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5\DANH SACH THI\"/>
    </mc:Choice>
  </mc:AlternateContent>
  <bookViews>
    <workbookView xWindow="480" yWindow="1725" windowWidth="16275" windowHeight="7905" tabRatio="638" activeTab="1"/>
  </bookViews>
  <sheets>
    <sheet name="DSSV" sheetId="1" r:id="rId1"/>
    <sheet name="DS_THI" sheetId="3" r:id="rId2"/>
    <sheet name="LICHTH" sheetId="9" r:id="rId3"/>
    <sheet name="DSMYDTU" sheetId="8" r:id="rId4"/>
    <sheet name="Sheet1" sheetId="10" r:id="rId5"/>
  </sheets>
  <definedNames>
    <definedName name="_xlnm._FilterDatabase" localSheetId="3" hidden="1">DSMYDTU!$A$1:$M$783</definedName>
    <definedName name="_xlnm._FilterDatabase" localSheetId="0" hidden="1">DSSV!$A$6:$W$789</definedName>
    <definedName name="_xlnm._FilterDatabase" localSheetId="2" hidden="1">LICHTH!$A$4:$Y$223</definedName>
    <definedName name="_xlnm.Print_Area" localSheetId="1">DS_THI!$B$1:$L$41</definedName>
    <definedName name="_xlnm.Print_Titles" localSheetId="1">DS_THI!$1:$3</definedName>
    <definedName name="_xlnm.Print_Titles" localSheetId="3">DSMYDTU!$1:$7</definedName>
  </definedNames>
  <calcPr calcId="162913"/>
</workbook>
</file>

<file path=xl/calcChain.xml><?xml version="1.0" encoding="utf-8"?>
<calcChain xmlns="http://schemas.openxmlformats.org/spreadsheetml/2006/main">
  <c r="E809" i="8" l="1"/>
  <c r="G262" i="8" l="1"/>
  <c r="G1187" i="8"/>
  <c r="G126" i="8"/>
  <c r="G127" i="8"/>
  <c r="G128" i="8"/>
  <c r="G129" i="8"/>
  <c r="G130" i="8"/>
  <c r="G1192" i="8"/>
  <c r="G132" i="8"/>
  <c r="G263" i="8"/>
  <c r="G1195" i="8"/>
  <c r="G264" i="8"/>
  <c r="G1197" i="8"/>
  <c r="G1198" i="8"/>
  <c r="G1199" i="8"/>
  <c r="G133" i="8"/>
  <c r="G265" i="8"/>
  <c r="G135" i="8"/>
  <c r="G1202" i="8"/>
  <c r="G136" i="8"/>
  <c r="G1204" i="8"/>
  <c r="G1207" i="8"/>
  <c r="G1208" i="8"/>
  <c r="G1209" i="8"/>
  <c r="G1210" i="8"/>
  <c r="G137" i="8"/>
  <c r="G138" i="8"/>
  <c r="G1212" i="8"/>
  <c r="G267" i="8"/>
  <c r="G1213" i="8"/>
  <c r="G1214" i="8"/>
  <c r="G1215" i="8"/>
  <c r="G269" i="8"/>
  <c r="G1216" i="8"/>
  <c r="G1217" i="8"/>
  <c r="G270" i="8"/>
  <c r="G1218" i="8"/>
  <c r="G140" i="8"/>
  <c r="G1219" i="8"/>
  <c r="G1220" i="8"/>
  <c r="G1221" i="8"/>
  <c r="G1222" i="8"/>
  <c r="G141" i="8"/>
  <c r="G1226" i="8"/>
  <c r="G1229" i="8"/>
  <c r="G272" i="8"/>
  <c r="G1230" i="8"/>
  <c r="G1231" i="8"/>
  <c r="G1232" i="8"/>
  <c r="G1233" i="8"/>
  <c r="G1234" i="8"/>
  <c r="G1235" i="8"/>
  <c r="G142" i="8"/>
  <c r="G143" i="8"/>
  <c r="G144" i="8"/>
  <c r="G1236" i="8"/>
  <c r="G145" i="8"/>
  <c r="G1237" i="8"/>
  <c r="G1238" i="8"/>
  <c r="G273" i="8"/>
  <c r="G147" i="8"/>
  <c r="G148" i="8"/>
  <c r="G149" i="8"/>
  <c r="G150" i="8"/>
  <c r="G151" i="8"/>
  <c r="G1241" i="8"/>
  <c r="G152" i="8"/>
  <c r="G1242" i="8"/>
  <c r="G153" i="8"/>
  <c r="G1248" i="8"/>
  <c r="G1249" i="8"/>
  <c r="G154" i="8"/>
  <c r="G1250" i="8"/>
  <c r="G155" i="8"/>
  <c r="G1256" i="8"/>
  <c r="G1257" i="8"/>
  <c r="G1258" i="8"/>
  <c r="G275" i="8"/>
  <c r="G1259" i="8"/>
  <c r="G276" i="8"/>
  <c r="G1260" i="8"/>
  <c r="G1261" i="8"/>
  <c r="G277" i="8"/>
  <c r="G1263" i="8"/>
  <c r="G278" i="8"/>
  <c r="G157" i="8"/>
  <c r="G158" i="8"/>
  <c r="G1264" i="8"/>
  <c r="G279" i="8"/>
  <c r="G1269" i="8"/>
  <c r="G1270" i="8"/>
  <c r="G1271" i="8"/>
  <c r="G1272" i="8"/>
  <c r="G161" i="8"/>
  <c r="G1273" i="8"/>
  <c r="G1274" i="8"/>
  <c r="G1275" i="8"/>
  <c r="G1276" i="8"/>
  <c r="G162" i="8"/>
  <c r="G1278" i="8"/>
  <c r="G1279" i="8"/>
  <c r="G281" i="8"/>
  <c r="G1280" i="8"/>
  <c r="G1281" i="8"/>
  <c r="G1282" i="8"/>
  <c r="G163" i="8"/>
  <c r="G1283" i="8"/>
  <c r="G1284" i="8"/>
  <c r="G1289" i="8"/>
  <c r="G1290" i="8"/>
  <c r="G1291" i="8"/>
  <c r="G164" i="8"/>
  <c r="G165" i="8"/>
  <c r="G166" i="8"/>
  <c r="G1292" i="8"/>
  <c r="G1293" i="8"/>
  <c r="G1294" i="8"/>
  <c r="G1295" i="8"/>
  <c r="G167" i="8"/>
  <c r="G2" i="8"/>
  <c r="G185" i="8"/>
  <c r="G811" i="8"/>
  <c r="G812" i="8"/>
  <c r="G813" i="8"/>
  <c r="G3" i="8"/>
  <c r="G814" i="8"/>
  <c r="G4" i="8"/>
  <c r="G5" i="8"/>
  <c r="G818" i="8"/>
  <c r="G819" i="8"/>
  <c r="G187" i="8"/>
  <c r="G188" i="8"/>
  <c r="G820" i="8"/>
  <c r="G821" i="8"/>
  <c r="G822" i="8"/>
  <c r="G189" i="8"/>
  <c r="G823" i="8"/>
  <c r="G824" i="8"/>
  <c r="G825" i="8"/>
  <c r="G826" i="8"/>
  <c r="G838" i="8"/>
  <c r="G853" i="8"/>
  <c r="G858" i="8"/>
  <c r="G861" i="8"/>
  <c r="G863" i="8"/>
  <c r="G865" i="8"/>
  <c r="G197" i="8"/>
  <c r="G867" i="8"/>
  <c r="G17" i="8"/>
  <c r="G870" i="8"/>
  <c r="G871" i="8"/>
  <c r="G873" i="8"/>
  <c r="G876" i="8"/>
  <c r="G882" i="8"/>
  <c r="G201" i="8"/>
  <c r="G884" i="8"/>
  <c r="G885" i="8"/>
  <c r="G29" i="8"/>
  <c r="G894" i="8"/>
  <c r="G899" i="8"/>
  <c r="G905" i="8"/>
  <c r="G919" i="8"/>
  <c r="G920" i="8"/>
  <c r="G924" i="8"/>
  <c r="G209" i="8"/>
  <c r="G928" i="8"/>
  <c r="G933" i="8"/>
  <c r="G939" i="8"/>
  <c r="G47" i="8"/>
  <c r="G946" i="8"/>
  <c r="G947" i="8"/>
  <c r="G948" i="8"/>
  <c r="G949" i="8"/>
  <c r="G950" i="8"/>
  <c r="G955" i="8"/>
  <c r="G51" i="8"/>
  <c r="G958" i="8"/>
  <c r="G959" i="8"/>
  <c r="G961" i="8"/>
  <c r="G969" i="8"/>
  <c r="G973" i="8"/>
  <c r="G974" i="8"/>
  <c r="G975" i="8"/>
  <c r="G976" i="8"/>
  <c r="G220" i="8"/>
  <c r="G225" i="8"/>
  <c r="G1004" i="8"/>
  <c r="G228" i="8"/>
  <c r="G70" i="8"/>
  <c r="G1011" i="8"/>
  <c r="G1016" i="8"/>
  <c r="G1017" i="8"/>
  <c r="G1018" i="8"/>
  <c r="G1019" i="8"/>
  <c r="G1027" i="8"/>
  <c r="G230" i="8"/>
  <c r="G77" i="8"/>
  <c r="G1032" i="8"/>
  <c r="G233" i="8"/>
  <c r="G234" i="8"/>
  <c r="G236" i="8"/>
  <c r="G1038" i="8"/>
  <c r="G1044" i="8"/>
  <c r="G1056" i="8"/>
  <c r="G1057" i="8"/>
  <c r="G1060" i="8"/>
  <c r="G1061" i="8"/>
  <c r="G1062" i="8"/>
  <c r="G1063" i="8"/>
  <c r="G1064" i="8"/>
  <c r="G240" i="8"/>
  <c r="G1065" i="8"/>
  <c r="G1073" i="8"/>
  <c r="G1077" i="8"/>
  <c r="G1078" i="8"/>
  <c r="G1079" i="8"/>
  <c r="G1087" i="8"/>
  <c r="G1090" i="8"/>
  <c r="G1091" i="8"/>
  <c r="G97" i="8"/>
  <c r="G1093" i="8"/>
  <c r="G1094" i="8"/>
  <c r="G1096" i="8"/>
  <c r="G1097" i="8"/>
  <c r="G1098" i="8"/>
  <c r="G1099" i="8"/>
  <c r="G1100" i="8"/>
  <c r="G1104" i="8"/>
  <c r="G1106" i="8"/>
  <c r="G1112" i="8"/>
  <c r="G1113" i="8"/>
  <c r="G101" i="8"/>
  <c r="G1118" i="8"/>
  <c r="G1119" i="8"/>
  <c r="G105" i="8"/>
  <c r="G1120" i="8"/>
  <c r="G1125" i="8"/>
  <c r="G1126" i="8"/>
  <c r="G1127" i="8"/>
  <c r="G1128" i="8"/>
  <c r="G1129" i="8"/>
  <c r="G253" i="8"/>
  <c r="G1139" i="8"/>
  <c r="G1141" i="8"/>
  <c r="G1143" i="8"/>
  <c r="G1145" i="8"/>
  <c r="G1146" i="8"/>
  <c r="G116" i="8"/>
  <c r="G1151" i="8"/>
  <c r="G258" i="8"/>
  <c r="G1163" i="8"/>
  <c r="G1164" i="8"/>
  <c r="G122" i="8"/>
  <c r="G1168" i="8"/>
  <c r="G1169" i="8"/>
  <c r="G259" i="8"/>
  <c r="G1183" i="8"/>
  <c r="G1184" i="8"/>
  <c r="G261" i="8"/>
  <c r="G1185" i="8"/>
  <c r="G1188" i="8"/>
  <c r="G1189" i="8"/>
  <c r="G1190" i="8"/>
  <c r="G131" i="8"/>
  <c r="G1191" i="8"/>
  <c r="G1193" i="8"/>
  <c r="G1194" i="8"/>
  <c r="G134" i="8"/>
  <c r="G1201" i="8"/>
  <c r="G1203" i="8"/>
  <c r="G266" i="8"/>
  <c r="G1205" i="8"/>
  <c r="G1206" i="8"/>
  <c r="G1211" i="8"/>
  <c r="G268" i="8"/>
  <c r="G1223" i="8"/>
  <c r="G1224" i="8"/>
  <c r="G1225" i="8"/>
  <c r="G271" i="8"/>
  <c r="G1227" i="8"/>
  <c r="G1228" i="8"/>
  <c r="G1239" i="8"/>
  <c r="G1240" i="8"/>
  <c r="G1243" i="8"/>
  <c r="G1244" i="8"/>
  <c r="G1245" i="8"/>
  <c r="G274" i="8"/>
  <c r="G1247" i="8"/>
  <c r="G1251" i="8"/>
  <c r="G1252" i="8"/>
  <c r="G1253" i="8"/>
  <c r="G156" i="8"/>
  <c r="G1254" i="8"/>
  <c r="G1255" i="8"/>
  <c r="G1262" i="8"/>
  <c r="G159" i="8"/>
  <c r="G1267" i="8"/>
  <c r="G160" i="8"/>
  <c r="G280" i="8"/>
  <c r="G1277" i="8"/>
  <c r="G1285" i="8"/>
  <c r="G1286" i="8"/>
  <c r="G1287" i="8"/>
  <c r="G1288" i="8"/>
  <c r="G1296" i="8"/>
  <c r="G1297" i="8"/>
  <c r="G1298" i="8"/>
  <c r="G56" i="8"/>
  <c r="G57" i="8"/>
  <c r="G962" i="8"/>
  <c r="G216" i="8"/>
  <c r="G963" i="8"/>
  <c r="G964" i="8"/>
  <c r="G58" i="8"/>
  <c r="G965" i="8"/>
  <c r="G59" i="8"/>
  <c r="G966" i="8"/>
  <c r="G967" i="8"/>
  <c r="G968" i="8"/>
  <c r="G60" i="8"/>
  <c r="G217" i="8"/>
  <c r="G218" i="8"/>
  <c r="G219" i="8"/>
  <c r="G970" i="8"/>
  <c r="G977" i="8"/>
  <c r="G978" i="8"/>
  <c r="G979" i="8"/>
  <c r="G980" i="8"/>
  <c r="G981" i="8"/>
  <c r="G982" i="8"/>
  <c r="G983" i="8"/>
  <c r="G984" i="8"/>
  <c r="G985" i="8"/>
  <c r="G221" i="8"/>
  <c r="G986" i="8"/>
  <c r="G61" i="8"/>
  <c r="G987" i="8"/>
  <c r="G988" i="8"/>
  <c r="G222" i="8"/>
  <c r="G62" i="8"/>
  <c r="G63" i="8"/>
  <c r="G64" i="8"/>
  <c r="G65" i="8"/>
  <c r="G989" i="8"/>
  <c r="G223" i="8"/>
  <c r="G990" i="8"/>
  <c r="G224" i="8"/>
  <c r="G66" i="8"/>
  <c r="G991" i="8"/>
  <c r="G992" i="8"/>
  <c r="G993" i="8"/>
  <c r="G994" i="8"/>
  <c r="G995" i="8"/>
  <c r="G67" i="8"/>
  <c r="G226" i="8"/>
  <c r="G996" i="8"/>
  <c r="G227" i="8"/>
  <c r="G68" i="8"/>
  <c r="G997" i="8"/>
  <c r="G998" i="8"/>
  <c r="G999" i="8"/>
  <c r="G1000" i="8"/>
  <c r="G1001" i="8"/>
  <c r="G69" i="8"/>
  <c r="G1002" i="8"/>
  <c r="G1003" i="8"/>
  <c r="G1006" i="8"/>
  <c r="G1007" i="8"/>
  <c r="G1008" i="8"/>
  <c r="G1009" i="8"/>
  <c r="G229" i="8"/>
  <c r="G1012" i="8"/>
  <c r="G1013" i="8"/>
  <c r="G71" i="8"/>
  <c r="G1020" i="8"/>
  <c r="G1021" i="8"/>
  <c r="G1022" i="8"/>
  <c r="G1023" i="8"/>
  <c r="G1024" i="8"/>
  <c r="G72" i="8"/>
  <c r="G73" i="8"/>
  <c r="G74" i="8"/>
  <c r="G75" i="8"/>
  <c r="G76" i="8"/>
  <c r="G1025" i="8"/>
  <c r="G1028" i="8"/>
  <c r="G231" i="8"/>
  <c r="G1029" i="8"/>
  <c r="G1030" i="8"/>
  <c r="G78" i="8"/>
  <c r="G1031" i="8"/>
  <c r="G232" i="8"/>
  <c r="G1033" i="8"/>
  <c r="G79" i="8"/>
  <c r="G235" i="8"/>
  <c r="G1034" i="8"/>
  <c r="G80" i="8"/>
  <c r="G1035" i="8"/>
  <c r="G1036" i="8"/>
  <c r="G1039" i="8"/>
  <c r="G1040" i="8"/>
  <c r="G81" i="8"/>
  <c r="G82" i="8"/>
  <c r="G83" i="8"/>
  <c r="G84" i="8"/>
  <c r="G1041" i="8"/>
  <c r="G1042" i="8"/>
  <c r="G1043" i="8"/>
  <c r="G85" i="8"/>
  <c r="G1045" i="8"/>
  <c r="G1046" i="8"/>
  <c r="G1047" i="8"/>
  <c r="G86" i="8"/>
  <c r="G237" i="8"/>
  <c r="G1048" i="8"/>
  <c r="G87" i="8"/>
  <c r="G1049" i="8"/>
  <c r="G1050" i="8"/>
  <c r="G88" i="8"/>
  <c r="G89" i="8"/>
  <c r="G1051" i="8"/>
  <c r="G1052" i="8"/>
  <c r="G1053" i="8"/>
  <c r="G238" i="8"/>
  <c r="G1054" i="8"/>
  <c r="G1055" i="8"/>
  <c r="G90" i="8"/>
  <c r="G1058" i="8"/>
  <c r="G1059" i="8"/>
  <c r="G241" i="8"/>
  <c r="G1066" i="8"/>
  <c r="G1067" i="8"/>
  <c r="G242" i="8"/>
  <c r="G243" i="8"/>
  <c r="G1068" i="8"/>
  <c r="G1069" i="8"/>
  <c r="G1070" i="8"/>
  <c r="G91" i="8"/>
  <c r="G92" i="8"/>
  <c r="G1071" i="8"/>
  <c r="G244" i="8"/>
  <c r="G93" i="8"/>
  <c r="G1072" i="8"/>
  <c r="G94" i="8"/>
  <c r="G1074" i="8"/>
  <c r="G1075" i="8"/>
  <c r="G245" i="8"/>
  <c r="G1080" i="8"/>
  <c r="G1081" i="8"/>
  <c r="G1082" i="8"/>
  <c r="G1083" i="8"/>
  <c r="G1084" i="8"/>
  <c r="G1085" i="8"/>
  <c r="G1086" i="8"/>
  <c r="G95" i="8"/>
  <c r="G1088" i="8"/>
  <c r="G1089" i="8"/>
  <c r="G246" i="8"/>
  <c r="G1092" i="8"/>
  <c r="G96" i="8"/>
  <c r="G1095" i="8"/>
  <c r="G1101" i="8"/>
  <c r="G1102" i="8"/>
  <c r="G1103" i="8"/>
  <c r="G98" i="8"/>
  <c r="G1107" i="8"/>
  <c r="G1108" i="8"/>
  <c r="G1109" i="8"/>
  <c r="G248" i="8"/>
  <c r="G1110" i="8"/>
  <c r="G99" i="8"/>
  <c r="G1114" i="8"/>
  <c r="G100" i="8"/>
  <c r="G1115" i="8"/>
  <c r="G1116" i="8"/>
  <c r="G102" i="8"/>
  <c r="G103" i="8"/>
  <c r="G104" i="8"/>
  <c r="G1121" i="8"/>
  <c r="G249" i="8"/>
  <c r="G106" i="8"/>
  <c r="G107" i="8"/>
  <c r="G1130" i="8"/>
  <c r="G1131" i="8"/>
  <c r="G1132" i="8"/>
  <c r="G1133" i="8"/>
  <c r="G1134" i="8"/>
  <c r="G1147" i="8"/>
  <c r="G1165" i="8"/>
  <c r="G1200" i="8"/>
  <c r="G1246" i="8"/>
  <c r="G1265" i="8"/>
  <c r="G1268" i="8"/>
  <c r="G1299" i="8"/>
  <c r="G417" i="8"/>
  <c r="G1300" i="8"/>
  <c r="G1301" i="8"/>
  <c r="G418" i="8"/>
  <c r="G457" i="8"/>
  <c r="G419" i="8"/>
  <c r="G420" i="8"/>
  <c r="G421" i="8"/>
  <c r="G458" i="8"/>
  <c r="G1303" i="8"/>
  <c r="G459" i="8"/>
  <c r="G460" i="8"/>
  <c r="G1305" i="8"/>
  <c r="G422" i="8"/>
  <c r="G461" i="8"/>
  <c r="G462" i="8"/>
  <c r="G463" i="8"/>
  <c r="G1307" i="8"/>
  <c r="G1308" i="8"/>
  <c r="G464" i="8"/>
  <c r="G1309" i="8"/>
  <c r="G1310" i="8"/>
  <c r="G1311" i="8"/>
  <c r="G1312" i="8"/>
  <c r="G423" i="8"/>
  <c r="G424" i="8"/>
  <c r="G425" i="8"/>
  <c r="G426" i="8"/>
  <c r="G465" i="8"/>
  <c r="G466" i="8"/>
  <c r="G467" i="8"/>
  <c r="G468" i="8"/>
  <c r="G469" i="8"/>
  <c r="G427" i="8"/>
  <c r="G428" i="8"/>
  <c r="G470" i="8"/>
  <c r="G1313" i="8"/>
  <c r="G1314" i="8"/>
  <c r="G471" i="8"/>
  <c r="G472" i="8"/>
  <c r="G1315" i="8"/>
  <c r="G473" i="8"/>
  <c r="G474" i="8"/>
  <c r="G475" i="8"/>
  <c r="G476" i="8"/>
  <c r="G477" i="8"/>
  <c r="G478" i="8"/>
  <c r="G479" i="8"/>
  <c r="G1317" i="8"/>
  <c r="G1318" i="8"/>
  <c r="G429" i="8"/>
  <c r="G430" i="8"/>
  <c r="G431" i="8"/>
  <c r="G480" i="8"/>
  <c r="G1320" i="8"/>
  <c r="G481" i="8"/>
  <c r="G1321" i="8"/>
  <c r="G432" i="8"/>
  <c r="G482" i="8"/>
  <c r="G433" i="8"/>
  <c r="G1322" i="8"/>
  <c r="G483" i="8"/>
  <c r="G484" i="8"/>
  <c r="G436" i="8"/>
  <c r="G1324" i="8"/>
  <c r="G487" i="8"/>
  <c r="G488" i="8"/>
  <c r="E262" i="8"/>
  <c r="E1187" i="8"/>
  <c r="E126" i="8"/>
  <c r="E127" i="8"/>
  <c r="E128" i="8"/>
  <c r="E129" i="8"/>
  <c r="E130" i="8"/>
  <c r="E1192" i="8"/>
  <c r="E132" i="8"/>
  <c r="E263" i="8"/>
  <c r="E1195" i="8"/>
  <c r="E264" i="8"/>
  <c r="E1197" i="8"/>
  <c r="E1198" i="8"/>
  <c r="E1199" i="8"/>
  <c r="E133" i="8"/>
  <c r="E265" i="8"/>
  <c r="E135" i="8"/>
  <c r="E1202" i="8"/>
  <c r="E136" i="8"/>
  <c r="E1204" i="8"/>
  <c r="E1207" i="8"/>
  <c r="E1208" i="8"/>
  <c r="E1209" i="8"/>
  <c r="E1210" i="8"/>
  <c r="E137" i="8"/>
  <c r="E138" i="8"/>
  <c r="E1212" i="8"/>
  <c r="E267" i="8"/>
  <c r="E1213" i="8"/>
  <c r="E1214" i="8"/>
  <c r="E1215" i="8"/>
  <c r="E269" i="8"/>
  <c r="E1216" i="8"/>
  <c r="E1217" i="8"/>
  <c r="E270" i="8"/>
  <c r="E1218" i="8"/>
  <c r="E140" i="8"/>
  <c r="E1219" i="8"/>
  <c r="E1220" i="8"/>
  <c r="E1221" i="8"/>
  <c r="E1222" i="8"/>
  <c r="E141" i="8"/>
  <c r="E1226" i="8"/>
  <c r="E1229" i="8"/>
  <c r="E272" i="8"/>
  <c r="E1230" i="8"/>
  <c r="E1231" i="8"/>
  <c r="E1232" i="8"/>
  <c r="E1233" i="8"/>
  <c r="E1234" i="8"/>
  <c r="E1235" i="8"/>
  <c r="E142" i="8"/>
  <c r="E143" i="8"/>
  <c r="E144" i="8"/>
  <c r="E1236" i="8"/>
  <c r="E145" i="8"/>
  <c r="E1237" i="8"/>
  <c r="E1238" i="8"/>
  <c r="E273" i="8"/>
  <c r="E147" i="8"/>
  <c r="E148" i="8"/>
  <c r="E149" i="8"/>
  <c r="E150" i="8"/>
  <c r="E151" i="8"/>
  <c r="E1241" i="8"/>
  <c r="E152" i="8"/>
  <c r="E1242" i="8"/>
  <c r="E153" i="8"/>
  <c r="E1248" i="8"/>
  <c r="E1249" i="8"/>
  <c r="E154" i="8"/>
  <c r="E1250" i="8"/>
  <c r="E155" i="8"/>
  <c r="E1256" i="8"/>
  <c r="E1257" i="8"/>
  <c r="E1258" i="8"/>
  <c r="E275" i="8"/>
  <c r="E1259" i="8"/>
  <c r="E276" i="8"/>
  <c r="E1260" i="8"/>
  <c r="E1261" i="8"/>
  <c r="E277" i="8"/>
  <c r="E1263" i="8"/>
  <c r="E278" i="8"/>
  <c r="E157" i="8"/>
  <c r="E158" i="8"/>
  <c r="E1264" i="8"/>
  <c r="E279" i="8"/>
  <c r="E1269" i="8"/>
  <c r="E1270" i="8"/>
  <c r="E1271" i="8"/>
  <c r="E1272" i="8"/>
  <c r="E161" i="8"/>
  <c r="E1273" i="8"/>
  <c r="E1274" i="8"/>
  <c r="E1275" i="8"/>
  <c r="E1276" i="8"/>
  <c r="E162" i="8"/>
  <c r="E1278" i="8"/>
  <c r="E1279" i="8"/>
  <c r="E281" i="8"/>
  <c r="E1280" i="8"/>
  <c r="E1281" i="8"/>
  <c r="E1282" i="8"/>
  <c r="E163" i="8"/>
  <c r="E1283" i="8"/>
  <c r="E1284" i="8"/>
  <c r="E1289" i="8"/>
  <c r="E1290" i="8"/>
  <c r="E1291" i="8"/>
  <c r="E164" i="8"/>
  <c r="E165" i="8"/>
  <c r="E166" i="8"/>
  <c r="E1292" i="8"/>
  <c r="E1293" i="8"/>
  <c r="E1294" i="8"/>
  <c r="E1295" i="8"/>
  <c r="E167" i="8"/>
  <c r="E2" i="8"/>
  <c r="E185" i="8"/>
  <c r="E811" i="8"/>
  <c r="E812" i="8"/>
  <c r="E813" i="8"/>
  <c r="E3" i="8"/>
  <c r="E814" i="8"/>
  <c r="E4" i="8"/>
  <c r="E5" i="8"/>
  <c r="E818" i="8"/>
  <c r="E819" i="8"/>
  <c r="E187" i="8"/>
  <c r="E188" i="8"/>
  <c r="E820" i="8"/>
  <c r="E821" i="8"/>
  <c r="E822" i="8"/>
  <c r="E189" i="8"/>
  <c r="E823" i="8"/>
  <c r="E824" i="8"/>
  <c r="E825" i="8"/>
  <c r="E826" i="8"/>
  <c r="E838" i="8"/>
  <c r="E853" i="8"/>
  <c r="E858" i="8"/>
  <c r="E861" i="8"/>
  <c r="E863" i="8"/>
  <c r="E865" i="8"/>
  <c r="E197" i="8"/>
  <c r="E867" i="8"/>
  <c r="E17" i="8"/>
  <c r="E870" i="8"/>
  <c r="E871" i="8"/>
  <c r="E873" i="8"/>
  <c r="E876" i="8"/>
  <c r="E882" i="8"/>
  <c r="E201" i="8"/>
  <c r="E884" i="8"/>
  <c r="E885" i="8"/>
  <c r="E29" i="8"/>
  <c r="E894" i="8"/>
  <c r="E899" i="8"/>
  <c r="E905" i="8"/>
  <c r="E919" i="8"/>
  <c r="E920" i="8"/>
  <c r="E924" i="8"/>
  <c r="E209" i="8"/>
  <c r="E928" i="8"/>
  <c r="E933" i="8"/>
  <c r="E939" i="8"/>
  <c r="E47" i="8"/>
  <c r="E946" i="8"/>
  <c r="E947" i="8"/>
  <c r="E948" i="8"/>
  <c r="E949" i="8"/>
  <c r="E950" i="8"/>
  <c r="E955" i="8"/>
  <c r="E51" i="8"/>
  <c r="E958" i="8"/>
  <c r="E959" i="8"/>
  <c r="E961" i="8"/>
  <c r="E969" i="8"/>
  <c r="E973" i="8"/>
  <c r="E974" i="8"/>
  <c r="E975" i="8"/>
  <c r="E976" i="8"/>
  <c r="E220" i="8"/>
  <c r="E225" i="8"/>
  <c r="E1004" i="8"/>
  <c r="E228" i="8"/>
  <c r="E70" i="8"/>
  <c r="E1011" i="8"/>
  <c r="E1016" i="8"/>
  <c r="E1017" i="8"/>
  <c r="E1018" i="8"/>
  <c r="E1019" i="8"/>
  <c r="E1027" i="8"/>
  <c r="E230" i="8"/>
  <c r="E77" i="8"/>
  <c r="E1032" i="8"/>
  <c r="E233" i="8"/>
  <c r="E234" i="8"/>
  <c r="E236" i="8"/>
  <c r="E1038" i="8"/>
  <c r="E1044" i="8"/>
  <c r="E1056" i="8"/>
  <c r="E1057" i="8"/>
  <c r="E1060" i="8"/>
  <c r="E1061" i="8"/>
  <c r="E1062" i="8"/>
  <c r="E1063" i="8"/>
  <c r="E1064" i="8"/>
  <c r="E240" i="8"/>
  <c r="E1065" i="8"/>
  <c r="E1073" i="8"/>
  <c r="E1077" i="8"/>
  <c r="E1078" i="8"/>
  <c r="E1079" i="8"/>
  <c r="E1087" i="8"/>
  <c r="E1090" i="8"/>
  <c r="E1091" i="8"/>
  <c r="E97" i="8"/>
  <c r="E1093" i="8"/>
  <c r="E1094" i="8"/>
  <c r="E1096" i="8"/>
  <c r="E1097" i="8"/>
  <c r="E1098" i="8"/>
  <c r="E1099" i="8"/>
  <c r="E1100" i="8"/>
  <c r="E1104" i="8"/>
  <c r="E1106" i="8"/>
  <c r="E1112" i="8"/>
  <c r="E1113" i="8"/>
  <c r="E101" i="8"/>
  <c r="E1118" i="8"/>
  <c r="E1119" i="8"/>
  <c r="E105" i="8"/>
  <c r="E1120" i="8"/>
  <c r="E1125" i="8"/>
  <c r="E1126" i="8"/>
  <c r="E1127" i="8"/>
  <c r="E1128" i="8"/>
  <c r="E1129" i="8"/>
  <c r="E253" i="8"/>
  <c r="E1139" i="8"/>
  <c r="E1141" i="8"/>
  <c r="E1143" i="8"/>
  <c r="E1145" i="8"/>
  <c r="E1146" i="8"/>
  <c r="E116" i="8"/>
  <c r="E1151" i="8"/>
  <c r="E258" i="8"/>
  <c r="E1163" i="8"/>
  <c r="E1164" i="8"/>
  <c r="E122" i="8"/>
  <c r="E1168" i="8"/>
  <c r="E1169" i="8"/>
  <c r="E259" i="8"/>
  <c r="E1183" i="8"/>
  <c r="E1184" i="8"/>
  <c r="E261" i="8"/>
  <c r="E1185" i="8"/>
  <c r="E1188" i="8"/>
  <c r="E1189" i="8"/>
  <c r="E1190" i="8"/>
  <c r="E131" i="8"/>
  <c r="E1191" i="8"/>
  <c r="E1193" i="8"/>
  <c r="E1194" i="8"/>
  <c r="E134" i="8"/>
  <c r="E1201" i="8"/>
  <c r="E1203" i="8"/>
  <c r="E266" i="8"/>
  <c r="E1205" i="8"/>
  <c r="E1206" i="8"/>
  <c r="E1211" i="8"/>
  <c r="E268" i="8"/>
  <c r="E1223" i="8"/>
  <c r="E1224" i="8"/>
  <c r="E1225" i="8"/>
  <c r="E271" i="8"/>
  <c r="E1227" i="8"/>
  <c r="E1228" i="8"/>
  <c r="E1239" i="8"/>
  <c r="E1240" i="8"/>
  <c r="E1243" i="8"/>
  <c r="E1244" i="8"/>
  <c r="E1245" i="8"/>
  <c r="E274" i="8"/>
  <c r="E1247" i="8"/>
  <c r="E1251" i="8"/>
  <c r="E1252" i="8"/>
  <c r="E1253" i="8"/>
  <c r="E156" i="8"/>
  <c r="E1254" i="8"/>
  <c r="E1255" i="8"/>
  <c r="E1262" i="8"/>
  <c r="E159" i="8"/>
  <c r="E1267" i="8"/>
  <c r="E160" i="8"/>
  <c r="E280" i="8"/>
  <c r="E1277" i="8"/>
  <c r="E1285" i="8"/>
  <c r="E1286" i="8"/>
  <c r="E1287" i="8"/>
  <c r="E1288" i="8"/>
  <c r="E1296" i="8"/>
  <c r="E1297" i="8"/>
  <c r="E1298" i="8"/>
  <c r="E56" i="8"/>
  <c r="E57" i="8"/>
  <c r="E962" i="8"/>
  <c r="E216" i="8"/>
  <c r="E963" i="8"/>
  <c r="E964" i="8"/>
  <c r="E58" i="8"/>
  <c r="E965" i="8"/>
  <c r="E59" i="8"/>
  <c r="E966" i="8"/>
  <c r="E967" i="8"/>
  <c r="E968" i="8"/>
  <c r="E60" i="8"/>
  <c r="E217" i="8"/>
  <c r="E218" i="8"/>
  <c r="E219" i="8"/>
  <c r="E970" i="8"/>
  <c r="E977" i="8"/>
  <c r="E978" i="8"/>
  <c r="E979" i="8"/>
  <c r="E980" i="8"/>
  <c r="E981" i="8"/>
  <c r="E982" i="8"/>
  <c r="E983" i="8"/>
  <c r="E984" i="8"/>
  <c r="E985" i="8"/>
  <c r="E221" i="8"/>
  <c r="E986" i="8"/>
  <c r="E61" i="8"/>
  <c r="E987" i="8"/>
  <c r="E988" i="8"/>
  <c r="E222" i="8"/>
  <c r="E62" i="8"/>
  <c r="E63" i="8"/>
  <c r="E64" i="8"/>
  <c r="E65" i="8"/>
  <c r="E989" i="8"/>
  <c r="E223" i="8"/>
  <c r="E990" i="8"/>
  <c r="E224" i="8"/>
  <c r="E66" i="8"/>
  <c r="E991" i="8"/>
  <c r="E992" i="8"/>
  <c r="E993" i="8"/>
  <c r="E994" i="8"/>
  <c r="E995" i="8"/>
  <c r="E67" i="8"/>
  <c r="E226" i="8"/>
  <c r="E996" i="8"/>
  <c r="E227" i="8"/>
  <c r="E68" i="8"/>
  <c r="E997" i="8"/>
  <c r="E998" i="8"/>
  <c r="E999" i="8"/>
  <c r="E1000" i="8"/>
  <c r="E1001" i="8"/>
  <c r="E69" i="8"/>
  <c r="E1002" i="8"/>
  <c r="E1003" i="8"/>
  <c r="E1006" i="8"/>
  <c r="E1007" i="8"/>
  <c r="E1008" i="8"/>
  <c r="E1009" i="8"/>
  <c r="E229" i="8"/>
  <c r="E1012" i="8"/>
  <c r="E1013" i="8"/>
  <c r="E71" i="8"/>
  <c r="E1020" i="8"/>
  <c r="E1021" i="8"/>
  <c r="E1022" i="8"/>
  <c r="E1023" i="8"/>
  <c r="E1024" i="8"/>
  <c r="E72" i="8"/>
  <c r="E73" i="8"/>
  <c r="E74" i="8"/>
  <c r="E75" i="8"/>
  <c r="E76" i="8"/>
  <c r="E1025" i="8"/>
  <c r="E1028" i="8"/>
  <c r="E231" i="8"/>
  <c r="E1029" i="8"/>
  <c r="E1030" i="8"/>
  <c r="E78" i="8"/>
  <c r="E1031" i="8"/>
  <c r="E232" i="8"/>
  <c r="E1033" i="8"/>
  <c r="E79" i="8"/>
  <c r="E235" i="8"/>
  <c r="E1034" i="8"/>
  <c r="E80" i="8"/>
  <c r="E1035" i="8"/>
  <c r="E1036" i="8"/>
  <c r="E1039" i="8"/>
  <c r="E1040" i="8"/>
  <c r="E81" i="8"/>
  <c r="E82" i="8"/>
  <c r="E83" i="8"/>
  <c r="E84" i="8"/>
  <c r="E1041" i="8"/>
  <c r="E1042" i="8"/>
  <c r="E1043" i="8"/>
  <c r="E85" i="8"/>
  <c r="E1045" i="8"/>
  <c r="E1046" i="8"/>
  <c r="E1047" i="8"/>
  <c r="E86" i="8"/>
  <c r="E237" i="8"/>
  <c r="E1048" i="8"/>
  <c r="E87" i="8"/>
  <c r="E1049" i="8"/>
  <c r="E1050" i="8"/>
  <c r="E88" i="8"/>
  <c r="E89" i="8"/>
  <c r="E1051" i="8"/>
  <c r="E1052" i="8"/>
  <c r="E1053" i="8"/>
  <c r="E238" i="8"/>
  <c r="E1054" i="8"/>
  <c r="E1055" i="8"/>
  <c r="E90" i="8"/>
  <c r="E1058" i="8"/>
  <c r="E1059" i="8"/>
  <c r="E241" i="8"/>
  <c r="E1066" i="8"/>
  <c r="E1067" i="8"/>
  <c r="E242" i="8"/>
  <c r="E243" i="8"/>
  <c r="E1068" i="8"/>
  <c r="E1069" i="8"/>
  <c r="E1070" i="8"/>
  <c r="E91" i="8"/>
  <c r="E92" i="8"/>
  <c r="E1071" i="8"/>
  <c r="E244" i="8"/>
  <c r="E93" i="8"/>
  <c r="E1072" i="8"/>
  <c r="E94" i="8"/>
  <c r="E1074" i="8"/>
  <c r="E1075" i="8"/>
  <c r="E245" i="8"/>
  <c r="E1080" i="8"/>
  <c r="E1081" i="8"/>
  <c r="E1082" i="8"/>
  <c r="E1083" i="8"/>
  <c r="E1084" i="8"/>
  <c r="E1085" i="8"/>
  <c r="E1086" i="8"/>
  <c r="E95" i="8"/>
  <c r="E1088" i="8"/>
  <c r="E1089" i="8"/>
  <c r="E246" i="8"/>
  <c r="E1092" i="8"/>
  <c r="E96" i="8"/>
  <c r="E1095" i="8"/>
  <c r="E1101" i="8"/>
  <c r="E1102" i="8"/>
  <c r="E1103" i="8"/>
  <c r="E98" i="8"/>
  <c r="E1107" i="8"/>
  <c r="E1108" i="8"/>
  <c r="E1109" i="8"/>
  <c r="E248" i="8"/>
  <c r="E1110" i="8"/>
  <c r="E99" i="8"/>
  <c r="E1114" i="8"/>
  <c r="E100" i="8"/>
  <c r="E1115" i="8"/>
  <c r="E1116" i="8"/>
  <c r="E102" i="8"/>
  <c r="E103" i="8"/>
  <c r="E104" i="8"/>
  <c r="E1121" i="8"/>
  <c r="E249" i="8"/>
  <c r="E106" i="8"/>
  <c r="E107" i="8"/>
  <c r="E1130" i="8"/>
  <c r="E1131" i="8"/>
  <c r="E1132" i="8"/>
  <c r="E1133" i="8"/>
  <c r="E1134" i="8"/>
  <c r="E1147" i="8"/>
  <c r="E1165" i="8"/>
  <c r="E1200" i="8"/>
  <c r="E1246" i="8"/>
  <c r="E1265" i="8"/>
  <c r="E1268" i="8"/>
  <c r="E1299" i="8"/>
  <c r="E417" i="8"/>
  <c r="E1300" i="8"/>
  <c r="E1301" i="8"/>
  <c r="E418" i="8"/>
  <c r="E457" i="8"/>
  <c r="E419" i="8"/>
  <c r="E420" i="8"/>
  <c r="E421" i="8"/>
  <c r="E458" i="8"/>
  <c r="E1303" i="8"/>
  <c r="E459" i="8"/>
  <c r="E460" i="8"/>
  <c r="E1305" i="8"/>
  <c r="E422" i="8"/>
  <c r="E461" i="8"/>
  <c r="E462" i="8"/>
  <c r="E463" i="8"/>
  <c r="E1307" i="8"/>
  <c r="E1308" i="8"/>
  <c r="E464" i="8"/>
  <c r="E1309" i="8"/>
  <c r="E1310" i="8"/>
  <c r="E1311" i="8"/>
  <c r="E1312" i="8"/>
  <c r="E423" i="8"/>
  <c r="E424" i="8"/>
  <c r="E425" i="8"/>
  <c r="E426" i="8"/>
  <c r="E465" i="8"/>
  <c r="E466" i="8"/>
  <c r="E467" i="8"/>
  <c r="E468" i="8"/>
  <c r="E469" i="8"/>
  <c r="E427" i="8"/>
  <c r="E428" i="8"/>
  <c r="E470" i="8"/>
  <c r="E1313" i="8"/>
  <c r="E1314" i="8"/>
  <c r="E471" i="8"/>
  <c r="E472" i="8"/>
  <c r="E1315" i="8"/>
  <c r="E473" i="8"/>
  <c r="E474" i="8"/>
  <c r="E475" i="8"/>
  <c r="E476" i="8"/>
  <c r="E477" i="8"/>
  <c r="E478" i="8"/>
  <c r="E479" i="8"/>
  <c r="E1317" i="8"/>
  <c r="E1318" i="8"/>
  <c r="E429" i="8"/>
  <c r="E430" i="8"/>
  <c r="E431" i="8"/>
  <c r="E480" i="8"/>
  <c r="E1320" i="8"/>
  <c r="E481" i="8"/>
  <c r="E1321" i="8"/>
  <c r="E432" i="8"/>
  <c r="E482" i="8"/>
  <c r="E433" i="8"/>
  <c r="E1322" i="8"/>
  <c r="E483" i="8"/>
  <c r="E484" i="8"/>
  <c r="E436" i="8"/>
  <c r="E1324" i="8"/>
  <c r="E487" i="8"/>
  <c r="E488" i="8"/>
  <c r="G393" i="8" l="1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516" i="8"/>
  <c r="G168" i="8"/>
  <c r="G517" i="8"/>
  <c r="G518" i="8"/>
  <c r="G169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7" i="8"/>
  <c r="G558" i="8"/>
  <c r="G559" i="8"/>
  <c r="G560" i="8"/>
  <c r="G561" i="8"/>
  <c r="G562" i="8"/>
  <c r="G563" i="8"/>
  <c r="G564" i="8"/>
  <c r="G565" i="8"/>
  <c r="G566" i="8"/>
  <c r="G567" i="8"/>
  <c r="G170" i="8"/>
  <c r="G568" i="8"/>
  <c r="G569" i="8"/>
  <c r="G570" i="8"/>
  <c r="G571" i="8"/>
  <c r="G572" i="8"/>
  <c r="G573" i="8"/>
  <c r="G574" i="8"/>
  <c r="G172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174" i="8"/>
  <c r="G608" i="8"/>
  <c r="G609" i="8"/>
  <c r="G620" i="8"/>
  <c r="G627" i="8"/>
  <c r="G632" i="8"/>
  <c r="G633" i="8"/>
  <c r="G634" i="8"/>
  <c r="G636" i="8"/>
  <c r="G642" i="8"/>
  <c r="G643" i="8"/>
  <c r="G644" i="8"/>
  <c r="G649" i="8"/>
  <c r="G654" i="8"/>
  <c r="G655" i="8"/>
  <c r="G662" i="8"/>
  <c r="G667" i="8"/>
  <c r="G673" i="8"/>
  <c r="G677" i="8"/>
  <c r="G678" i="8"/>
  <c r="G680" i="8"/>
  <c r="G687" i="8"/>
  <c r="G689" i="8"/>
  <c r="G690" i="8"/>
  <c r="G692" i="8"/>
  <c r="G694" i="8"/>
  <c r="G695" i="8"/>
  <c r="G697" i="8"/>
  <c r="G698" i="8"/>
  <c r="G699" i="8"/>
  <c r="G706" i="8"/>
  <c r="G709" i="8"/>
  <c r="G710" i="8"/>
  <c r="G711" i="8"/>
  <c r="G712" i="8"/>
  <c r="G713" i="8"/>
  <c r="G714" i="8"/>
  <c r="G723" i="8"/>
  <c r="G728" i="8"/>
  <c r="G732" i="8"/>
  <c r="G737" i="8"/>
  <c r="G738" i="8"/>
  <c r="G748" i="8"/>
  <c r="G750" i="8"/>
  <c r="G754" i="8"/>
  <c r="G755" i="8"/>
  <c r="G756" i="8"/>
  <c r="G765" i="8"/>
  <c r="G769" i="8"/>
  <c r="G770" i="8"/>
  <c r="G776" i="8"/>
  <c r="G778" i="8"/>
  <c r="G785" i="8"/>
  <c r="G791" i="8"/>
  <c r="G792" i="8"/>
  <c r="G794" i="8"/>
  <c r="G795" i="8"/>
  <c r="G796" i="8"/>
  <c r="G797" i="8"/>
  <c r="G798" i="8"/>
  <c r="G802" i="8"/>
  <c r="G1302" i="8"/>
  <c r="G1304" i="8"/>
  <c r="G1306" i="8"/>
  <c r="G1316" i="8"/>
  <c r="G1319" i="8"/>
  <c r="G434" i="8"/>
  <c r="G435" i="8"/>
  <c r="G485" i="8"/>
  <c r="G486" i="8"/>
  <c r="G1323" i="8"/>
  <c r="G437" i="8"/>
  <c r="G489" i="8"/>
  <c r="G438" i="8"/>
  <c r="G439" i="8"/>
  <c r="G440" i="8"/>
  <c r="G490" i="8"/>
  <c r="G491" i="8"/>
  <c r="G1325" i="8"/>
  <c r="G1326" i="8"/>
  <c r="G492" i="8"/>
  <c r="G1327" i="8"/>
  <c r="G493" i="8"/>
  <c r="G494" i="8"/>
  <c r="G1328" i="8"/>
  <c r="G1329" i="8"/>
  <c r="G1330" i="8"/>
  <c r="G441" i="8"/>
  <c r="G442" i="8"/>
  <c r="G495" i="8"/>
  <c r="G496" i="8"/>
  <c r="G1331" i="8"/>
  <c r="G1332" i="8"/>
  <c r="G497" i="8"/>
  <c r="G1333" i="8"/>
  <c r="G443" i="8"/>
  <c r="G498" i="8"/>
  <c r="G1334" i="8"/>
  <c r="G499" i="8"/>
  <c r="G1335" i="8"/>
  <c r="G444" i="8"/>
  <c r="G445" i="8"/>
  <c r="G500" i="8"/>
  <c r="G501" i="8"/>
  <c r="G446" i="8"/>
  <c r="G1336" i="8"/>
  <c r="G502" i="8"/>
  <c r="G503" i="8"/>
  <c r="G1337" i="8"/>
  <c r="G447" i="8"/>
  <c r="G448" i="8"/>
  <c r="G1338" i="8"/>
  <c r="G504" i="8"/>
  <c r="G1339" i="8"/>
  <c r="G505" i="8"/>
  <c r="G1340" i="8"/>
  <c r="G506" i="8"/>
  <c r="G1341" i="8"/>
  <c r="G449" i="8"/>
  <c r="G507" i="8"/>
  <c r="G508" i="8"/>
  <c r="G450" i="8"/>
  <c r="G1342" i="8"/>
  <c r="G451" i="8"/>
  <c r="G452" i="8"/>
  <c r="G509" i="8"/>
  <c r="G510" i="8"/>
  <c r="G453" i="8"/>
  <c r="G511" i="8"/>
  <c r="G454" i="8"/>
  <c r="G455" i="8"/>
  <c r="G512" i="8"/>
  <c r="G513" i="8"/>
  <c r="G514" i="8"/>
  <c r="G1343" i="8"/>
  <c r="G1344" i="8"/>
  <c r="G1345" i="8"/>
  <c r="G456" i="8"/>
  <c r="G515" i="8"/>
  <c r="G810" i="8"/>
  <c r="G186" i="8"/>
  <c r="G815" i="8"/>
  <c r="G816" i="8"/>
  <c r="G6" i="8"/>
  <c r="G817" i="8"/>
  <c r="G7" i="8"/>
  <c r="G827" i="8"/>
  <c r="G828" i="8"/>
  <c r="G8" i="8"/>
  <c r="G829" i="8"/>
  <c r="G830" i="8"/>
  <c r="G831" i="8"/>
  <c r="G832" i="8"/>
  <c r="G833" i="8"/>
  <c r="G834" i="8"/>
  <c r="G190" i="8"/>
  <c r="G9" i="8"/>
  <c r="G835" i="8"/>
  <c r="G10" i="8"/>
  <c r="G836" i="8"/>
  <c r="G837" i="8"/>
  <c r="G11" i="8"/>
  <c r="G191" i="8"/>
  <c r="G839" i="8"/>
  <c r="G840" i="8"/>
  <c r="G192" i="8"/>
  <c r="G12" i="8"/>
  <c r="G841" i="8"/>
  <c r="G842" i="8"/>
  <c r="G193" i="8"/>
  <c r="G843" i="8"/>
  <c r="G13" i="8"/>
  <c r="G14" i="8"/>
  <c r="G194" i="8"/>
  <c r="G844" i="8"/>
  <c r="G845" i="8"/>
  <c r="G846" i="8"/>
  <c r="G847" i="8"/>
  <c r="G848" i="8"/>
  <c r="G849" i="8"/>
  <c r="G15" i="8"/>
  <c r="G850" i="8"/>
  <c r="G851" i="8"/>
  <c r="G852" i="8"/>
  <c r="G854" i="8"/>
  <c r="G855" i="8"/>
  <c r="G856" i="8"/>
  <c r="G857" i="8"/>
  <c r="G859" i="8"/>
  <c r="G860" i="8"/>
  <c r="G862" i="8"/>
  <c r="G864" i="8"/>
  <c r="G195" i="8"/>
  <c r="G196" i="8"/>
  <c r="G866" i="8"/>
  <c r="G16" i="8"/>
  <c r="G868" i="8"/>
  <c r="G198" i="8"/>
  <c r="G869" i="8"/>
  <c r="G18" i="8"/>
  <c r="G19" i="8"/>
  <c r="G872" i="8"/>
  <c r="G874" i="8"/>
  <c r="G199" i="8"/>
  <c r="G875" i="8"/>
  <c r="G20" i="8"/>
  <c r="G200" i="8"/>
  <c r="G877" i="8"/>
  <c r="G878" i="8"/>
  <c r="G879" i="8"/>
  <c r="G880" i="8"/>
  <c r="G881" i="8"/>
  <c r="G21" i="8"/>
  <c r="G22" i="8"/>
  <c r="G23" i="8"/>
  <c r="G24" i="8"/>
  <c r="G883" i="8"/>
  <c r="G25" i="8"/>
  <c r="G886" i="8"/>
  <c r="G887" i="8"/>
  <c r="G202" i="8"/>
  <c r="G888" i="8"/>
  <c r="G889" i="8"/>
  <c r="G890" i="8"/>
  <c r="G203" i="8"/>
  <c r="G891" i="8"/>
  <c r="G26" i="8"/>
  <c r="G892" i="8"/>
  <c r="G27" i="8"/>
  <c r="G28" i="8"/>
  <c r="G893" i="8"/>
  <c r="G895" i="8"/>
  <c r="G896" i="8"/>
  <c r="G897" i="8"/>
  <c r="G30" i="8"/>
  <c r="G898" i="8"/>
  <c r="G204" i="8"/>
  <c r="G31" i="8"/>
  <c r="G32" i="8"/>
  <c r="G900" i="8"/>
  <c r="G901" i="8"/>
  <c r="G902" i="8"/>
  <c r="G903" i="8"/>
  <c r="G205" i="8"/>
  <c r="G904" i="8"/>
  <c r="G33" i="8"/>
  <c r="G34" i="8"/>
  <c r="G906" i="8"/>
  <c r="G907" i="8"/>
  <c r="G908" i="8"/>
  <c r="G909" i="8"/>
  <c r="G910" i="8"/>
  <c r="G206" i="8"/>
  <c r="G911" i="8"/>
  <c r="G207" i="8"/>
  <c r="G912" i="8"/>
  <c r="G913" i="8"/>
  <c r="G914" i="8"/>
  <c r="G915" i="8"/>
  <c r="G916" i="8"/>
  <c r="G917" i="8"/>
  <c r="G918" i="8"/>
  <c r="G35" i="8"/>
  <c r="G36" i="8"/>
  <c r="G921" i="8"/>
  <c r="G922" i="8"/>
  <c r="G208" i="8"/>
  <c r="G923" i="8"/>
  <c r="G925" i="8"/>
  <c r="G926" i="8"/>
  <c r="G927" i="8"/>
  <c r="G37" i="8"/>
  <c r="G38" i="8"/>
  <c r="G39" i="8"/>
  <c r="G929" i="8"/>
  <c r="G930" i="8"/>
  <c r="G40" i="8"/>
  <c r="G41" i="8"/>
  <c r="G42" i="8"/>
  <c r="G43" i="8"/>
  <c r="G931" i="8"/>
  <c r="G44" i="8"/>
  <c r="G932" i="8"/>
  <c r="G934" i="8"/>
  <c r="G935" i="8"/>
  <c r="G45" i="8"/>
  <c r="G936" i="8"/>
  <c r="G937" i="8"/>
  <c r="G210" i="8"/>
  <c r="G211" i="8"/>
  <c r="G46" i="8"/>
  <c r="G938" i="8"/>
  <c r="G940" i="8"/>
  <c r="G941" i="8"/>
  <c r="G942" i="8"/>
  <c r="G943" i="8"/>
  <c r="G944" i="8"/>
  <c r="G945" i="8"/>
  <c r="G48" i="8"/>
  <c r="G49" i="8"/>
  <c r="G50" i="8"/>
  <c r="G951" i="8"/>
  <c r="G952" i="8"/>
  <c r="G953" i="8"/>
  <c r="G954" i="8"/>
  <c r="G212" i="8"/>
  <c r="G956" i="8"/>
  <c r="G52" i="8"/>
  <c r="G53" i="8"/>
  <c r="G957" i="8"/>
  <c r="G213" i="8"/>
  <c r="G214" i="8"/>
  <c r="G54" i="8"/>
  <c r="G215" i="8"/>
  <c r="G55" i="8"/>
  <c r="G960" i="8"/>
  <c r="G971" i="8"/>
  <c r="G972" i="8"/>
  <c r="G1005" i="8"/>
  <c r="G1014" i="8"/>
  <c r="G1015" i="8"/>
  <c r="G1037" i="8"/>
  <c r="G1076" i="8"/>
  <c r="G1117" i="8"/>
  <c r="G117" i="8"/>
  <c r="G1152" i="8"/>
  <c r="G1196" i="8"/>
  <c r="G139" i="8"/>
  <c r="G146" i="8"/>
  <c r="G1266" i="8"/>
  <c r="G538" i="8"/>
  <c r="G556" i="8"/>
  <c r="G171" i="8"/>
  <c r="G173" i="8"/>
  <c r="G610" i="8"/>
  <c r="G611" i="8"/>
  <c r="G612" i="8"/>
  <c r="G613" i="8"/>
  <c r="G614" i="8"/>
  <c r="G615" i="8"/>
  <c r="G616" i="8"/>
  <c r="G617" i="8"/>
  <c r="G618" i="8"/>
  <c r="G619" i="8"/>
  <c r="G621" i="8"/>
  <c r="G622" i="8"/>
  <c r="G623" i="8"/>
  <c r="G624" i="8"/>
  <c r="G625" i="8"/>
  <c r="G626" i="8"/>
  <c r="G628" i="8"/>
  <c r="G629" i="8"/>
  <c r="G630" i="8"/>
  <c r="G631" i="8"/>
  <c r="G175" i="8"/>
  <c r="G635" i="8"/>
  <c r="G637" i="8"/>
  <c r="G638" i="8"/>
  <c r="G639" i="8"/>
  <c r="G640" i="8"/>
  <c r="G641" i="8"/>
  <c r="G645" i="8"/>
  <c r="G646" i="8"/>
  <c r="G647" i="8"/>
  <c r="G648" i="8"/>
  <c r="G650" i="8"/>
  <c r="G651" i="8"/>
  <c r="G652" i="8"/>
  <c r="G176" i="8"/>
  <c r="G653" i="8"/>
  <c r="G656" i="8"/>
  <c r="G657" i="8"/>
  <c r="G658" i="8"/>
  <c r="G659" i="8"/>
  <c r="G660" i="8"/>
  <c r="G661" i="8"/>
  <c r="G663" i="8"/>
  <c r="G664" i="8"/>
  <c r="G665" i="8"/>
  <c r="G666" i="8"/>
  <c r="G668" i="8"/>
  <c r="G669" i="8"/>
  <c r="G670" i="8"/>
  <c r="G671" i="8"/>
  <c r="G672" i="8"/>
  <c r="G177" i="8"/>
  <c r="G674" i="8"/>
  <c r="G675" i="8"/>
  <c r="G676" i="8"/>
  <c r="G679" i="8"/>
  <c r="G681" i="8"/>
  <c r="G682" i="8"/>
  <c r="G683" i="8"/>
  <c r="G684" i="8"/>
  <c r="G685" i="8"/>
  <c r="G686" i="8"/>
  <c r="G688" i="8"/>
  <c r="G178" i="8"/>
  <c r="G691" i="8"/>
  <c r="G693" i="8"/>
  <c r="G696" i="8"/>
  <c r="G700" i="8"/>
  <c r="G701" i="8"/>
  <c r="G702" i="8"/>
  <c r="G703" i="8"/>
  <c r="G704" i="8"/>
  <c r="G705" i="8"/>
  <c r="G707" i="8"/>
  <c r="G708" i="8"/>
  <c r="G715" i="8"/>
  <c r="G716" i="8"/>
  <c r="G717" i="8"/>
  <c r="G718" i="8"/>
  <c r="G719" i="8"/>
  <c r="G720" i="8"/>
  <c r="G721" i="8"/>
  <c r="G722" i="8"/>
  <c r="G724" i="8"/>
  <c r="G725" i="8"/>
  <c r="G726" i="8"/>
  <c r="G727" i="8"/>
  <c r="G729" i="8"/>
  <c r="G730" i="8"/>
  <c r="G731" i="8"/>
  <c r="G733" i="8"/>
  <c r="G734" i="8"/>
  <c r="G735" i="8"/>
  <c r="G736" i="8"/>
  <c r="G739" i="8"/>
  <c r="G740" i="8"/>
  <c r="G741" i="8"/>
  <c r="G742" i="8"/>
  <c r="G743" i="8"/>
  <c r="G744" i="8"/>
  <c r="G745" i="8"/>
  <c r="G746" i="8"/>
  <c r="G747" i="8"/>
  <c r="G179" i="8"/>
  <c r="G749" i="8"/>
  <c r="G751" i="8"/>
  <c r="G180" i="8"/>
  <c r="G752" i="8"/>
  <c r="G753" i="8"/>
  <c r="G757" i="8"/>
  <c r="G758" i="8"/>
  <c r="G759" i="8"/>
  <c r="G760" i="8"/>
  <c r="G761" i="8"/>
  <c r="G762" i="8"/>
  <c r="G763" i="8"/>
  <c r="G764" i="8"/>
  <c r="G766" i="8"/>
  <c r="G767" i="8"/>
  <c r="G768" i="8"/>
  <c r="G771" i="8"/>
  <c r="G772" i="8"/>
  <c r="G773" i="8"/>
  <c r="G774" i="8"/>
  <c r="G775" i="8"/>
  <c r="G777" i="8"/>
  <c r="G779" i="8"/>
  <c r="G780" i="8"/>
  <c r="G781" i="8"/>
  <c r="G782" i="8"/>
  <c r="G783" i="8"/>
  <c r="G784" i="8"/>
  <c r="G786" i="8"/>
  <c r="G787" i="8"/>
  <c r="G788" i="8"/>
  <c r="G789" i="8"/>
  <c r="G790" i="8"/>
  <c r="G181" i="8"/>
  <c r="G182" i="8"/>
  <c r="G183" i="8"/>
  <c r="G793" i="8"/>
  <c r="G799" i="8"/>
  <c r="G800" i="8"/>
  <c r="G801" i="8"/>
  <c r="G803" i="8"/>
  <c r="G804" i="8"/>
  <c r="G805" i="8"/>
  <c r="G184" i="8"/>
  <c r="G806" i="8"/>
  <c r="G807" i="8"/>
  <c r="G808" i="8"/>
  <c r="G1010" i="8"/>
  <c r="G1026" i="8"/>
  <c r="G239" i="8"/>
  <c r="G247" i="8"/>
  <c r="G1105" i="8"/>
  <c r="G1111" i="8"/>
  <c r="G1122" i="8"/>
  <c r="G1123" i="8"/>
  <c r="G250" i="8"/>
  <c r="G251" i="8"/>
  <c r="G108" i="8"/>
  <c r="G109" i="8"/>
  <c r="G1124" i="8"/>
  <c r="G252" i="8"/>
  <c r="G1135" i="8"/>
  <c r="G1136" i="8"/>
  <c r="G1137" i="8"/>
  <c r="G1138" i="8"/>
  <c r="G1140" i="8"/>
  <c r="G110" i="8"/>
  <c r="G254" i="8"/>
  <c r="G255" i="8"/>
  <c r="G256" i="8"/>
  <c r="G1142" i="8"/>
  <c r="G257" i="8"/>
  <c r="G111" i="8"/>
  <c r="G1144" i="8"/>
  <c r="G112" i="8"/>
  <c r="G113" i="8"/>
  <c r="G114" i="8"/>
  <c r="G1148" i="8"/>
  <c r="G1149" i="8"/>
  <c r="G115" i="8"/>
  <c r="G1150" i="8"/>
  <c r="G118" i="8"/>
  <c r="G1153" i="8"/>
  <c r="G1154" i="8"/>
  <c r="G1155" i="8"/>
  <c r="G1156" i="8"/>
  <c r="G1157" i="8"/>
  <c r="G1158" i="8"/>
  <c r="G1159" i="8"/>
  <c r="G1160" i="8"/>
  <c r="G1161" i="8"/>
  <c r="G119" i="8"/>
  <c r="G1162" i="8"/>
  <c r="G120" i="8"/>
  <c r="G121" i="8"/>
  <c r="G1166" i="8"/>
  <c r="G1167" i="8"/>
  <c r="G123" i="8"/>
  <c r="G1170" i="8"/>
  <c r="G1171" i="8"/>
  <c r="G124" i="8"/>
  <c r="G1172" i="8"/>
  <c r="G1173" i="8"/>
  <c r="G1174" i="8"/>
  <c r="G1175" i="8"/>
  <c r="G1176" i="8"/>
  <c r="G1177" i="8"/>
  <c r="G1178" i="8"/>
  <c r="G1179" i="8"/>
  <c r="G260" i="8"/>
  <c r="G1180" i="8"/>
  <c r="G1181" i="8"/>
  <c r="G1182" i="8"/>
  <c r="G125" i="8"/>
  <c r="G1186" i="8"/>
  <c r="G392" i="8"/>
  <c r="E525" i="8" l="1"/>
  <c r="E526" i="8"/>
  <c r="E527" i="8"/>
  <c r="E528" i="8"/>
  <c r="E529" i="8"/>
  <c r="E530" i="8"/>
  <c r="E531" i="8"/>
  <c r="E532" i="8"/>
  <c r="E533" i="8"/>
  <c r="E534" i="8"/>
  <c r="E535" i="8"/>
  <c r="E536" i="8"/>
  <c r="E537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7" i="8"/>
  <c r="E558" i="8"/>
  <c r="E559" i="8"/>
  <c r="E560" i="8"/>
  <c r="E561" i="8"/>
  <c r="E562" i="8"/>
  <c r="E563" i="8"/>
  <c r="E564" i="8"/>
  <c r="E565" i="8"/>
  <c r="E566" i="8"/>
  <c r="E567" i="8"/>
  <c r="E170" i="8"/>
  <c r="E568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516" i="8"/>
  <c r="E168" i="8"/>
  <c r="E517" i="8"/>
  <c r="E518" i="8"/>
  <c r="E169" i="8"/>
  <c r="E519" i="8"/>
  <c r="E520" i="8"/>
  <c r="E521" i="8"/>
  <c r="E522" i="8"/>
  <c r="E523" i="8"/>
  <c r="E1266" i="8"/>
  <c r="E626" i="8"/>
  <c r="E681" i="8"/>
  <c r="E684" i="8"/>
  <c r="E685" i="8"/>
  <c r="E686" i="8"/>
  <c r="E688" i="8"/>
  <c r="E178" i="8"/>
  <c r="E691" i="8"/>
  <c r="E693" i="8"/>
  <c r="E336" i="8"/>
  <c r="E696" i="8"/>
  <c r="E337" i="8"/>
  <c r="E338" i="8"/>
  <c r="E700" i="8"/>
  <c r="E701" i="8"/>
  <c r="E702" i="8"/>
  <c r="E704" i="8"/>
  <c r="E705" i="8"/>
  <c r="E707" i="8"/>
  <c r="E708" i="8"/>
  <c r="E715" i="8"/>
  <c r="E716" i="8"/>
  <c r="E339" i="8"/>
  <c r="E340" i="8"/>
  <c r="E718" i="8"/>
  <c r="E719" i="8"/>
  <c r="E720" i="8"/>
  <c r="E721" i="8"/>
  <c r="E722" i="8"/>
  <c r="E342" i="8"/>
  <c r="E343" i="8"/>
  <c r="E725" i="8"/>
  <c r="E726" i="8"/>
  <c r="E344" i="8"/>
  <c r="E727" i="8"/>
  <c r="E729" i="8"/>
  <c r="E730" i="8"/>
  <c r="E731" i="8"/>
  <c r="E733" i="8"/>
  <c r="E735" i="8"/>
  <c r="E345" i="8"/>
  <c r="E736" i="8"/>
  <c r="E739" i="8"/>
  <c r="E740" i="8"/>
  <c r="E741" i="8"/>
  <c r="E742" i="8"/>
  <c r="E743" i="8"/>
  <c r="E744" i="8"/>
  <c r="E745" i="8"/>
  <c r="E746" i="8"/>
  <c r="E747" i="8"/>
  <c r="E179" i="8"/>
  <c r="E749" i="8"/>
  <c r="E346" i="8"/>
  <c r="E751" i="8"/>
  <c r="E180" i="8"/>
  <c r="E752" i="8"/>
  <c r="E753" i="8"/>
  <c r="E347" i="8"/>
  <c r="E348" i="8"/>
  <c r="E757" i="8"/>
  <c r="E758" i="8"/>
  <c r="E759" i="8"/>
  <c r="E760" i="8"/>
  <c r="E761" i="8"/>
  <c r="E762" i="8"/>
  <c r="E763" i="8"/>
  <c r="E764" i="8"/>
  <c r="E349" i="8"/>
  <c r="E766" i="8"/>
  <c r="E350" i="8"/>
  <c r="E767" i="8"/>
  <c r="E768" i="8"/>
  <c r="E771" i="8"/>
  <c r="E772" i="8"/>
  <c r="E773" i="8"/>
  <c r="E774" i="8"/>
  <c r="E775" i="8"/>
  <c r="E777" i="8"/>
  <c r="E779" i="8"/>
  <c r="E780" i="8"/>
  <c r="E351" i="8"/>
  <c r="E353" i="8"/>
  <c r="E782" i="8"/>
  <c r="E783" i="8"/>
  <c r="E784" i="8"/>
  <c r="E786" i="8"/>
  <c r="E787" i="8"/>
  <c r="E788" i="8"/>
  <c r="E789" i="8"/>
  <c r="E790" i="8"/>
  <c r="E181" i="8"/>
  <c r="E182" i="8"/>
  <c r="E183" i="8"/>
  <c r="E793" i="8"/>
  <c r="E799" i="8"/>
  <c r="E800" i="8"/>
  <c r="E354" i="8"/>
  <c r="E801" i="8"/>
  <c r="E803" i="8"/>
  <c r="E804" i="8"/>
  <c r="E805" i="8"/>
  <c r="E355" i="8"/>
  <c r="E184" i="8"/>
  <c r="E806" i="8"/>
  <c r="E807" i="8"/>
  <c r="E808" i="8"/>
  <c r="E1010" i="8"/>
  <c r="E1026" i="8"/>
  <c r="E356" i="8"/>
  <c r="E239" i="8"/>
  <c r="E247" i="8"/>
  <c r="E1105" i="8"/>
  <c r="E1111" i="8"/>
  <c r="E1123" i="8"/>
  <c r="E250" i="8"/>
  <c r="E251" i="8"/>
  <c r="E108" i="8"/>
  <c r="E109" i="8"/>
  <c r="E252" i="8"/>
  <c r="E1135" i="8"/>
  <c r="E1136" i="8"/>
  <c r="E1137" i="8"/>
  <c r="E1138" i="8"/>
  <c r="E357" i="8"/>
  <c r="E1140" i="8"/>
  <c r="E358" i="8"/>
  <c r="E110" i="8"/>
  <c r="E254" i="8"/>
  <c r="E255" i="8"/>
  <c r="E256" i="8"/>
  <c r="E1142" i="8"/>
  <c r="E257" i="8"/>
  <c r="E359" i="8"/>
  <c r="E111" i="8"/>
  <c r="E1144" i="8"/>
  <c r="E112" i="8"/>
  <c r="E113" i="8"/>
  <c r="E114" i="8"/>
  <c r="E1148" i="8"/>
  <c r="E1150" i="8"/>
  <c r="E1153" i="8"/>
  <c r="E1154" i="8"/>
  <c r="E1155" i="8"/>
  <c r="E453" i="8"/>
  <c r="E186" i="8"/>
  <c r="E831" i="8"/>
  <c r="E832" i="8"/>
  <c r="E833" i="8"/>
  <c r="E834" i="8"/>
  <c r="E190" i="8"/>
  <c r="E9" i="8"/>
  <c r="E835" i="8"/>
  <c r="E10" i="8"/>
  <c r="E836" i="8"/>
  <c r="E299" i="8"/>
  <c r="E837" i="8"/>
  <c r="E300" i="8"/>
  <c r="E11" i="8"/>
  <c r="E191" i="8"/>
  <c r="E839" i="8"/>
  <c r="E840" i="8"/>
  <c r="E192" i="8"/>
  <c r="E12" i="8"/>
  <c r="E842" i="8"/>
  <c r="E193" i="8"/>
  <c r="E14" i="8"/>
  <c r="E194" i="8"/>
  <c r="E844" i="8"/>
  <c r="E845" i="8"/>
  <c r="E846" i="8"/>
  <c r="E847" i="8"/>
  <c r="E848" i="8"/>
  <c r="E849" i="8"/>
  <c r="E15" i="8"/>
  <c r="E850" i="8"/>
  <c r="E851" i="8"/>
  <c r="E301" i="8"/>
  <c r="E852" i="8"/>
  <c r="E854" i="8"/>
  <c r="E855" i="8"/>
  <c r="E856" i="8"/>
  <c r="E857" i="8"/>
  <c r="E859" i="8"/>
  <c r="E860" i="8"/>
  <c r="E862" i="8"/>
  <c r="E864" i="8"/>
  <c r="E195" i="8"/>
  <c r="E196" i="8"/>
  <c r="E866" i="8"/>
  <c r="E16" i="8"/>
  <c r="E302" i="8"/>
  <c r="E868" i="8"/>
  <c r="E198" i="8"/>
  <c r="E869" i="8"/>
  <c r="E18" i="8"/>
  <c r="E19" i="8"/>
  <c r="E872" i="8"/>
  <c r="E874" i="8"/>
  <c r="E199" i="8"/>
  <c r="E875" i="8"/>
  <c r="E20" i="8"/>
  <c r="E200" i="8"/>
  <c r="E877" i="8"/>
  <c r="E878" i="8"/>
  <c r="E879" i="8"/>
  <c r="E880" i="8"/>
  <c r="E881" i="8"/>
  <c r="E21" i="8"/>
  <c r="E22" i="8"/>
  <c r="E23" i="8"/>
  <c r="E883" i="8"/>
  <c r="E25" i="8"/>
  <c r="E303" i="8"/>
  <c r="E886" i="8"/>
  <c r="E887" i="8"/>
  <c r="E304" i="8"/>
  <c r="E888" i="8"/>
  <c r="E889" i="8"/>
  <c r="E890" i="8"/>
  <c r="E203" i="8"/>
  <c r="E891" i="8"/>
  <c r="E892" i="8"/>
  <c r="E27" i="8"/>
  <c r="E28" i="8"/>
  <c r="E893" i="8"/>
  <c r="E896" i="8"/>
  <c r="E897" i="8"/>
  <c r="E30" i="8"/>
  <c r="E898" i="8"/>
  <c r="E204" i="8"/>
  <c r="E31" i="8"/>
  <c r="E32" i="8"/>
  <c r="E900" i="8"/>
  <c r="E901" i="8"/>
  <c r="E902" i="8"/>
  <c r="E903" i="8"/>
  <c r="E205" i="8"/>
  <c r="E904" i="8"/>
  <c r="E33" i="8"/>
  <c r="E34" i="8"/>
  <c r="E906" i="8"/>
  <c r="E907" i="8"/>
  <c r="E908" i="8"/>
  <c r="E909" i="8"/>
  <c r="E910" i="8"/>
  <c r="E206" i="8"/>
  <c r="E911" i="8"/>
  <c r="E207" i="8"/>
  <c r="E912" i="8"/>
  <c r="E913" i="8"/>
  <c r="E914" i="8"/>
  <c r="E305" i="8"/>
  <c r="E915" i="8"/>
  <c r="E916" i="8"/>
  <c r="E917" i="8"/>
  <c r="E918" i="8"/>
  <c r="E35" i="8"/>
  <c r="E36" i="8"/>
  <c r="E921" i="8"/>
  <c r="E922" i="8"/>
  <c r="E208" i="8"/>
  <c r="E923" i="8"/>
  <c r="E306" i="8"/>
  <c r="E925" i="8"/>
  <c r="E926" i="8"/>
  <c r="E927" i="8"/>
  <c r="E37" i="8"/>
  <c r="E38" i="8"/>
  <c r="E307" i="8"/>
  <c r="E39" i="8"/>
  <c r="E929" i="8"/>
  <c r="E930" i="8"/>
  <c r="E40" i="8"/>
  <c r="E41" i="8"/>
  <c r="E42" i="8"/>
  <c r="E43" i="8"/>
  <c r="E931" i="8"/>
  <c r="E44" i="8"/>
  <c r="E932" i="8"/>
  <c r="E934" i="8"/>
  <c r="E935" i="8"/>
  <c r="E45" i="8"/>
  <c r="E936" i="8"/>
  <c r="E308" i="8"/>
  <c r="E937" i="8"/>
  <c r="E210" i="8"/>
  <c r="E211" i="8"/>
  <c r="E309" i="8"/>
  <c r="E310" i="8"/>
  <c r="E46" i="8"/>
  <c r="E938" i="8"/>
  <c r="E940" i="8"/>
  <c r="E311" i="8"/>
  <c r="E312" i="8"/>
  <c r="E941" i="8"/>
  <c r="E942" i="8"/>
  <c r="E313" i="8"/>
  <c r="E943" i="8"/>
  <c r="E944" i="8"/>
  <c r="E945" i="8"/>
  <c r="E48" i="8"/>
  <c r="E49" i="8"/>
  <c r="E50" i="8"/>
  <c r="E951" i="8"/>
  <c r="E952" i="8"/>
  <c r="E953" i="8"/>
  <c r="E954" i="8"/>
  <c r="E212" i="8"/>
  <c r="E956" i="8"/>
  <c r="E52" i="8"/>
  <c r="E53" i="8"/>
  <c r="E957" i="8"/>
  <c r="E213" i="8"/>
  <c r="E214" i="8"/>
  <c r="E54" i="8"/>
  <c r="E569" i="8"/>
  <c r="E1156" i="8"/>
  <c r="E570" i="8"/>
  <c r="E604" i="8"/>
  <c r="E571" i="8"/>
  <c r="E572" i="8"/>
  <c r="E573" i="8"/>
  <c r="E574" i="8"/>
  <c r="E605" i="8"/>
  <c r="E1157" i="8"/>
  <c r="E172" i="8"/>
  <c r="E606" i="8"/>
  <c r="E1158" i="8"/>
  <c r="E607" i="8"/>
  <c r="E575" i="8"/>
  <c r="E174" i="8"/>
  <c r="E1159" i="8"/>
  <c r="E576" i="8"/>
  <c r="E577" i="8"/>
  <c r="E608" i="8"/>
  <c r="E578" i="8"/>
  <c r="E609" i="8"/>
  <c r="E620" i="8"/>
  <c r="E627" i="8"/>
  <c r="E1160" i="8"/>
  <c r="E579" i="8"/>
  <c r="E632" i="8"/>
  <c r="E633" i="8"/>
  <c r="E580" i="8"/>
  <c r="E581" i="8"/>
  <c r="E582" i="8"/>
  <c r="E1161" i="8"/>
  <c r="E634" i="8"/>
  <c r="E636" i="8"/>
  <c r="E642" i="8"/>
  <c r="E583" i="8"/>
  <c r="E584" i="8"/>
  <c r="E643" i="8"/>
  <c r="E119" i="8"/>
  <c r="E585" i="8"/>
  <c r="E1162" i="8"/>
  <c r="E120" i="8"/>
  <c r="E121" i="8"/>
  <c r="E586" i="8"/>
  <c r="E1166" i="8"/>
  <c r="E1167" i="8"/>
  <c r="E123" i="8"/>
  <c r="E1170" i="8"/>
  <c r="E587" i="8"/>
  <c r="E588" i="8"/>
  <c r="E589" i="8"/>
  <c r="E590" i="8"/>
  <c r="E1171" i="8"/>
  <c r="E644" i="8"/>
  <c r="E124" i="8"/>
  <c r="E649" i="8"/>
  <c r="E591" i="8"/>
  <c r="E592" i="8"/>
  <c r="E654" i="8"/>
  <c r="E655" i="8"/>
  <c r="E662" i="8"/>
  <c r="E1172" i="8"/>
  <c r="E667" i="8"/>
  <c r="E673" i="8"/>
  <c r="E1173" i="8"/>
  <c r="E677" i="8"/>
  <c r="E593" i="8"/>
  <c r="E1174" i="8"/>
  <c r="E1175" i="8"/>
  <c r="E594" i="8"/>
  <c r="E678" i="8"/>
  <c r="E680" i="8"/>
  <c r="E595" i="8"/>
  <c r="E596" i="8"/>
  <c r="E687" i="8"/>
  <c r="E689" i="8"/>
  <c r="E1176" i="8"/>
  <c r="E690" i="8"/>
  <c r="E692" i="8"/>
  <c r="E597" i="8"/>
  <c r="E598" i="8"/>
  <c r="E1177" i="8"/>
  <c r="E694" i="8"/>
  <c r="E1178" i="8"/>
  <c r="E599" i="8"/>
  <c r="E600" i="8"/>
  <c r="E695" i="8"/>
  <c r="E1179" i="8"/>
  <c r="E697" i="8"/>
  <c r="E260" i="8"/>
  <c r="E1180" i="8"/>
  <c r="E1181" i="8"/>
  <c r="E601" i="8"/>
  <c r="E1182" i="8"/>
  <c r="E698" i="8"/>
  <c r="E602" i="8"/>
  <c r="E125" i="8"/>
  <c r="E1186" i="8"/>
  <c r="E603" i="8"/>
  <c r="E699" i="8"/>
  <c r="E706" i="8"/>
  <c r="E709" i="8"/>
  <c r="E710" i="8"/>
  <c r="E711" i="8"/>
  <c r="E712" i="8"/>
  <c r="E713" i="8"/>
  <c r="E714" i="8"/>
  <c r="E723" i="8"/>
  <c r="E728" i="8"/>
  <c r="E732" i="8"/>
  <c r="E286" i="8"/>
  <c r="E737" i="8"/>
  <c r="E738" i="8"/>
  <c r="E748" i="8"/>
  <c r="E750" i="8"/>
  <c r="E287" i="8"/>
  <c r="E754" i="8"/>
  <c r="E755" i="8"/>
  <c r="E756" i="8"/>
  <c r="E765" i="8"/>
  <c r="E769" i="8"/>
  <c r="E770" i="8"/>
  <c r="E776" i="8"/>
  <c r="E778" i="8"/>
  <c r="E785" i="8"/>
  <c r="E791" i="8"/>
  <c r="E792" i="8"/>
  <c r="E794" i="8"/>
  <c r="E795" i="8"/>
  <c r="E796" i="8"/>
  <c r="E797" i="8"/>
  <c r="E798" i="8"/>
  <c r="E802" i="8"/>
  <c r="E1302" i="8"/>
  <c r="E288" i="8"/>
  <c r="E1304" i="8"/>
  <c r="E1306" i="8"/>
  <c r="E1316" i="8"/>
  <c r="E1319" i="8"/>
  <c r="E434" i="8"/>
  <c r="E435" i="8"/>
  <c r="E485" i="8"/>
  <c r="E486" i="8"/>
  <c r="E1323" i="8"/>
  <c r="E437" i="8"/>
  <c r="E489" i="8"/>
  <c r="E438" i="8"/>
  <c r="E439" i="8"/>
  <c r="E440" i="8"/>
  <c r="E490" i="8"/>
  <c r="E491" i="8"/>
  <c r="E1325" i="8"/>
  <c r="E289" i="8"/>
  <c r="E290" i="8"/>
  <c r="E1326" i="8"/>
  <c r="E492" i="8"/>
  <c r="E1327" i="8"/>
  <c r="E493" i="8"/>
  <c r="E291" i="8"/>
  <c r="E494" i="8"/>
  <c r="E1328" i="8"/>
  <c r="E292" i="8"/>
  <c r="E1329" i="8"/>
  <c r="E1330" i="8"/>
  <c r="E441" i="8"/>
  <c r="E442" i="8"/>
  <c r="E495" i="8"/>
  <c r="E496" i="8"/>
  <c r="E1331" i="8"/>
  <c r="E1332" i="8"/>
  <c r="E497" i="8"/>
  <c r="E1333" i="8"/>
  <c r="E293" i="8"/>
  <c r="E443" i="8"/>
  <c r="E498" i="8"/>
  <c r="E1334" i="8"/>
  <c r="E499" i="8"/>
  <c r="E1335" i="8"/>
  <c r="E444" i="8"/>
  <c r="E445" i="8"/>
  <c r="E500" i="8"/>
  <c r="E294" i="8"/>
  <c r="E501" i="8"/>
  <c r="E446" i="8"/>
  <c r="E1336" i="8"/>
  <c r="E502" i="8"/>
  <c r="E503" i="8"/>
  <c r="E1337" i="8"/>
  <c r="E447" i="8"/>
  <c r="E448" i="8"/>
  <c r="E1338" i="8"/>
  <c r="E504" i="8"/>
  <c r="E1339" i="8"/>
  <c r="E505" i="8"/>
  <c r="E1340" i="8"/>
  <c r="E506" i="8"/>
  <c r="E1341" i="8"/>
  <c r="E449" i="8"/>
  <c r="E507" i="8"/>
  <c r="E508" i="8"/>
  <c r="E450" i="8"/>
  <c r="E1342" i="8"/>
  <c r="E451" i="8"/>
  <c r="E452" i="8"/>
  <c r="E509" i="8"/>
  <c r="E510" i="8"/>
  <c r="E295" i="8"/>
  <c r="E296" i="8"/>
  <c r="E511" i="8"/>
  <c r="E297" i="8"/>
  <c r="E454" i="8"/>
  <c r="E455" i="8"/>
  <c r="E512" i="8"/>
  <c r="E513" i="8"/>
  <c r="E514" i="8"/>
  <c r="E1343" i="8"/>
  <c r="E1344" i="8"/>
  <c r="E1345" i="8"/>
  <c r="E456" i="8"/>
  <c r="E298" i="8"/>
  <c r="E515" i="8"/>
  <c r="E810" i="8"/>
  <c r="E815" i="8"/>
  <c r="E816" i="8"/>
  <c r="E6" i="8"/>
  <c r="E817" i="8"/>
  <c r="E7" i="8"/>
  <c r="E827" i="8"/>
  <c r="E828" i="8"/>
  <c r="E8" i="8"/>
  <c r="E829" i="8"/>
  <c r="E830" i="8"/>
  <c r="E841" i="8"/>
  <c r="E843" i="8"/>
  <c r="E13" i="8"/>
  <c r="E24" i="8"/>
  <c r="E202" i="8"/>
  <c r="E26" i="8"/>
  <c r="E895" i="8"/>
  <c r="E215" i="8"/>
  <c r="E55" i="8"/>
  <c r="E960" i="8"/>
  <c r="E314" i="8"/>
  <c r="E971" i="8"/>
  <c r="E972" i="8"/>
  <c r="E1005" i="8"/>
  <c r="E1014" i="8"/>
  <c r="E1015" i="8"/>
  <c r="E392" i="8"/>
  <c r="E1037" i="8"/>
  <c r="E1076" i="8"/>
  <c r="E1117" i="8"/>
  <c r="E117" i="8"/>
  <c r="E393" i="8"/>
  <c r="E1152" i="8"/>
  <c r="E394" i="8"/>
  <c r="E1196" i="8"/>
  <c r="E139" i="8"/>
  <c r="E146" i="8"/>
  <c r="E395" i="8"/>
  <c r="E538" i="8"/>
  <c r="E556" i="8"/>
  <c r="E171" i="8"/>
  <c r="E173" i="8"/>
  <c r="E610" i="8"/>
  <c r="E396" i="8"/>
  <c r="E611" i="8"/>
  <c r="E612" i="8"/>
  <c r="E613" i="8"/>
  <c r="E315" i="8"/>
  <c r="E614" i="8"/>
  <c r="E316" i="8"/>
  <c r="E615" i="8"/>
  <c r="E397" i="8"/>
  <c r="E616" i="8"/>
  <c r="E617" i="8"/>
  <c r="E317" i="8"/>
  <c r="E318" i="8"/>
  <c r="E618" i="8"/>
  <c r="E619" i="8"/>
  <c r="E621" i="8"/>
  <c r="E622" i="8"/>
  <c r="E623" i="8"/>
  <c r="E624" i="8"/>
  <c r="E625" i="8"/>
  <c r="E319" i="8"/>
  <c r="E628" i="8"/>
  <c r="E629" i="8"/>
  <c r="E630" i="8"/>
  <c r="E398" i="8"/>
  <c r="E399" i="8"/>
  <c r="E631" i="8"/>
  <c r="E175" i="8"/>
  <c r="E635" i="8"/>
  <c r="E637" i="8"/>
  <c r="E320" i="8"/>
  <c r="E321" i="8"/>
  <c r="E400" i="8"/>
  <c r="E638" i="8"/>
  <c r="E639" i="8"/>
  <c r="E322" i="8"/>
  <c r="E640" i="8"/>
  <c r="E323" i="8"/>
  <c r="E324" i="8"/>
  <c r="E325" i="8"/>
  <c r="E401" i="8"/>
  <c r="E641" i="8"/>
  <c r="E645" i="8"/>
  <c r="E646" i="8"/>
  <c r="E647" i="8"/>
  <c r="E648" i="8"/>
  <c r="E650" i="8"/>
  <c r="E651" i="8"/>
  <c r="E652" i="8"/>
  <c r="E176" i="8"/>
  <c r="E653" i="8"/>
  <c r="E326" i="8"/>
  <c r="E327" i="8"/>
  <c r="E656" i="8"/>
  <c r="E657" i="8"/>
  <c r="E658" i="8"/>
  <c r="E402" i="8"/>
  <c r="E403" i="8"/>
  <c r="E659" i="8"/>
  <c r="E660" i="8"/>
  <c r="E328" i="8"/>
  <c r="E661" i="8"/>
  <c r="E663" i="8"/>
  <c r="E664" i="8"/>
  <c r="E404" i="8"/>
  <c r="E329" i="8"/>
  <c r="E330" i="8"/>
  <c r="E665" i="8"/>
  <c r="E331" i="8"/>
  <c r="E666" i="8"/>
  <c r="E405" i="8"/>
  <c r="E668" i="8"/>
  <c r="E669" i="8"/>
  <c r="E670" i="8"/>
  <c r="E671" i="8"/>
  <c r="E672" i="8"/>
  <c r="E332" i="8"/>
  <c r="E177" i="8"/>
  <c r="E333" i="8"/>
  <c r="E674" i="8"/>
  <c r="E406" i="8"/>
  <c r="E334" i="8"/>
  <c r="E675" i="8"/>
  <c r="E335" i="8"/>
  <c r="E676" i="8"/>
  <c r="E679" i="8"/>
  <c r="E682" i="8"/>
  <c r="E683" i="8"/>
  <c r="E703" i="8"/>
  <c r="E407" i="8"/>
  <c r="E717" i="8"/>
  <c r="E341" i="8"/>
  <c r="E724" i="8"/>
  <c r="E734" i="8"/>
  <c r="E408" i="8"/>
  <c r="E409" i="8"/>
  <c r="E410" i="8"/>
  <c r="E411" i="8"/>
  <c r="E352" i="8"/>
  <c r="E781" i="8"/>
  <c r="E412" i="8"/>
  <c r="E413" i="8"/>
  <c r="E414" i="8"/>
  <c r="E415" i="8"/>
  <c r="E1122" i="8"/>
  <c r="E416" i="8"/>
  <c r="E282" i="8"/>
  <c r="E1124" i="8"/>
  <c r="E283" i="8"/>
  <c r="E1149" i="8"/>
  <c r="E115" i="8"/>
  <c r="E284" i="8"/>
  <c r="E118" i="8"/>
  <c r="E285" i="8"/>
  <c r="E524" i="8"/>
  <c r="P7" i="1" l="1"/>
  <c r="A813" i="8" l="1"/>
  <c r="A810" i="8"/>
  <c r="A811" i="8"/>
  <c r="A812" i="8"/>
  <c r="R15" i="9" l="1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H6" i="1" l="1"/>
  <c r="G6" i="1"/>
  <c r="P6" i="1" l="1"/>
  <c r="K3" i="1" s="1"/>
  <c r="L6" i="1"/>
  <c r="I6" i="1"/>
  <c r="F2" i="1" l="1"/>
  <c r="M2" i="1"/>
  <c r="M6" i="1"/>
  <c r="K4" i="1" l="1"/>
  <c r="M789" i="1"/>
  <c r="N789" i="1" s="1"/>
  <c r="M788" i="1"/>
  <c r="N788" i="1" s="1"/>
  <c r="M787" i="1"/>
  <c r="N787" i="1" s="1"/>
  <c r="M786" i="1"/>
  <c r="N786" i="1" s="1"/>
  <c r="M785" i="1"/>
  <c r="N785" i="1" s="1"/>
  <c r="M784" i="1"/>
  <c r="N784" i="1" s="1"/>
  <c r="M783" i="1"/>
  <c r="N783" i="1" s="1"/>
  <c r="M782" i="1"/>
  <c r="N782" i="1" s="1"/>
  <c r="M781" i="1"/>
  <c r="N781" i="1" s="1"/>
  <c r="M780" i="1"/>
  <c r="N780" i="1" s="1"/>
  <c r="M779" i="1"/>
  <c r="N779" i="1" s="1"/>
  <c r="M778" i="1"/>
  <c r="N778" i="1" s="1"/>
  <c r="M777" i="1"/>
  <c r="N777" i="1" s="1"/>
  <c r="M776" i="1"/>
  <c r="N776" i="1" s="1"/>
  <c r="M775" i="1"/>
  <c r="N775" i="1" s="1"/>
  <c r="M774" i="1"/>
  <c r="N774" i="1" s="1"/>
  <c r="M773" i="1"/>
  <c r="N773" i="1" s="1"/>
  <c r="M772" i="1"/>
  <c r="N772" i="1" s="1"/>
  <c r="M771" i="1"/>
  <c r="N771" i="1" s="1"/>
  <c r="M770" i="1"/>
  <c r="N770" i="1" s="1"/>
  <c r="M769" i="1"/>
  <c r="N769" i="1" s="1"/>
  <c r="M768" i="1"/>
  <c r="N768" i="1" s="1"/>
  <c r="M767" i="1"/>
  <c r="N767" i="1" s="1"/>
  <c r="M766" i="1"/>
  <c r="N766" i="1" s="1"/>
  <c r="M765" i="1"/>
  <c r="N765" i="1" s="1"/>
  <c r="M764" i="1"/>
  <c r="N764" i="1" s="1"/>
  <c r="M763" i="1"/>
  <c r="N763" i="1" s="1"/>
  <c r="M762" i="1"/>
  <c r="N762" i="1" s="1"/>
  <c r="M761" i="1"/>
  <c r="N761" i="1" s="1"/>
  <c r="M760" i="1"/>
  <c r="N760" i="1" s="1"/>
  <c r="M759" i="1"/>
  <c r="N759" i="1" s="1"/>
  <c r="M758" i="1"/>
  <c r="N758" i="1" s="1"/>
  <c r="M757" i="1"/>
  <c r="N757" i="1" s="1"/>
  <c r="M756" i="1"/>
  <c r="N756" i="1" s="1"/>
  <c r="M755" i="1"/>
  <c r="N755" i="1" s="1"/>
  <c r="M754" i="1"/>
  <c r="N754" i="1" s="1"/>
  <c r="M753" i="1"/>
  <c r="N753" i="1" s="1"/>
  <c r="M752" i="1"/>
  <c r="N752" i="1" s="1"/>
  <c r="M751" i="1"/>
  <c r="N751" i="1" s="1"/>
  <c r="M750" i="1"/>
  <c r="N750" i="1" s="1"/>
  <c r="M749" i="1"/>
  <c r="N749" i="1" s="1"/>
  <c r="M748" i="1"/>
  <c r="N748" i="1" s="1"/>
  <c r="M747" i="1"/>
  <c r="N747" i="1" s="1"/>
  <c r="M746" i="1"/>
  <c r="N746" i="1" s="1"/>
  <c r="M745" i="1"/>
  <c r="N745" i="1" s="1"/>
  <c r="M744" i="1"/>
  <c r="N744" i="1" s="1"/>
  <c r="M743" i="1"/>
  <c r="N743" i="1" s="1"/>
  <c r="M742" i="1"/>
  <c r="N742" i="1" s="1"/>
  <c r="M741" i="1"/>
  <c r="N741" i="1" s="1"/>
  <c r="M740" i="1"/>
  <c r="N740" i="1" s="1"/>
  <c r="M739" i="1"/>
  <c r="N739" i="1" s="1"/>
  <c r="M738" i="1"/>
  <c r="N738" i="1" s="1"/>
  <c r="M737" i="1"/>
  <c r="N737" i="1" s="1"/>
  <c r="M736" i="1"/>
  <c r="N736" i="1" s="1"/>
  <c r="M735" i="1"/>
  <c r="N735" i="1" s="1"/>
  <c r="M734" i="1"/>
  <c r="N734" i="1" s="1"/>
  <c r="M733" i="1"/>
  <c r="N733" i="1" s="1"/>
  <c r="M732" i="1"/>
  <c r="N732" i="1" s="1"/>
  <c r="M731" i="1"/>
  <c r="N731" i="1" s="1"/>
  <c r="M730" i="1"/>
  <c r="N730" i="1" s="1"/>
  <c r="M729" i="1"/>
  <c r="N729" i="1" s="1"/>
  <c r="M728" i="1"/>
  <c r="N728" i="1" s="1"/>
  <c r="M727" i="1"/>
  <c r="N727" i="1" s="1"/>
  <c r="M726" i="1"/>
  <c r="N726" i="1" s="1"/>
  <c r="M725" i="1"/>
  <c r="N725" i="1" s="1"/>
  <c r="M724" i="1"/>
  <c r="N724" i="1" s="1"/>
  <c r="M723" i="1"/>
  <c r="N723" i="1" s="1"/>
  <c r="M722" i="1"/>
  <c r="N722" i="1" s="1"/>
  <c r="M721" i="1"/>
  <c r="N721" i="1" s="1"/>
  <c r="M720" i="1"/>
  <c r="N720" i="1" s="1"/>
  <c r="M719" i="1"/>
  <c r="N719" i="1" s="1"/>
  <c r="M718" i="1"/>
  <c r="N718" i="1" s="1"/>
  <c r="M717" i="1"/>
  <c r="N717" i="1" s="1"/>
  <c r="M716" i="1"/>
  <c r="N716" i="1" s="1"/>
  <c r="M715" i="1"/>
  <c r="N715" i="1" s="1"/>
  <c r="M714" i="1"/>
  <c r="N714" i="1" s="1"/>
  <c r="M713" i="1"/>
  <c r="N713" i="1" s="1"/>
  <c r="M712" i="1"/>
  <c r="N712" i="1" s="1"/>
  <c r="M711" i="1"/>
  <c r="N711" i="1" s="1"/>
  <c r="M710" i="1"/>
  <c r="N710" i="1" s="1"/>
  <c r="M709" i="1"/>
  <c r="N709" i="1" s="1"/>
  <c r="M708" i="1"/>
  <c r="N708" i="1" s="1"/>
  <c r="M707" i="1"/>
  <c r="N707" i="1" s="1"/>
  <c r="M706" i="1"/>
  <c r="N706" i="1" s="1"/>
  <c r="M705" i="1"/>
  <c r="N705" i="1" s="1"/>
  <c r="M704" i="1"/>
  <c r="N704" i="1" s="1"/>
  <c r="M703" i="1"/>
  <c r="N703" i="1" s="1"/>
  <c r="M702" i="1"/>
  <c r="N702" i="1" s="1"/>
  <c r="M701" i="1"/>
  <c r="N701" i="1" s="1"/>
  <c r="M700" i="1"/>
  <c r="N700" i="1" s="1"/>
  <c r="M699" i="1"/>
  <c r="N699" i="1" s="1"/>
  <c r="R6" i="9"/>
  <c r="R7" i="9"/>
  <c r="R8" i="9"/>
  <c r="R9" i="9"/>
  <c r="R11" i="9"/>
  <c r="R10" i="9"/>
  <c r="R12" i="9"/>
  <c r="R13" i="9"/>
  <c r="R14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R202" i="9"/>
  <c r="R203" i="9"/>
  <c r="R204" i="9"/>
  <c r="R205" i="9"/>
  <c r="R206" i="9"/>
  <c r="R207" i="9"/>
  <c r="R208" i="9"/>
  <c r="R209" i="9"/>
  <c r="R210" i="9"/>
  <c r="R211" i="9"/>
  <c r="R212" i="9"/>
  <c r="R213" i="9"/>
  <c r="R214" i="9"/>
  <c r="R215" i="9"/>
  <c r="R216" i="9"/>
  <c r="R217" i="9"/>
  <c r="R218" i="9"/>
  <c r="R219" i="9"/>
  <c r="R220" i="9"/>
  <c r="R221" i="9"/>
  <c r="R222" i="9"/>
  <c r="R223" i="9"/>
  <c r="R5" i="9"/>
  <c r="M698" i="1"/>
  <c r="N698" i="1" s="1"/>
  <c r="M697" i="1"/>
  <c r="N697" i="1" s="1"/>
  <c r="M696" i="1"/>
  <c r="N696" i="1" s="1"/>
  <c r="M695" i="1"/>
  <c r="N695" i="1" s="1"/>
  <c r="M694" i="1"/>
  <c r="N694" i="1" s="1"/>
  <c r="M693" i="1"/>
  <c r="N693" i="1" s="1"/>
  <c r="M692" i="1"/>
  <c r="N692" i="1" s="1"/>
  <c r="M691" i="1"/>
  <c r="N691" i="1" s="1"/>
  <c r="M690" i="1"/>
  <c r="N690" i="1" s="1"/>
  <c r="M689" i="1"/>
  <c r="N689" i="1" s="1"/>
  <c r="M688" i="1"/>
  <c r="N688" i="1" s="1"/>
  <c r="M687" i="1"/>
  <c r="N687" i="1" s="1"/>
  <c r="M686" i="1"/>
  <c r="N686" i="1" s="1"/>
  <c r="M685" i="1"/>
  <c r="N685" i="1" s="1"/>
  <c r="M684" i="1"/>
  <c r="N684" i="1" s="1"/>
  <c r="M683" i="1"/>
  <c r="N683" i="1" s="1"/>
  <c r="M682" i="1"/>
  <c r="N682" i="1" s="1"/>
  <c r="M681" i="1"/>
  <c r="N681" i="1" s="1"/>
  <c r="M680" i="1"/>
  <c r="N680" i="1" s="1"/>
  <c r="M679" i="1"/>
  <c r="N679" i="1" s="1"/>
  <c r="M678" i="1"/>
  <c r="N678" i="1" s="1"/>
  <c r="M677" i="1"/>
  <c r="N677" i="1" s="1"/>
  <c r="M676" i="1"/>
  <c r="N676" i="1" s="1"/>
  <c r="M675" i="1"/>
  <c r="N675" i="1" s="1"/>
  <c r="M674" i="1"/>
  <c r="N674" i="1" s="1"/>
  <c r="M673" i="1"/>
  <c r="N673" i="1" s="1"/>
  <c r="M672" i="1"/>
  <c r="N672" i="1" s="1"/>
  <c r="M671" i="1"/>
  <c r="N671" i="1" s="1"/>
  <c r="M670" i="1"/>
  <c r="N670" i="1" s="1"/>
  <c r="M669" i="1"/>
  <c r="N669" i="1" s="1"/>
  <c r="M668" i="1"/>
  <c r="N668" i="1" s="1"/>
  <c r="M667" i="1"/>
  <c r="N667" i="1" s="1"/>
  <c r="M666" i="1"/>
  <c r="N666" i="1" s="1"/>
  <c r="M665" i="1"/>
  <c r="N665" i="1" s="1"/>
  <c r="M664" i="1"/>
  <c r="N664" i="1" s="1"/>
  <c r="M663" i="1"/>
  <c r="N663" i="1" s="1"/>
  <c r="M662" i="1"/>
  <c r="N662" i="1" s="1"/>
  <c r="M661" i="1"/>
  <c r="N661" i="1" s="1"/>
  <c r="M660" i="1"/>
  <c r="N660" i="1" s="1"/>
  <c r="M659" i="1"/>
  <c r="N659" i="1" s="1"/>
  <c r="M658" i="1"/>
  <c r="N658" i="1" s="1"/>
  <c r="M657" i="1"/>
  <c r="N657" i="1" s="1"/>
  <c r="M656" i="1"/>
  <c r="N656" i="1" s="1"/>
  <c r="M655" i="1"/>
  <c r="N655" i="1" s="1"/>
  <c r="M654" i="1"/>
  <c r="N654" i="1" s="1"/>
  <c r="M653" i="1"/>
  <c r="N653" i="1" s="1"/>
  <c r="M652" i="1"/>
  <c r="N652" i="1" s="1"/>
  <c r="M651" i="1"/>
  <c r="N651" i="1" s="1"/>
  <c r="M650" i="1"/>
  <c r="N650" i="1" s="1"/>
  <c r="M649" i="1"/>
  <c r="N649" i="1" s="1"/>
  <c r="M648" i="1"/>
  <c r="N648" i="1" s="1"/>
  <c r="M647" i="1"/>
  <c r="N647" i="1" s="1"/>
  <c r="M646" i="1"/>
  <c r="N646" i="1" s="1"/>
  <c r="M645" i="1"/>
  <c r="N645" i="1" s="1"/>
  <c r="M644" i="1"/>
  <c r="N644" i="1" s="1"/>
  <c r="M643" i="1"/>
  <c r="N643" i="1" s="1"/>
  <c r="M642" i="1"/>
  <c r="N642" i="1" s="1"/>
  <c r="M641" i="1"/>
  <c r="N641" i="1" s="1"/>
  <c r="M640" i="1"/>
  <c r="N640" i="1" s="1"/>
  <c r="M639" i="1"/>
  <c r="N639" i="1" s="1"/>
  <c r="M638" i="1"/>
  <c r="N638" i="1" s="1"/>
  <c r="M637" i="1"/>
  <c r="N637" i="1" s="1"/>
  <c r="M636" i="1"/>
  <c r="N636" i="1" s="1"/>
  <c r="M635" i="1"/>
  <c r="N635" i="1" s="1"/>
  <c r="M634" i="1"/>
  <c r="N634" i="1" s="1"/>
  <c r="M633" i="1"/>
  <c r="N633" i="1" s="1"/>
  <c r="M632" i="1"/>
  <c r="N632" i="1" s="1"/>
  <c r="M631" i="1"/>
  <c r="N631" i="1" s="1"/>
  <c r="M630" i="1"/>
  <c r="N630" i="1" s="1"/>
  <c r="M629" i="1"/>
  <c r="N629" i="1" s="1"/>
  <c r="M628" i="1"/>
  <c r="N628" i="1" s="1"/>
  <c r="M627" i="1"/>
  <c r="N627" i="1" s="1"/>
  <c r="M626" i="1"/>
  <c r="N626" i="1" s="1"/>
  <c r="M625" i="1"/>
  <c r="N625" i="1" s="1"/>
  <c r="M624" i="1"/>
  <c r="N624" i="1" s="1"/>
  <c r="M623" i="1"/>
  <c r="N623" i="1" s="1"/>
  <c r="M622" i="1"/>
  <c r="N622" i="1" s="1"/>
  <c r="M621" i="1"/>
  <c r="N621" i="1" s="1"/>
  <c r="M620" i="1"/>
  <c r="N620" i="1" s="1"/>
  <c r="M619" i="1"/>
  <c r="N619" i="1" s="1"/>
  <c r="M618" i="1"/>
  <c r="N618" i="1" s="1"/>
  <c r="M617" i="1"/>
  <c r="N617" i="1" s="1"/>
  <c r="M616" i="1"/>
  <c r="N616" i="1" s="1"/>
  <c r="M615" i="1"/>
  <c r="N615" i="1" s="1"/>
  <c r="M614" i="1"/>
  <c r="N614" i="1" s="1"/>
  <c r="M613" i="1"/>
  <c r="N613" i="1" s="1"/>
  <c r="M612" i="1"/>
  <c r="N612" i="1" s="1"/>
  <c r="M611" i="1"/>
  <c r="N611" i="1" s="1"/>
  <c r="M610" i="1"/>
  <c r="N610" i="1" s="1"/>
  <c r="M609" i="1"/>
  <c r="N609" i="1" s="1"/>
  <c r="M608" i="1"/>
  <c r="N608" i="1" s="1"/>
  <c r="M607" i="1"/>
  <c r="N607" i="1" s="1"/>
  <c r="M606" i="1"/>
  <c r="N606" i="1" s="1"/>
  <c r="M605" i="1"/>
  <c r="N605" i="1" s="1"/>
  <c r="M604" i="1"/>
  <c r="N604" i="1" s="1"/>
  <c r="M603" i="1"/>
  <c r="N603" i="1" s="1"/>
  <c r="M602" i="1"/>
  <c r="N602" i="1" s="1"/>
  <c r="M601" i="1"/>
  <c r="N601" i="1" s="1"/>
  <c r="M600" i="1"/>
  <c r="N600" i="1" s="1"/>
  <c r="M599" i="1"/>
  <c r="N599" i="1" s="1"/>
  <c r="M598" i="1"/>
  <c r="N598" i="1" s="1"/>
  <c r="M597" i="1"/>
  <c r="N597" i="1" s="1"/>
  <c r="M596" i="1"/>
  <c r="N596" i="1" s="1"/>
  <c r="M595" i="1"/>
  <c r="N595" i="1" s="1"/>
  <c r="M594" i="1"/>
  <c r="N594" i="1" s="1"/>
  <c r="M593" i="1"/>
  <c r="N593" i="1" s="1"/>
  <c r="M592" i="1"/>
  <c r="N592" i="1" s="1"/>
  <c r="M591" i="1"/>
  <c r="N591" i="1" s="1"/>
  <c r="M590" i="1"/>
  <c r="N590" i="1" s="1"/>
  <c r="M589" i="1"/>
  <c r="N589" i="1" s="1"/>
  <c r="M588" i="1"/>
  <c r="N588" i="1" s="1"/>
  <c r="M587" i="1"/>
  <c r="N587" i="1" s="1"/>
  <c r="M586" i="1"/>
  <c r="N586" i="1" s="1"/>
  <c r="M585" i="1"/>
  <c r="N585" i="1" s="1"/>
  <c r="M584" i="1"/>
  <c r="N584" i="1" s="1"/>
  <c r="M583" i="1"/>
  <c r="N583" i="1" s="1"/>
  <c r="M582" i="1"/>
  <c r="N582" i="1" s="1"/>
  <c r="M581" i="1"/>
  <c r="N581" i="1" s="1"/>
  <c r="M580" i="1"/>
  <c r="N580" i="1" s="1"/>
  <c r="M579" i="1"/>
  <c r="N579" i="1" s="1"/>
  <c r="M578" i="1"/>
  <c r="N578" i="1" s="1"/>
  <c r="M577" i="1"/>
  <c r="N577" i="1" s="1"/>
  <c r="M576" i="1"/>
  <c r="N576" i="1" s="1"/>
  <c r="M575" i="1"/>
  <c r="N575" i="1" s="1"/>
  <c r="M574" i="1"/>
  <c r="N574" i="1" s="1"/>
  <c r="M573" i="1"/>
  <c r="N573" i="1" s="1"/>
  <c r="M572" i="1"/>
  <c r="N572" i="1" s="1"/>
  <c r="M571" i="1"/>
  <c r="N571" i="1" s="1"/>
  <c r="M570" i="1"/>
  <c r="N570" i="1" s="1"/>
  <c r="M569" i="1"/>
  <c r="N569" i="1" s="1"/>
  <c r="M568" i="1"/>
  <c r="N568" i="1" s="1"/>
  <c r="M567" i="1"/>
  <c r="N567" i="1" s="1"/>
  <c r="M566" i="1"/>
  <c r="N566" i="1" s="1"/>
  <c r="M565" i="1"/>
  <c r="N565" i="1" s="1"/>
  <c r="M564" i="1"/>
  <c r="N564" i="1" s="1"/>
  <c r="M563" i="1"/>
  <c r="N563" i="1" s="1"/>
  <c r="M562" i="1"/>
  <c r="N562" i="1" s="1"/>
  <c r="M561" i="1"/>
  <c r="N561" i="1" s="1"/>
  <c r="M560" i="1"/>
  <c r="N560" i="1" s="1"/>
  <c r="M559" i="1"/>
  <c r="N559" i="1" s="1"/>
  <c r="M558" i="1"/>
  <c r="N558" i="1" s="1"/>
  <c r="M557" i="1"/>
  <c r="N557" i="1" s="1"/>
  <c r="M556" i="1"/>
  <c r="N556" i="1" s="1"/>
  <c r="M555" i="1"/>
  <c r="N555" i="1" s="1"/>
  <c r="M554" i="1"/>
  <c r="N554" i="1" s="1"/>
  <c r="M553" i="1"/>
  <c r="N553" i="1" s="1"/>
  <c r="M552" i="1"/>
  <c r="N552" i="1" s="1"/>
  <c r="M551" i="1"/>
  <c r="N551" i="1" s="1"/>
  <c r="M550" i="1"/>
  <c r="N550" i="1" s="1"/>
  <c r="M549" i="1"/>
  <c r="N549" i="1" s="1"/>
  <c r="M548" i="1"/>
  <c r="N548" i="1" s="1"/>
  <c r="M547" i="1"/>
  <c r="N547" i="1" s="1"/>
  <c r="M546" i="1"/>
  <c r="N546" i="1" s="1"/>
  <c r="M545" i="1"/>
  <c r="N545" i="1" s="1"/>
  <c r="M544" i="1"/>
  <c r="N544" i="1" s="1"/>
  <c r="M543" i="1"/>
  <c r="N543" i="1" s="1"/>
  <c r="M11" i="1"/>
  <c r="N11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N515" i="1"/>
  <c r="M10" i="1"/>
  <c r="N10" i="1" s="1"/>
  <c r="M8" i="1"/>
  <c r="N8" i="1" s="1"/>
  <c r="M12" i="1"/>
  <c r="N12" i="1" s="1"/>
  <c r="M9" i="1"/>
  <c r="N9" i="1" s="1"/>
  <c r="M7" i="1"/>
  <c r="N7" i="1" s="1"/>
  <c r="A4" i="1" l="1"/>
  <c r="K5" i="1" l="1"/>
  <c r="H5" i="1" l="1"/>
  <c r="G5" i="1"/>
  <c r="J5" i="1"/>
  <c r="I5" i="1"/>
  <c r="A2" i="8" l="1"/>
  <c r="A3" i="8" l="1"/>
  <c r="A4" i="8" l="1"/>
  <c r="A5" i="8" l="1"/>
  <c r="A6" i="8" l="1"/>
  <c r="A7" i="8" l="1"/>
  <c r="A8" i="8" l="1"/>
  <c r="A9" i="8" l="1"/>
  <c r="A10" i="8" l="1"/>
  <c r="A11" i="8" l="1"/>
  <c r="A12" i="8" l="1"/>
  <c r="A13" i="8" l="1"/>
  <c r="A14" i="8" l="1"/>
  <c r="A15" i="8" l="1"/>
  <c r="A16" i="8" l="1"/>
  <c r="A17" i="8" l="1"/>
  <c r="A18" i="8" l="1"/>
  <c r="A19" i="8" l="1"/>
  <c r="A20" i="8" l="1"/>
  <c r="A21" i="8" l="1"/>
  <c r="A22" i="8" l="1"/>
  <c r="A23" i="8" l="1"/>
  <c r="A24" i="8" l="1"/>
  <c r="A25" i="8" l="1"/>
  <c r="A26" i="8" l="1"/>
  <c r="A27" i="8" l="1"/>
  <c r="A28" i="8" l="1"/>
  <c r="A29" i="8" l="1"/>
  <c r="A30" i="8" l="1"/>
  <c r="A31" i="8" l="1"/>
  <c r="A32" i="8" l="1"/>
  <c r="A33" i="8" l="1"/>
  <c r="A34" i="8" l="1"/>
  <c r="A35" i="8" l="1"/>
  <c r="A36" i="8" l="1"/>
  <c r="A37" i="8" l="1"/>
  <c r="A38" i="8" l="1"/>
  <c r="A39" i="8" l="1"/>
  <c r="A40" i="8" l="1"/>
  <c r="A41" i="8" l="1"/>
  <c r="A42" i="8" l="1"/>
  <c r="A43" i="8" l="1"/>
  <c r="A44" i="8" l="1"/>
  <c r="A45" i="8" l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l="1"/>
  <c r="A115" i="8" l="1"/>
  <c r="A116" i="8" l="1"/>
  <c r="A117" i="8" l="1"/>
  <c r="A118" i="8" l="1"/>
  <c r="A119" i="8" l="1"/>
  <c r="A120" i="8" l="1"/>
  <c r="A121" i="8" l="1"/>
  <c r="A122" i="8" l="1"/>
  <c r="A123" i="8" l="1"/>
  <c r="A124" i="8" l="1"/>
  <c r="A125" i="8" l="1"/>
  <c r="A126" i="8" l="1"/>
  <c r="A127" i="8" l="1"/>
  <c r="A128" i="8" l="1"/>
  <c r="A129" i="8" l="1"/>
  <c r="A130" i="8" l="1"/>
  <c r="A131" i="8" l="1"/>
  <c r="A132" i="8" l="1"/>
  <c r="A133" i="8" l="1"/>
  <c r="A134" i="8" l="1"/>
  <c r="A135" i="8" l="1"/>
  <c r="A136" i="8" l="1"/>
  <c r="A137" i="8" l="1"/>
  <c r="A138" i="8" l="1"/>
  <c r="A139" i="8" l="1"/>
  <c r="A140" i="8" l="1"/>
  <c r="A141" i="8" l="1"/>
  <c r="A142" i="8" l="1"/>
  <c r="A143" i="8" l="1"/>
  <c r="A144" i="8" l="1"/>
  <c r="A145" i="8" l="1"/>
  <c r="A146" i="8" l="1"/>
  <c r="A147" i="8" l="1"/>
  <c r="A148" i="8" l="1"/>
  <c r="A149" i="8" l="1"/>
  <c r="A150" i="8" l="1"/>
  <c r="A151" i="8" l="1"/>
  <c r="A152" i="8" l="1"/>
  <c r="A153" i="8" l="1"/>
  <c r="A154" i="8" l="1"/>
  <c r="A155" i="8" l="1"/>
  <c r="A156" i="8" l="1"/>
  <c r="A157" i="8" l="1"/>
  <c r="A158" i="8" l="1"/>
  <c r="A159" i="8" l="1"/>
  <c r="A160" i="8" l="1"/>
  <c r="A161" i="8" l="1"/>
  <c r="A162" i="8" l="1"/>
  <c r="A163" i="8" l="1"/>
  <c r="A164" i="8" l="1"/>
  <c r="A165" i="8" l="1"/>
  <c r="A166" i="8" l="1"/>
  <c r="A167" i="8" l="1"/>
  <c r="A168" i="8" l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l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l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14" i="8" l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s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s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s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s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809" i="8"/>
  <c r="E7" i="1" l="1"/>
  <c r="O8" i="1"/>
  <c r="D9" i="1"/>
  <c r="O9" i="1"/>
  <c r="F9" i="1"/>
  <c r="D10" i="1"/>
  <c r="C11" i="1"/>
  <c r="O10" i="1"/>
  <c r="B11" i="1"/>
  <c r="C13" i="1"/>
  <c r="B19" i="1"/>
  <c r="C19" i="1"/>
  <c r="D13" i="1"/>
  <c r="O29" i="1"/>
  <c r="O30" i="1"/>
  <c r="C27" i="1"/>
  <c r="F15" i="1"/>
  <c r="O18" i="1"/>
  <c r="E16" i="1"/>
  <c r="E18" i="1"/>
  <c r="B29" i="1"/>
  <c r="B23" i="1"/>
  <c r="C14" i="1"/>
  <c r="E17" i="1"/>
  <c r="D20" i="1"/>
  <c r="D17" i="1"/>
  <c r="C30" i="1"/>
  <c r="D18" i="1"/>
  <c r="F17" i="1"/>
  <c r="F27" i="1"/>
  <c r="B27" i="1"/>
  <c r="C21" i="1"/>
  <c r="C15" i="1"/>
  <c r="E19" i="1"/>
  <c r="C18" i="1"/>
  <c r="B28" i="1"/>
  <c r="D7" i="1"/>
  <c r="O7" i="1"/>
  <c r="C8" i="1"/>
  <c r="E11" i="1"/>
  <c r="F12" i="1"/>
  <c r="B12" i="1"/>
  <c r="E13" i="1"/>
  <c r="O12" i="1"/>
  <c r="B14" i="1"/>
  <c r="O19" i="1"/>
  <c r="C26" i="1"/>
  <c r="F21" i="1"/>
  <c r="F16" i="1"/>
  <c r="E14" i="1"/>
  <c r="B26" i="1"/>
  <c r="F30" i="1"/>
  <c r="D19" i="1"/>
  <c r="E15" i="1"/>
  <c r="E28" i="1"/>
  <c r="B13" i="1"/>
  <c r="O24" i="1"/>
  <c r="E26" i="1"/>
  <c r="B16" i="1"/>
  <c r="F18" i="1"/>
  <c r="F28" i="1"/>
  <c r="O20" i="1"/>
  <c r="F31" i="1"/>
  <c r="F26" i="1"/>
  <c r="E31" i="1"/>
  <c r="O14" i="1"/>
  <c r="O21" i="1"/>
  <c r="B31" i="1"/>
  <c r="C25" i="1"/>
  <c r="E27" i="1"/>
  <c r="D22" i="1"/>
  <c r="B20" i="1"/>
  <c r="D8" i="1"/>
  <c r="B9" i="1"/>
  <c r="F10" i="1"/>
  <c r="D11" i="1"/>
  <c r="B10" i="1"/>
  <c r="E12" i="1"/>
  <c r="E10" i="1"/>
  <c r="D14" i="1"/>
  <c r="B22" i="1"/>
  <c r="C23" i="1"/>
  <c r="O17" i="1"/>
  <c r="B18" i="1"/>
  <c r="B30" i="1"/>
  <c r="C31" i="1"/>
  <c r="B15" i="1"/>
  <c r="F20" i="1"/>
  <c r="F22" i="1"/>
  <c r="D21" i="1"/>
  <c r="F14" i="1"/>
  <c r="F29" i="1"/>
  <c r="O31" i="1"/>
  <c r="D26" i="1"/>
  <c r="F24" i="1"/>
  <c r="E20" i="1"/>
  <c r="B24" i="1"/>
  <c r="D23" i="1"/>
  <c r="O15" i="1"/>
  <c r="D16" i="1"/>
  <c r="C24" i="1"/>
  <c r="O27" i="1"/>
  <c r="O25" i="1"/>
  <c r="E21" i="1"/>
  <c r="E29" i="1"/>
  <c r="E23" i="1"/>
  <c r="D30" i="1"/>
  <c r="O23" i="1"/>
  <c r="E9" i="1"/>
  <c r="C10" i="1"/>
  <c r="C9" i="1"/>
  <c r="F11" i="1"/>
  <c r="O11" i="1"/>
  <c r="O13" i="1"/>
  <c r="C12" i="1"/>
  <c r="D12" i="1"/>
  <c r="D29" i="1"/>
  <c r="B17" i="1"/>
  <c r="E30" i="1"/>
  <c r="D25" i="1"/>
  <c r="C22" i="1"/>
  <c r="F13" i="1"/>
  <c r="E25" i="1"/>
  <c r="B21" i="1"/>
  <c r="D31" i="1"/>
  <c r="E22" i="1"/>
  <c r="D28" i="1"/>
  <c r="F25" i="1"/>
  <c r="B25" i="1"/>
  <c r="C20" i="1"/>
  <c r="O16" i="1"/>
  <c r="O28" i="1"/>
  <c r="D27" i="1"/>
  <c r="E24" i="1"/>
  <c r="O26" i="1"/>
  <c r="D24" i="1"/>
  <c r="D15" i="1"/>
  <c r="C16" i="1"/>
  <c r="C28" i="1"/>
  <c r="C17" i="1"/>
  <c r="F19" i="1"/>
  <c r="C29" i="1"/>
  <c r="O22" i="1"/>
  <c r="F23" i="1"/>
  <c r="B8" i="1"/>
  <c r="F8" i="1"/>
  <c r="F7" i="1"/>
  <c r="B7" i="1"/>
  <c r="C7" i="1"/>
  <c r="E8" i="1"/>
  <c r="B48" i="1"/>
  <c r="B261" i="1"/>
  <c r="C38" i="1"/>
  <c r="F180" i="1"/>
  <c r="O238" i="1"/>
  <c r="F209" i="1"/>
  <c r="C90" i="1"/>
  <c r="F298" i="1"/>
  <c r="E174" i="1"/>
  <c r="E125" i="1"/>
  <c r="O129" i="1"/>
  <c r="C69" i="1"/>
  <c r="B212" i="1"/>
  <c r="C100" i="1"/>
  <c r="O231" i="1"/>
  <c r="D89" i="1"/>
  <c r="D254" i="1"/>
  <c r="D86" i="1"/>
  <c r="B122" i="1"/>
  <c r="F82" i="1"/>
  <c r="D266" i="1"/>
  <c r="O84" i="1"/>
  <c r="E198" i="1"/>
  <c r="C176" i="1"/>
  <c r="C107" i="1"/>
  <c r="E219" i="1"/>
  <c r="D43" i="1"/>
  <c r="F42" i="1"/>
  <c r="B252" i="1"/>
  <c r="E141" i="1"/>
  <c r="D47" i="1"/>
  <c r="O100" i="1"/>
  <c r="F167" i="1"/>
  <c r="O59" i="1"/>
  <c r="O166" i="1"/>
  <c r="D91" i="1"/>
  <c r="C275" i="1"/>
  <c r="E270" i="1"/>
  <c r="D95" i="1"/>
  <c r="B198" i="1"/>
  <c r="F276" i="1"/>
  <c r="O183" i="1"/>
  <c r="E172" i="1"/>
  <c r="O186" i="1"/>
  <c r="O226" i="1"/>
  <c r="F201" i="1"/>
  <c r="C196" i="1"/>
  <c r="F251" i="1"/>
  <c r="F63" i="1"/>
  <c r="O257" i="1"/>
  <c r="F85" i="1"/>
  <c r="C235" i="1"/>
  <c r="B292" i="1"/>
  <c r="B231" i="1"/>
  <c r="C45" i="1"/>
  <c r="B133" i="1"/>
  <c r="C175" i="1"/>
  <c r="B197" i="1"/>
  <c r="C151" i="1"/>
  <c r="D163" i="1"/>
  <c r="F292" i="1"/>
  <c r="B123" i="1"/>
  <c r="C227" i="1"/>
  <c r="O230" i="1"/>
  <c r="O200" i="1"/>
  <c r="O167" i="1"/>
  <c r="D249" i="1"/>
  <c r="F222" i="1"/>
  <c r="D248" i="1"/>
  <c r="D260" i="1"/>
  <c r="F224" i="1"/>
  <c r="B244" i="1"/>
  <c r="E204" i="1"/>
  <c r="O235" i="1"/>
  <c r="D103" i="1"/>
  <c r="B117" i="1"/>
  <c r="E157" i="1"/>
  <c r="O102" i="1"/>
  <c r="C77" i="1"/>
  <c r="O204" i="1"/>
  <c r="E170" i="1"/>
  <c r="C211" i="1"/>
  <c r="O207" i="1"/>
  <c r="C57" i="1"/>
  <c r="E94" i="1"/>
  <c r="O285" i="1"/>
  <c r="B155" i="1"/>
  <c r="E196" i="1"/>
  <c r="C35" i="1"/>
  <c r="C219" i="1"/>
  <c r="B224" i="1"/>
  <c r="B164" i="1"/>
  <c r="F51" i="1"/>
  <c r="B142" i="1"/>
  <c r="E299" i="1"/>
  <c r="C257" i="1"/>
  <c r="B218" i="1"/>
  <c r="C248" i="1"/>
  <c r="E164" i="1"/>
  <c r="O198" i="1"/>
  <c r="D270" i="1"/>
  <c r="C173" i="1"/>
  <c r="B226" i="1"/>
  <c r="O268" i="1"/>
  <c r="D77" i="1"/>
  <c r="D70" i="1"/>
  <c r="B83" i="1"/>
  <c r="C290" i="1"/>
  <c r="D181" i="1"/>
  <c r="O118" i="1"/>
  <c r="C118" i="1"/>
  <c r="E188" i="1"/>
  <c r="B227" i="1"/>
  <c r="F37" i="1"/>
  <c r="B146" i="1"/>
  <c r="C47" i="1"/>
  <c r="D275" i="1"/>
  <c r="C112" i="1"/>
  <c r="E182" i="1"/>
  <c r="F79" i="1"/>
  <c r="C91" i="1"/>
  <c r="F129" i="1"/>
  <c r="O93" i="1"/>
  <c r="D42" i="1"/>
  <c r="F183" i="1"/>
  <c r="O65" i="1"/>
  <c r="O141" i="1"/>
  <c r="D153" i="1"/>
  <c r="B115" i="1"/>
  <c r="D299" i="1"/>
  <c r="C299" i="1"/>
  <c r="C83" i="1"/>
  <c r="B71" i="1"/>
  <c r="F270" i="1"/>
  <c r="D263" i="1"/>
  <c r="E217" i="1"/>
  <c r="C283" i="1"/>
  <c r="D87" i="1"/>
  <c r="C111" i="1"/>
  <c r="O158" i="1"/>
  <c r="B222" i="1"/>
  <c r="C106" i="1"/>
  <c r="E296" i="1"/>
  <c r="E171" i="1"/>
  <c r="B118" i="1"/>
  <c r="F170" i="1"/>
  <c r="F280" i="1"/>
  <c r="F234" i="1"/>
  <c r="B177" i="1"/>
  <c r="O50" i="1"/>
  <c r="E80" i="1"/>
  <c r="O252" i="1"/>
  <c r="B193" i="1"/>
  <c r="D282" i="1"/>
  <c r="C209" i="1"/>
  <c r="O159" i="1"/>
  <c r="O221" i="1"/>
  <c r="E183" i="1"/>
  <c r="O77" i="1"/>
  <c r="F142" i="1"/>
  <c r="C124" i="1"/>
  <c r="E84" i="1"/>
  <c r="D127" i="1"/>
  <c r="O261" i="1"/>
  <c r="D32" i="1"/>
  <c r="B140" i="1"/>
  <c r="O184" i="1"/>
  <c r="F158" i="1"/>
  <c r="F132" i="1"/>
  <c r="D166" i="1"/>
  <c r="F259" i="1"/>
  <c r="O191" i="1"/>
  <c r="C252" i="1"/>
  <c r="O203" i="1"/>
  <c r="F225" i="1"/>
  <c r="O60" i="1"/>
  <c r="D283" i="1"/>
  <c r="B187" i="1"/>
  <c r="F161" i="1"/>
  <c r="D287" i="1"/>
  <c r="E282" i="1"/>
  <c r="E203" i="1"/>
  <c r="D131" i="1"/>
  <c r="E41" i="1"/>
  <c r="O174" i="1"/>
  <c r="D293" i="1"/>
  <c r="F253" i="1"/>
  <c r="D46" i="1"/>
  <c r="F282" i="1"/>
  <c r="C136" i="1"/>
  <c r="B66" i="1"/>
  <c r="E231" i="1"/>
  <c r="O116" i="1"/>
  <c r="D99" i="1"/>
  <c r="C261" i="1"/>
  <c r="B181" i="1"/>
  <c r="D271" i="1"/>
  <c r="C218" i="1"/>
  <c r="D98" i="1"/>
  <c r="C65" i="1"/>
  <c r="F101" i="1"/>
  <c r="D189" i="1"/>
  <c r="C285" i="1"/>
  <c r="C63" i="1"/>
  <c r="O263" i="1"/>
  <c r="F192" i="1"/>
  <c r="B41" i="1"/>
  <c r="C260" i="1"/>
  <c r="E295" i="1"/>
  <c r="E216" i="1"/>
  <c r="E121" i="1"/>
  <c r="E283" i="1"/>
  <c r="E149" i="1"/>
  <c r="O42" i="1"/>
  <c r="E236" i="1"/>
  <c r="D256" i="1"/>
  <c r="D88" i="1"/>
  <c r="C117" i="1"/>
  <c r="E151" i="1"/>
  <c r="B149" i="1"/>
  <c r="E37" i="1"/>
  <c r="O144" i="1"/>
  <c r="B148" i="1"/>
  <c r="D179" i="1"/>
  <c r="E134" i="1"/>
  <c r="F149" i="1"/>
  <c r="F159" i="1"/>
  <c r="O202" i="1"/>
  <c r="D184" i="1"/>
  <c r="B120" i="1"/>
  <c r="O273" i="1"/>
  <c r="C193" i="1"/>
  <c r="B82" i="1"/>
  <c r="E269" i="1"/>
  <c r="O157" i="1"/>
  <c r="D93" i="1"/>
  <c r="D285" i="1"/>
  <c r="B52" i="1"/>
  <c r="B136" i="1"/>
  <c r="E93" i="1"/>
  <c r="C256" i="1"/>
  <c r="D57" i="1"/>
  <c r="C150" i="1"/>
  <c r="E211" i="1"/>
  <c r="C46" i="1"/>
  <c r="O229" i="1"/>
  <c r="B265" i="1"/>
  <c r="O284" i="1"/>
  <c r="E109" i="1"/>
  <c r="O236" i="1"/>
  <c r="O92" i="1"/>
  <c r="F243" i="1"/>
  <c r="D135" i="1"/>
  <c r="O40" i="1"/>
  <c r="C95" i="1"/>
  <c r="B113" i="1"/>
  <c r="D149" i="1"/>
  <c r="D246" i="1"/>
  <c r="O76" i="1"/>
  <c r="C133" i="1"/>
  <c r="D82" i="1"/>
  <c r="D258" i="1"/>
  <c r="D279" i="1"/>
  <c r="E241" i="1"/>
  <c r="O67" i="1"/>
  <c r="E195" i="1"/>
  <c r="D213" i="1"/>
  <c r="C202" i="1"/>
  <c r="O71" i="1"/>
  <c r="C197" i="1"/>
  <c r="F233" i="1"/>
  <c r="B200" i="1"/>
  <c r="C244" i="1"/>
  <c r="D162" i="1"/>
  <c r="B245" i="1"/>
  <c r="B129" i="1"/>
  <c r="C102" i="1"/>
  <c r="D137" i="1"/>
  <c r="B294" i="1"/>
  <c r="E76" i="1"/>
  <c r="D110" i="1"/>
  <c r="C280" i="1"/>
  <c r="C217" i="1"/>
  <c r="B243" i="1"/>
  <c r="B293" i="1"/>
  <c r="C254" i="1"/>
  <c r="E75" i="1"/>
  <c r="E155" i="1"/>
  <c r="C288" i="1"/>
  <c r="D63" i="1"/>
  <c r="E287" i="1"/>
  <c r="B46" i="1"/>
  <c r="O41" i="1"/>
  <c r="B68" i="1"/>
  <c r="C76" i="1"/>
  <c r="E57" i="1"/>
  <c r="C294" i="1"/>
  <c r="B221" i="1"/>
  <c r="D143" i="1"/>
  <c r="C199" i="1"/>
  <c r="C152" i="1"/>
  <c r="D224" i="1"/>
  <c r="F172" i="1"/>
  <c r="F50" i="1"/>
  <c r="O43" i="1"/>
  <c r="D296" i="1"/>
  <c r="E165" i="1"/>
  <c r="D105" i="1"/>
  <c r="F297" i="1"/>
  <c r="F163" i="1"/>
  <c r="C172" i="1"/>
  <c r="C191" i="1"/>
  <c r="O130" i="1"/>
  <c r="B43" i="1"/>
  <c r="C130" i="1"/>
  <c r="E218" i="1"/>
  <c r="O147" i="1"/>
  <c r="F250" i="1"/>
  <c r="D81" i="1"/>
  <c r="O66" i="1"/>
  <c r="E158" i="1"/>
  <c r="D41" i="1"/>
  <c r="F48" i="1"/>
  <c r="C273" i="1"/>
  <c r="B42" i="1"/>
  <c r="C129" i="1"/>
  <c r="B86" i="1"/>
  <c r="O182" i="1"/>
  <c r="B254" i="1"/>
  <c r="E137" i="1"/>
  <c r="B169" i="1"/>
  <c r="F77" i="1"/>
  <c r="B116" i="1"/>
  <c r="D218" i="1"/>
  <c r="B273" i="1"/>
  <c r="B208" i="1"/>
  <c r="C208" i="1"/>
  <c r="E98" i="1"/>
  <c r="B239" i="1"/>
  <c r="F186" i="1"/>
  <c r="C270" i="1"/>
  <c r="B90" i="1"/>
  <c r="O150" i="1"/>
  <c r="F115" i="1"/>
  <c r="E252" i="1"/>
  <c r="E260" i="1"/>
  <c r="E126" i="1"/>
  <c r="C81" i="1"/>
  <c r="O54" i="1"/>
  <c r="O85" i="1"/>
  <c r="E129" i="1"/>
  <c r="D92" i="1"/>
  <c r="D180" i="1"/>
  <c r="C165" i="1"/>
  <c r="E87" i="1"/>
  <c r="C142" i="1"/>
  <c r="B100" i="1"/>
  <c r="C207" i="1"/>
  <c r="F52" i="1"/>
  <c r="B56" i="1"/>
  <c r="F76" i="1"/>
  <c r="O48" i="1"/>
  <c r="D265" i="1"/>
  <c r="D196" i="1"/>
  <c r="C116" i="1"/>
  <c r="B95" i="1"/>
  <c r="D104" i="1"/>
  <c r="E240" i="1"/>
  <c r="E234" i="1"/>
  <c r="B191" i="1"/>
  <c r="B75" i="1"/>
  <c r="F226" i="1"/>
  <c r="O215" i="1"/>
  <c r="D155" i="1"/>
  <c r="B213" i="1"/>
  <c r="E176" i="1"/>
  <c r="C267" i="1"/>
  <c r="E130" i="1"/>
  <c r="E181" i="1"/>
  <c r="F133" i="1"/>
  <c r="E128" i="1"/>
  <c r="C228" i="1"/>
  <c r="E237" i="1"/>
  <c r="E53" i="1"/>
  <c r="O156" i="1"/>
  <c r="F267" i="1"/>
  <c r="C233" i="1"/>
  <c r="O292" i="1"/>
  <c r="C123" i="1"/>
  <c r="F72" i="1"/>
  <c r="E117" i="1"/>
  <c r="C53" i="1"/>
  <c r="D130" i="1"/>
  <c r="F197" i="1"/>
  <c r="O170" i="1"/>
  <c r="C44" i="1"/>
  <c r="E140" i="1"/>
  <c r="B216" i="1"/>
  <c r="B101" i="1"/>
  <c r="O45" i="1"/>
  <c r="C58" i="1"/>
  <c r="D136" i="1"/>
  <c r="E166" i="1"/>
  <c r="O190" i="1"/>
  <c r="D237" i="1"/>
  <c r="F124" i="1"/>
  <c r="O181" i="1"/>
  <c r="E201" i="1"/>
  <c r="D102" i="1"/>
  <c r="D84" i="1"/>
  <c r="B171" i="1"/>
  <c r="E77" i="1"/>
  <c r="F196" i="1"/>
  <c r="B206" i="1"/>
  <c r="C291" i="1"/>
  <c r="F213" i="1"/>
  <c r="C61" i="1"/>
  <c r="E256" i="1"/>
  <c r="F143" i="1"/>
  <c r="E214" i="1"/>
  <c r="B291" i="1"/>
  <c r="F64" i="1"/>
  <c r="E114" i="1"/>
  <c r="O213" i="1"/>
  <c r="E293" i="1"/>
  <c r="D67" i="1"/>
  <c r="D297" i="1"/>
  <c r="C279" i="1"/>
  <c r="D124" i="1"/>
  <c r="C127" i="1"/>
  <c r="D69" i="1"/>
  <c r="E103" i="1"/>
  <c r="F109" i="1"/>
  <c r="F59" i="1"/>
  <c r="B201" i="1"/>
  <c r="C34" i="1"/>
  <c r="O112" i="1"/>
  <c r="E224" i="1"/>
  <c r="F286" i="1"/>
  <c r="E167" i="1"/>
  <c r="O47" i="1"/>
  <c r="F151" i="1"/>
  <c r="B276" i="1"/>
  <c r="D200" i="1"/>
  <c r="B282" i="1"/>
  <c r="C190" i="1"/>
  <c r="O265" i="1"/>
  <c r="C236" i="1"/>
  <c r="C42" i="1"/>
  <c r="C48" i="1"/>
  <c r="O44" i="1"/>
  <c r="O259" i="1"/>
  <c r="O258" i="1"/>
  <c r="O114" i="1"/>
  <c r="D52" i="1"/>
  <c r="C143" i="1"/>
  <c r="E239" i="1"/>
  <c r="D39" i="1"/>
  <c r="B126" i="1"/>
  <c r="C134" i="1"/>
  <c r="B247" i="1"/>
  <c r="D274" i="1"/>
  <c r="O163" i="1"/>
  <c r="B128" i="1"/>
  <c r="C181" i="1"/>
  <c r="D60" i="1"/>
  <c r="F217" i="1"/>
  <c r="F239" i="1"/>
  <c r="D54" i="1"/>
  <c r="F164" i="1"/>
  <c r="B135" i="1"/>
  <c r="D134" i="1"/>
  <c r="F150" i="1"/>
  <c r="C212" i="1"/>
  <c r="C40" i="1"/>
  <c r="O62" i="1"/>
  <c r="B49" i="1"/>
  <c r="B255" i="1"/>
  <c r="F229" i="1"/>
  <c r="O219" i="1"/>
  <c r="C298" i="1"/>
  <c r="O140" i="1"/>
  <c r="D222" i="1"/>
  <c r="C87" i="1"/>
  <c r="B38" i="1"/>
  <c r="C115" i="1"/>
  <c r="F84" i="1"/>
  <c r="E273" i="1"/>
  <c r="O87" i="1"/>
  <c r="B127" i="1"/>
  <c r="B67" i="1"/>
  <c r="D232" i="1"/>
  <c r="O205" i="1"/>
  <c r="C99" i="1"/>
  <c r="C164" i="1"/>
  <c r="F206" i="1"/>
  <c r="B166" i="1"/>
  <c r="E254" i="1"/>
  <c r="O154" i="1"/>
  <c r="B195" i="1"/>
  <c r="D202" i="1"/>
  <c r="E205" i="1"/>
  <c r="B288" i="1"/>
  <c r="B209" i="1"/>
  <c r="B280" i="1"/>
  <c r="C253" i="1"/>
  <c r="B130" i="1"/>
  <c r="B89" i="1"/>
  <c r="B272" i="1"/>
  <c r="B34" i="1"/>
  <c r="D80" i="1"/>
  <c r="B37" i="1"/>
  <c r="O126" i="1"/>
  <c r="O146" i="1"/>
  <c r="E40" i="1"/>
  <c r="C54" i="1"/>
  <c r="O142" i="1"/>
  <c r="D132" i="1"/>
  <c r="O51" i="1"/>
  <c r="O209" i="1"/>
  <c r="C242" i="1"/>
  <c r="C120" i="1"/>
  <c r="C180" i="1"/>
  <c r="O107" i="1"/>
  <c r="D55" i="1"/>
  <c r="O72" i="1"/>
  <c r="O39" i="1"/>
  <c r="F220" i="1"/>
  <c r="D107" i="1"/>
  <c r="D194" i="1"/>
  <c r="F34" i="1"/>
  <c r="O283" i="1"/>
  <c r="F135" i="1"/>
  <c r="E110" i="1"/>
  <c r="B98" i="1"/>
  <c r="E169" i="1"/>
  <c r="E250" i="1"/>
  <c r="O101" i="1"/>
  <c r="E221" i="1"/>
  <c r="E262" i="1"/>
  <c r="D116" i="1"/>
  <c r="O250" i="1"/>
  <c r="D170" i="1"/>
  <c r="O227" i="1"/>
  <c r="O52" i="1"/>
  <c r="D236" i="1"/>
  <c r="E208" i="1"/>
  <c r="O81" i="1"/>
  <c r="D253" i="1"/>
  <c r="F287" i="1"/>
  <c r="B87" i="1"/>
  <c r="D138" i="1"/>
  <c r="C167" i="1"/>
  <c r="B238" i="1"/>
  <c r="C145" i="1"/>
  <c r="D229" i="1"/>
  <c r="F154" i="1"/>
  <c r="C262" i="1"/>
  <c r="F68" i="1"/>
  <c r="E162" i="1"/>
  <c r="D240" i="1"/>
  <c r="O123" i="1"/>
  <c r="O243" i="1"/>
  <c r="B189" i="1"/>
  <c r="B205" i="1"/>
  <c r="F53" i="1"/>
  <c r="F123" i="1"/>
  <c r="E144" i="1"/>
  <c r="B271" i="1"/>
  <c r="O269" i="1"/>
  <c r="C258" i="1"/>
  <c r="E145" i="1"/>
  <c r="D120" i="1"/>
  <c r="E156" i="1"/>
  <c r="E253" i="1"/>
  <c r="C119" i="1"/>
  <c r="F277" i="1"/>
  <c r="D192" i="1"/>
  <c r="C289" i="1"/>
  <c r="F153" i="1"/>
  <c r="C239" i="1"/>
  <c r="E209" i="1"/>
  <c r="F182" i="1"/>
  <c r="E255" i="1"/>
  <c r="B114" i="1"/>
  <c r="D221" i="1"/>
  <c r="E233" i="1"/>
  <c r="F67" i="1"/>
  <c r="D168" i="1"/>
  <c r="B241" i="1"/>
  <c r="O38" i="1"/>
  <c r="F281" i="1"/>
  <c r="C259" i="1"/>
  <c r="E235" i="1"/>
  <c r="O99" i="1"/>
  <c r="E271" i="1"/>
  <c r="D244" i="1"/>
  <c r="B103" i="1"/>
  <c r="E194" i="1"/>
  <c r="C241" i="1"/>
  <c r="C60" i="1"/>
  <c r="F160" i="1"/>
  <c r="D51" i="1"/>
  <c r="F66" i="1"/>
  <c r="O253" i="1"/>
  <c r="C297" i="1"/>
  <c r="D133" i="1"/>
  <c r="D209" i="1"/>
  <c r="C36" i="1"/>
  <c r="E153" i="1"/>
  <c r="F245" i="1"/>
  <c r="E232" i="1"/>
  <c r="B183" i="1"/>
  <c r="F238" i="1"/>
  <c r="E100" i="1"/>
  <c r="F187" i="1"/>
  <c r="C170" i="1"/>
  <c r="E160" i="1"/>
  <c r="B175" i="1"/>
  <c r="E34" i="1"/>
  <c r="D165" i="1"/>
  <c r="O122" i="1"/>
  <c r="O132" i="1"/>
  <c r="O56" i="1"/>
  <c r="O136" i="1"/>
  <c r="B84" i="1"/>
  <c r="E272" i="1"/>
  <c r="E65" i="1"/>
  <c r="C64" i="1"/>
  <c r="D115" i="1"/>
  <c r="B64" i="1"/>
  <c r="F269" i="1"/>
  <c r="B167" i="1"/>
  <c r="O275" i="1"/>
  <c r="O98" i="1"/>
  <c r="E92" i="1"/>
  <c r="O128" i="1"/>
  <c r="F46" i="1"/>
  <c r="E286" i="1"/>
  <c r="O57" i="1"/>
  <c r="O220" i="1"/>
  <c r="E146" i="1"/>
  <c r="E180" i="1"/>
  <c r="D79" i="1"/>
  <c r="D197" i="1"/>
  <c r="E48" i="1"/>
  <c r="E89" i="1"/>
  <c r="F111" i="1"/>
  <c r="F32" i="1"/>
  <c r="B185" i="1"/>
  <c r="O242" i="1"/>
  <c r="C52" i="1"/>
  <c r="F140" i="1"/>
  <c r="B162" i="1"/>
  <c r="E64" i="1"/>
  <c r="O175" i="1"/>
  <c r="B234" i="1"/>
  <c r="O254" i="1"/>
  <c r="F108" i="1"/>
  <c r="B264" i="1"/>
  <c r="E285" i="1"/>
  <c r="D201" i="1"/>
  <c r="O228" i="1"/>
  <c r="O70" i="1"/>
  <c r="B286" i="1"/>
  <c r="B269" i="1"/>
  <c r="O276" i="1"/>
  <c r="B257" i="1"/>
  <c r="B61" i="1"/>
  <c r="O145" i="1"/>
  <c r="C131" i="1"/>
  <c r="C245" i="1"/>
  <c r="E226" i="1"/>
  <c r="D164" i="1"/>
  <c r="D78" i="1"/>
  <c r="C84" i="1"/>
  <c r="C255" i="1"/>
  <c r="C286" i="1"/>
  <c r="E152" i="1"/>
  <c r="O131" i="1"/>
  <c r="O187" i="1"/>
  <c r="D190" i="1"/>
  <c r="C293" i="1"/>
  <c r="O225" i="1"/>
  <c r="C59" i="1"/>
  <c r="F60" i="1"/>
  <c r="B246" i="1"/>
  <c r="F230" i="1"/>
  <c r="O247" i="1"/>
  <c r="B281" i="1"/>
  <c r="D59" i="1"/>
  <c r="E79" i="1"/>
  <c r="O32" i="1"/>
  <c r="B53" i="1"/>
  <c r="C185" i="1"/>
  <c r="O33" i="1"/>
  <c r="D199" i="1"/>
  <c r="C41" i="1"/>
  <c r="E85" i="1"/>
  <c r="F57" i="1"/>
  <c r="B174" i="1"/>
  <c r="F207" i="1"/>
  <c r="E259" i="1"/>
  <c r="F264" i="1"/>
  <c r="C231" i="1"/>
  <c r="E124" i="1"/>
  <c r="F110" i="1"/>
  <c r="E63" i="1"/>
  <c r="B51" i="1"/>
  <c r="E161" i="1"/>
  <c r="B228" i="1"/>
  <c r="E33" i="1"/>
  <c r="O298" i="1"/>
  <c r="F208" i="1"/>
  <c r="F86" i="1"/>
  <c r="C67" i="1"/>
  <c r="F95" i="1"/>
  <c r="B219" i="1"/>
  <c r="D226" i="1"/>
  <c r="F279" i="1"/>
  <c r="O178" i="1"/>
  <c r="F219" i="1"/>
  <c r="D125" i="1"/>
  <c r="F120" i="1"/>
  <c r="D277" i="1"/>
  <c r="F247" i="1"/>
  <c r="B178" i="1"/>
  <c r="B253" i="1"/>
  <c r="B275" i="1"/>
  <c r="E47" i="1"/>
  <c r="D281" i="1"/>
  <c r="F49" i="1"/>
  <c r="C243" i="1"/>
  <c r="B153" i="1"/>
  <c r="O201" i="1"/>
  <c r="D146" i="1"/>
  <c r="E115" i="1"/>
  <c r="O266" i="1"/>
  <c r="O193" i="1"/>
  <c r="B108" i="1"/>
  <c r="C166" i="1"/>
  <c r="O248" i="1"/>
  <c r="D50" i="1"/>
  <c r="E73" i="1"/>
  <c r="E60" i="1"/>
  <c r="O160" i="1"/>
  <c r="E244" i="1"/>
  <c r="D291" i="1"/>
  <c r="O86" i="1"/>
  <c r="B232" i="1"/>
  <c r="F218" i="1"/>
  <c r="E111" i="1"/>
  <c r="F69" i="1"/>
  <c r="D217" i="1"/>
  <c r="E88" i="1"/>
  <c r="C287" i="1"/>
  <c r="C79" i="1"/>
  <c r="C177" i="1"/>
  <c r="F41" i="1"/>
  <c r="D235" i="1"/>
  <c r="O90" i="1"/>
  <c r="F130" i="1"/>
  <c r="B111" i="1"/>
  <c r="O53" i="1"/>
  <c r="F173" i="1"/>
  <c r="E207" i="1"/>
  <c r="E263" i="1"/>
  <c r="D183" i="1"/>
  <c r="E200" i="1"/>
  <c r="C126" i="1"/>
  <c r="C39" i="1"/>
  <c r="F189" i="1"/>
  <c r="C114" i="1"/>
  <c r="O188" i="1"/>
  <c r="E220" i="1"/>
  <c r="O124" i="1"/>
  <c r="D90" i="1"/>
  <c r="O192" i="1"/>
  <c r="O218" i="1"/>
  <c r="O165" i="1"/>
  <c r="C74" i="1"/>
  <c r="F179" i="1"/>
  <c r="F43" i="1"/>
  <c r="F295" i="1"/>
  <c r="E192" i="1"/>
  <c r="O58" i="1"/>
  <c r="B32" i="1"/>
  <c r="C73" i="1"/>
  <c r="D238" i="1"/>
  <c r="B154" i="1"/>
  <c r="D198" i="1"/>
  <c r="B60" i="1"/>
  <c r="E43" i="1"/>
  <c r="C141" i="1"/>
  <c r="D114" i="1"/>
  <c r="E229" i="1"/>
  <c r="F216" i="1"/>
  <c r="F89" i="1"/>
  <c r="C121" i="1"/>
  <c r="E280" i="1"/>
  <c r="B157" i="1"/>
  <c r="F138" i="1"/>
  <c r="F136" i="1"/>
  <c r="O105" i="1"/>
  <c r="D33" i="1"/>
  <c r="F227" i="1"/>
  <c r="B163" i="1"/>
  <c r="O194" i="1"/>
  <c r="B268" i="1"/>
  <c r="B285" i="1"/>
  <c r="E86" i="1"/>
  <c r="B266" i="1"/>
  <c r="O117" i="1"/>
  <c r="E122" i="1"/>
  <c r="C144" i="1"/>
  <c r="B91" i="1"/>
  <c r="B72" i="1"/>
  <c r="B165" i="1"/>
  <c r="O133" i="1"/>
  <c r="E133" i="1"/>
  <c r="B283" i="1"/>
  <c r="E42" i="1"/>
  <c r="O189" i="1"/>
  <c r="O94" i="1"/>
  <c r="C155" i="1"/>
  <c r="B47" i="1"/>
  <c r="D191" i="1"/>
  <c r="E247" i="1"/>
  <c r="C125" i="1"/>
  <c r="F252" i="1"/>
  <c r="O115" i="1"/>
  <c r="D37" i="1"/>
  <c r="E225" i="1"/>
  <c r="E297" i="1"/>
  <c r="E97" i="1"/>
  <c r="E258" i="1"/>
  <c r="B176" i="1"/>
  <c r="D268" i="1"/>
  <c r="B44" i="1"/>
  <c r="F128" i="1"/>
  <c r="E186" i="1"/>
  <c r="E58" i="1"/>
  <c r="D49" i="1"/>
  <c r="F294" i="1"/>
  <c r="F223" i="1"/>
  <c r="F278" i="1"/>
  <c r="C33" i="1"/>
  <c r="E190" i="1"/>
  <c r="F127" i="1"/>
  <c r="E248" i="1"/>
  <c r="E206" i="1"/>
  <c r="C238" i="1"/>
  <c r="C113" i="1"/>
  <c r="B215" i="1"/>
  <c r="B96" i="1"/>
  <c r="O287" i="1"/>
  <c r="F268" i="1"/>
  <c r="B139" i="1"/>
  <c r="O135" i="1"/>
  <c r="O103" i="1"/>
  <c r="F203" i="1"/>
  <c r="D65" i="1"/>
  <c r="E291" i="1"/>
  <c r="D288" i="1"/>
  <c r="C210" i="1"/>
  <c r="O195" i="1"/>
  <c r="B92" i="1"/>
  <c r="D140" i="1"/>
  <c r="C226" i="1"/>
  <c r="F125" i="1"/>
  <c r="C284" i="1"/>
  <c r="O164" i="1"/>
  <c r="E112" i="1"/>
  <c r="O169" i="1"/>
  <c r="E185" i="1"/>
  <c r="D38" i="1"/>
  <c r="E90" i="1"/>
  <c r="D250" i="1"/>
  <c r="B109" i="1"/>
  <c r="C186" i="1"/>
  <c r="B78" i="1"/>
  <c r="E178" i="1"/>
  <c r="B235" i="1"/>
  <c r="B33" i="1"/>
  <c r="D159" i="1"/>
  <c r="F54" i="1"/>
  <c r="D295" i="1"/>
  <c r="F47" i="1"/>
  <c r="F103" i="1"/>
  <c r="E143" i="1"/>
  <c r="F146" i="1"/>
  <c r="D267" i="1"/>
  <c r="E222" i="1"/>
  <c r="B158" i="1"/>
  <c r="O97" i="1"/>
  <c r="D172" i="1"/>
  <c r="D68" i="1"/>
  <c r="F178" i="1"/>
  <c r="C174" i="1"/>
  <c r="C276" i="1"/>
  <c r="B297" i="1"/>
  <c r="F91" i="1"/>
  <c r="C161" i="1"/>
  <c r="O216" i="1"/>
  <c r="B186" i="1"/>
  <c r="C206" i="1"/>
  <c r="O233" i="1"/>
  <c r="F231" i="1"/>
  <c r="B230" i="1"/>
  <c r="B225" i="1"/>
  <c r="B220" i="1"/>
  <c r="C105" i="1"/>
  <c r="B138" i="1"/>
  <c r="E62" i="1"/>
  <c r="O232" i="1"/>
  <c r="E116" i="1"/>
  <c r="B62" i="1"/>
  <c r="C213" i="1"/>
  <c r="F65" i="1"/>
  <c r="O277" i="1"/>
  <c r="F157" i="1"/>
  <c r="F90" i="1"/>
  <c r="C94" i="1"/>
  <c r="O286" i="1"/>
  <c r="F255" i="1"/>
  <c r="E184" i="1"/>
  <c r="C135" i="1"/>
  <c r="C251" i="1"/>
  <c r="D247" i="1"/>
  <c r="D75" i="1"/>
  <c r="B160" i="1"/>
  <c r="E187" i="1"/>
  <c r="E35" i="1"/>
  <c r="B125" i="1"/>
  <c r="O274" i="1"/>
  <c r="B211" i="1"/>
  <c r="O212" i="1"/>
  <c r="C66" i="1"/>
  <c r="B93" i="1"/>
  <c r="E99" i="1"/>
  <c r="E277" i="1"/>
  <c r="C292" i="1"/>
  <c r="E45" i="1"/>
  <c r="C98" i="1"/>
  <c r="D290" i="1"/>
  <c r="C148" i="1"/>
  <c r="B99" i="1"/>
  <c r="B263" i="1"/>
  <c r="B262" i="1"/>
  <c r="E131" i="1"/>
  <c r="F266" i="1"/>
  <c r="D241" i="1"/>
  <c r="B88" i="1"/>
  <c r="C80" i="1"/>
  <c r="F293" i="1"/>
  <c r="D112" i="1"/>
  <c r="F117" i="1"/>
  <c r="C178" i="1"/>
  <c r="O294" i="1"/>
  <c r="D223" i="1"/>
  <c r="E202" i="1"/>
  <c r="F75" i="1"/>
  <c r="C92" i="1"/>
  <c r="E38" i="1"/>
  <c r="D73" i="1"/>
  <c r="B279" i="1"/>
  <c r="D212" i="1"/>
  <c r="O262" i="1"/>
  <c r="B290" i="1"/>
  <c r="F73" i="1"/>
  <c r="O74" i="1"/>
  <c r="D203" i="1"/>
  <c r="B110" i="1"/>
  <c r="D193" i="1"/>
  <c r="B237" i="1"/>
  <c r="C96" i="1"/>
  <c r="C188" i="1"/>
  <c r="O153" i="1"/>
  <c r="C216" i="1"/>
  <c r="O49" i="1"/>
  <c r="C268" i="1"/>
  <c r="C93" i="1"/>
  <c r="E135" i="1"/>
  <c r="D251" i="1"/>
  <c r="B147" i="1"/>
  <c r="F244" i="1"/>
  <c r="D121" i="1"/>
  <c r="C163" i="1"/>
  <c r="B199" i="1"/>
  <c r="D280" i="1"/>
  <c r="F242" i="1"/>
  <c r="F122" i="1"/>
  <c r="O120" i="1"/>
  <c r="D117" i="1"/>
  <c r="O272" i="1"/>
  <c r="F80" i="1"/>
  <c r="O271" i="1"/>
  <c r="E108" i="1"/>
  <c r="B194" i="1"/>
  <c r="E230" i="1"/>
  <c r="O295" i="1"/>
  <c r="F70" i="1"/>
  <c r="C198" i="1"/>
  <c r="E212" i="1"/>
  <c r="D100" i="1"/>
  <c r="E54" i="1"/>
  <c r="C168" i="1"/>
  <c r="F273" i="1"/>
  <c r="D145" i="1"/>
  <c r="C215" i="1"/>
  <c r="B55" i="1"/>
  <c r="E278" i="1"/>
  <c r="C225" i="1"/>
  <c r="F215" i="1"/>
  <c r="E266" i="1"/>
  <c r="C86" i="1"/>
  <c r="C282" i="1"/>
  <c r="F88" i="1"/>
  <c r="F56" i="1"/>
  <c r="C108" i="1"/>
  <c r="B284" i="1"/>
  <c r="O149" i="1"/>
  <c r="C281" i="1"/>
  <c r="E281" i="1"/>
  <c r="F290" i="1"/>
  <c r="F58" i="1"/>
  <c r="B39" i="1"/>
  <c r="B250" i="1"/>
  <c r="B249" i="1"/>
  <c r="O171" i="1"/>
  <c r="O239" i="1"/>
  <c r="F205" i="1"/>
  <c r="B106" i="1"/>
  <c r="O106" i="1"/>
  <c r="D272" i="1"/>
  <c r="B233" i="1"/>
  <c r="O152" i="1"/>
  <c r="E50" i="1"/>
  <c r="E242" i="1"/>
  <c r="E136" i="1"/>
  <c r="F87" i="1"/>
  <c r="E150" i="1"/>
  <c r="D147" i="1"/>
  <c r="O63" i="1"/>
  <c r="B156" i="1"/>
  <c r="O214" i="1"/>
  <c r="F78" i="1"/>
  <c r="C51" i="1"/>
  <c r="B242" i="1"/>
  <c r="D185" i="1"/>
  <c r="C37" i="1"/>
  <c r="C160" i="1"/>
  <c r="O80" i="1"/>
  <c r="F190" i="1"/>
  <c r="O222" i="1"/>
  <c r="E66" i="1"/>
  <c r="D264" i="1"/>
  <c r="E36" i="1"/>
  <c r="D294" i="1"/>
  <c r="C205" i="1"/>
  <c r="E257" i="1"/>
  <c r="O108" i="1"/>
  <c r="O293" i="1"/>
  <c r="F261" i="1"/>
  <c r="D152" i="1"/>
  <c r="B168" i="1"/>
  <c r="B124" i="1"/>
  <c r="O255" i="1"/>
  <c r="O119" i="1"/>
  <c r="F256" i="1"/>
  <c r="E113" i="1"/>
  <c r="E68" i="1"/>
  <c r="D188" i="1"/>
  <c r="D40" i="1"/>
  <c r="B188" i="1"/>
  <c r="C265" i="1"/>
  <c r="E245" i="1"/>
  <c r="B74" i="1"/>
  <c r="D173" i="1"/>
  <c r="O162" i="1"/>
  <c r="F145" i="1"/>
  <c r="C203" i="1"/>
  <c r="F155" i="1"/>
  <c r="B190" i="1"/>
  <c r="O61" i="1"/>
  <c r="E175" i="1"/>
  <c r="B45" i="1"/>
  <c r="D108" i="1"/>
  <c r="E267" i="1"/>
  <c r="D167" i="1"/>
  <c r="E142" i="1"/>
  <c r="D141" i="1"/>
  <c r="E284" i="1"/>
  <c r="O244" i="1"/>
  <c r="O143" i="1"/>
  <c r="B203" i="1"/>
  <c r="O249" i="1"/>
  <c r="D269" i="1"/>
  <c r="O73" i="1"/>
  <c r="E78" i="1"/>
  <c r="F283" i="1"/>
  <c r="D245" i="1"/>
  <c r="F33" i="1"/>
  <c r="E52" i="1"/>
  <c r="C296" i="1"/>
  <c r="F40" i="1"/>
  <c r="O217" i="1"/>
  <c r="B150" i="1"/>
  <c r="O37" i="1"/>
  <c r="B258" i="1"/>
  <c r="F83" i="1"/>
  <c r="F241" i="1"/>
  <c r="O46" i="1"/>
  <c r="E168" i="1"/>
  <c r="F94" i="1"/>
  <c r="D261" i="1"/>
  <c r="B256" i="1"/>
  <c r="B267" i="1"/>
  <c r="B63" i="1"/>
  <c r="B240" i="1"/>
  <c r="E298" i="1"/>
  <c r="O35" i="1"/>
  <c r="E268" i="1"/>
  <c r="O199" i="1"/>
  <c r="B270" i="1"/>
  <c r="F102" i="1"/>
  <c r="E191" i="1"/>
  <c r="E223" i="1"/>
  <c r="E288" i="1"/>
  <c r="B102" i="1"/>
  <c r="O64" i="1"/>
  <c r="C264" i="1"/>
  <c r="D210" i="1"/>
  <c r="F175" i="1"/>
  <c r="D259" i="1"/>
  <c r="O104" i="1"/>
  <c r="F44" i="1"/>
  <c r="O211" i="1"/>
  <c r="C171" i="1"/>
  <c r="C277" i="1"/>
  <c r="F81" i="1"/>
  <c r="O113" i="1"/>
  <c r="D119" i="1"/>
  <c r="F166" i="1"/>
  <c r="O34" i="1"/>
  <c r="F191" i="1"/>
  <c r="E179" i="1"/>
  <c r="E49" i="1"/>
  <c r="D148" i="1"/>
  <c r="F210" i="1"/>
  <c r="E120" i="1"/>
  <c r="F235" i="1"/>
  <c r="B112" i="1"/>
  <c r="D94" i="1"/>
  <c r="O82" i="1"/>
  <c r="D101" i="1"/>
  <c r="E261" i="1"/>
  <c r="E227" i="1"/>
  <c r="F240" i="1"/>
  <c r="F211" i="1"/>
  <c r="D215" i="1"/>
  <c r="F118" i="1"/>
  <c r="F176" i="1"/>
  <c r="C214" i="1"/>
  <c r="D252" i="1"/>
  <c r="F36" i="1"/>
  <c r="E56" i="1"/>
  <c r="O177" i="1"/>
  <c r="F148" i="1"/>
  <c r="C140" i="1"/>
  <c r="B59" i="1"/>
  <c r="B277" i="1"/>
  <c r="D286" i="1"/>
  <c r="C223" i="1"/>
  <c r="O279" i="1"/>
  <c r="D186" i="1"/>
  <c r="C56" i="1"/>
  <c r="F185" i="1"/>
  <c r="D36" i="1"/>
  <c r="B77" i="1"/>
  <c r="E147" i="1"/>
  <c r="B85" i="1"/>
  <c r="C71" i="1"/>
  <c r="D257" i="1"/>
  <c r="D289" i="1"/>
  <c r="O210" i="1"/>
  <c r="E71" i="1"/>
  <c r="B80" i="1"/>
  <c r="D239" i="1"/>
  <c r="D255" i="1"/>
  <c r="F141" i="1"/>
  <c r="B81" i="1"/>
  <c r="E294" i="1"/>
  <c r="F265" i="1"/>
  <c r="D85" i="1"/>
  <c r="D284" i="1"/>
  <c r="C220" i="1"/>
  <c r="D220" i="1"/>
  <c r="O176" i="1"/>
  <c r="E81" i="1"/>
  <c r="O110" i="1"/>
  <c r="E61" i="1"/>
  <c r="D144" i="1"/>
  <c r="O155" i="1"/>
  <c r="D66" i="1"/>
  <c r="E148" i="1"/>
  <c r="D122" i="1"/>
  <c r="E275" i="1"/>
  <c r="F258" i="1"/>
  <c r="F272" i="1"/>
  <c r="O95" i="1"/>
  <c r="E173" i="1"/>
  <c r="B131" i="1"/>
  <c r="O237" i="1"/>
  <c r="E83" i="1"/>
  <c r="C122" i="1"/>
  <c r="D106" i="1"/>
  <c r="O245" i="1"/>
  <c r="D228" i="1"/>
  <c r="B69" i="1"/>
  <c r="F275" i="1"/>
  <c r="F237" i="1"/>
  <c r="O89" i="1"/>
  <c r="O179" i="1"/>
  <c r="B151" i="1"/>
  <c r="C147" i="1"/>
  <c r="B196" i="1"/>
  <c r="D175" i="1"/>
  <c r="B143" i="1"/>
  <c r="D139" i="1"/>
  <c r="E118" i="1"/>
  <c r="E123" i="1"/>
  <c r="F144" i="1"/>
  <c r="D214" i="1"/>
  <c r="O234" i="1"/>
  <c r="B184" i="1"/>
  <c r="E96" i="1"/>
  <c r="E51" i="1"/>
  <c r="F156" i="1"/>
  <c r="D126" i="1"/>
  <c r="D123" i="1"/>
  <c r="O125" i="1"/>
  <c r="O281" i="1"/>
  <c r="B36" i="1"/>
  <c r="D205" i="1"/>
  <c r="O288" i="1"/>
  <c r="B170" i="1"/>
  <c r="O264" i="1"/>
  <c r="D154" i="1"/>
  <c r="B159" i="1"/>
  <c r="O91" i="1"/>
  <c r="D206" i="1"/>
  <c r="B94" i="1"/>
  <c r="C234" i="1"/>
  <c r="F274" i="1"/>
  <c r="D273" i="1"/>
  <c r="B79" i="1"/>
  <c r="E104" i="1"/>
  <c r="E44" i="1"/>
  <c r="C182" i="1"/>
  <c r="E154" i="1"/>
  <c r="B207" i="1"/>
  <c r="F74" i="1"/>
  <c r="F62" i="1"/>
  <c r="C158" i="1"/>
  <c r="D34" i="1"/>
  <c r="D169" i="1"/>
  <c r="B35" i="1"/>
  <c r="C240" i="1"/>
  <c r="B119" i="1"/>
  <c r="B161" i="1"/>
  <c r="C263" i="1"/>
  <c r="O251" i="1"/>
  <c r="F291" i="1"/>
  <c r="E292" i="1"/>
  <c r="F116" i="1"/>
  <c r="D45" i="1"/>
  <c r="D174" i="1"/>
  <c r="D204" i="1"/>
  <c r="C189" i="1"/>
  <c r="F184" i="1"/>
  <c r="O168" i="1"/>
  <c r="O161" i="1"/>
  <c r="F131" i="1"/>
  <c r="E213" i="1"/>
  <c r="E91" i="1"/>
  <c r="B65" i="1"/>
  <c r="F296" i="1"/>
  <c r="C101" i="1"/>
  <c r="C49" i="1"/>
  <c r="E215" i="1"/>
  <c r="C200" i="1"/>
  <c r="C246" i="1"/>
  <c r="O96" i="1"/>
  <c r="E107" i="1"/>
  <c r="F299" i="1"/>
  <c r="C179" i="1"/>
  <c r="F288" i="1"/>
  <c r="B299" i="1"/>
  <c r="O79" i="1"/>
  <c r="B192" i="1"/>
  <c r="D76" i="1"/>
  <c r="F171" i="1"/>
  <c r="B260" i="1"/>
  <c r="E289" i="1"/>
  <c r="D53" i="1"/>
  <c r="C224" i="1"/>
  <c r="D58" i="1"/>
  <c r="C62" i="1"/>
  <c r="D35" i="1"/>
  <c r="F177" i="1"/>
  <c r="O151" i="1"/>
  <c r="O111" i="1"/>
  <c r="C247" i="1"/>
  <c r="B204" i="1"/>
  <c r="B296" i="1"/>
  <c r="C295" i="1"/>
  <c r="D195" i="1"/>
  <c r="C88" i="1"/>
  <c r="F260" i="1"/>
  <c r="E39" i="1"/>
  <c r="E72" i="1"/>
  <c r="E243" i="1"/>
  <c r="B223" i="1"/>
  <c r="D111" i="1"/>
  <c r="C70" i="1"/>
  <c r="O246" i="1"/>
  <c r="F263" i="1"/>
  <c r="F194" i="1"/>
  <c r="F289" i="1"/>
  <c r="O299" i="1"/>
  <c r="C78" i="1"/>
  <c r="E101" i="1"/>
  <c r="B141" i="1"/>
  <c r="F248" i="1"/>
  <c r="B132" i="1"/>
  <c r="O223" i="1"/>
  <c r="O83" i="1"/>
  <c r="C110" i="1"/>
  <c r="E127" i="1"/>
  <c r="D187" i="1"/>
  <c r="O256" i="1"/>
  <c r="F139" i="1"/>
  <c r="C195" i="1"/>
  <c r="D230" i="1"/>
  <c r="E238" i="1"/>
  <c r="D276" i="1"/>
  <c r="D176" i="1"/>
  <c r="F121" i="1"/>
  <c r="E119" i="1"/>
  <c r="C266" i="1"/>
  <c r="D64" i="1"/>
  <c r="O241" i="1"/>
  <c r="E59" i="1"/>
  <c r="O173" i="1"/>
  <c r="E82" i="1"/>
  <c r="C104" i="1"/>
  <c r="F232" i="1"/>
  <c r="C183" i="1"/>
  <c r="F45" i="1"/>
  <c r="O88" i="1"/>
  <c r="O278" i="1"/>
  <c r="B134" i="1"/>
  <c r="C132" i="1"/>
  <c r="C55" i="1"/>
  <c r="D151" i="1"/>
  <c r="C162" i="1"/>
  <c r="D71" i="1"/>
  <c r="O291" i="1"/>
  <c r="O127" i="1"/>
  <c r="B248" i="1"/>
  <c r="C154" i="1"/>
  <c r="B70" i="1"/>
  <c r="D207" i="1"/>
  <c r="C201" i="1"/>
  <c r="C272" i="1"/>
  <c r="F214" i="1"/>
  <c r="D211" i="1"/>
  <c r="E279" i="1"/>
  <c r="E199" i="1"/>
  <c r="B172" i="1"/>
  <c r="C109" i="1"/>
  <c r="O224" i="1"/>
  <c r="O240" i="1"/>
  <c r="B137" i="1"/>
  <c r="F221" i="1"/>
  <c r="B217" i="1"/>
  <c r="E32" i="1"/>
  <c r="D225" i="1"/>
  <c r="D161" i="1"/>
  <c r="E69" i="1"/>
  <c r="E105" i="1"/>
  <c r="C192" i="1"/>
  <c r="E95" i="1"/>
  <c r="B179" i="1"/>
  <c r="F249" i="1"/>
  <c r="C221" i="1"/>
  <c r="O196" i="1"/>
  <c r="B57" i="1"/>
  <c r="E159" i="1"/>
  <c r="O69" i="1"/>
  <c r="O68" i="1"/>
  <c r="B278" i="1"/>
  <c r="F107" i="1"/>
  <c r="D118" i="1"/>
  <c r="O55" i="1"/>
  <c r="F199" i="1"/>
  <c r="D182" i="1"/>
  <c r="F204" i="1"/>
  <c r="F152" i="1"/>
  <c r="E251" i="1"/>
  <c r="D227" i="1"/>
  <c r="F114" i="1"/>
  <c r="F147" i="1"/>
  <c r="F35" i="1"/>
  <c r="O172" i="1"/>
  <c r="B73" i="1"/>
  <c r="E132" i="1"/>
  <c r="E264" i="1"/>
  <c r="C157" i="1"/>
  <c r="D56" i="1"/>
  <c r="O197" i="1"/>
  <c r="F257" i="1"/>
  <c r="F202" i="1"/>
  <c r="C232" i="1"/>
  <c r="D128" i="1"/>
  <c r="C153" i="1"/>
  <c r="O289" i="1"/>
  <c r="C230" i="1"/>
  <c r="B145" i="1"/>
  <c r="C146" i="1"/>
  <c r="C274" i="1"/>
  <c r="F71" i="1"/>
  <c r="B107" i="1"/>
  <c r="B58" i="1"/>
  <c r="B298" i="1"/>
  <c r="E67" i="1"/>
  <c r="D234" i="1"/>
  <c r="E189" i="1"/>
  <c r="F212" i="1"/>
  <c r="B152" i="1"/>
  <c r="E276" i="1"/>
  <c r="O138" i="1"/>
  <c r="C184" i="1"/>
  <c r="O180" i="1"/>
  <c r="C194" i="1"/>
  <c r="B210" i="1"/>
  <c r="E70" i="1"/>
  <c r="F112" i="1"/>
  <c r="D243" i="1"/>
  <c r="D44" i="1"/>
  <c r="O36" i="1"/>
  <c r="D157" i="1"/>
  <c r="D156" i="1"/>
  <c r="O270" i="1"/>
  <c r="F126" i="1"/>
  <c r="C139" i="1"/>
  <c r="D150" i="1"/>
  <c r="F137" i="1"/>
  <c r="B214" i="1"/>
  <c r="F165" i="1"/>
  <c r="F96" i="1"/>
  <c r="D158" i="1"/>
  <c r="F200" i="1"/>
  <c r="F104" i="1"/>
  <c r="E274" i="1"/>
  <c r="C249" i="1"/>
  <c r="F39" i="1"/>
  <c r="F105" i="1"/>
  <c r="C75" i="1"/>
  <c r="E210" i="1"/>
  <c r="B76" i="1"/>
  <c r="B173" i="1"/>
  <c r="E249" i="1"/>
  <c r="O280" i="1"/>
  <c r="E139" i="1"/>
  <c r="O206" i="1"/>
  <c r="D97" i="1"/>
  <c r="F174" i="1"/>
  <c r="F228" i="1"/>
  <c r="O134" i="1"/>
  <c r="B40" i="1"/>
  <c r="F106" i="1"/>
  <c r="D233" i="1"/>
  <c r="C156" i="1"/>
  <c r="E193" i="1"/>
  <c r="F162" i="1"/>
  <c r="F55" i="1"/>
  <c r="D208" i="1"/>
  <c r="C43" i="1"/>
  <c r="F284" i="1"/>
  <c r="E228" i="1"/>
  <c r="O260" i="1"/>
  <c r="E246" i="1"/>
  <c r="B54" i="1"/>
  <c r="C128" i="1"/>
  <c r="C32" i="1"/>
  <c r="D216" i="1"/>
  <c r="F100" i="1"/>
  <c r="F254" i="1"/>
  <c r="B180" i="1"/>
  <c r="D292" i="1"/>
  <c r="B289" i="1"/>
  <c r="D83" i="1"/>
  <c r="C278" i="1"/>
  <c r="F188" i="1"/>
  <c r="B287" i="1"/>
  <c r="F246" i="1"/>
  <c r="B121" i="1"/>
  <c r="O208" i="1"/>
  <c r="O75" i="1"/>
  <c r="O78" i="1"/>
  <c r="C72" i="1"/>
  <c r="F61" i="1"/>
  <c r="B229" i="1"/>
  <c r="E138" i="1"/>
  <c r="O282" i="1"/>
  <c r="E163" i="1"/>
  <c r="B104" i="1"/>
  <c r="D242" i="1"/>
  <c r="F198" i="1"/>
  <c r="B259" i="1"/>
  <c r="B236" i="1"/>
  <c r="F92" i="1"/>
  <c r="F236" i="1"/>
  <c r="B97" i="1"/>
  <c r="D298" i="1"/>
  <c r="C50" i="1"/>
  <c r="D219" i="1"/>
  <c r="C271" i="1"/>
  <c r="C159" i="1"/>
  <c r="C169" i="1"/>
  <c r="B182" i="1"/>
  <c r="F99" i="1"/>
  <c r="C269" i="1"/>
  <c r="B50" i="1"/>
  <c r="B274" i="1"/>
  <c r="E290" i="1"/>
  <c r="F113" i="1"/>
  <c r="C237" i="1"/>
  <c r="F98" i="1"/>
  <c r="F169" i="1"/>
  <c r="C138" i="1"/>
  <c r="C82" i="1"/>
  <c r="F134" i="1"/>
  <c r="C187" i="1"/>
  <c r="O185" i="1"/>
  <c r="E177" i="1"/>
  <c r="O296" i="1"/>
  <c r="D113" i="1"/>
  <c r="C97" i="1"/>
  <c r="B251" i="1"/>
  <c r="D129" i="1"/>
  <c r="F93" i="1"/>
  <c r="D96" i="1"/>
  <c r="O139" i="1"/>
  <c r="F195" i="1"/>
  <c r="E46" i="1"/>
  <c r="E106" i="1"/>
  <c r="D171" i="1"/>
  <c r="D262" i="1"/>
  <c r="D231" i="1"/>
  <c r="F38" i="1"/>
  <c r="D74" i="1"/>
  <c r="O297" i="1"/>
  <c r="C204" i="1"/>
  <c r="D109" i="1"/>
  <c r="O148" i="1"/>
  <c r="E55" i="1"/>
  <c r="D72" i="1"/>
  <c r="F271" i="1"/>
  <c r="D278" i="1"/>
  <c r="D61" i="1"/>
  <c r="D177" i="1"/>
  <c r="C68" i="1"/>
  <c r="O267" i="1"/>
  <c r="O109" i="1"/>
  <c r="F262" i="1"/>
  <c r="E102" i="1"/>
  <c r="E265" i="1"/>
  <c r="E197" i="1"/>
  <c r="B295" i="1"/>
  <c r="F97" i="1"/>
  <c r="O290" i="1"/>
  <c r="C85" i="1"/>
  <c r="C229" i="1"/>
  <c r="F181" i="1"/>
  <c r="O137" i="1"/>
  <c r="F168" i="1"/>
  <c r="F285" i="1"/>
  <c r="F119" i="1"/>
  <c r="B202" i="1"/>
  <c r="C250" i="1"/>
  <c r="B144" i="1"/>
  <c r="D142" i="1"/>
  <c r="O121" i="1"/>
  <c r="C222" i="1"/>
  <c r="D48" i="1"/>
  <c r="D178" i="1"/>
  <c r="C149" i="1"/>
  <c r="C137" i="1"/>
  <c r="C103" i="1"/>
  <c r="C89" i="1"/>
  <c r="F193" i="1"/>
  <c r="D160" i="1"/>
  <c r="E74" i="1"/>
  <c r="D62" i="1"/>
  <c r="B105" i="1"/>
  <c r="O449" i="1"/>
  <c r="B459" i="1"/>
  <c r="D757" i="1"/>
  <c r="E568" i="1"/>
  <c r="F729" i="1"/>
  <c r="D735" i="1"/>
  <c r="D680" i="1"/>
  <c r="D581" i="1"/>
  <c r="D635" i="1"/>
  <c r="E504" i="1"/>
  <c r="C590" i="1"/>
  <c r="D565" i="1"/>
  <c r="F505" i="1"/>
  <c r="B321" i="1"/>
  <c r="F348" i="1"/>
  <c r="B654" i="1"/>
  <c r="E565" i="1"/>
  <c r="F534" i="1"/>
  <c r="D513" i="1"/>
  <c r="E769" i="1"/>
  <c r="B398" i="1"/>
  <c r="C382" i="1"/>
  <c r="B581" i="1"/>
  <c r="B743" i="1"/>
  <c r="F375" i="1"/>
  <c r="F337" i="1"/>
  <c r="O471" i="1"/>
  <c r="D452" i="1"/>
  <c r="D602" i="1"/>
  <c r="E500" i="1"/>
  <c r="C385" i="1"/>
  <c r="F373" i="1"/>
  <c r="E785" i="1"/>
  <c r="F735" i="1"/>
  <c r="E722" i="1"/>
  <c r="B330" i="1"/>
  <c r="B734" i="1"/>
  <c r="E347" i="1"/>
  <c r="B402" i="1"/>
  <c r="D415" i="1"/>
  <c r="D424" i="1"/>
  <c r="B650" i="1"/>
  <c r="E533" i="1"/>
  <c r="O711" i="1"/>
  <c r="D683" i="1"/>
  <c r="D559" i="1"/>
  <c r="C303" i="1"/>
  <c r="C434" i="1"/>
  <c r="O650" i="1"/>
  <c r="C314" i="1"/>
  <c r="F782" i="1"/>
  <c r="E312" i="1"/>
  <c r="B751" i="1"/>
  <c r="B325" i="1"/>
  <c r="C315" i="1"/>
  <c r="O461" i="1"/>
  <c r="E488" i="1"/>
  <c r="E580" i="1"/>
  <c r="D716" i="1"/>
  <c r="C480" i="1"/>
  <c r="F501" i="1"/>
  <c r="E675" i="1"/>
  <c r="C355" i="1"/>
  <c r="F414" i="1"/>
  <c r="D648" i="1"/>
  <c r="O579" i="1"/>
  <c r="C581" i="1"/>
  <c r="O659" i="1"/>
  <c r="D722" i="1"/>
  <c r="D610" i="1"/>
  <c r="D457" i="1"/>
  <c r="C479" i="1"/>
  <c r="F676" i="1"/>
  <c r="C745" i="1"/>
  <c r="B517" i="1"/>
  <c r="D787" i="1"/>
  <c r="O769" i="1"/>
  <c r="E738" i="1"/>
  <c r="D512" i="1"/>
  <c r="B648" i="1"/>
  <c r="D641" i="1"/>
  <c r="B632" i="1"/>
  <c r="D575" i="1"/>
  <c r="F491" i="1"/>
  <c r="E760" i="1"/>
  <c r="E394" i="1"/>
  <c r="D678" i="1"/>
  <c r="B769" i="1"/>
  <c r="F444" i="1"/>
  <c r="B726" i="1"/>
  <c r="O333" i="1"/>
  <c r="B369" i="1"/>
  <c r="D628" i="1"/>
  <c r="C596" i="1"/>
  <c r="E563" i="1"/>
  <c r="C436" i="1"/>
  <c r="D760" i="1"/>
  <c r="E350" i="1"/>
  <c r="F475" i="1"/>
  <c r="F441" i="1"/>
  <c r="O592" i="1"/>
  <c r="B563" i="1"/>
  <c r="E438" i="1"/>
  <c r="F510" i="1"/>
  <c r="E433" i="1"/>
  <c r="O490" i="1"/>
  <c r="O677" i="1"/>
  <c r="F556" i="1"/>
  <c r="D387" i="1"/>
  <c r="E300" i="1"/>
  <c r="D632" i="1"/>
  <c r="E464" i="1"/>
  <c r="C759" i="1"/>
  <c r="O538" i="1"/>
  <c r="O663" i="1"/>
  <c r="E521" i="1"/>
  <c r="D614" i="1"/>
  <c r="C684" i="1"/>
  <c r="F455" i="1"/>
  <c r="F770" i="1"/>
  <c r="C426" i="1"/>
  <c r="B712" i="1"/>
  <c r="O427" i="1"/>
  <c r="O515" i="1"/>
  <c r="E344" i="1"/>
  <c r="B568" i="1"/>
  <c r="B449" i="1"/>
  <c r="B311" i="1"/>
  <c r="F752" i="1"/>
  <c r="D645" i="1"/>
  <c r="B683" i="1"/>
  <c r="C722" i="1"/>
  <c r="F341" i="1"/>
  <c r="F364" i="1"/>
  <c r="F368" i="1"/>
  <c r="E363" i="1"/>
  <c r="O520" i="1"/>
  <c r="E511" i="1"/>
  <c r="B699" i="1"/>
  <c r="O383" i="1"/>
  <c r="B392" i="1"/>
  <c r="D655" i="1"/>
  <c r="D732" i="1"/>
  <c r="O540" i="1"/>
  <c r="F647" i="1"/>
  <c r="B453" i="1"/>
  <c r="F512" i="1"/>
  <c r="O392" i="1"/>
  <c r="O372" i="1"/>
  <c r="E626" i="1"/>
  <c r="D629" i="1"/>
  <c r="B335" i="1"/>
  <c r="E495" i="1"/>
  <c r="D618" i="1"/>
  <c r="E603" i="1"/>
  <c r="B326" i="1"/>
  <c r="E781" i="1"/>
  <c r="F739" i="1"/>
  <c r="C500" i="1"/>
  <c r="C532" i="1"/>
  <c r="E524" i="1"/>
  <c r="C709" i="1"/>
  <c r="B485" i="1"/>
  <c r="O588" i="1"/>
  <c r="C326" i="1"/>
  <c r="D495" i="1"/>
  <c r="D627" i="1"/>
  <c r="F319" i="1"/>
  <c r="O789" i="1"/>
  <c r="O430" i="1"/>
  <c r="F524" i="1"/>
  <c r="F572" i="1"/>
  <c r="E669" i="1"/>
  <c r="B739" i="1"/>
  <c r="E676" i="1"/>
  <c r="D376" i="1"/>
  <c r="F372" i="1"/>
  <c r="B625" i="1"/>
  <c r="B567" i="1"/>
  <c r="O606" i="1"/>
  <c r="O497" i="1"/>
  <c r="F371" i="1"/>
  <c r="C370" i="1"/>
  <c r="D519" i="1"/>
  <c r="D535" i="1"/>
  <c r="F426" i="1"/>
  <c r="C568" i="1"/>
  <c r="C321" i="1"/>
  <c r="C567" i="1"/>
  <c r="B634" i="1"/>
  <c r="C757" i="1"/>
  <c r="B718" i="1"/>
  <c r="O618" i="1"/>
  <c r="B588" i="1"/>
  <c r="D303" i="1"/>
  <c r="O779" i="1"/>
  <c r="B308" i="1"/>
  <c r="D748" i="1"/>
  <c r="D436" i="1"/>
  <c r="C514" i="1"/>
  <c r="O768" i="1"/>
  <c r="D458" i="1"/>
  <c r="O401" i="1"/>
  <c r="E494" i="1"/>
  <c r="F462" i="1"/>
  <c r="C366" i="1"/>
  <c r="F631" i="1"/>
  <c r="B594" i="1"/>
  <c r="F645" i="1"/>
  <c r="D473" i="1"/>
  <c r="O644" i="1"/>
  <c r="F773" i="1"/>
  <c r="F772" i="1"/>
  <c r="E353" i="1"/>
  <c r="F436" i="1"/>
  <c r="O407" i="1"/>
  <c r="C423" i="1"/>
  <c r="O621" i="1"/>
  <c r="C440" i="1"/>
  <c r="C302" i="1"/>
  <c r="F744" i="1"/>
  <c r="O545" i="1"/>
  <c r="C629" i="1"/>
  <c r="B705" i="1"/>
  <c r="C481" i="1"/>
  <c r="E427" i="1"/>
  <c r="F601" i="1"/>
  <c r="E342" i="1"/>
  <c r="O542" i="1"/>
  <c r="E632" i="1"/>
  <c r="E334" i="1"/>
  <c r="O413" i="1"/>
  <c r="D619" i="1"/>
  <c r="D727" i="1"/>
  <c r="B662" i="1"/>
  <c r="C681" i="1"/>
  <c r="F528" i="1"/>
  <c r="F539" i="1"/>
  <c r="O327" i="1"/>
  <c r="F570" i="1"/>
  <c r="C761" i="1"/>
  <c r="E729" i="1"/>
  <c r="F396" i="1"/>
  <c r="F350" i="1"/>
  <c r="D441" i="1"/>
  <c r="F494" i="1"/>
  <c r="O632" i="1"/>
  <c r="O390" i="1"/>
  <c r="C465" i="1"/>
  <c r="D704" i="1"/>
  <c r="O492" i="1"/>
  <c r="F334" i="1"/>
  <c r="F388" i="1"/>
  <c r="B331" i="1"/>
  <c r="B312" i="1"/>
  <c r="C454" i="1"/>
  <c r="F642" i="1"/>
  <c r="F503" i="1"/>
  <c r="E515" i="1"/>
  <c r="O477" i="1"/>
  <c r="C364" i="1"/>
  <c r="O583" i="1"/>
  <c r="O474" i="1"/>
  <c r="O675" i="1"/>
  <c r="D690" i="1"/>
  <c r="D547" i="1"/>
  <c r="B388" i="1"/>
  <c r="B501" i="1"/>
  <c r="B395" i="1"/>
  <c r="F540" i="1"/>
  <c r="C458" i="1"/>
  <c r="F789" i="1"/>
  <c r="E642" i="1"/>
  <c r="O702" i="1"/>
  <c r="O336" i="1"/>
  <c r="F721" i="1"/>
  <c r="B753" i="1"/>
  <c r="B396" i="1"/>
  <c r="F619" i="1"/>
  <c r="E654" i="1"/>
  <c r="O710" i="1"/>
  <c r="C319" i="1"/>
  <c r="B547" i="1"/>
  <c r="O637" i="1"/>
  <c r="O388" i="1"/>
  <c r="B764" i="1"/>
  <c r="D671" i="1"/>
  <c r="C685" i="1"/>
  <c r="F551" i="1"/>
  <c r="F753" i="1"/>
  <c r="F639" i="1"/>
  <c r="E615" i="1"/>
  <c r="E442" i="1"/>
  <c r="D308" i="1"/>
  <c r="O563" i="1"/>
  <c r="B522" i="1"/>
  <c r="D321" i="1"/>
  <c r="B565" i="1"/>
  <c r="F569" i="1"/>
  <c r="E518" i="1"/>
  <c r="C564" i="1"/>
  <c r="O424" i="1"/>
  <c r="E473" i="1"/>
  <c r="O338" i="1"/>
  <c r="B370" i="1"/>
  <c r="E400" i="1"/>
  <c r="F378" i="1"/>
  <c r="E600" i="1"/>
  <c r="D567" i="1"/>
  <c r="C575" i="1"/>
  <c r="O495" i="1"/>
  <c r="B306" i="1"/>
  <c r="O350" i="1"/>
  <c r="O608" i="1"/>
  <c r="B747" i="1"/>
  <c r="D591" i="1"/>
  <c r="B513" i="1"/>
  <c r="C696" i="1"/>
  <c r="E530" i="1"/>
  <c r="E681" i="1"/>
  <c r="E436" i="1"/>
  <c r="F698" i="1"/>
  <c r="O439" i="1"/>
  <c r="C563" i="1"/>
  <c r="E375" i="1"/>
  <c r="O499" i="1"/>
  <c r="E726" i="1"/>
  <c r="B671" i="1"/>
  <c r="O337" i="1"/>
  <c r="C390" i="1"/>
  <c r="F755" i="1"/>
  <c r="B667" i="1"/>
  <c r="B310" i="1"/>
  <c r="D578" i="1"/>
  <c r="D542" i="1"/>
  <c r="E562" i="1"/>
  <c r="D563" i="1"/>
  <c r="D410" i="1"/>
  <c r="E773" i="1"/>
  <c r="O410" i="1"/>
  <c r="E689" i="1"/>
  <c r="D464" i="1"/>
  <c r="E694" i="1"/>
  <c r="D594" i="1"/>
  <c r="E382" i="1"/>
  <c r="B578" i="1"/>
  <c r="D397" i="1"/>
  <c r="B527" i="1"/>
  <c r="F615" i="1"/>
  <c r="F667" i="1"/>
  <c r="F537" i="1"/>
  <c r="D405" i="1"/>
  <c r="E786" i="1"/>
  <c r="O573" i="1"/>
  <c r="E456" i="1"/>
  <c r="O694" i="1"/>
  <c r="C406" i="1"/>
  <c r="F767" i="1"/>
  <c r="F555" i="1"/>
  <c r="F500" i="1"/>
  <c r="E477" i="1"/>
  <c r="O537" i="1"/>
  <c r="B371" i="1"/>
  <c r="D501" i="1"/>
  <c r="C323" i="1"/>
  <c r="F346" i="1"/>
  <c r="E478" i="1"/>
  <c r="E548" i="1"/>
  <c r="C545" i="1"/>
  <c r="F669" i="1"/>
  <c r="B476" i="1"/>
  <c r="E587" i="1"/>
  <c r="E784" i="1"/>
  <c r="F527" i="1"/>
  <c r="C666" i="1"/>
  <c r="E482" i="1"/>
  <c r="B639" i="1"/>
  <c r="F424" i="1"/>
  <c r="E734" i="1"/>
  <c r="F571" i="1"/>
  <c r="D633" i="1"/>
  <c r="D334" i="1"/>
  <c r="B361" i="1"/>
  <c r="O391" i="1"/>
  <c r="F756" i="1"/>
  <c r="O549" i="1"/>
  <c r="E611" i="1"/>
  <c r="B497" i="1"/>
  <c r="O708" i="1"/>
  <c r="D335" i="1"/>
  <c r="O617" i="1"/>
  <c r="E306" i="1"/>
  <c r="B674" i="1"/>
  <c r="E631" i="1"/>
  <c r="C589" i="1"/>
  <c r="C367" i="1"/>
  <c r="E304" i="1"/>
  <c r="C668" i="1"/>
  <c r="O736" i="1"/>
  <c r="F482" i="1"/>
  <c r="O532" i="1"/>
  <c r="F411" i="1"/>
  <c r="B709" i="1"/>
  <c r="E747" i="1"/>
  <c r="C661" i="1"/>
  <c r="E696" i="1"/>
  <c r="D374" i="1"/>
  <c r="C662" i="1"/>
  <c r="F720" i="1"/>
  <c r="B577" i="1"/>
  <c r="D417" i="1"/>
  <c r="O609" i="1"/>
  <c r="C527" i="1"/>
  <c r="D775" i="1"/>
  <c r="E577" i="1"/>
  <c r="E411" i="1"/>
  <c r="O582" i="1"/>
  <c r="B772" i="1"/>
  <c r="B328" i="1"/>
  <c r="C521" i="1"/>
  <c r="D528" i="1"/>
  <c r="E471" i="1"/>
  <c r="E700" i="1"/>
  <c r="F603" i="1"/>
  <c r="B454" i="1"/>
  <c r="B602" i="1"/>
  <c r="E432" i="1"/>
  <c r="F714" i="1"/>
  <c r="O550" i="1"/>
  <c r="O472" i="1"/>
  <c r="E406" i="1"/>
  <c r="C309" i="1"/>
  <c r="C551" i="1"/>
  <c r="F362" i="1"/>
  <c r="F385" i="1"/>
  <c r="O666" i="1"/>
  <c r="D326" i="1"/>
  <c r="D403" i="1"/>
  <c r="O646" i="1"/>
  <c r="B346" i="1"/>
  <c r="B368" i="1"/>
  <c r="F392" i="1"/>
  <c r="F379" i="1"/>
  <c r="E692" i="1"/>
  <c r="B635" i="1"/>
  <c r="F679" i="1"/>
  <c r="C424" i="1"/>
  <c r="C325" i="1"/>
  <c r="F541" i="1"/>
  <c r="F502" i="1"/>
  <c r="F304" i="1"/>
  <c r="F472" i="1"/>
  <c r="B338" i="1"/>
  <c r="C347" i="1"/>
  <c r="F657" i="1"/>
  <c r="B762" i="1"/>
  <c r="B544" i="1"/>
  <c r="O786" i="1"/>
  <c r="O760" i="1"/>
  <c r="O483" i="1"/>
  <c r="D451" i="1"/>
  <c r="E361" i="1"/>
  <c r="C572" i="1"/>
  <c r="B478" i="1"/>
  <c r="D763" i="1"/>
  <c r="O349" i="1"/>
  <c r="F622" i="1"/>
  <c r="D674" i="1"/>
  <c r="D413" i="1"/>
  <c r="F529" i="1"/>
  <c r="O569" i="1"/>
  <c r="C571" i="1"/>
  <c r="E440" i="1"/>
  <c r="E483" i="1"/>
  <c r="B524" i="1"/>
  <c r="C459" i="1"/>
  <c r="F644" i="1"/>
  <c r="C683" i="1"/>
  <c r="F547" i="1"/>
  <c r="C464" i="1"/>
  <c r="E636" i="1"/>
  <c r="F750" i="1"/>
  <c r="C353" i="1"/>
  <c r="O469" i="1"/>
  <c r="F609" i="1"/>
  <c r="E725" i="1"/>
  <c r="E447" i="1"/>
  <c r="E671" i="1"/>
  <c r="D725" i="1"/>
  <c r="O518" i="1"/>
  <c r="B430" i="1"/>
  <c r="E539" i="1"/>
  <c r="E423" i="1"/>
  <c r="B467" i="1"/>
  <c r="E661" i="1"/>
  <c r="F320" i="1"/>
  <c r="F786" i="1"/>
  <c r="C627" i="1"/>
  <c r="B641" i="1"/>
  <c r="O456" i="1"/>
  <c r="B418" i="1"/>
  <c r="C542" i="1"/>
  <c r="D440" i="1"/>
  <c r="O348" i="1"/>
  <c r="C578" i="1"/>
  <c r="O533" i="1"/>
  <c r="B389" i="1"/>
  <c r="C632" i="1"/>
  <c r="C330" i="1"/>
  <c r="B385" i="1"/>
  <c r="E386" i="1"/>
  <c r="B348" i="1"/>
  <c r="D389" i="1"/>
  <c r="C585" i="1"/>
  <c r="O385" i="1"/>
  <c r="D730" i="1"/>
  <c r="B363" i="1"/>
  <c r="B618" i="1"/>
  <c r="D667" i="1"/>
  <c r="D593" i="1"/>
  <c r="F585" i="1"/>
  <c r="C775" i="1"/>
  <c r="B520" i="1"/>
  <c r="D772" i="1"/>
  <c r="O352" i="1"/>
  <c r="O567" i="1"/>
  <c r="F708" i="1"/>
  <c r="B305" i="1"/>
  <c r="B378" i="1"/>
  <c r="B644" i="1"/>
  <c r="E417" i="1"/>
  <c r="E372" i="1"/>
  <c r="F393" i="1"/>
  <c r="O599" i="1"/>
  <c r="F648" i="1"/>
  <c r="F406" i="1"/>
  <c r="D762" i="1"/>
  <c r="D663" i="1"/>
  <c r="F680" i="1"/>
  <c r="C502" i="1"/>
  <c r="B735" i="1"/>
  <c r="C615" i="1"/>
  <c r="D312" i="1"/>
  <c r="B672" i="1"/>
  <c r="E735" i="1"/>
  <c r="F776" i="1"/>
  <c r="F722" i="1"/>
  <c r="E616" i="1"/>
  <c r="B463" i="1"/>
  <c r="C647" i="1"/>
  <c r="C446" i="1"/>
  <c r="B679" i="1"/>
  <c r="E523" i="1"/>
  <c r="D343" i="1"/>
  <c r="B482" i="1"/>
  <c r="D740" i="1"/>
  <c r="D647" i="1"/>
  <c r="F492" i="1"/>
  <c r="O656" i="1"/>
  <c r="D543" i="1"/>
  <c r="O626" i="1"/>
  <c r="B359" i="1"/>
  <c r="D562" i="1"/>
  <c r="O665" i="1"/>
  <c r="C784" i="1"/>
  <c r="O387" i="1"/>
  <c r="B437" i="1"/>
  <c r="B617" i="1"/>
  <c r="F366" i="1"/>
  <c r="E450" i="1"/>
  <c r="B436" i="1"/>
  <c r="F664" i="1"/>
  <c r="F504" i="1"/>
  <c r="D499" i="1"/>
  <c r="F336" i="1"/>
  <c r="O764" i="1"/>
  <c r="F557" i="1"/>
  <c r="D771" i="1"/>
  <c r="F315" i="1"/>
  <c r="B651" i="1"/>
  <c r="D721" i="1"/>
  <c r="O593" i="1"/>
  <c r="O321" i="1"/>
  <c r="F761" i="1"/>
  <c r="C433" i="1"/>
  <c r="D508" i="1"/>
  <c r="C306" i="1"/>
  <c r="F633" i="1"/>
  <c r="E561" i="1"/>
  <c r="F590" i="1"/>
  <c r="O489" i="1"/>
  <c r="O475" i="1"/>
  <c r="F461" i="1"/>
  <c r="F549" i="1"/>
  <c r="C331" i="1"/>
  <c r="C719" i="1"/>
  <c r="C637" i="1"/>
  <c r="E359" i="1"/>
  <c r="D692" i="1"/>
  <c r="O751" i="1"/>
  <c r="O696" i="1"/>
  <c r="O402" i="1"/>
  <c r="O692" i="1"/>
  <c r="C620" i="1"/>
  <c r="F381" i="1"/>
  <c r="E381" i="1"/>
  <c r="O517" i="1"/>
  <c r="C484" i="1"/>
  <c r="C489" i="1"/>
  <c r="D437" i="1"/>
  <c r="O442" i="1"/>
  <c r="C636" i="1"/>
  <c r="F525" i="1"/>
  <c r="F666" i="1"/>
  <c r="B760" i="1"/>
  <c r="E510" i="1"/>
  <c r="E349" i="1"/>
  <c r="F390" i="1"/>
  <c r="O416" i="1"/>
  <c r="O308" i="1"/>
  <c r="F600" i="1"/>
  <c r="F530" i="1"/>
  <c r="C449" i="1"/>
  <c r="C642" i="1"/>
  <c r="E516" i="1"/>
  <c r="F705" i="1"/>
  <c r="B778" i="1"/>
  <c r="C453" i="1"/>
  <c r="B566" i="1"/>
  <c r="O773" i="1"/>
  <c r="B506" i="1"/>
  <c r="C351" i="1"/>
  <c r="F324" i="1"/>
  <c r="B433" i="1"/>
  <c r="F617" i="1"/>
  <c r="O591" i="1"/>
  <c r="O668" i="1"/>
  <c r="D319" i="1"/>
  <c r="O739" i="1"/>
  <c r="B561" i="1"/>
  <c r="B387" i="1"/>
  <c r="D551" i="1"/>
  <c r="B442" i="1"/>
  <c r="D738" i="1"/>
  <c r="E723" i="1"/>
  <c r="F434" i="1"/>
  <c r="B646" i="1"/>
  <c r="D699" i="1"/>
  <c r="E644" i="1"/>
  <c r="O320" i="1"/>
  <c r="D585" i="1"/>
  <c r="D482" i="1"/>
  <c r="D605" i="1"/>
  <c r="O682" i="1"/>
  <c r="B462" i="1"/>
  <c r="C332" i="1"/>
  <c r="C410" i="1"/>
  <c r="D529" i="1"/>
  <c r="F598" i="1"/>
  <c r="E343" i="1"/>
  <c r="O788" i="1"/>
  <c r="C549" i="1"/>
  <c r="C310" i="1"/>
  <c r="C509" i="1"/>
  <c r="B749" i="1"/>
  <c r="C788" i="1"/>
  <c r="D646" i="1"/>
  <c r="B367" i="1"/>
  <c r="F437" i="1"/>
  <c r="B717" i="1"/>
  <c r="C776" i="1"/>
  <c r="E480" i="1"/>
  <c r="C528" i="1"/>
  <c r="B508" i="1"/>
  <c r="B572" i="1"/>
  <c r="O478" i="1"/>
  <c r="D435" i="1"/>
  <c r="E333" i="1"/>
  <c r="D324" i="1"/>
  <c r="F487" i="1"/>
  <c r="E782" i="1"/>
  <c r="C373" i="1"/>
  <c r="O732" i="1"/>
  <c r="C389" i="1"/>
  <c r="B470" i="1"/>
  <c r="O526" i="1"/>
  <c r="F784" i="1"/>
  <c r="E506" i="1"/>
  <c r="C736" i="1"/>
  <c r="F677" i="1"/>
  <c r="D378" i="1"/>
  <c r="O766" i="1"/>
  <c r="D400" i="1"/>
  <c r="F606" i="1"/>
  <c r="E628" i="1"/>
  <c r="O506" i="1"/>
  <c r="D781" i="1"/>
  <c r="O548" i="1"/>
  <c r="E492" i="1"/>
  <c r="E765" i="1"/>
  <c r="C655" i="1"/>
  <c r="E459" i="1"/>
  <c r="F374" i="1"/>
  <c r="F737" i="1"/>
  <c r="D355" i="1"/>
  <c r="E499" i="1"/>
  <c r="O776" i="1"/>
  <c r="E764" i="1"/>
  <c r="C416" i="1"/>
  <c r="D601" i="1"/>
  <c r="O728" i="1"/>
  <c r="O536" i="1"/>
  <c r="B694" i="1"/>
  <c r="B559" i="1"/>
  <c r="C750" i="1"/>
  <c r="O355" i="1"/>
  <c r="C407" i="1"/>
  <c r="D564" i="1"/>
  <c r="E517" i="1"/>
  <c r="B332" i="1"/>
  <c r="C573" i="1"/>
  <c r="F303" i="1"/>
  <c r="D419" i="1"/>
  <c r="O693" i="1"/>
  <c r="B645" i="1"/>
  <c r="E768" i="1"/>
  <c r="F759" i="1"/>
  <c r="C606" i="1"/>
  <c r="F660" i="1"/>
  <c r="O462" i="1"/>
  <c r="O689" i="1"/>
  <c r="O738" i="1"/>
  <c r="D487" i="1"/>
  <c r="B773" i="1"/>
  <c r="E664" i="1"/>
  <c r="E599" i="1"/>
  <c r="D463" i="1"/>
  <c r="D443" i="1"/>
  <c r="E449" i="1"/>
  <c r="O613" i="1"/>
  <c r="O772" i="1"/>
  <c r="C609" i="1"/>
  <c r="C558" i="1"/>
  <c r="B490" i="1"/>
  <c r="O705" i="1"/>
  <c r="O603" i="1"/>
  <c r="C333" i="1"/>
  <c r="F662" i="1"/>
  <c r="O572" i="1"/>
  <c r="D693" i="1"/>
  <c r="B532" i="1"/>
  <c r="C401" i="1"/>
  <c r="O463" i="1"/>
  <c r="F610" i="1"/>
  <c r="O614" i="1"/>
  <c r="E318" i="1"/>
  <c r="D318" i="1"/>
  <c r="E607" i="1"/>
  <c r="B611" i="1"/>
  <c r="O360" i="1"/>
  <c r="F360" i="1"/>
  <c r="E557" i="1"/>
  <c r="D503" i="1"/>
  <c r="F567" i="1"/>
  <c r="C754" i="1"/>
  <c r="F481" i="1"/>
  <c r="E564" i="1"/>
  <c r="B516" i="1"/>
  <c r="D689" i="1"/>
  <c r="B586" i="1"/>
  <c r="D430" i="1"/>
  <c r="O658" i="1"/>
  <c r="B336" i="1"/>
  <c r="O730" i="1"/>
  <c r="D665" i="1"/>
  <c r="F483" i="1"/>
  <c r="O484" i="1"/>
  <c r="E667" i="1"/>
  <c r="C308" i="1"/>
  <c r="B355" i="1"/>
  <c r="B413" i="1"/>
  <c r="O570" i="1"/>
  <c r="F333" i="1"/>
  <c r="O459" i="1"/>
  <c r="B327" i="1"/>
  <c r="C329" i="1"/>
  <c r="F511" i="1"/>
  <c r="E610" i="1"/>
  <c r="B479" i="1"/>
  <c r="O758" i="1"/>
  <c r="D553" i="1"/>
  <c r="F675" i="1"/>
  <c r="D742" i="1"/>
  <c r="C679" i="1"/>
  <c r="B665" i="1"/>
  <c r="O503" i="1"/>
  <c r="O649" i="1"/>
  <c r="D745" i="1"/>
  <c r="C387" i="1"/>
  <c r="O405" i="1"/>
  <c r="B441" i="1"/>
  <c r="F728" i="1"/>
  <c r="O770" i="1"/>
  <c r="F643" i="1"/>
  <c r="F410" i="1"/>
  <c r="B507" i="1"/>
  <c r="D517" i="1"/>
  <c r="D657" i="1"/>
  <c r="C526" i="1"/>
  <c r="B658" i="1"/>
  <c r="D502" i="1"/>
  <c r="D434" i="1"/>
  <c r="D365" i="1"/>
  <c r="C414" i="1"/>
  <c r="F699" i="1"/>
  <c r="C639" i="1"/>
  <c r="B688" i="1"/>
  <c r="C560" i="1"/>
  <c r="B487" i="1"/>
  <c r="F562" i="1"/>
  <c r="D327" i="1"/>
  <c r="F328" i="1"/>
  <c r="F565" i="1"/>
  <c r="E502" i="1"/>
  <c r="E465" i="1"/>
  <c r="C764" i="1"/>
  <c r="B686" i="1"/>
  <c r="C738" i="1"/>
  <c r="O480" i="1"/>
  <c r="D576" i="1"/>
  <c r="B759" i="1"/>
  <c r="D751" i="1"/>
  <c r="E316" i="1"/>
  <c r="F451" i="1"/>
  <c r="B652" i="1"/>
  <c r="E311" i="1"/>
  <c r="F477" i="1"/>
  <c r="O687" i="1"/>
  <c r="F498" i="1"/>
  <c r="B307" i="1"/>
  <c r="D500" i="1"/>
  <c r="O580" i="1"/>
  <c r="F367" i="1"/>
  <c r="O397" i="1"/>
  <c r="D370" i="1"/>
  <c r="D554" i="1"/>
  <c r="F535" i="1"/>
  <c r="B664" i="1"/>
  <c r="B372" i="1"/>
  <c r="D766" i="1"/>
  <c r="D652" i="1"/>
  <c r="E767" i="1"/>
  <c r="D414" i="1"/>
  <c r="B706" i="1"/>
  <c r="B616" i="1"/>
  <c r="E746" i="1"/>
  <c r="B615" i="1"/>
  <c r="C508" i="1"/>
  <c r="O529" i="1"/>
  <c r="E410" i="1"/>
  <c r="O444" i="1"/>
  <c r="B703" i="1"/>
  <c r="O334" i="1"/>
  <c r="B432" i="1"/>
  <c r="D673" i="1"/>
  <c r="B627" i="1"/>
  <c r="B334" i="1"/>
  <c r="F359" i="1"/>
  <c r="C708" i="1"/>
  <c r="C472" i="1"/>
  <c r="O374" i="1"/>
  <c r="B629" i="1"/>
  <c r="B542" i="1"/>
  <c r="F659" i="1"/>
  <c r="E630" i="1"/>
  <c r="E685" i="1"/>
  <c r="B464" i="1"/>
  <c r="B458" i="1"/>
  <c r="E552" i="1"/>
  <c r="D731" i="1"/>
  <c r="O785" i="1"/>
  <c r="C756" i="1"/>
  <c r="O371" i="1"/>
  <c r="E376" i="1"/>
  <c r="B423" i="1"/>
  <c r="C415" i="1"/>
  <c r="C442" i="1"/>
  <c r="C584" i="1"/>
  <c r="F526" i="1"/>
  <c r="E789" i="1"/>
  <c r="B417" i="1"/>
  <c r="O756" i="1"/>
  <c r="E680" i="1"/>
  <c r="O787" i="1"/>
  <c r="B343" i="1"/>
  <c r="B505" i="1"/>
  <c r="E777" i="1"/>
  <c r="B344" i="1"/>
  <c r="B738" i="1"/>
  <c r="B661" i="1"/>
  <c r="D696" i="1"/>
  <c r="D317" i="1"/>
  <c r="E415" i="1"/>
  <c r="F399" i="1"/>
  <c r="C525" i="1"/>
  <c r="E481" i="1"/>
  <c r="E421" i="1"/>
  <c r="C417" i="1"/>
  <c r="D572" i="1"/>
  <c r="E590" i="1"/>
  <c r="D650" i="1"/>
  <c r="O504" i="1"/>
  <c r="D533" i="1"/>
  <c r="C716" i="1"/>
  <c r="D530" i="1"/>
  <c r="F382" i="1"/>
  <c r="C493" i="1"/>
  <c r="C733" i="1"/>
  <c r="O604" i="1"/>
  <c r="F301" i="1"/>
  <c r="F321" i="1"/>
  <c r="D388" i="1"/>
  <c r="B564" i="1"/>
  <c r="O717" i="1"/>
  <c r="O435" i="1"/>
  <c r="E670" i="1"/>
  <c r="F395" i="1"/>
  <c r="C478" i="1"/>
  <c r="E783" i="1"/>
  <c r="O465" i="1"/>
  <c r="C665" i="1"/>
  <c r="F457" i="1"/>
  <c r="B582" i="1"/>
  <c r="F509" i="1"/>
  <c r="O419" i="1"/>
  <c r="O394" i="1"/>
  <c r="D459" i="1"/>
  <c r="O523" i="1"/>
  <c r="B580" i="1"/>
  <c r="E749" i="1"/>
  <c r="O318" i="1"/>
  <c r="B573" i="1"/>
  <c r="B649" i="1"/>
  <c r="D348" i="1"/>
  <c r="C516" i="1"/>
  <c r="O607" i="1"/>
  <c r="O634" i="1"/>
  <c r="E387" i="1"/>
  <c r="O313" i="1"/>
  <c r="E358" i="1"/>
  <c r="E571" i="1"/>
  <c r="F653" i="1"/>
  <c r="F345" i="1"/>
  <c r="C530" i="1"/>
  <c r="B543" i="1"/>
  <c r="E658" i="1"/>
  <c r="O590" i="1"/>
  <c r="E457" i="1"/>
  <c r="F518" i="1"/>
  <c r="F781" i="1"/>
  <c r="E547" i="1"/>
  <c r="O757" i="1"/>
  <c r="C625" i="1"/>
  <c r="D360" i="1"/>
  <c r="E733" i="1"/>
  <c r="E445" i="1"/>
  <c r="C654" i="1"/>
  <c r="B551" i="1"/>
  <c r="D366" i="1"/>
  <c r="F736" i="1"/>
  <c r="C554" i="1"/>
  <c r="F311" i="1"/>
  <c r="C605" i="1"/>
  <c r="O358" i="1"/>
  <c r="O479" i="1"/>
  <c r="O566" i="1"/>
  <c r="B663" i="1"/>
  <c r="E396" i="1"/>
  <c r="D711" i="1"/>
  <c r="F588" i="1"/>
  <c r="F397" i="1"/>
  <c r="D328" i="1"/>
  <c r="F592" i="1"/>
  <c r="C670" i="1"/>
  <c r="C400" i="1"/>
  <c r="E581" i="1"/>
  <c r="F417" i="1"/>
  <c r="C402" i="1"/>
  <c r="C404" i="1"/>
  <c r="D621" i="1"/>
  <c r="F506" i="1"/>
  <c r="O501" i="1"/>
  <c r="C758" i="1"/>
  <c r="B539" i="1"/>
  <c r="E320" i="1"/>
  <c r="D773" i="1"/>
  <c r="C523" i="1"/>
  <c r="O680" i="1"/>
  <c r="B689" i="1"/>
  <c r="C451" i="1"/>
  <c r="C773" i="1"/>
  <c r="E317" i="1"/>
  <c r="O418" i="1"/>
  <c r="F542" i="1"/>
  <c r="F636" i="1"/>
  <c r="O647" i="1"/>
  <c r="F347" i="1"/>
  <c r="E613" i="1"/>
  <c r="D351" i="1"/>
  <c r="B757" i="1"/>
  <c r="C594" i="1"/>
  <c r="F734" i="1"/>
  <c r="F693" i="1"/>
  <c r="O596" i="1"/>
  <c r="F568" i="1"/>
  <c r="C682" i="1"/>
  <c r="C412" i="1"/>
  <c r="D406" i="1"/>
  <c r="D382" i="1"/>
  <c r="D638" i="1"/>
  <c r="F707" i="1"/>
  <c r="O324" i="1"/>
  <c r="E462" i="1"/>
  <c r="O488" i="1"/>
  <c r="D566" i="1"/>
  <c r="F717" i="1"/>
  <c r="E328" i="1"/>
  <c r="O547" i="1"/>
  <c r="O453" i="1"/>
  <c r="B488" i="1"/>
  <c r="C565" i="1"/>
  <c r="O657" i="1"/>
  <c r="O305" i="1"/>
  <c r="D669" i="1"/>
  <c r="C664" i="1"/>
  <c r="O361" i="1"/>
  <c r="E554" i="1"/>
  <c r="D756" i="1"/>
  <c r="O380" i="1"/>
  <c r="O695" i="1"/>
  <c r="O395" i="1"/>
  <c r="D462" i="1"/>
  <c r="D694" i="1"/>
  <c r="B677" i="1"/>
  <c r="F544" i="1"/>
  <c r="C495" i="1"/>
  <c r="D577" i="1"/>
  <c r="B546" i="1"/>
  <c r="D746" i="1"/>
  <c r="D717" i="1"/>
  <c r="C505" i="1"/>
  <c r="F655" i="1"/>
  <c r="F591" i="1"/>
  <c r="C640" i="1"/>
  <c r="F685" i="1"/>
  <c r="C787" i="1"/>
  <c r="C691" i="1"/>
  <c r="C595" i="1"/>
  <c r="C586" i="1"/>
  <c r="B607" i="1"/>
  <c r="E706" i="1"/>
  <c r="B537" i="1"/>
  <c r="O749" i="1"/>
  <c r="D608" i="1"/>
  <c r="O415" i="1"/>
  <c r="C698" i="1"/>
  <c r="O516" i="1"/>
  <c r="E585" i="1"/>
  <c r="C428" i="1"/>
  <c r="O602" i="1"/>
  <c r="F641" i="1"/>
  <c r="C432" i="1"/>
  <c r="C772" i="1"/>
  <c r="O398" i="1"/>
  <c r="E380" i="1"/>
  <c r="F387" i="1"/>
  <c r="C393" i="1"/>
  <c r="B451" i="1"/>
  <c r="C483" i="1"/>
  <c r="B666" i="1"/>
  <c r="C473" i="1"/>
  <c r="C598" i="1"/>
  <c r="C320" i="1"/>
  <c r="B503" i="1"/>
  <c r="C715" i="1"/>
  <c r="C468" i="1"/>
  <c r="F351" i="1"/>
  <c r="F401" i="1"/>
  <c r="C511" i="1"/>
  <c r="F751" i="1"/>
  <c r="E718" i="1"/>
  <c r="C601" i="1"/>
  <c r="F545" i="1"/>
  <c r="F312" i="1"/>
  <c r="C496" i="1"/>
  <c r="E326" i="1"/>
  <c r="C318" i="1"/>
  <c r="D617" i="1"/>
  <c r="F453" i="1"/>
  <c r="F349" i="1"/>
  <c r="F762" i="1"/>
  <c r="F499" i="1"/>
  <c r="F732" i="1"/>
  <c r="D373" i="1"/>
  <c r="E710" i="1"/>
  <c r="O473" i="1"/>
  <c r="C307" i="1"/>
  <c r="E584" i="1"/>
  <c r="B787" i="1"/>
  <c r="D300" i="1"/>
  <c r="F474" i="1"/>
  <c r="E592" i="1"/>
  <c r="B606" i="1"/>
  <c r="F314" i="1"/>
  <c r="E434" i="1"/>
  <c r="C688" i="1"/>
  <c r="B443" i="1"/>
  <c r="B713" i="1"/>
  <c r="D743" i="1"/>
  <c r="B766" i="1"/>
  <c r="O467" i="1"/>
  <c r="D493" i="1"/>
  <c r="O534" i="1"/>
  <c r="C693" i="1"/>
  <c r="E716" i="1"/>
  <c r="O519" i="1"/>
  <c r="E542" i="1"/>
  <c r="D372" i="1"/>
  <c r="C354" i="1"/>
  <c r="D449" i="1"/>
  <c r="O451" i="1"/>
  <c r="D346" i="1"/>
  <c r="D769" i="1"/>
  <c r="C747" i="1"/>
  <c r="C380" i="1"/>
  <c r="C403" i="1"/>
  <c r="B779" i="1"/>
  <c r="E535" i="1"/>
  <c r="C362" i="1"/>
  <c r="C672" i="1"/>
  <c r="B518" i="1"/>
  <c r="F394" i="1"/>
  <c r="C645" i="1"/>
  <c r="F305" i="1"/>
  <c r="C470" i="1"/>
  <c r="O491" i="1"/>
  <c r="E405" i="1"/>
  <c r="F431" i="1"/>
  <c r="F632" i="1"/>
  <c r="F760" i="1"/>
  <c r="B687" i="1"/>
  <c r="O724" i="1"/>
  <c r="B630" i="1"/>
  <c r="D383" i="1"/>
  <c r="O339" i="1"/>
  <c r="C517" i="1"/>
  <c r="C600" i="1"/>
  <c r="C344" i="1"/>
  <c r="O389" i="1"/>
  <c r="D709" i="1"/>
  <c r="C462" i="1"/>
  <c r="C422" i="1"/>
  <c r="C658" i="1"/>
  <c r="B514" i="1"/>
  <c r="D753" i="1"/>
  <c r="E301" i="1"/>
  <c r="D728" i="1"/>
  <c r="D668" i="1"/>
  <c r="D506" i="1"/>
  <c r="F581" i="1"/>
  <c r="O655" i="1"/>
  <c r="D311" i="1"/>
  <c r="O703" i="1"/>
  <c r="E435" i="1"/>
  <c r="D707" i="1"/>
  <c r="D561" i="1"/>
  <c r="D433" i="1"/>
  <c r="C751" i="1"/>
  <c r="D454" i="1"/>
  <c r="C577" i="1"/>
  <c r="O740" i="1"/>
  <c r="C343" i="1"/>
  <c r="F404" i="1"/>
  <c r="O468" i="1"/>
  <c r="B466" i="1"/>
  <c r="O734" i="1"/>
  <c r="C569" i="1"/>
  <c r="E609" i="1"/>
  <c r="F516" i="1"/>
  <c r="F690" i="1"/>
  <c r="C621" i="1"/>
  <c r="E732" i="1"/>
  <c r="F777" i="1"/>
  <c r="F712" i="1"/>
  <c r="O508" i="1"/>
  <c r="O452" i="1"/>
  <c r="O676" i="1"/>
  <c r="O625" i="1"/>
  <c r="C379" i="1"/>
  <c r="B682" i="1"/>
  <c r="C337" i="1"/>
  <c r="D685" i="1"/>
  <c r="B729" i="1"/>
  <c r="F614" i="1"/>
  <c r="O368" i="1"/>
  <c r="B733" i="1"/>
  <c r="D587" i="1"/>
  <c r="O528" i="1"/>
  <c r="F330" i="1"/>
  <c r="B593" i="1"/>
  <c r="O767" i="1"/>
  <c r="C638" i="1"/>
  <c r="D654" i="1"/>
  <c r="C392" i="1"/>
  <c r="D363" i="1"/>
  <c r="C678" i="1"/>
  <c r="D719" i="1"/>
  <c r="E693" i="1"/>
  <c r="F651" i="1"/>
  <c r="O554" i="1"/>
  <c r="O719" i="1"/>
  <c r="E731" i="1"/>
  <c r="C699" i="1"/>
  <c r="E699" i="1"/>
  <c r="B496" i="1"/>
  <c r="F331" i="1"/>
  <c r="E485" i="1"/>
  <c r="O778" i="1"/>
  <c r="C471" i="1"/>
  <c r="D670" i="1"/>
  <c r="C529" i="1"/>
  <c r="O505" i="1"/>
  <c r="B393" i="1"/>
  <c r="O619" i="1"/>
  <c r="F719" i="1"/>
  <c r="C561" i="1"/>
  <c r="F692" i="1"/>
  <c r="O446" i="1"/>
  <c r="F743" i="1"/>
  <c r="D429" i="1"/>
  <c r="D340" i="1"/>
  <c r="E637" i="1"/>
  <c r="F486" i="1"/>
  <c r="O735" i="1"/>
  <c r="E501" i="1"/>
  <c r="E332" i="1"/>
  <c r="D447" i="1"/>
  <c r="C324" i="1"/>
  <c r="O541" i="1"/>
  <c r="B356" i="1"/>
  <c r="O317" i="1"/>
  <c r="O301" i="1"/>
  <c r="B746" i="1"/>
  <c r="E355" i="1"/>
  <c r="E303" i="1"/>
  <c r="B557" i="1"/>
  <c r="E551" i="1"/>
  <c r="E652" i="1"/>
  <c r="B727" i="1"/>
  <c r="F710" i="1"/>
  <c r="B636" i="1"/>
  <c r="C503" i="1"/>
  <c r="E635" i="1"/>
  <c r="E595" i="1"/>
  <c r="C739" i="1"/>
  <c r="E705" i="1"/>
  <c r="E588" i="1"/>
  <c r="O428" i="1"/>
  <c r="B692" i="1"/>
  <c r="B756" i="1"/>
  <c r="B381" i="1"/>
  <c r="F650" i="1"/>
  <c r="D338" i="1"/>
  <c r="F558" i="1"/>
  <c r="B755" i="1"/>
  <c r="D418" i="1"/>
  <c r="B333" i="1"/>
  <c r="E753" i="1"/>
  <c r="B587" i="1"/>
  <c r="C438" i="1"/>
  <c r="D664" i="1"/>
  <c r="F731" i="1"/>
  <c r="B500" i="1"/>
  <c r="C437" i="1"/>
  <c r="O597" i="1"/>
  <c r="C531" i="1"/>
  <c r="E474" i="1"/>
  <c r="D636" i="1"/>
  <c r="F515" i="1"/>
  <c r="B765" i="1"/>
  <c r="D357" i="1"/>
  <c r="B693" i="1"/>
  <c r="F430" i="1"/>
  <c r="O510" i="1"/>
  <c r="O707" i="1"/>
  <c r="F684" i="1"/>
  <c r="E634" i="1"/>
  <c r="F758" i="1"/>
  <c r="B740" i="1"/>
  <c r="C396" i="1"/>
  <c r="F479" i="1"/>
  <c r="C717" i="1"/>
  <c r="O629" i="1"/>
  <c r="F587" i="1"/>
  <c r="D442" i="1"/>
  <c r="D744" i="1"/>
  <c r="B373" i="1"/>
  <c r="D461" i="1"/>
  <c r="E752" i="1"/>
  <c r="D723" i="1"/>
  <c r="B376" i="1"/>
  <c r="B483" i="1"/>
  <c r="B416" i="1"/>
  <c r="O784" i="1"/>
  <c r="O476" i="1"/>
  <c r="E419" i="1"/>
  <c r="F691" i="1"/>
  <c r="E403" i="1"/>
  <c r="F323" i="1"/>
  <c r="E770" i="1"/>
  <c r="B382" i="1"/>
  <c r="B767" i="1"/>
  <c r="O577" i="1"/>
  <c r="E659" i="1"/>
  <c r="E319" i="1"/>
  <c r="C657" i="1"/>
  <c r="C597" i="1"/>
  <c r="F766" i="1"/>
  <c r="D310" i="1"/>
  <c r="F561" i="1"/>
  <c r="F418" i="1"/>
  <c r="E467" i="1"/>
  <c r="E507" i="1"/>
  <c r="O367" i="1"/>
  <c r="C616" i="1"/>
  <c r="C774" i="1"/>
  <c r="C553" i="1"/>
  <c r="C713" i="1"/>
  <c r="F329" i="1"/>
  <c r="D412" i="1"/>
  <c r="B302" i="1"/>
  <c r="F682" i="1"/>
  <c r="F423" i="1"/>
  <c r="O511" i="1"/>
  <c r="C359" i="1"/>
  <c r="E672" i="1"/>
  <c r="F574" i="1"/>
  <c r="B502" i="1"/>
  <c r="F405" i="1"/>
  <c r="C591" i="1"/>
  <c r="O741" i="1"/>
  <c r="C610" i="1"/>
  <c r="D631" i="1"/>
  <c r="O362" i="1"/>
  <c r="B498" i="1"/>
  <c r="E525" i="1"/>
  <c r="B362" i="1"/>
  <c r="B574" i="1"/>
  <c r="O513" i="1"/>
  <c r="E579" i="1"/>
  <c r="O527" i="1"/>
  <c r="O450" i="1"/>
  <c r="E555" i="1"/>
  <c r="B320" i="1"/>
  <c r="E566" i="1"/>
  <c r="C653" i="1"/>
  <c r="E582" i="1"/>
  <c r="F466" i="1"/>
  <c r="E638" i="1"/>
  <c r="F678" i="1"/>
  <c r="B366" i="1"/>
  <c r="B782" i="1"/>
  <c r="E712" i="1"/>
  <c r="O530" i="1"/>
  <c r="B415" i="1"/>
  <c r="C732" i="1"/>
  <c r="B468" i="1"/>
  <c r="O460" i="1"/>
  <c r="F623" i="1"/>
  <c r="O623" i="1"/>
  <c r="D588" i="1"/>
  <c r="E719" i="1"/>
  <c r="B592" i="1"/>
  <c r="B475" i="1"/>
  <c r="B318" i="1"/>
  <c r="B784" i="1"/>
  <c r="B631" i="1"/>
  <c r="D359" i="1"/>
  <c r="C742" i="1"/>
  <c r="B427" i="1"/>
  <c r="O303" i="1"/>
  <c r="D640" i="1"/>
  <c r="D518" i="1"/>
  <c r="F358" i="1"/>
  <c r="B315" i="1"/>
  <c r="E724" i="1"/>
  <c r="C631" i="1"/>
  <c r="B309" i="1"/>
  <c r="E439" i="1"/>
  <c r="F443" i="1"/>
  <c r="O697" i="1"/>
  <c r="B723" i="1"/>
  <c r="O712" i="1"/>
  <c r="F780" i="1"/>
  <c r="O713" i="1"/>
  <c r="E728" i="1"/>
  <c r="B608" i="1"/>
  <c r="E771" i="1"/>
  <c r="E341" i="1"/>
  <c r="O669" i="1"/>
  <c r="E707" i="1"/>
  <c r="E395" i="1"/>
  <c r="D726" i="1"/>
  <c r="O412" i="1"/>
  <c r="E377" i="1"/>
  <c r="F432" i="1"/>
  <c r="O434" i="1"/>
  <c r="O780" i="1"/>
  <c r="C435" i="1"/>
  <c r="F709" i="1"/>
  <c r="O715" i="1"/>
  <c r="O354" i="1"/>
  <c r="O436" i="1"/>
  <c r="C466" i="1"/>
  <c r="F546" i="1"/>
  <c r="D789" i="1"/>
  <c r="F343" i="1"/>
  <c r="E619" i="1"/>
  <c r="F313" i="1"/>
  <c r="D758" i="1"/>
  <c r="B456" i="1"/>
  <c r="E526" i="1"/>
  <c r="C512" i="1"/>
  <c r="F407" i="1"/>
  <c r="B725" i="1"/>
  <c r="E337" i="1"/>
  <c r="F621" i="1"/>
  <c r="D491" i="1"/>
  <c r="D475" i="1"/>
  <c r="C768" i="1"/>
  <c r="C328" i="1"/>
  <c r="F306" i="1"/>
  <c r="C779" i="1"/>
  <c r="D472" i="1"/>
  <c r="D420" i="1"/>
  <c r="B748" i="1"/>
  <c r="E430" i="1"/>
  <c r="C429" i="1"/>
  <c r="E559" i="1"/>
  <c r="E315" i="1"/>
  <c r="O652" i="1"/>
  <c r="O683" i="1"/>
  <c r="B604" i="1"/>
  <c r="C677" i="1"/>
  <c r="F576" i="1"/>
  <c r="E550" i="1"/>
  <c r="E479" i="1"/>
  <c r="C602" i="1"/>
  <c r="O425" i="1"/>
  <c r="E470" i="1"/>
  <c r="C718" i="1"/>
  <c r="B571" i="1"/>
  <c r="D398" i="1"/>
  <c r="E329" i="1"/>
  <c r="E313" i="1"/>
  <c r="D332" i="1"/>
  <c r="E330" i="1"/>
  <c r="D666" i="1"/>
  <c r="D448" i="1"/>
  <c r="B589" i="1"/>
  <c r="C378" i="1"/>
  <c r="O691" i="1"/>
  <c r="C413" i="1"/>
  <c r="B597" i="1"/>
  <c r="E624" i="1"/>
  <c r="E553" i="1"/>
  <c r="C335" i="1"/>
  <c r="D531" i="1"/>
  <c r="B600" i="1"/>
  <c r="F634" i="1"/>
  <c r="O525" i="1"/>
  <c r="E754" i="1"/>
  <c r="E620" i="1"/>
  <c r="F765" i="1"/>
  <c r="C349" i="1"/>
  <c r="C587" i="1"/>
  <c r="B339" i="1"/>
  <c r="C395" i="1"/>
  <c r="F687" i="1"/>
  <c r="E655" i="1"/>
  <c r="C607" i="1"/>
  <c r="O704" i="1"/>
  <c r="O553" i="1"/>
  <c r="C619" i="1"/>
  <c r="C767" i="1"/>
  <c r="B763" i="1"/>
  <c r="E618" i="1"/>
  <c r="O748" i="1"/>
  <c r="O514" i="1"/>
  <c r="D354" i="1"/>
  <c r="B555" i="1"/>
  <c r="C783" i="1"/>
  <c r="C608" i="1"/>
  <c r="E604" i="1"/>
  <c r="C361" i="1"/>
  <c r="B404" i="1"/>
  <c r="O466" i="1"/>
  <c r="O701" i="1"/>
  <c r="F376" i="1"/>
  <c r="O679" i="1"/>
  <c r="O620" i="1"/>
  <c r="F696" i="1"/>
  <c r="D653" i="1"/>
  <c r="C550" i="1"/>
  <c r="C695" i="1"/>
  <c r="F309" i="1"/>
  <c r="E335" i="1"/>
  <c r="C714" i="1"/>
  <c r="F763" i="1"/>
  <c r="E737" i="1"/>
  <c r="B350" i="1"/>
  <c r="D626" i="1"/>
  <c r="C388" i="1"/>
  <c r="E468" i="1"/>
  <c r="O332" i="1"/>
  <c r="C725" i="1"/>
  <c r="F686" i="1"/>
  <c r="F327" i="1"/>
  <c r="F597" i="1"/>
  <c r="B776" i="1"/>
  <c r="F586" i="1"/>
  <c r="F656" i="1"/>
  <c r="D582" i="1"/>
  <c r="E302" i="1"/>
  <c r="F402" i="1"/>
  <c r="O366" i="1"/>
  <c r="B545" i="1"/>
  <c r="O631" i="1"/>
  <c r="O720" i="1"/>
  <c r="O440" i="1"/>
  <c r="E759" i="1"/>
  <c r="B530" i="1"/>
  <c r="B741" i="1"/>
  <c r="D777" i="1"/>
  <c r="F754" i="1"/>
  <c r="O743" i="1"/>
  <c r="C368" i="1"/>
  <c r="E469" i="1"/>
  <c r="O560" i="1"/>
  <c r="O559" i="1"/>
  <c r="E761" i="1"/>
  <c r="D737" i="1"/>
  <c r="F458" i="1"/>
  <c r="C675" i="1"/>
  <c r="B446" i="1"/>
  <c r="F694" i="1"/>
  <c r="D325" i="1"/>
  <c r="D353" i="1"/>
  <c r="D714" i="1"/>
  <c r="D481" i="1"/>
  <c r="D468" i="1"/>
  <c r="F747" i="1"/>
  <c r="D516" i="1"/>
  <c r="F415" i="1"/>
  <c r="C360" i="1"/>
  <c r="C626" i="1"/>
  <c r="F384" i="1"/>
  <c r="B714" i="1"/>
  <c r="F322" i="1"/>
  <c r="C536" i="1"/>
  <c r="O378" i="1"/>
  <c r="O404" i="1"/>
  <c r="B647" i="1"/>
  <c r="D345" i="1"/>
  <c r="D510" i="1"/>
  <c r="E684" i="1"/>
  <c r="B696" i="1"/>
  <c r="D604" i="1"/>
  <c r="E698" i="1"/>
  <c r="B351" i="1"/>
  <c r="C476" i="1"/>
  <c r="D330" i="1"/>
  <c r="D377" i="1"/>
  <c r="B742" i="1"/>
  <c r="F681" i="1"/>
  <c r="D733" i="1"/>
  <c r="O364" i="1"/>
  <c r="O718" i="1"/>
  <c r="E742" i="1"/>
  <c r="F490" i="1"/>
  <c r="O393" i="1"/>
  <c r="B319" i="1"/>
  <c r="O635" i="1"/>
  <c r="F596" i="1"/>
  <c r="C724" i="1"/>
  <c r="C752" i="1"/>
  <c r="B619" i="1"/>
  <c r="E575" i="1"/>
  <c r="B596" i="1"/>
  <c r="F658" i="1"/>
  <c r="F495" i="1"/>
  <c r="E448" i="1"/>
  <c r="F389" i="1"/>
  <c r="O627" i="1"/>
  <c r="D444" i="1"/>
  <c r="D352" i="1"/>
  <c r="F386" i="1"/>
  <c r="O725" i="1"/>
  <c r="B656" i="1"/>
  <c r="F613" i="1"/>
  <c r="F493" i="1"/>
  <c r="D399" i="1"/>
  <c r="F560" i="1"/>
  <c r="F661" i="1"/>
  <c r="O445" i="1"/>
  <c r="D651" i="1"/>
  <c r="E538" i="1"/>
  <c r="O386" i="1"/>
  <c r="E623" i="1"/>
  <c r="C579" i="1"/>
  <c r="B628" i="1"/>
  <c r="B698" i="1"/>
  <c r="D305" i="1"/>
  <c r="O485" i="1"/>
  <c r="F554" i="1"/>
  <c r="O323" i="1"/>
  <c r="B708" i="1"/>
  <c r="D532" i="1"/>
  <c r="C780" i="1"/>
  <c r="D539" i="1"/>
  <c r="C376" i="1"/>
  <c r="D634" i="1"/>
  <c r="C559" i="1"/>
  <c r="B595" i="1"/>
  <c r="E422" i="1"/>
  <c r="O642" i="1"/>
  <c r="F635" i="1"/>
  <c r="D511" i="1"/>
  <c r="F564" i="1"/>
  <c r="B786" i="1"/>
  <c r="C650" i="1"/>
  <c r="E651" i="1"/>
  <c r="O331" i="1"/>
  <c r="E701" i="1"/>
  <c r="D350" i="1"/>
  <c r="F316" i="1"/>
  <c r="E529" i="1"/>
  <c r="D672" i="1"/>
  <c r="C614" i="1"/>
  <c r="O314" i="1"/>
  <c r="F715" i="1"/>
  <c r="O319" i="1"/>
  <c r="D755" i="1"/>
  <c r="C322" i="1"/>
  <c r="F428" i="1"/>
  <c r="O595" i="1"/>
  <c r="C365" i="1"/>
  <c r="B477" i="1"/>
  <c r="C592" i="1"/>
  <c r="F473" i="1"/>
  <c r="E629" i="1"/>
  <c r="B731" i="1"/>
  <c r="B412" i="1"/>
  <c r="B428" i="1"/>
  <c r="B473" i="1"/>
  <c r="O671" i="1"/>
  <c r="O437" i="1"/>
  <c r="E437" i="1"/>
  <c r="E383" i="1"/>
  <c r="F723" i="1"/>
  <c r="E367" i="1"/>
  <c r="O403" i="1"/>
  <c r="B499" i="1"/>
  <c r="B730" i="1"/>
  <c r="O322" i="1"/>
  <c r="D469" i="1"/>
  <c r="D479" i="1"/>
  <c r="D390" i="1"/>
  <c r="C612" i="1"/>
  <c r="O544" i="1"/>
  <c r="B399" i="1"/>
  <c r="E472" i="1"/>
  <c r="O754" i="1"/>
  <c r="C427" i="1"/>
  <c r="C411" i="1"/>
  <c r="F398" i="1"/>
  <c r="B579" i="1"/>
  <c r="B624" i="1"/>
  <c r="D701" i="1"/>
  <c r="D438" i="1"/>
  <c r="C766" i="1"/>
  <c r="E583" i="1"/>
  <c r="D356" i="1"/>
  <c r="D574" i="1"/>
  <c r="D568" i="1"/>
  <c r="E608" i="1"/>
  <c r="C707" i="1"/>
  <c r="B301" i="1"/>
  <c r="B400" i="1"/>
  <c r="E446" i="1"/>
  <c r="D691" i="1"/>
  <c r="B304" i="1"/>
  <c r="E787" i="1"/>
  <c r="C593" i="1"/>
  <c r="O598" i="1"/>
  <c r="D521" i="1"/>
  <c r="F711" i="1"/>
  <c r="O610" i="1"/>
  <c r="C304" i="1"/>
  <c r="B515" i="1"/>
  <c r="E601" i="1"/>
  <c r="D316" i="1"/>
  <c r="B675" i="1"/>
  <c r="B420" i="1"/>
  <c r="D342" i="1"/>
  <c r="C641" i="1"/>
  <c r="F578" i="1"/>
  <c r="E549" i="1"/>
  <c r="F579" i="1"/>
  <c r="C301" i="1"/>
  <c r="B419" i="1"/>
  <c r="C371" i="1"/>
  <c r="C515" i="1"/>
  <c r="E409" i="1"/>
  <c r="F607" i="1"/>
  <c r="E489" i="1"/>
  <c r="D784" i="1"/>
  <c r="E660" i="1"/>
  <c r="B341" i="1"/>
  <c r="E308" i="1"/>
  <c r="E544" i="1"/>
  <c r="B445" i="1"/>
  <c r="D465" i="1"/>
  <c r="B659" i="1"/>
  <c r="C311" i="1"/>
  <c r="E708" i="1"/>
  <c r="B450" i="1"/>
  <c r="E351" i="1"/>
  <c r="D595" i="1"/>
  <c r="E748" i="1"/>
  <c r="C710" i="1"/>
  <c r="B316" i="1"/>
  <c r="F339" i="1"/>
  <c r="D423" i="1"/>
  <c r="C617" i="1"/>
  <c r="C562" i="1"/>
  <c r="D698" i="1"/>
  <c r="D485" i="1"/>
  <c r="C405" i="1"/>
  <c r="F768" i="1"/>
  <c r="B697" i="1"/>
  <c r="C485" i="1"/>
  <c r="C556" i="1"/>
  <c r="F702" i="1"/>
  <c r="E388" i="1"/>
  <c r="C623" i="1"/>
  <c r="B770" i="1"/>
  <c r="D381" i="1"/>
  <c r="O363" i="1"/>
  <c r="E721" i="1"/>
  <c r="O670" i="1"/>
  <c r="F594" i="1"/>
  <c r="F342" i="1"/>
  <c r="D579" i="1"/>
  <c r="C566" i="1"/>
  <c r="E715" i="1"/>
  <c r="C557" i="1"/>
  <c r="B774" i="1"/>
  <c r="D715" i="1"/>
  <c r="D741" i="1"/>
  <c r="E338" i="1"/>
  <c r="B426" i="1"/>
  <c r="F520" i="1"/>
  <c r="F412" i="1"/>
  <c r="C383" i="1"/>
  <c r="F706" i="1"/>
  <c r="D703" i="1"/>
  <c r="E534" i="1"/>
  <c r="E543" i="1"/>
  <c r="E354" i="1"/>
  <c r="O601" i="1"/>
  <c r="O616" i="1"/>
  <c r="B531" i="1"/>
  <c r="B347" i="1"/>
  <c r="B622" i="1"/>
  <c r="C618" i="1"/>
  <c r="C583" i="1"/>
  <c r="E591" i="1"/>
  <c r="O379" i="1"/>
  <c r="C539" i="1"/>
  <c r="F605" i="1"/>
  <c r="F400" i="1"/>
  <c r="C346" i="1"/>
  <c r="E461" i="1"/>
  <c r="D679" i="1"/>
  <c r="O664" i="1"/>
  <c r="D598" i="1"/>
  <c r="E360" i="1"/>
  <c r="D474" i="1"/>
  <c r="D706" i="1"/>
  <c r="F671" i="1"/>
  <c r="D497" i="1"/>
  <c r="E741" i="1"/>
  <c r="C622" i="1"/>
  <c r="B329" i="1"/>
  <c r="B789" i="1"/>
  <c r="D402" i="1"/>
  <c r="O370" i="1"/>
  <c r="B471" i="1"/>
  <c r="C381" i="1"/>
  <c r="D329" i="1"/>
  <c r="B354" i="1"/>
  <c r="D520" i="1"/>
  <c r="E545" i="1"/>
  <c r="E325" i="1"/>
  <c r="F497" i="1"/>
  <c r="F433" i="1"/>
  <c r="B438" i="1"/>
  <c r="D349" i="1"/>
  <c r="F363" i="1"/>
  <c r="F519" i="1"/>
  <c r="F488" i="1"/>
  <c r="O411" i="1"/>
  <c r="D522" i="1"/>
  <c r="O660" i="1"/>
  <c r="B349" i="1"/>
  <c r="C769" i="1"/>
  <c r="D526" i="1"/>
  <c r="E402" i="1"/>
  <c r="E690" i="1"/>
  <c r="F769" i="1"/>
  <c r="F454" i="1"/>
  <c r="F654" i="1"/>
  <c r="D749" i="1"/>
  <c r="B533" i="1"/>
  <c r="B710" i="1"/>
  <c r="F332" i="1"/>
  <c r="D337" i="1"/>
  <c r="C350" i="1"/>
  <c r="E424" i="1"/>
  <c r="D456" i="1"/>
  <c r="F531" i="1"/>
  <c r="C690" i="1"/>
  <c r="C345" i="1"/>
  <c r="B489" i="1"/>
  <c r="D684" i="1"/>
  <c r="O726" i="1"/>
  <c r="D611" i="1"/>
  <c r="C582" i="1"/>
  <c r="O727" i="1"/>
  <c r="F608" i="1"/>
  <c r="O568" i="1"/>
  <c r="E763" i="1"/>
  <c r="D536" i="1"/>
  <c r="E458" i="1"/>
  <c r="B353" i="1"/>
  <c r="D754" i="1"/>
  <c r="E650" i="1"/>
  <c r="B758" i="1"/>
  <c r="C348" i="1"/>
  <c r="D584" i="1"/>
  <c r="O615" i="1"/>
  <c r="D404" i="1"/>
  <c r="O432" i="1"/>
  <c r="F344" i="1"/>
  <c r="B408" i="1"/>
  <c r="C522" i="1"/>
  <c r="E758" i="1"/>
  <c r="O698" i="1"/>
  <c r="O470" i="1"/>
  <c r="C762" i="1"/>
  <c r="E772" i="1"/>
  <c r="D466" i="1"/>
  <c r="F745" i="1"/>
  <c r="C448" i="1"/>
  <c r="E730" i="1"/>
  <c r="D384" i="1"/>
  <c r="O535" i="1"/>
  <c r="D361" i="1"/>
  <c r="C397" i="1"/>
  <c r="E633" i="1"/>
  <c r="B690" i="1"/>
  <c r="O555" i="1"/>
  <c r="O742" i="1"/>
  <c r="F673" i="1"/>
  <c r="B744" i="1"/>
  <c r="O565" i="1"/>
  <c r="D724" i="1"/>
  <c r="E323" i="1"/>
  <c r="F785" i="1"/>
  <c r="C461" i="1"/>
  <c r="D600" i="1"/>
  <c r="F507" i="1"/>
  <c r="E314" i="1"/>
  <c r="E441" i="1"/>
  <c r="O575" i="1"/>
  <c r="E393" i="1"/>
  <c r="C501" i="1"/>
  <c r="D637" i="1"/>
  <c r="O494" i="1"/>
  <c r="E702" i="1"/>
  <c r="O441" i="1"/>
  <c r="F779" i="1"/>
  <c r="C431" i="1"/>
  <c r="C463" i="1"/>
  <c r="E398" i="1"/>
  <c r="C506" i="1"/>
  <c r="D320" i="1"/>
  <c r="O543" i="1"/>
  <c r="D786" i="1"/>
  <c r="E573" i="1"/>
  <c r="O344" i="1"/>
  <c r="C721" i="1"/>
  <c r="B638" i="1"/>
  <c r="F517" i="1"/>
  <c r="F757" i="1"/>
  <c r="C630" i="1"/>
  <c r="O690" i="1"/>
  <c r="O564" i="1"/>
  <c r="F787" i="1"/>
  <c r="D609" i="1"/>
  <c r="E641" i="1"/>
  <c r="D496" i="1"/>
  <c r="B771" i="1"/>
  <c r="E645" i="1"/>
  <c r="E774" i="1"/>
  <c r="F365" i="1"/>
  <c r="D380" i="1"/>
  <c r="O686" i="1"/>
  <c r="D556" i="1"/>
  <c r="F652" i="1"/>
  <c r="C352" i="1"/>
  <c r="E399" i="1"/>
  <c r="F468" i="1"/>
  <c r="E373" i="1"/>
  <c r="B550" i="1"/>
  <c r="C574" i="1"/>
  <c r="B457" i="1"/>
  <c r="B603" i="1"/>
  <c r="O700" i="1"/>
  <c r="D729" i="1"/>
  <c r="C706" i="1"/>
  <c r="E340" i="1"/>
  <c r="E401" i="1"/>
  <c r="O587" i="1"/>
  <c r="F489" i="1"/>
  <c r="D734" i="1"/>
  <c r="E687" i="1"/>
  <c r="B410" i="1"/>
  <c r="E512" i="1"/>
  <c r="D700" i="1"/>
  <c r="F465" i="1"/>
  <c r="E556" i="1"/>
  <c r="E476" i="1"/>
  <c r="D767" i="1"/>
  <c r="F724" i="1"/>
  <c r="D573" i="1"/>
  <c r="F463" i="1"/>
  <c r="O408" i="1"/>
  <c r="C604" i="1"/>
  <c r="D697" i="1"/>
  <c r="C701" i="1"/>
  <c r="D612" i="1"/>
  <c r="B780" i="1"/>
  <c r="D770" i="1"/>
  <c r="E429" i="1"/>
  <c r="D710" i="1"/>
  <c r="O746" i="1"/>
  <c r="C663" i="1"/>
  <c r="C648" i="1"/>
  <c r="O640" i="1"/>
  <c r="F638" i="1"/>
  <c r="D780" i="1"/>
  <c r="D597" i="1"/>
  <c r="E378" i="1"/>
  <c r="B540" i="1"/>
  <c r="B434" i="1"/>
  <c r="E594" i="1"/>
  <c r="O396" i="1"/>
  <c r="D364" i="1"/>
  <c r="B676" i="1"/>
  <c r="C544" i="1"/>
  <c r="D541" i="1"/>
  <c r="E646" i="1"/>
  <c r="D527" i="1"/>
  <c r="B465" i="1"/>
  <c r="O375" i="1"/>
  <c r="B620" i="1"/>
  <c r="E686" i="1"/>
  <c r="F533" i="1"/>
  <c r="D662" i="1"/>
  <c r="F307" i="1"/>
  <c r="E455" i="1"/>
  <c r="F649" i="1"/>
  <c r="O558" i="1"/>
  <c r="C317" i="1"/>
  <c r="E443" i="1"/>
  <c r="B761" i="1"/>
  <c r="E605" i="1"/>
  <c r="F771" i="1"/>
  <c r="B695" i="1"/>
  <c r="E709" i="1"/>
  <c r="C633" i="1"/>
  <c r="C669" i="1"/>
  <c r="E570" i="1"/>
  <c r="B375" i="1"/>
  <c r="B605" i="1"/>
  <c r="B737" i="1"/>
  <c r="E369" i="1"/>
  <c r="C729" i="1"/>
  <c r="E412" i="1"/>
  <c r="C418" i="1"/>
  <c r="B637" i="1"/>
  <c r="E466" i="1"/>
  <c r="B440" i="1"/>
  <c r="E662" i="1"/>
  <c r="F449" i="1"/>
  <c r="B541" i="1"/>
  <c r="E598" i="1"/>
  <c r="F618" i="1"/>
  <c r="F788" i="1"/>
  <c r="O706" i="1"/>
  <c r="E327" i="1"/>
  <c r="D607" i="1"/>
  <c r="C386" i="1"/>
  <c r="E345" i="1"/>
  <c r="O343" i="1"/>
  <c r="E505" i="1"/>
  <c r="B337" i="1"/>
  <c r="E755" i="1"/>
  <c r="C570" i="1"/>
  <c r="C486" i="1"/>
  <c r="O421" i="1"/>
  <c r="E339" i="1"/>
  <c r="O531" i="1"/>
  <c r="F352" i="1"/>
  <c r="D396" i="1"/>
  <c r="C676" i="1"/>
  <c r="E779" i="1"/>
  <c r="B303" i="1"/>
  <c r="B601" i="1"/>
  <c r="E614" i="1"/>
  <c r="O662" i="1"/>
  <c r="E775" i="1"/>
  <c r="B720" i="1"/>
  <c r="O328" i="1"/>
  <c r="O546" i="1"/>
  <c r="D339" i="1"/>
  <c r="O423" i="1"/>
  <c r="F553" i="1"/>
  <c r="B657" i="1"/>
  <c r="O594" i="1"/>
  <c r="C541" i="1"/>
  <c r="D306" i="1"/>
  <c r="D322" i="1"/>
  <c r="F674" i="1"/>
  <c r="F740" i="1"/>
  <c r="B750" i="1"/>
  <c r="O605" i="1"/>
  <c r="D362" i="1"/>
  <c r="F325" i="1"/>
  <c r="B612" i="1"/>
  <c r="F697" i="1"/>
  <c r="F476" i="1"/>
  <c r="O638" i="1"/>
  <c r="C546" i="1"/>
  <c r="B724" i="1"/>
  <c r="F450" i="1"/>
  <c r="C697" i="1"/>
  <c r="O762" i="1"/>
  <c r="O782" i="1"/>
  <c r="F628" i="1"/>
  <c r="E370" i="1"/>
  <c r="E420" i="1"/>
  <c r="B391" i="1"/>
  <c r="F403" i="1"/>
  <c r="D344" i="1"/>
  <c r="C743" i="1"/>
  <c r="F738" i="1"/>
  <c r="B324" i="1"/>
  <c r="D331" i="1"/>
  <c r="C533" i="1"/>
  <c r="D426" i="1"/>
  <c r="O755" i="1"/>
  <c r="B407" i="1"/>
  <c r="C497" i="1"/>
  <c r="O369" i="1"/>
  <c r="D570" i="1"/>
  <c r="D642" i="1"/>
  <c r="C785" i="1"/>
  <c r="D347" i="1"/>
  <c r="D774" i="1"/>
  <c r="F716" i="1"/>
  <c r="O359" i="1"/>
  <c r="F672" i="1"/>
  <c r="B768" i="1"/>
  <c r="F538" i="1"/>
  <c r="D315" i="1"/>
  <c r="O502" i="1"/>
  <c r="F563" i="1"/>
  <c r="O302" i="1"/>
  <c r="F778" i="1"/>
  <c r="D409" i="1"/>
  <c r="D428" i="1"/>
  <c r="C723" i="1"/>
  <c r="E385" i="1"/>
  <c r="C452" i="1"/>
  <c r="B711" i="1"/>
  <c r="F484" i="1"/>
  <c r="D371" i="1"/>
  <c r="F318" i="1"/>
  <c r="F485" i="1"/>
  <c r="E352" i="1"/>
  <c r="B495" i="1"/>
  <c r="D313" i="1"/>
  <c r="F356" i="1"/>
  <c r="E739" i="1"/>
  <c r="C467" i="1"/>
  <c r="O346" i="1"/>
  <c r="E704" i="1"/>
  <c r="D644" i="1"/>
  <c r="B364" i="1"/>
  <c r="D649" i="1"/>
  <c r="O431" i="1"/>
  <c r="E371" i="1"/>
  <c r="O586" i="1"/>
  <c r="F435" i="1"/>
  <c r="D509" i="1"/>
  <c r="F695" i="1"/>
  <c r="E743" i="1"/>
  <c r="E643" i="1"/>
  <c r="B512" i="1"/>
  <c r="D676" i="1"/>
  <c r="C455" i="1"/>
  <c r="F595" i="1"/>
  <c r="C327" i="1"/>
  <c r="B716" i="1"/>
  <c r="C727" i="1"/>
  <c r="C777" i="1"/>
  <c r="C660" i="1"/>
  <c r="O731" i="1"/>
  <c r="C391" i="1"/>
  <c r="B431" i="1"/>
  <c r="O457" i="1"/>
  <c r="O714" i="1"/>
  <c r="D675" i="1"/>
  <c r="B702" i="1"/>
  <c r="E657" i="1"/>
  <c r="O747" i="1"/>
  <c r="D540" i="1"/>
  <c r="B525" i="1"/>
  <c r="B452" i="1"/>
  <c r="O557" i="1"/>
  <c r="C341" i="1"/>
  <c r="D764" i="1"/>
  <c r="F370" i="1"/>
  <c r="E617" i="1"/>
  <c r="C338" i="1"/>
  <c r="B510" i="1"/>
  <c r="C755" i="1"/>
  <c r="B435" i="1"/>
  <c r="O721" i="1"/>
  <c r="F413" i="1"/>
  <c r="O681" i="1"/>
  <c r="B590" i="1"/>
  <c r="C588" i="1"/>
  <c r="F550" i="1"/>
  <c r="E711" i="1"/>
  <c r="O406" i="1"/>
  <c r="D783" i="1"/>
  <c r="E404" i="1"/>
  <c r="B401" i="1"/>
  <c r="B345" i="1"/>
  <c r="F733" i="1"/>
  <c r="E666" i="1"/>
  <c r="O306" i="1"/>
  <c r="O589" i="1"/>
  <c r="C300" i="1"/>
  <c r="E453" i="1"/>
  <c r="C659" i="1"/>
  <c r="C439" i="1"/>
  <c r="O622" i="1"/>
  <c r="F700" i="1"/>
  <c r="F689" i="1"/>
  <c r="F583" i="1"/>
  <c r="E374" i="1"/>
  <c r="E451" i="1"/>
  <c r="B526" i="1"/>
  <c r="O556" i="1"/>
  <c r="D558" i="1"/>
  <c r="C305" i="1"/>
  <c r="C336" i="1"/>
  <c r="F668" i="1"/>
  <c r="E578" i="1"/>
  <c r="E322" i="1"/>
  <c r="E703" i="1"/>
  <c r="E567" i="1"/>
  <c r="C763" i="1"/>
  <c r="E497" i="1"/>
  <c r="E558" i="1"/>
  <c r="D552" i="1"/>
  <c r="C447" i="1"/>
  <c r="B691" i="1"/>
  <c r="C540" i="1"/>
  <c r="C488" i="1"/>
  <c r="B409" i="1"/>
  <c r="C734" i="1"/>
  <c r="C674" i="1"/>
  <c r="D759" i="1"/>
  <c r="F703" i="1"/>
  <c r="D622" i="1"/>
  <c r="F742" i="1"/>
  <c r="D460" i="1"/>
  <c r="F727" i="1"/>
  <c r="E407" i="1"/>
  <c r="B300" i="1"/>
  <c r="O300" i="1"/>
  <c r="E656" i="1"/>
  <c r="E310" i="1"/>
  <c r="C492" i="1"/>
  <c r="C425" i="1"/>
  <c r="O761" i="1"/>
  <c r="O312" i="1"/>
  <c r="E750" i="1"/>
  <c r="D687" i="1"/>
  <c r="B707" i="1"/>
  <c r="D467" i="1"/>
  <c r="D778" i="1"/>
  <c r="D427" i="1"/>
  <c r="E452" i="1"/>
  <c r="O581" i="1"/>
  <c r="E589" i="1"/>
  <c r="D590" i="1"/>
  <c r="D391" i="1"/>
  <c r="C692" i="1"/>
  <c r="O561" i="1"/>
  <c r="C445" i="1"/>
  <c r="F361" i="1"/>
  <c r="C673" i="1"/>
  <c r="D548" i="1"/>
  <c r="F419" i="1"/>
  <c r="F377" i="1"/>
  <c r="B569" i="1"/>
  <c r="B425" i="1"/>
  <c r="D341" i="1"/>
  <c r="E602" i="1"/>
  <c r="E647" i="1"/>
  <c r="O414" i="1"/>
  <c r="C599" i="1"/>
  <c r="D736" i="1"/>
  <c r="O345" i="1"/>
  <c r="F478" i="1"/>
  <c r="D411" i="1"/>
  <c r="C374" i="1"/>
  <c r="F355" i="1"/>
  <c r="B472" i="1"/>
  <c r="O753" i="1"/>
  <c r="F416" i="1"/>
  <c r="D747" i="1"/>
  <c r="D580" i="1"/>
  <c r="F627" i="1"/>
  <c r="O400" i="1"/>
  <c r="F470" i="1"/>
  <c r="O455" i="1"/>
  <c r="O673" i="1"/>
  <c r="E627" i="1"/>
  <c r="F640" i="1"/>
  <c r="D785" i="1"/>
  <c r="O384" i="1"/>
  <c r="D393" i="1"/>
  <c r="F383" i="1"/>
  <c r="E379" i="1"/>
  <c r="B528" i="1"/>
  <c r="F688" i="1"/>
  <c r="C634" i="1"/>
  <c r="C728" i="1"/>
  <c r="E714" i="1"/>
  <c r="C548" i="1"/>
  <c r="C490" i="1"/>
  <c r="C469" i="1"/>
  <c r="E364" i="1"/>
  <c r="D708" i="1"/>
  <c r="B570" i="1"/>
  <c r="F420" i="1"/>
  <c r="F422" i="1"/>
  <c r="O447" i="1"/>
  <c r="C730" i="1"/>
  <c r="E717" i="1"/>
  <c r="O661" i="1"/>
  <c r="F725" i="1"/>
  <c r="E622" i="1"/>
  <c r="E454" i="1"/>
  <c r="C643" i="1"/>
  <c r="F469" i="1"/>
  <c r="B511" i="1"/>
  <c r="D369" i="1"/>
  <c r="C686" i="1"/>
  <c r="O763" i="1"/>
  <c r="F746" i="1"/>
  <c r="B704" i="1"/>
  <c r="O744" i="1"/>
  <c r="O307" i="1"/>
  <c r="F548" i="1"/>
  <c r="E674" i="1"/>
  <c r="C753" i="1"/>
  <c r="C520" i="1"/>
  <c r="D660" i="1"/>
  <c r="O628" i="1"/>
  <c r="B575" i="1"/>
  <c r="F783" i="1"/>
  <c r="B670" i="1"/>
  <c r="D720" i="1"/>
  <c r="B562" i="1"/>
  <c r="D333" i="1"/>
  <c r="C372" i="1"/>
  <c r="D385" i="1"/>
  <c r="O645" i="1"/>
  <c r="D379" i="1"/>
  <c r="B599" i="1"/>
  <c r="C667" i="1"/>
  <c r="O522" i="1"/>
  <c r="B535" i="1"/>
  <c r="C394" i="1"/>
  <c r="F439" i="1"/>
  <c r="O487" i="1"/>
  <c r="O630" i="1"/>
  <c r="F522" i="1"/>
  <c r="E390" i="1"/>
  <c r="F582" i="1"/>
  <c r="E576" i="1"/>
  <c r="D586" i="1"/>
  <c r="O429" i="1"/>
  <c r="B680" i="1"/>
  <c r="E720" i="1"/>
  <c r="B405" i="1"/>
  <c r="C543" i="1"/>
  <c r="D488" i="1"/>
  <c r="D630" i="1"/>
  <c r="C409" i="1"/>
  <c r="C786" i="1"/>
  <c r="E757" i="1"/>
  <c r="E490" i="1"/>
  <c r="E683" i="1"/>
  <c r="B777" i="1"/>
  <c r="C537" i="1"/>
  <c r="C444" i="1"/>
  <c r="B317" i="1"/>
  <c r="B521" i="1"/>
  <c r="C700" i="1"/>
  <c r="B486" i="1"/>
  <c r="C694" i="1"/>
  <c r="D616" i="1"/>
  <c r="C746" i="1"/>
  <c r="D624" i="1"/>
  <c r="C552" i="1"/>
  <c r="D615" i="1"/>
  <c r="C671" i="1"/>
  <c r="E677" i="1"/>
  <c r="E503" i="1"/>
  <c r="O699" i="1"/>
  <c r="D489" i="1"/>
  <c r="C430" i="1"/>
  <c r="D686" i="1"/>
  <c r="O774" i="1"/>
  <c r="D432" i="1"/>
  <c r="C652" i="1"/>
  <c r="D375" i="1"/>
  <c r="D592" i="1"/>
  <c r="D538" i="1"/>
  <c r="C624" i="1"/>
  <c r="E569" i="1"/>
  <c r="O342" i="1"/>
  <c r="E640" i="1"/>
  <c r="E574" i="1"/>
  <c r="D302" i="1"/>
  <c r="F409" i="1"/>
  <c r="E513" i="1"/>
  <c r="E487" i="1"/>
  <c r="D455" i="1"/>
  <c r="O340" i="1"/>
  <c r="E713" i="1"/>
  <c r="B491" i="1"/>
  <c r="O420" i="1"/>
  <c r="B481" i="1"/>
  <c r="D765" i="1"/>
  <c r="B374" i="1"/>
  <c r="E691" i="1"/>
  <c r="D596" i="1"/>
  <c r="O685" i="1"/>
  <c r="C760" i="1"/>
  <c r="C705" i="1"/>
  <c r="D470" i="1"/>
  <c r="B781" i="1"/>
  <c r="D392" i="1"/>
  <c r="O574" i="1"/>
  <c r="O777" i="1"/>
  <c r="E625" i="1"/>
  <c r="D776" i="1"/>
  <c r="O552" i="1"/>
  <c r="F726" i="1"/>
  <c r="C460" i="1"/>
  <c r="C357" i="1"/>
  <c r="F302" i="1"/>
  <c r="F749" i="1"/>
  <c r="B474" i="1"/>
  <c r="C744" i="1"/>
  <c r="F536" i="1"/>
  <c r="F447" i="1"/>
  <c r="D431" i="1"/>
  <c r="F775" i="1"/>
  <c r="C507" i="1"/>
  <c r="B585" i="1"/>
  <c r="D718" i="1"/>
  <c r="C534" i="1"/>
  <c r="F774" i="1"/>
  <c r="C477" i="1"/>
  <c r="E321" i="1"/>
  <c r="D453" i="1"/>
  <c r="C421" i="1"/>
  <c r="O315" i="1"/>
  <c r="B509" i="1"/>
  <c r="B775" i="1"/>
  <c r="B745" i="1"/>
  <c r="E780" i="1"/>
  <c r="E324" i="1"/>
  <c r="D623" i="1"/>
  <c r="F460" i="1"/>
  <c r="B754" i="1"/>
  <c r="F471" i="1"/>
  <c r="O688" i="1"/>
  <c r="O341" i="1"/>
  <c r="F391" i="1"/>
  <c r="E408" i="1"/>
  <c r="F559" i="1"/>
  <c r="C765" i="1"/>
  <c r="D408" i="1"/>
  <c r="E331" i="1"/>
  <c r="D478" i="1"/>
  <c r="C420" i="1"/>
  <c r="D514" i="1"/>
  <c r="B719" i="1"/>
  <c r="B529" i="1"/>
  <c r="B548" i="1"/>
  <c r="D336" i="1"/>
  <c r="O351" i="1"/>
  <c r="D386" i="1"/>
  <c r="B379" i="1"/>
  <c r="C518" i="1"/>
  <c r="E463" i="1"/>
  <c r="C555" i="1"/>
  <c r="F408" i="1"/>
  <c r="B721" i="1"/>
  <c r="O562" i="1"/>
  <c r="D656" i="1"/>
  <c r="F513" i="1"/>
  <c r="D394" i="1"/>
  <c r="B643" i="1"/>
  <c r="E346" i="1"/>
  <c r="E663" i="1"/>
  <c r="O335" i="1"/>
  <c r="B538" i="1"/>
  <c r="O498" i="1"/>
  <c r="B421" i="1"/>
  <c r="O636" i="1"/>
  <c r="O783" i="1"/>
  <c r="E679" i="1"/>
  <c r="B448" i="1"/>
  <c r="B358" i="1"/>
  <c r="B633" i="1"/>
  <c r="D782" i="1"/>
  <c r="E745" i="1"/>
  <c r="C703" i="1"/>
  <c r="C778" i="1"/>
  <c r="O641" i="1"/>
  <c r="B313" i="1"/>
  <c r="B461" i="1"/>
  <c r="F611" i="1"/>
  <c r="O481" i="1"/>
  <c r="F429" i="1"/>
  <c r="O381" i="1"/>
  <c r="D505" i="1"/>
  <c r="C494" i="1"/>
  <c r="D425" i="1"/>
  <c r="E384" i="1"/>
  <c r="B736" i="1"/>
  <c r="E541" i="1"/>
  <c r="O571" i="1"/>
  <c r="E546" i="1"/>
  <c r="O448" i="1"/>
  <c r="D549" i="1"/>
  <c r="F480" i="1"/>
  <c r="O482" i="1"/>
  <c r="C770" i="1"/>
  <c r="F514" i="1"/>
  <c r="F425" i="1"/>
  <c r="B610" i="1"/>
  <c r="O584" i="1"/>
  <c r="D695" i="1"/>
  <c r="B655" i="1"/>
  <c r="B340" i="1"/>
  <c r="B623" i="1"/>
  <c r="O775" i="1"/>
  <c r="D445" i="1"/>
  <c r="B556" i="1"/>
  <c r="F369" i="1"/>
  <c r="O781" i="1"/>
  <c r="E740" i="1"/>
  <c r="E788" i="1"/>
  <c r="O382" i="1"/>
  <c r="E493" i="1"/>
  <c r="O326" i="1"/>
  <c r="C457" i="1"/>
  <c r="C611" i="1"/>
  <c r="B492" i="1"/>
  <c r="D537" i="1"/>
  <c r="D368" i="1"/>
  <c r="F620" i="1"/>
  <c r="O633" i="1"/>
  <c r="F604" i="1"/>
  <c r="D599" i="1"/>
  <c r="O325" i="1"/>
  <c r="C316" i="1"/>
  <c r="O464" i="1"/>
  <c r="O353" i="1"/>
  <c r="F573" i="1"/>
  <c r="D779" i="1"/>
  <c r="B342" i="1"/>
  <c r="C358" i="1"/>
  <c r="D534" i="1"/>
  <c r="D439" i="1"/>
  <c r="E391" i="1"/>
  <c r="F353" i="1"/>
  <c r="C524" i="1"/>
  <c r="E744" i="1"/>
  <c r="F445" i="1"/>
  <c r="D407" i="1"/>
  <c r="E621" i="1"/>
  <c r="E736" i="1"/>
  <c r="D523" i="1"/>
  <c r="E727" i="1"/>
  <c r="C656" i="1"/>
  <c r="D545" i="1"/>
  <c r="E508" i="1"/>
  <c r="D304" i="1"/>
  <c r="F575" i="1"/>
  <c r="C644" i="1"/>
  <c r="E776" i="1"/>
  <c r="E418" i="1"/>
  <c r="C408" i="1"/>
  <c r="F357" i="1"/>
  <c r="D560" i="1"/>
  <c r="O651" i="1"/>
  <c r="E536" i="1"/>
  <c r="B558" i="1"/>
  <c r="C538" i="1"/>
  <c r="B553" i="1"/>
  <c r="O330" i="1"/>
  <c r="B493" i="1"/>
  <c r="B614" i="1"/>
  <c r="E392" i="1"/>
  <c r="D557" i="1"/>
  <c r="B323" i="1"/>
  <c r="E460" i="1"/>
  <c r="O365" i="1"/>
  <c r="O347" i="1"/>
  <c r="B684" i="1"/>
  <c r="E593" i="1"/>
  <c r="C781" i="1"/>
  <c r="F308" i="1"/>
  <c r="O376" i="1"/>
  <c r="F335" i="1"/>
  <c r="C475" i="1"/>
  <c r="D477" i="1"/>
  <c r="C519" i="1"/>
  <c r="O612" i="1"/>
  <c r="D494" i="1"/>
  <c r="E514" i="1"/>
  <c r="C312" i="1"/>
  <c r="C342" i="1"/>
  <c r="E537" i="1"/>
  <c r="F326" i="1"/>
  <c r="O765" i="1"/>
  <c r="F317" i="1"/>
  <c r="O745" i="1"/>
  <c r="B728" i="1"/>
  <c r="O422" i="1"/>
  <c r="D401" i="1"/>
  <c r="D705" i="1"/>
  <c r="C711" i="1"/>
  <c r="E496" i="1"/>
  <c r="B406" i="1"/>
  <c r="O509" i="1"/>
  <c r="C375" i="1"/>
  <c r="B732" i="1"/>
  <c r="B613" i="1"/>
  <c r="C680" i="1"/>
  <c r="C635" i="1"/>
  <c r="F338" i="1"/>
  <c r="O433" i="1"/>
  <c r="E416" i="1"/>
  <c r="C735" i="1"/>
  <c r="B394" i="1"/>
  <c r="D498" i="1"/>
  <c r="F552" i="1"/>
  <c r="E426" i="1"/>
  <c r="B519" i="1"/>
  <c r="E475" i="1"/>
  <c r="O678" i="1"/>
  <c r="F748" i="1"/>
  <c r="B583" i="1"/>
  <c r="D492" i="1"/>
  <c r="F625" i="1"/>
  <c r="F630" i="1"/>
  <c r="B685" i="1"/>
  <c r="C498" i="1"/>
  <c r="F713" i="1"/>
  <c r="C339" i="1"/>
  <c r="E606" i="1"/>
  <c r="O648" i="1"/>
  <c r="F670" i="1"/>
  <c r="B752" i="1"/>
  <c r="B660" i="1"/>
  <c r="O600" i="1"/>
  <c r="E532" i="1"/>
  <c r="B653" i="1"/>
  <c r="C580" i="1"/>
  <c r="E586" i="1"/>
  <c r="E365" i="1"/>
  <c r="D702" i="1"/>
  <c r="E519" i="1"/>
  <c r="E778" i="1"/>
  <c r="O373" i="1"/>
  <c r="O500" i="1"/>
  <c r="O304" i="1"/>
  <c r="D603" i="1"/>
  <c r="D421" i="1"/>
  <c r="F467" i="1"/>
  <c r="O750" i="1"/>
  <c r="D395" i="1"/>
  <c r="E527" i="1"/>
  <c r="C726" i="1"/>
  <c r="E356" i="1"/>
  <c r="F616" i="1"/>
  <c r="B681" i="1"/>
  <c r="C513" i="1"/>
  <c r="O311" i="1"/>
  <c r="E688" i="1"/>
  <c r="C398" i="1"/>
  <c r="B352" i="1"/>
  <c r="C340" i="1"/>
  <c r="E425" i="1"/>
  <c r="B424" i="1"/>
  <c r="D367" i="1"/>
  <c r="E572" i="1"/>
  <c r="D309" i="1"/>
  <c r="O458" i="1"/>
  <c r="F438" i="1"/>
  <c r="D688" i="1"/>
  <c r="E695" i="1"/>
  <c r="E649" i="1"/>
  <c r="O309" i="1"/>
  <c r="F599" i="1"/>
  <c r="B598" i="1"/>
  <c r="O496" i="1"/>
  <c r="F683" i="1"/>
  <c r="E673" i="1"/>
  <c r="B414" i="1"/>
  <c r="F637" i="1"/>
  <c r="F593" i="1"/>
  <c r="C649" i="1"/>
  <c r="D625" i="1"/>
  <c r="D480" i="1"/>
  <c r="B447" i="1"/>
  <c r="F464" i="1"/>
  <c r="F764" i="1"/>
  <c r="D761" i="1"/>
  <c r="C363" i="1"/>
  <c r="O729" i="1"/>
  <c r="D301" i="1"/>
  <c r="F589" i="1"/>
  <c r="E697" i="1"/>
  <c r="D643" i="1"/>
  <c r="D752" i="1"/>
  <c r="B322" i="1"/>
  <c r="D450" i="1"/>
  <c r="O654" i="1"/>
  <c r="B314" i="1"/>
  <c r="O417" i="1"/>
  <c r="E540" i="1"/>
  <c r="E366" i="1"/>
  <c r="E309" i="1"/>
  <c r="D307" i="1"/>
  <c r="O329" i="1"/>
  <c r="E397" i="1"/>
  <c r="C510" i="1"/>
  <c r="F624" i="1"/>
  <c r="O684" i="1"/>
  <c r="F532" i="1"/>
  <c r="F602" i="1"/>
  <c r="F496" i="1"/>
  <c r="F543" i="1"/>
  <c r="C334" i="1"/>
  <c r="C377" i="1"/>
  <c r="B386" i="1"/>
  <c r="D739" i="1"/>
  <c r="O578" i="1"/>
  <c r="D490" i="1"/>
  <c r="E414" i="1"/>
  <c r="O716" i="1"/>
  <c r="B642" i="1"/>
  <c r="C613" i="1"/>
  <c r="D525" i="1"/>
  <c r="D659" i="1"/>
  <c r="D658" i="1"/>
  <c r="D712" i="1"/>
  <c r="C687" i="1"/>
  <c r="O454" i="1"/>
  <c r="O667" i="1"/>
  <c r="D613" i="1"/>
  <c r="B469" i="1"/>
  <c r="F310" i="1"/>
  <c r="B455" i="1"/>
  <c r="O493" i="1"/>
  <c r="C737" i="1"/>
  <c r="O551" i="1"/>
  <c r="C740" i="1"/>
  <c r="D750" i="1"/>
  <c r="B700" i="1"/>
  <c r="B390" i="1"/>
  <c r="O443" i="1"/>
  <c r="O733" i="1"/>
  <c r="F566" i="1"/>
  <c r="E498" i="1"/>
  <c r="C482" i="1"/>
  <c r="B383" i="1"/>
  <c r="C535" i="1"/>
  <c r="C689" i="1"/>
  <c r="C646" i="1"/>
  <c r="E528" i="1"/>
  <c r="O356" i="1"/>
  <c r="F459" i="1"/>
  <c r="E668" i="1"/>
  <c r="E444" i="1"/>
  <c r="O759" i="1"/>
  <c r="C487" i="1"/>
  <c r="B722" i="1"/>
  <c r="F584" i="1"/>
  <c r="E762" i="1"/>
  <c r="C443" i="1"/>
  <c r="O310" i="1"/>
  <c r="C789" i="1"/>
  <c r="F704" i="1"/>
  <c r="C419" i="1"/>
  <c r="O486" i="1"/>
  <c r="C399" i="1"/>
  <c r="E484" i="1"/>
  <c r="E307" i="1"/>
  <c r="D504" i="1"/>
  <c r="E766" i="1"/>
  <c r="C547" i="1"/>
  <c r="B403" i="1"/>
  <c r="B673" i="1"/>
  <c r="B422" i="1"/>
  <c r="D555" i="1"/>
  <c r="D768" i="1"/>
  <c r="C704" i="1"/>
  <c r="F456" i="1"/>
  <c r="C369" i="1"/>
  <c r="B460" i="1"/>
  <c r="E357" i="1"/>
  <c r="O438" i="1"/>
  <c r="B621" i="1"/>
  <c r="B494" i="1"/>
  <c r="F442" i="1"/>
  <c r="E596" i="1"/>
  <c r="B640" i="1"/>
  <c r="D713" i="1"/>
  <c r="D358" i="1"/>
  <c r="B429" i="1"/>
  <c r="O316" i="1"/>
  <c r="F354" i="1"/>
  <c r="F580" i="1"/>
  <c r="E751" i="1"/>
  <c r="B365" i="1"/>
  <c r="E336" i="1"/>
  <c r="E362" i="1"/>
  <c r="O539" i="1"/>
  <c r="B380" i="1"/>
  <c r="O752" i="1"/>
  <c r="F718" i="1"/>
  <c r="D483" i="1"/>
  <c r="B584" i="1"/>
  <c r="E682" i="1"/>
  <c r="E756" i="1"/>
  <c r="D446" i="1"/>
  <c r="D484" i="1"/>
  <c r="D546" i="1"/>
  <c r="O512" i="1"/>
  <c r="F448" i="1"/>
  <c r="C356" i="1"/>
  <c r="O737" i="1"/>
  <c r="F646" i="1"/>
  <c r="E653" i="1"/>
  <c r="O672" i="1"/>
  <c r="B439" i="1"/>
  <c r="C771" i="1"/>
  <c r="F300" i="1"/>
  <c r="F380" i="1"/>
  <c r="O524" i="1"/>
  <c r="B377" i="1"/>
  <c r="B549" i="1"/>
  <c r="E678" i="1"/>
  <c r="D620" i="1"/>
  <c r="O723" i="1"/>
  <c r="B669" i="1"/>
  <c r="F612" i="1"/>
  <c r="O771" i="1"/>
  <c r="E509" i="1"/>
  <c r="B576" i="1"/>
  <c r="E348" i="1"/>
  <c r="E389" i="1"/>
  <c r="E531" i="1"/>
  <c r="F629" i="1"/>
  <c r="O709" i="1"/>
  <c r="D422" i="1"/>
  <c r="C504" i="1"/>
  <c r="B536" i="1"/>
  <c r="E639" i="1"/>
  <c r="O643" i="1"/>
  <c r="D681" i="1"/>
  <c r="D661" i="1"/>
  <c r="C749" i="1"/>
  <c r="F340" i="1"/>
  <c r="D507" i="1"/>
  <c r="D569" i="1"/>
  <c r="E648" i="1"/>
  <c r="B552" i="1"/>
  <c r="F701" i="1"/>
  <c r="O507" i="1"/>
  <c r="O357" i="1"/>
  <c r="O377" i="1"/>
  <c r="B523" i="1"/>
  <c r="B357" i="1"/>
  <c r="O409" i="1"/>
  <c r="C576" i="1"/>
  <c r="D471" i="1"/>
  <c r="C450" i="1"/>
  <c r="O576" i="1"/>
  <c r="O426" i="1"/>
  <c r="E491" i="1"/>
  <c r="C748" i="1"/>
  <c r="E665" i="1"/>
  <c r="D589" i="1"/>
  <c r="C384" i="1"/>
  <c r="C651" i="1"/>
  <c r="D583" i="1"/>
  <c r="D788" i="1"/>
  <c r="D606" i="1"/>
  <c r="D550" i="1"/>
  <c r="C628" i="1"/>
  <c r="E522" i="1"/>
  <c r="O521" i="1"/>
  <c r="O624" i="1"/>
  <c r="B668" i="1"/>
  <c r="B554" i="1"/>
  <c r="F440" i="1"/>
  <c r="D639" i="1"/>
  <c r="F523" i="1"/>
  <c r="D571" i="1"/>
  <c r="C712" i="1"/>
  <c r="B534" i="1"/>
  <c r="F741" i="1"/>
  <c r="D323" i="1"/>
  <c r="D314" i="1"/>
  <c r="O585" i="1"/>
  <c r="F427" i="1"/>
  <c r="E612" i="1"/>
  <c r="O674" i="1"/>
  <c r="D515" i="1"/>
  <c r="E560" i="1"/>
  <c r="C491" i="1"/>
  <c r="D524" i="1"/>
  <c r="E520" i="1"/>
  <c r="B411" i="1"/>
  <c r="C441" i="1"/>
  <c r="B480" i="1"/>
  <c r="C474" i="1"/>
  <c r="C741" i="1"/>
  <c r="B715" i="1"/>
  <c r="F663" i="1"/>
  <c r="E597" i="1"/>
  <c r="B484" i="1"/>
  <c r="B609" i="1"/>
  <c r="B785" i="1"/>
  <c r="O639" i="1"/>
  <c r="B788" i="1"/>
  <c r="D544" i="1"/>
  <c r="C499" i="1"/>
  <c r="B626" i="1"/>
  <c r="B444" i="1"/>
  <c r="B397" i="1"/>
  <c r="F626" i="1"/>
  <c r="F665" i="1"/>
  <c r="C456" i="1"/>
  <c r="D682" i="1"/>
  <c r="B591" i="1"/>
  <c r="E431" i="1"/>
  <c r="E368" i="1"/>
  <c r="C720" i="1"/>
  <c r="E486" i="1"/>
  <c r="C731" i="1"/>
  <c r="C603" i="1"/>
  <c r="O399" i="1"/>
  <c r="O653" i="1"/>
  <c r="B678" i="1"/>
  <c r="E428" i="1"/>
  <c r="F452" i="1"/>
  <c r="D486" i="1"/>
  <c r="B504" i="1"/>
  <c r="B384" i="1"/>
  <c r="D677" i="1"/>
  <c r="E413" i="1"/>
  <c r="C313" i="1"/>
  <c r="D476" i="1"/>
  <c r="F521" i="1"/>
  <c r="F446" i="1"/>
  <c r="F577" i="1"/>
  <c r="E305" i="1"/>
  <c r="O722" i="1"/>
  <c r="C782" i="1"/>
  <c r="F730" i="1"/>
  <c r="O611" i="1"/>
  <c r="B783" i="1"/>
  <c r="F421" i="1"/>
  <c r="B701" i="1"/>
  <c r="D416" i="1"/>
  <c r="B360" i="1"/>
  <c r="C702" i="1"/>
  <c r="F508" i="1"/>
  <c r="B560" i="1"/>
  <c r="I7" i="1" l="1"/>
  <c r="R7" i="1"/>
  <c r="Q7" i="1" s="1"/>
  <c r="J7" i="1"/>
  <c r="K7" i="1" s="1"/>
  <c r="G7" i="1"/>
  <c r="H7" i="1"/>
  <c r="H21" i="1"/>
  <c r="I21" i="1"/>
  <c r="G21" i="1"/>
  <c r="R21" i="1"/>
  <c r="Q21" i="1" s="1"/>
  <c r="J21" i="1"/>
  <c r="K21" i="1" s="1"/>
  <c r="G18" i="1"/>
  <c r="H18" i="1"/>
  <c r="J18" i="1"/>
  <c r="K18" i="1" s="1"/>
  <c r="I18" i="1"/>
  <c r="R18" i="1"/>
  <c r="Q18" i="1" s="1"/>
  <c r="H20" i="1"/>
  <c r="I20" i="1"/>
  <c r="G20" i="1"/>
  <c r="J20" i="1"/>
  <c r="K20" i="1" s="1"/>
  <c r="R20" i="1"/>
  <c r="Q20" i="1" s="1"/>
  <c r="G31" i="1"/>
  <c r="H31" i="1"/>
  <c r="I31" i="1"/>
  <c r="R31" i="1"/>
  <c r="Q31" i="1" s="1"/>
  <c r="J31" i="1"/>
  <c r="K31" i="1" s="1"/>
  <c r="G13" i="1"/>
  <c r="J13" i="1"/>
  <c r="K13" i="1" s="1"/>
  <c r="R13" i="1"/>
  <c r="Q13" i="1" s="1"/>
  <c r="I13" i="1"/>
  <c r="H13" i="1"/>
  <c r="I28" i="1"/>
  <c r="H28" i="1"/>
  <c r="R28" i="1"/>
  <c r="Q28" i="1" s="1"/>
  <c r="G28" i="1"/>
  <c r="J28" i="1"/>
  <c r="K28" i="1" s="1"/>
  <c r="H15" i="1"/>
  <c r="I15" i="1"/>
  <c r="R15" i="1"/>
  <c r="Q15" i="1" s="1"/>
  <c r="J15" i="1"/>
  <c r="K15" i="1" s="1"/>
  <c r="G15" i="1"/>
  <c r="I16" i="1"/>
  <c r="H16" i="1"/>
  <c r="G16" i="1"/>
  <c r="R16" i="1"/>
  <c r="Q16" i="1" s="1"/>
  <c r="J16" i="1"/>
  <c r="K16" i="1" s="1"/>
  <c r="R26" i="1"/>
  <c r="Q26" i="1" s="1"/>
  <c r="G26" i="1"/>
  <c r="I26" i="1"/>
  <c r="J26" i="1"/>
  <c r="K26" i="1" s="1"/>
  <c r="H26" i="1"/>
  <c r="H27" i="1"/>
  <c r="G27" i="1"/>
  <c r="R27" i="1"/>
  <c r="Q27" i="1" s="1"/>
  <c r="J27" i="1"/>
  <c r="K27" i="1" s="1"/>
  <c r="I27" i="1"/>
  <c r="R19" i="1"/>
  <c r="Q19" i="1" s="1"/>
  <c r="J19" i="1"/>
  <c r="K19" i="1" s="1"/>
  <c r="I19" i="1"/>
  <c r="H19" i="1"/>
  <c r="G19" i="1"/>
  <c r="I17" i="1"/>
  <c r="R17" i="1"/>
  <c r="Q17" i="1" s="1"/>
  <c r="H17" i="1"/>
  <c r="G17" i="1"/>
  <c r="J17" i="1"/>
  <c r="K17" i="1" s="1"/>
  <c r="G9" i="1"/>
  <c r="I9" i="1"/>
  <c r="R9" i="1"/>
  <c r="Q9" i="1" s="1"/>
  <c r="J9" i="1"/>
  <c r="K9" i="1" s="1"/>
  <c r="H9" i="1"/>
  <c r="I12" i="1"/>
  <c r="R12" i="1"/>
  <c r="Q12" i="1" s="1"/>
  <c r="H12" i="1"/>
  <c r="J12" i="1"/>
  <c r="K12" i="1" s="1"/>
  <c r="G12" i="1"/>
  <c r="G23" i="1"/>
  <c r="I23" i="1"/>
  <c r="R23" i="1"/>
  <c r="Q23" i="1" s="1"/>
  <c r="H23" i="1"/>
  <c r="J23" i="1"/>
  <c r="K23" i="1" s="1"/>
  <c r="R8" i="1"/>
  <c r="Q8" i="1" s="1"/>
  <c r="H8" i="1"/>
  <c r="G8" i="1"/>
  <c r="I8" i="1"/>
  <c r="J8" i="1"/>
  <c r="K8" i="1" s="1"/>
  <c r="J25" i="1"/>
  <c r="K25" i="1" s="1"/>
  <c r="G25" i="1"/>
  <c r="R25" i="1"/>
  <c r="Q25" i="1" s="1"/>
  <c r="H25" i="1"/>
  <c r="I25" i="1"/>
  <c r="R24" i="1"/>
  <c r="Q24" i="1" s="1"/>
  <c r="H24" i="1"/>
  <c r="I24" i="1"/>
  <c r="J24" i="1"/>
  <c r="K24" i="1" s="1"/>
  <c r="G24" i="1"/>
  <c r="G30" i="1"/>
  <c r="H30" i="1"/>
  <c r="J30" i="1"/>
  <c r="K30" i="1" s="1"/>
  <c r="R30" i="1"/>
  <c r="Q30" i="1" s="1"/>
  <c r="I30" i="1"/>
  <c r="G22" i="1"/>
  <c r="I22" i="1"/>
  <c r="H22" i="1"/>
  <c r="J22" i="1"/>
  <c r="K22" i="1" s="1"/>
  <c r="R22" i="1"/>
  <c r="Q22" i="1" s="1"/>
  <c r="I10" i="1"/>
  <c r="J10" i="1"/>
  <c r="K10" i="1" s="1"/>
  <c r="H10" i="1"/>
  <c r="G10" i="1"/>
  <c r="R10" i="1"/>
  <c r="Q10" i="1" s="1"/>
  <c r="J14" i="1"/>
  <c r="K14" i="1" s="1"/>
  <c r="I14" i="1"/>
  <c r="R14" i="1"/>
  <c r="Q14" i="1" s="1"/>
  <c r="G14" i="1"/>
  <c r="H14" i="1"/>
  <c r="R29" i="1"/>
  <c r="Q29" i="1" s="1"/>
  <c r="H29" i="1"/>
  <c r="J29" i="1"/>
  <c r="K29" i="1" s="1"/>
  <c r="G29" i="1"/>
  <c r="I29" i="1"/>
  <c r="G11" i="1"/>
  <c r="J11" i="1"/>
  <c r="K11" i="1" s="1"/>
  <c r="R11" i="1"/>
  <c r="Q11" i="1" s="1"/>
  <c r="I11" i="1"/>
  <c r="H11" i="1"/>
  <c r="J144" i="1"/>
  <c r="K144" i="1" s="1"/>
  <c r="I144" i="1"/>
  <c r="H144" i="1"/>
  <c r="R144" i="1"/>
  <c r="Q144" i="1" s="1"/>
  <c r="G144" i="1"/>
  <c r="J236" i="1"/>
  <c r="K236" i="1" s="1"/>
  <c r="R236" i="1"/>
  <c r="Q236" i="1" s="1"/>
  <c r="H236" i="1"/>
  <c r="G236" i="1"/>
  <c r="I236" i="1"/>
  <c r="H229" i="1"/>
  <c r="R229" i="1"/>
  <c r="Q229" i="1" s="1"/>
  <c r="I229" i="1"/>
  <c r="J229" i="1"/>
  <c r="K229" i="1" s="1"/>
  <c r="G229" i="1"/>
  <c r="I54" i="1"/>
  <c r="G54" i="1"/>
  <c r="H54" i="1"/>
  <c r="R54" i="1"/>
  <c r="Q54" i="1" s="1"/>
  <c r="J54" i="1"/>
  <c r="K54" i="1" s="1"/>
  <c r="J76" i="1"/>
  <c r="K76" i="1" s="1"/>
  <c r="I76" i="1"/>
  <c r="H76" i="1"/>
  <c r="R76" i="1"/>
  <c r="Q76" i="1" s="1"/>
  <c r="G76" i="1"/>
  <c r="I210" i="1"/>
  <c r="H210" i="1"/>
  <c r="R210" i="1"/>
  <c r="Q210" i="1" s="1"/>
  <c r="G210" i="1"/>
  <c r="J210" i="1"/>
  <c r="K210" i="1" s="1"/>
  <c r="R152" i="1"/>
  <c r="Q152" i="1" s="1"/>
  <c r="H152" i="1"/>
  <c r="I152" i="1"/>
  <c r="J152" i="1"/>
  <c r="K152" i="1" s="1"/>
  <c r="G152" i="1"/>
  <c r="H58" i="1"/>
  <c r="R58" i="1"/>
  <c r="Q58" i="1" s="1"/>
  <c r="J58" i="1"/>
  <c r="K58" i="1" s="1"/>
  <c r="G58" i="1"/>
  <c r="I58" i="1"/>
  <c r="J73" i="1"/>
  <c r="K73" i="1" s="1"/>
  <c r="R73" i="1"/>
  <c r="Q73" i="1" s="1"/>
  <c r="H73" i="1"/>
  <c r="G73" i="1"/>
  <c r="I73" i="1"/>
  <c r="H278" i="1"/>
  <c r="I278" i="1"/>
  <c r="R278" i="1"/>
  <c r="Q278" i="1" s="1"/>
  <c r="G278" i="1"/>
  <c r="J278" i="1"/>
  <c r="K278" i="1" s="1"/>
  <c r="J217" i="1"/>
  <c r="K217" i="1" s="1"/>
  <c r="G217" i="1"/>
  <c r="R217" i="1"/>
  <c r="Q217" i="1" s="1"/>
  <c r="H217" i="1"/>
  <c r="I217" i="1"/>
  <c r="H223" i="1"/>
  <c r="R223" i="1"/>
  <c r="Q223" i="1" s="1"/>
  <c r="G223" i="1"/>
  <c r="I223" i="1"/>
  <c r="J223" i="1"/>
  <c r="K223" i="1" s="1"/>
  <c r="R119" i="1"/>
  <c r="Q119" i="1" s="1"/>
  <c r="G119" i="1"/>
  <c r="H119" i="1"/>
  <c r="I119" i="1"/>
  <c r="J119" i="1"/>
  <c r="K119" i="1" s="1"/>
  <c r="R196" i="1"/>
  <c r="Q196" i="1" s="1"/>
  <c r="H196" i="1"/>
  <c r="G196" i="1"/>
  <c r="J196" i="1"/>
  <c r="K196" i="1" s="1"/>
  <c r="I196" i="1"/>
  <c r="J131" i="1"/>
  <c r="K131" i="1" s="1"/>
  <c r="R131" i="1"/>
  <c r="Q131" i="1" s="1"/>
  <c r="G131" i="1"/>
  <c r="I131" i="1"/>
  <c r="H131" i="1"/>
  <c r="J102" i="1"/>
  <c r="K102" i="1" s="1"/>
  <c r="G102" i="1"/>
  <c r="I102" i="1"/>
  <c r="H102" i="1"/>
  <c r="R102" i="1"/>
  <c r="Q102" i="1" s="1"/>
  <c r="I267" i="1"/>
  <c r="H267" i="1"/>
  <c r="G267" i="1"/>
  <c r="R267" i="1"/>
  <c r="Q267" i="1" s="1"/>
  <c r="J267" i="1"/>
  <c r="K267" i="1" s="1"/>
  <c r="G168" i="1"/>
  <c r="H168" i="1"/>
  <c r="I168" i="1"/>
  <c r="R168" i="1"/>
  <c r="Q168" i="1" s="1"/>
  <c r="J168" i="1"/>
  <c r="K168" i="1" s="1"/>
  <c r="R242" i="1"/>
  <c r="Q242" i="1" s="1"/>
  <c r="I242" i="1"/>
  <c r="G242" i="1"/>
  <c r="J242" i="1"/>
  <c r="K242" i="1" s="1"/>
  <c r="H242" i="1"/>
  <c r="R39" i="1"/>
  <c r="Q39" i="1" s="1"/>
  <c r="I39" i="1"/>
  <c r="J39" i="1"/>
  <c r="K39" i="1" s="1"/>
  <c r="H39" i="1"/>
  <c r="G39" i="1"/>
  <c r="I284" i="1"/>
  <c r="R284" i="1"/>
  <c r="Q284" i="1" s="1"/>
  <c r="G284" i="1"/>
  <c r="J284" i="1"/>
  <c r="K284" i="1" s="1"/>
  <c r="H284" i="1"/>
  <c r="R55" i="1"/>
  <c r="Q55" i="1" s="1"/>
  <c r="H55" i="1"/>
  <c r="J55" i="1"/>
  <c r="K55" i="1" s="1"/>
  <c r="I55" i="1"/>
  <c r="G55" i="1"/>
  <c r="G147" i="1"/>
  <c r="H147" i="1"/>
  <c r="J147" i="1"/>
  <c r="K147" i="1" s="1"/>
  <c r="I147" i="1"/>
  <c r="R147" i="1"/>
  <c r="Q147" i="1" s="1"/>
  <c r="I110" i="1"/>
  <c r="H110" i="1"/>
  <c r="R110" i="1"/>
  <c r="Q110" i="1" s="1"/>
  <c r="G110" i="1"/>
  <c r="J110" i="1"/>
  <c r="K110" i="1" s="1"/>
  <c r="I263" i="1"/>
  <c r="G263" i="1"/>
  <c r="R263" i="1"/>
  <c r="Q263" i="1" s="1"/>
  <c r="J263" i="1"/>
  <c r="K263" i="1" s="1"/>
  <c r="H263" i="1"/>
  <c r="I220" i="1"/>
  <c r="J220" i="1"/>
  <c r="K220" i="1" s="1"/>
  <c r="G220" i="1"/>
  <c r="H220" i="1"/>
  <c r="R220" i="1"/>
  <c r="Q220" i="1" s="1"/>
  <c r="I230" i="1"/>
  <c r="H230" i="1"/>
  <c r="J230" i="1"/>
  <c r="K230" i="1" s="1"/>
  <c r="R230" i="1"/>
  <c r="Q230" i="1" s="1"/>
  <c r="G230" i="1"/>
  <c r="H297" i="1"/>
  <c r="G297" i="1"/>
  <c r="I297" i="1"/>
  <c r="J297" i="1"/>
  <c r="K297" i="1" s="1"/>
  <c r="R297" i="1"/>
  <c r="Q297" i="1" s="1"/>
  <c r="I283" i="1"/>
  <c r="H283" i="1"/>
  <c r="J283" i="1"/>
  <c r="K283" i="1" s="1"/>
  <c r="G283" i="1"/>
  <c r="R283" i="1"/>
  <c r="Q283" i="1" s="1"/>
  <c r="R285" i="1"/>
  <c r="Q285" i="1" s="1"/>
  <c r="H285" i="1"/>
  <c r="G285" i="1"/>
  <c r="I285" i="1"/>
  <c r="J285" i="1"/>
  <c r="K285" i="1" s="1"/>
  <c r="H111" i="1"/>
  <c r="R111" i="1"/>
  <c r="Q111" i="1" s="1"/>
  <c r="I111" i="1"/>
  <c r="J111" i="1"/>
  <c r="K111" i="1" s="1"/>
  <c r="G111" i="1"/>
  <c r="J232" i="1"/>
  <c r="K232" i="1" s="1"/>
  <c r="G232" i="1"/>
  <c r="I232" i="1"/>
  <c r="H232" i="1"/>
  <c r="R232" i="1"/>
  <c r="Q232" i="1" s="1"/>
  <c r="G275" i="1"/>
  <c r="I275" i="1"/>
  <c r="H275" i="1"/>
  <c r="R275" i="1"/>
  <c r="Q275" i="1" s="1"/>
  <c r="J275" i="1"/>
  <c r="K275" i="1" s="1"/>
  <c r="G228" i="1"/>
  <c r="H228" i="1"/>
  <c r="I228" i="1"/>
  <c r="J228" i="1"/>
  <c r="K228" i="1" s="1"/>
  <c r="R228" i="1"/>
  <c r="Q228" i="1" s="1"/>
  <c r="R162" i="1"/>
  <c r="Q162" i="1" s="1"/>
  <c r="H162" i="1"/>
  <c r="J162" i="1"/>
  <c r="K162" i="1" s="1"/>
  <c r="G162" i="1"/>
  <c r="I162" i="1"/>
  <c r="H114" i="1"/>
  <c r="I114" i="1"/>
  <c r="R114" i="1"/>
  <c r="Q114" i="1" s="1"/>
  <c r="J114" i="1"/>
  <c r="K114" i="1" s="1"/>
  <c r="G114" i="1"/>
  <c r="G272" i="1"/>
  <c r="H272" i="1"/>
  <c r="J272" i="1"/>
  <c r="K272" i="1" s="1"/>
  <c r="R272" i="1"/>
  <c r="Q272" i="1" s="1"/>
  <c r="I272" i="1"/>
  <c r="J288" i="1"/>
  <c r="K288" i="1" s="1"/>
  <c r="G288" i="1"/>
  <c r="H288" i="1"/>
  <c r="I288" i="1"/>
  <c r="R288" i="1"/>
  <c r="Q288" i="1" s="1"/>
  <c r="G135" i="1"/>
  <c r="R135" i="1"/>
  <c r="Q135" i="1" s="1"/>
  <c r="J135" i="1"/>
  <c r="K135" i="1" s="1"/>
  <c r="H135" i="1"/>
  <c r="I135" i="1"/>
  <c r="I126" i="1"/>
  <c r="J126" i="1"/>
  <c r="K126" i="1" s="1"/>
  <c r="G126" i="1"/>
  <c r="H126" i="1"/>
  <c r="R126" i="1"/>
  <c r="Q126" i="1" s="1"/>
  <c r="G282" i="1"/>
  <c r="H282" i="1"/>
  <c r="J282" i="1"/>
  <c r="K282" i="1" s="1"/>
  <c r="I282" i="1"/>
  <c r="R282" i="1"/>
  <c r="Q282" i="1" s="1"/>
  <c r="R101" i="1"/>
  <c r="Q101" i="1" s="1"/>
  <c r="I101" i="1"/>
  <c r="G101" i="1"/>
  <c r="J101" i="1"/>
  <c r="K101" i="1" s="1"/>
  <c r="H101" i="1"/>
  <c r="J75" i="1"/>
  <c r="K75" i="1" s="1"/>
  <c r="G75" i="1"/>
  <c r="H75" i="1"/>
  <c r="R75" i="1"/>
  <c r="Q75" i="1" s="1"/>
  <c r="I75" i="1"/>
  <c r="H95" i="1"/>
  <c r="J95" i="1"/>
  <c r="K95" i="1" s="1"/>
  <c r="I95" i="1"/>
  <c r="G95" i="1"/>
  <c r="R95" i="1"/>
  <c r="Q95" i="1" s="1"/>
  <c r="J273" i="1"/>
  <c r="K273" i="1" s="1"/>
  <c r="G273" i="1"/>
  <c r="I273" i="1"/>
  <c r="H273" i="1"/>
  <c r="R273" i="1"/>
  <c r="Q273" i="1" s="1"/>
  <c r="H169" i="1"/>
  <c r="J169" i="1"/>
  <c r="K169" i="1" s="1"/>
  <c r="R169" i="1"/>
  <c r="Q169" i="1" s="1"/>
  <c r="I169" i="1"/>
  <c r="G169" i="1"/>
  <c r="G42" i="1"/>
  <c r="J42" i="1"/>
  <c r="K42" i="1" s="1"/>
  <c r="I42" i="1"/>
  <c r="H42" i="1"/>
  <c r="R42" i="1"/>
  <c r="Q42" i="1" s="1"/>
  <c r="G221" i="1"/>
  <c r="H221" i="1"/>
  <c r="J221" i="1"/>
  <c r="K221" i="1" s="1"/>
  <c r="R221" i="1"/>
  <c r="Q221" i="1" s="1"/>
  <c r="I221" i="1"/>
  <c r="J293" i="1"/>
  <c r="K293" i="1" s="1"/>
  <c r="G293" i="1"/>
  <c r="H293" i="1"/>
  <c r="R293" i="1"/>
  <c r="Q293" i="1" s="1"/>
  <c r="I293" i="1"/>
  <c r="J245" i="1"/>
  <c r="K245" i="1" s="1"/>
  <c r="G245" i="1"/>
  <c r="H245" i="1"/>
  <c r="R245" i="1"/>
  <c r="Q245" i="1" s="1"/>
  <c r="I245" i="1"/>
  <c r="J200" i="1"/>
  <c r="K200" i="1" s="1"/>
  <c r="G200" i="1"/>
  <c r="H200" i="1"/>
  <c r="I200" i="1"/>
  <c r="R200" i="1"/>
  <c r="Q200" i="1" s="1"/>
  <c r="H265" i="1"/>
  <c r="I265" i="1"/>
  <c r="R265" i="1"/>
  <c r="Q265" i="1" s="1"/>
  <c r="G265" i="1"/>
  <c r="J265" i="1"/>
  <c r="K265" i="1" s="1"/>
  <c r="G82" i="1"/>
  <c r="I82" i="1"/>
  <c r="R82" i="1"/>
  <c r="Q82" i="1" s="1"/>
  <c r="H82" i="1"/>
  <c r="J82" i="1"/>
  <c r="K82" i="1" s="1"/>
  <c r="I148" i="1"/>
  <c r="J148" i="1"/>
  <c r="K148" i="1" s="1"/>
  <c r="G148" i="1"/>
  <c r="R148" i="1"/>
  <c r="Q148" i="1" s="1"/>
  <c r="H148" i="1"/>
  <c r="I149" i="1"/>
  <c r="G149" i="1"/>
  <c r="H149" i="1"/>
  <c r="J149" i="1"/>
  <c r="K149" i="1" s="1"/>
  <c r="R149" i="1"/>
  <c r="Q149" i="1" s="1"/>
  <c r="R41" i="1"/>
  <c r="Q41" i="1" s="1"/>
  <c r="I41" i="1"/>
  <c r="J41" i="1"/>
  <c r="K41" i="1" s="1"/>
  <c r="G41" i="1"/>
  <c r="H41" i="1"/>
  <c r="I181" i="1"/>
  <c r="J181" i="1"/>
  <c r="K181" i="1" s="1"/>
  <c r="R181" i="1"/>
  <c r="Q181" i="1" s="1"/>
  <c r="G181" i="1"/>
  <c r="H181" i="1"/>
  <c r="R140" i="1"/>
  <c r="Q140" i="1" s="1"/>
  <c r="J140" i="1"/>
  <c r="K140" i="1" s="1"/>
  <c r="G140" i="1"/>
  <c r="I140" i="1"/>
  <c r="H140" i="1"/>
  <c r="H118" i="1"/>
  <c r="G118" i="1"/>
  <c r="I118" i="1"/>
  <c r="R118" i="1"/>
  <c r="Q118" i="1" s="1"/>
  <c r="J118" i="1"/>
  <c r="K118" i="1" s="1"/>
  <c r="I71" i="1"/>
  <c r="H71" i="1"/>
  <c r="J71" i="1"/>
  <c r="K71" i="1" s="1"/>
  <c r="R71" i="1"/>
  <c r="Q71" i="1" s="1"/>
  <c r="G71" i="1"/>
  <c r="G83" i="1"/>
  <c r="R83" i="1"/>
  <c r="Q83" i="1" s="1"/>
  <c r="H83" i="1"/>
  <c r="J83" i="1"/>
  <c r="K83" i="1" s="1"/>
  <c r="I83" i="1"/>
  <c r="I155" i="1"/>
  <c r="H155" i="1"/>
  <c r="R155" i="1"/>
  <c r="Q155" i="1" s="1"/>
  <c r="J155" i="1"/>
  <c r="K155" i="1" s="1"/>
  <c r="G155" i="1"/>
  <c r="R122" i="1"/>
  <c r="Q122" i="1" s="1"/>
  <c r="I122" i="1"/>
  <c r="J122" i="1"/>
  <c r="K122" i="1" s="1"/>
  <c r="G122" i="1"/>
  <c r="H122" i="1"/>
  <c r="I295" i="1"/>
  <c r="G295" i="1"/>
  <c r="H295" i="1"/>
  <c r="R295" i="1"/>
  <c r="Q295" i="1" s="1"/>
  <c r="J295" i="1"/>
  <c r="K295" i="1" s="1"/>
  <c r="I274" i="1"/>
  <c r="R274" i="1"/>
  <c r="Q274" i="1" s="1"/>
  <c r="J274" i="1"/>
  <c r="K274" i="1" s="1"/>
  <c r="H274" i="1"/>
  <c r="G274" i="1"/>
  <c r="H182" i="1"/>
  <c r="J182" i="1"/>
  <c r="K182" i="1" s="1"/>
  <c r="G182" i="1"/>
  <c r="R182" i="1"/>
  <c r="Q182" i="1" s="1"/>
  <c r="I182" i="1"/>
  <c r="G104" i="1"/>
  <c r="R104" i="1"/>
  <c r="Q104" i="1" s="1"/>
  <c r="H104" i="1"/>
  <c r="J104" i="1"/>
  <c r="K104" i="1" s="1"/>
  <c r="I104" i="1"/>
  <c r="J180" i="1"/>
  <c r="K180" i="1" s="1"/>
  <c r="G180" i="1"/>
  <c r="R180" i="1"/>
  <c r="Q180" i="1" s="1"/>
  <c r="I180" i="1"/>
  <c r="H180" i="1"/>
  <c r="G107" i="1"/>
  <c r="I107" i="1"/>
  <c r="R107" i="1"/>
  <c r="Q107" i="1" s="1"/>
  <c r="J107" i="1"/>
  <c r="K107" i="1" s="1"/>
  <c r="H107" i="1"/>
  <c r="R145" i="1"/>
  <c r="Q145" i="1" s="1"/>
  <c r="H145" i="1"/>
  <c r="G145" i="1"/>
  <c r="J145" i="1"/>
  <c r="K145" i="1" s="1"/>
  <c r="I145" i="1"/>
  <c r="H57" i="1"/>
  <c r="G57" i="1"/>
  <c r="R57" i="1"/>
  <c r="Q57" i="1" s="1"/>
  <c r="J57" i="1"/>
  <c r="K57" i="1" s="1"/>
  <c r="I57" i="1"/>
  <c r="G137" i="1"/>
  <c r="J137" i="1"/>
  <c r="K137" i="1" s="1"/>
  <c r="H137" i="1"/>
  <c r="R137" i="1"/>
  <c r="Q137" i="1" s="1"/>
  <c r="I137" i="1"/>
  <c r="H134" i="1"/>
  <c r="G134" i="1"/>
  <c r="J134" i="1"/>
  <c r="K134" i="1" s="1"/>
  <c r="I134" i="1"/>
  <c r="R134" i="1"/>
  <c r="Q134" i="1" s="1"/>
  <c r="G141" i="1"/>
  <c r="I141" i="1"/>
  <c r="J141" i="1"/>
  <c r="K141" i="1" s="1"/>
  <c r="H141" i="1"/>
  <c r="R141" i="1"/>
  <c r="Q141" i="1" s="1"/>
  <c r="H35" i="1"/>
  <c r="I35" i="1"/>
  <c r="R35" i="1"/>
  <c r="Q35" i="1" s="1"/>
  <c r="G35" i="1"/>
  <c r="J35" i="1"/>
  <c r="K35" i="1" s="1"/>
  <c r="R207" i="1"/>
  <c r="Q207" i="1" s="1"/>
  <c r="H207" i="1"/>
  <c r="J207" i="1"/>
  <c r="K207" i="1" s="1"/>
  <c r="G207" i="1"/>
  <c r="I207" i="1"/>
  <c r="R94" i="1"/>
  <c r="Q94" i="1" s="1"/>
  <c r="G94" i="1"/>
  <c r="I94" i="1"/>
  <c r="H94" i="1"/>
  <c r="J94" i="1"/>
  <c r="K94" i="1" s="1"/>
  <c r="G170" i="1"/>
  <c r="J170" i="1"/>
  <c r="K170" i="1" s="1"/>
  <c r="I170" i="1"/>
  <c r="H170" i="1"/>
  <c r="R170" i="1"/>
  <c r="Q170" i="1" s="1"/>
  <c r="G151" i="1"/>
  <c r="I151" i="1"/>
  <c r="J151" i="1"/>
  <c r="K151" i="1" s="1"/>
  <c r="H151" i="1"/>
  <c r="R151" i="1"/>
  <c r="Q151" i="1" s="1"/>
  <c r="G80" i="1"/>
  <c r="R80" i="1"/>
  <c r="Q80" i="1" s="1"/>
  <c r="J80" i="1"/>
  <c r="K80" i="1" s="1"/>
  <c r="I80" i="1"/>
  <c r="H80" i="1"/>
  <c r="G77" i="1"/>
  <c r="J77" i="1"/>
  <c r="K77" i="1" s="1"/>
  <c r="I77" i="1"/>
  <c r="H77" i="1"/>
  <c r="R77" i="1"/>
  <c r="Q77" i="1" s="1"/>
  <c r="G240" i="1"/>
  <c r="R240" i="1"/>
  <c r="Q240" i="1" s="1"/>
  <c r="J240" i="1"/>
  <c r="K240" i="1" s="1"/>
  <c r="H240" i="1"/>
  <c r="I240" i="1"/>
  <c r="I256" i="1"/>
  <c r="H256" i="1"/>
  <c r="J256" i="1"/>
  <c r="K256" i="1" s="1"/>
  <c r="G256" i="1"/>
  <c r="R256" i="1"/>
  <c r="Q256" i="1" s="1"/>
  <c r="H188" i="1"/>
  <c r="R188" i="1"/>
  <c r="Q188" i="1" s="1"/>
  <c r="G188" i="1"/>
  <c r="I188" i="1"/>
  <c r="J188" i="1"/>
  <c r="K188" i="1" s="1"/>
  <c r="I233" i="1"/>
  <c r="R233" i="1"/>
  <c r="Q233" i="1" s="1"/>
  <c r="G233" i="1"/>
  <c r="H233" i="1"/>
  <c r="J233" i="1"/>
  <c r="K233" i="1" s="1"/>
  <c r="H199" i="1"/>
  <c r="I199" i="1"/>
  <c r="J199" i="1"/>
  <c r="K199" i="1" s="1"/>
  <c r="R199" i="1"/>
  <c r="Q199" i="1" s="1"/>
  <c r="G199" i="1"/>
  <c r="J99" i="1"/>
  <c r="K99" i="1" s="1"/>
  <c r="H99" i="1"/>
  <c r="G99" i="1"/>
  <c r="I99" i="1"/>
  <c r="R99" i="1"/>
  <c r="Q99" i="1" s="1"/>
  <c r="R211" i="1"/>
  <c r="Q211" i="1" s="1"/>
  <c r="I211" i="1"/>
  <c r="H211" i="1"/>
  <c r="G211" i="1"/>
  <c r="J211" i="1"/>
  <c r="K211" i="1" s="1"/>
  <c r="R125" i="1"/>
  <c r="Q125" i="1" s="1"/>
  <c r="J125" i="1"/>
  <c r="K125" i="1" s="1"/>
  <c r="I125" i="1"/>
  <c r="G125" i="1"/>
  <c r="H125" i="1"/>
  <c r="J186" i="1"/>
  <c r="K186" i="1" s="1"/>
  <c r="G186" i="1"/>
  <c r="R186" i="1"/>
  <c r="Q186" i="1" s="1"/>
  <c r="I186" i="1"/>
  <c r="H186" i="1"/>
  <c r="J158" i="1"/>
  <c r="K158" i="1" s="1"/>
  <c r="R158" i="1"/>
  <c r="Q158" i="1" s="1"/>
  <c r="H158" i="1"/>
  <c r="I158" i="1"/>
  <c r="G158" i="1"/>
  <c r="H33" i="1"/>
  <c r="G33" i="1"/>
  <c r="R33" i="1"/>
  <c r="Q33" i="1" s="1"/>
  <c r="I33" i="1"/>
  <c r="J33" i="1"/>
  <c r="K33" i="1" s="1"/>
  <c r="J92" i="1"/>
  <c r="K92" i="1" s="1"/>
  <c r="I92" i="1"/>
  <c r="R92" i="1"/>
  <c r="Q92" i="1" s="1"/>
  <c r="H92" i="1"/>
  <c r="G92" i="1"/>
  <c r="R44" i="1"/>
  <c r="Q44" i="1" s="1"/>
  <c r="G44" i="1"/>
  <c r="I44" i="1"/>
  <c r="H44" i="1"/>
  <c r="J44" i="1"/>
  <c r="K44" i="1" s="1"/>
  <c r="J176" i="1"/>
  <c r="K176" i="1" s="1"/>
  <c r="R176" i="1"/>
  <c r="Q176" i="1" s="1"/>
  <c r="H176" i="1"/>
  <c r="I176" i="1"/>
  <c r="G176" i="1"/>
  <c r="R47" i="1"/>
  <c r="Q47" i="1" s="1"/>
  <c r="G47" i="1"/>
  <c r="H47" i="1"/>
  <c r="J47" i="1"/>
  <c r="K47" i="1" s="1"/>
  <c r="I47" i="1"/>
  <c r="I72" i="1"/>
  <c r="G72" i="1"/>
  <c r="J72" i="1"/>
  <c r="K72" i="1" s="1"/>
  <c r="H72" i="1"/>
  <c r="R72" i="1"/>
  <c r="Q72" i="1" s="1"/>
  <c r="R163" i="1"/>
  <c r="Q163" i="1" s="1"/>
  <c r="H163" i="1"/>
  <c r="J163" i="1"/>
  <c r="K163" i="1" s="1"/>
  <c r="I163" i="1"/>
  <c r="G163" i="1"/>
  <c r="H157" i="1"/>
  <c r="R157" i="1"/>
  <c r="Q157" i="1" s="1"/>
  <c r="J157" i="1"/>
  <c r="K157" i="1" s="1"/>
  <c r="I157" i="1"/>
  <c r="G157" i="1"/>
  <c r="I60" i="1"/>
  <c r="G60" i="1"/>
  <c r="H60" i="1"/>
  <c r="R60" i="1"/>
  <c r="Q60" i="1" s="1"/>
  <c r="J60" i="1"/>
  <c r="K60" i="1" s="1"/>
  <c r="G154" i="1"/>
  <c r="I154" i="1"/>
  <c r="H154" i="1"/>
  <c r="R154" i="1"/>
  <c r="Q154" i="1" s="1"/>
  <c r="J154" i="1"/>
  <c r="K154" i="1" s="1"/>
  <c r="I32" i="1"/>
  <c r="J32" i="1"/>
  <c r="K32" i="1" s="1"/>
  <c r="R32" i="1"/>
  <c r="Q32" i="1" s="1"/>
  <c r="G32" i="1"/>
  <c r="H32" i="1"/>
  <c r="G153" i="1"/>
  <c r="I153" i="1"/>
  <c r="H153" i="1"/>
  <c r="R153" i="1"/>
  <c r="Q153" i="1" s="1"/>
  <c r="J153" i="1"/>
  <c r="K153" i="1" s="1"/>
  <c r="G253" i="1"/>
  <c r="I253" i="1"/>
  <c r="J253" i="1"/>
  <c r="K253" i="1" s="1"/>
  <c r="R253" i="1"/>
  <c r="Q253" i="1" s="1"/>
  <c r="H253" i="1"/>
  <c r="R174" i="1"/>
  <c r="Q174" i="1" s="1"/>
  <c r="I174" i="1"/>
  <c r="H174" i="1"/>
  <c r="G174" i="1"/>
  <c r="J174" i="1"/>
  <c r="K174" i="1" s="1"/>
  <c r="R53" i="1"/>
  <c r="Q53" i="1" s="1"/>
  <c r="J53" i="1"/>
  <c r="K53" i="1" s="1"/>
  <c r="G53" i="1"/>
  <c r="H53" i="1"/>
  <c r="I53" i="1"/>
  <c r="I281" i="1"/>
  <c r="H281" i="1"/>
  <c r="R281" i="1"/>
  <c r="Q281" i="1" s="1"/>
  <c r="G281" i="1"/>
  <c r="J281" i="1"/>
  <c r="K281" i="1" s="1"/>
  <c r="R61" i="1"/>
  <c r="Q61" i="1" s="1"/>
  <c r="G61" i="1"/>
  <c r="J61" i="1"/>
  <c r="K61" i="1" s="1"/>
  <c r="I61" i="1"/>
  <c r="H61" i="1"/>
  <c r="H257" i="1"/>
  <c r="R257" i="1"/>
  <c r="Q257" i="1" s="1"/>
  <c r="G257" i="1"/>
  <c r="J257" i="1"/>
  <c r="K257" i="1" s="1"/>
  <c r="I257" i="1"/>
  <c r="R269" i="1"/>
  <c r="Q269" i="1" s="1"/>
  <c r="H269" i="1"/>
  <c r="J269" i="1"/>
  <c r="K269" i="1" s="1"/>
  <c r="I269" i="1"/>
  <c r="G269" i="1"/>
  <c r="J286" i="1"/>
  <c r="K286" i="1" s="1"/>
  <c r="R286" i="1"/>
  <c r="Q286" i="1" s="1"/>
  <c r="I286" i="1"/>
  <c r="H286" i="1"/>
  <c r="G286" i="1"/>
  <c r="R175" i="1"/>
  <c r="Q175" i="1" s="1"/>
  <c r="G175" i="1"/>
  <c r="H175" i="1"/>
  <c r="J175" i="1"/>
  <c r="K175" i="1" s="1"/>
  <c r="I175" i="1"/>
  <c r="J271" i="1"/>
  <c r="K271" i="1" s="1"/>
  <c r="R271" i="1"/>
  <c r="Q271" i="1" s="1"/>
  <c r="I271" i="1"/>
  <c r="H271" i="1"/>
  <c r="G271" i="1"/>
  <c r="R205" i="1"/>
  <c r="Q205" i="1" s="1"/>
  <c r="H205" i="1"/>
  <c r="J205" i="1"/>
  <c r="K205" i="1" s="1"/>
  <c r="I205" i="1"/>
  <c r="G205" i="1"/>
  <c r="J238" i="1"/>
  <c r="K238" i="1" s="1"/>
  <c r="R238" i="1"/>
  <c r="Q238" i="1" s="1"/>
  <c r="H238" i="1"/>
  <c r="G238" i="1"/>
  <c r="I238" i="1"/>
  <c r="R89" i="1"/>
  <c r="Q89" i="1" s="1"/>
  <c r="G89" i="1"/>
  <c r="I89" i="1"/>
  <c r="J89" i="1"/>
  <c r="K89" i="1" s="1"/>
  <c r="H89" i="1"/>
  <c r="G67" i="1"/>
  <c r="I67" i="1"/>
  <c r="R67" i="1"/>
  <c r="Q67" i="1" s="1"/>
  <c r="H67" i="1"/>
  <c r="J67" i="1"/>
  <c r="K67" i="1" s="1"/>
  <c r="J127" i="1"/>
  <c r="K127" i="1" s="1"/>
  <c r="G127" i="1"/>
  <c r="I127" i="1"/>
  <c r="R127" i="1"/>
  <c r="Q127" i="1" s="1"/>
  <c r="H127" i="1"/>
  <c r="J49" i="1"/>
  <c r="K49" i="1" s="1"/>
  <c r="I49" i="1"/>
  <c r="R49" i="1"/>
  <c r="Q49" i="1" s="1"/>
  <c r="H49" i="1"/>
  <c r="G49" i="1"/>
  <c r="R247" i="1"/>
  <c r="Q247" i="1" s="1"/>
  <c r="J247" i="1"/>
  <c r="K247" i="1" s="1"/>
  <c r="H247" i="1"/>
  <c r="I247" i="1"/>
  <c r="G247" i="1"/>
  <c r="R201" i="1"/>
  <c r="Q201" i="1" s="1"/>
  <c r="J201" i="1"/>
  <c r="K201" i="1" s="1"/>
  <c r="I201" i="1"/>
  <c r="G201" i="1"/>
  <c r="H201" i="1"/>
  <c r="H291" i="1"/>
  <c r="I291" i="1"/>
  <c r="J291" i="1"/>
  <c r="K291" i="1" s="1"/>
  <c r="G291" i="1"/>
  <c r="R291" i="1"/>
  <c r="Q291" i="1" s="1"/>
  <c r="R171" i="1"/>
  <c r="Q171" i="1" s="1"/>
  <c r="H171" i="1"/>
  <c r="G171" i="1"/>
  <c r="I171" i="1"/>
  <c r="J171" i="1"/>
  <c r="K171" i="1" s="1"/>
  <c r="I216" i="1"/>
  <c r="R216" i="1"/>
  <c r="Q216" i="1" s="1"/>
  <c r="H216" i="1"/>
  <c r="G216" i="1"/>
  <c r="J216" i="1"/>
  <c r="K216" i="1" s="1"/>
  <c r="J56" i="1"/>
  <c r="K56" i="1" s="1"/>
  <c r="I56" i="1"/>
  <c r="H56" i="1"/>
  <c r="G56" i="1"/>
  <c r="R56" i="1"/>
  <c r="Q56" i="1" s="1"/>
  <c r="J100" i="1"/>
  <c r="K100" i="1" s="1"/>
  <c r="H100" i="1"/>
  <c r="G100" i="1"/>
  <c r="R100" i="1"/>
  <c r="Q100" i="1" s="1"/>
  <c r="I100" i="1"/>
  <c r="I86" i="1"/>
  <c r="H86" i="1"/>
  <c r="J86" i="1"/>
  <c r="K86" i="1" s="1"/>
  <c r="G86" i="1"/>
  <c r="R86" i="1"/>
  <c r="Q86" i="1" s="1"/>
  <c r="J43" i="1"/>
  <c r="K43" i="1" s="1"/>
  <c r="H43" i="1"/>
  <c r="R43" i="1"/>
  <c r="Q43" i="1" s="1"/>
  <c r="G43" i="1"/>
  <c r="I43" i="1"/>
  <c r="R243" i="1"/>
  <c r="Q243" i="1" s="1"/>
  <c r="H243" i="1"/>
  <c r="J243" i="1"/>
  <c r="K243" i="1" s="1"/>
  <c r="I243" i="1"/>
  <c r="G243" i="1"/>
  <c r="R120" i="1"/>
  <c r="Q120" i="1" s="1"/>
  <c r="G120" i="1"/>
  <c r="J120" i="1"/>
  <c r="K120" i="1" s="1"/>
  <c r="H120" i="1"/>
  <c r="I120" i="1"/>
  <c r="I66" i="1"/>
  <c r="R66" i="1"/>
  <c r="Q66" i="1" s="1"/>
  <c r="G66" i="1"/>
  <c r="H66" i="1"/>
  <c r="J66" i="1"/>
  <c r="K66" i="1" s="1"/>
  <c r="R177" i="1"/>
  <c r="Q177" i="1" s="1"/>
  <c r="H177" i="1"/>
  <c r="J177" i="1"/>
  <c r="K177" i="1" s="1"/>
  <c r="I177" i="1"/>
  <c r="G177" i="1"/>
  <c r="I146" i="1"/>
  <c r="G146" i="1"/>
  <c r="R146" i="1"/>
  <c r="Q146" i="1" s="1"/>
  <c r="J146" i="1"/>
  <c r="K146" i="1" s="1"/>
  <c r="H146" i="1"/>
  <c r="I227" i="1"/>
  <c r="R227" i="1"/>
  <c r="Q227" i="1" s="1"/>
  <c r="G227" i="1"/>
  <c r="H227" i="1"/>
  <c r="J227" i="1"/>
  <c r="K227" i="1" s="1"/>
  <c r="J164" i="1"/>
  <c r="K164" i="1" s="1"/>
  <c r="I164" i="1"/>
  <c r="G164" i="1"/>
  <c r="R164" i="1"/>
  <c r="Q164" i="1" s="1"/>
  <c r="H164" i="1"/>
  <c r="H197" i="1"/>
  <c r="R197" i="1"/>
  <c r="Q197" i="1" s="1"/>
  <c r="I197" i="1"/>
  <c r="J197" i="1"/>
  <c r="K197" i="1" s="1"/>
  <c r="G197" i="1"/>
  <c r="H231" i="1"/>
  <c r="I231" i="1"/>
  <c r="J231" i="1"/>
  <c r="K231" i="1" s="1"/>
  <c r="G231" i="1"/>
  <c r="R231" i="1"/>
  <c r="Q231" i="1" s="1"/>
  <c r="I105" i="1"/>
  <c r="H105" i="1"/>
  <c r="G105" i="1"/>
  <c r="J105" i="1"/>
  <c r="K105" i="1" s="1"/>
  <c r="R105" i="1"/>
  <c r="Q105" i="1" s="1"/>
  <c r="R50" i="1"/>
  <c r="Q50" i="1" s="1"/>
  <c r="J50" i="1"/>
  <c r="K50" i="1" s="1"/>
  <c r="G50" i="1"/>
  <c r="H50" i="1"/>
  <c r="I50" i="1"/>
  <c r="R259" i="1"/>
  <c r="Q259" i="1" s="1"/>
  <c r="I259" i="1"/>
  <c r="H259" i="1"/>
  <c r="G259" i="1"/>
  <c r="J259" i="1"/>
  <c r="K259" i="1" s="1"/>
  <c r="I287" i="1"/>
  <c r="H287" i="1"/>
  <c r="J287" i="1"/>
  <c r="K287" i="1" s="1"/>
  <c r="R287" i="1"/>
  <c r="Q287" i="1" s="1"/>
  <c r="G287" i="1"/>
  <c r="I289" i="1"/>
  <c r="H289" i="1"/>
  <c r="G289" i="1"/>
  <c r="J289" i="1"/>
  <c r="K289" i="1" s="1"/>
  <c r="R289" i="1"/>
  <c r="Q289" i="1" s="1"/>
  <c r="G132" i="1"/>
  <c r="R132" i="1"/>
  <c r="Q132" i="1" s="1"/>
  <c r="H132" i="1"/>
  <c r="J132" i="1"/>
  <c r="K132" i="1" s="1"/>
  <c r="I132" i="1"/>
  <c r="I296" i="1"/>
  <c r="R296" i="1"/>
  <c r="Q296" i="1" s="1"/>
  <c r="H296" i="1"/>
  <c r="G296" i="1"/>
  <c r="J296" i="1"/>
  <c r="K296" i="1" s="1"/>
  <c r="R299" i="1"/>
  <c r="Q299" i="1" s="1"/>
  <c r="G299" i="1"/>
  <c r="H299" i="1"/>
  <c r="J299" i="1"/>
  <c r="K299" i="1" s="1"/>
  <c r="I299" i="1"/>
  <c r="H36" i="1"/>
  <c r="G36" i="1"/>
  <c r="J36" i="1"/>
  <c r="K36" i="1" s="1"/>
  <c r="I36" i="1"/>
  <c r="R36" i="1"/>
  <c r="Q36" i="1" s="1"/>
  <c r="G69" i="1"/>
  <c r="J69" i="1"/>
  <c r="K69" i="1" s="1"/>
  <c r="R69" i="1"/>
  <c r="Q69" i="1" s="1"/>
  <c r="I69" i="1"/>
  <c r="H69" i="1"/>
  <c r="I81" i="1"/>
  <c r="G81" i="1"/>
  <c r="J81" i="1"/>
  <c r="K81" i="1" s="1"/>
  <c r="H81" i="1"/>
  <c r="R81" i="1"/>
  <c r="Q81" i="1" s="1"/>
  <c r="G85" i="1"/>
  <c r="J85" i="1"/>
  <c r="K85" i="1" s="1"/>
  <c r="R85" i="1"/>
  <c r="Q85" i="1" s="1"/>
  <c r="I85" i="1"/>
  <c r="H85" i="1"/>
  <c r="R277" i="1"/>
  <c r="Q277" i="1" s="1"/>
  <c r="G277" i="1"/>
  <c r="J277" i="1"/>
  <c r="K277" i="1" s="1"/>
  <c r="I277" i="1"/>
  <c r="H277" i="1"/>
  <c r="H45" i="1"/>
  <c r="J45" i="1"/>
  <c r="K45" i="1" s="1"/>
  <c r="G45" i="1"/>
  <c r="R45" i="1"/>
  <c r="Q45" i="1" s="1"/>
  <c r="I45" i="1"/>
  <c r="H74" i="1"/>
  <c r="J74" i="1"/>
  <c r="K74" i="1" s="1"/>
  <c r="I74" i="1"/>
  <c r="G74" i="1"/>
  <c r="R74" i="1"/>
  <c r="Q74" i="1" s="1"/>
  <c r="R156" i="1"/>
  <c r="Q156" i="1" s="1"/>
  <c r="G156" i="1"/>
  <c r="I156" i="1"/>
  <c r="H156" i="1"/>
  <c r="J156" i="1"/>
  <c r="K156" i="1" s="1"/>
  <c r="G249" i="1"/>
  <c r="R249" i="1"/>
  <c r="Q249" i="1" s="1"/>
  <c r="I249" i="1"/>
  <c r="H249" i="1"/>
  <c r="J249" i="1"/>
  <c r="K249" i="1" s="1"/>
  <c r="I237" i="1"/>
  <c r="H237" i="1"/>
  <c r="G237" i="1"/>
  <c r="R237" i="1"/>
  <c r="Q237" i="1" s="1"/>
  <c r="J237" i="1"/>
  <c r="K237" i="1" s="1"/>
  <c r="I290" i="1"/>
  <c r="J290" i="1"/>
  <c r="K290" i="1" s="1"/>
  <c r="R290" i="1"/>
  <c r="Q290" i="1" s="1"/>
  <c r="G290" i="1"/>
  <c r="H290" i="1"/>
  <c r="R88" i="1"/>
  <c r="Q88" i="1" s="1"/>
  <c r="G88" i="1"/>
  <c r="J88" i="1"/>
  <c r="K88" i="1" s="1"/>
  <c r="H88" i="1"/>
  <c r="I88" i="1"/>
  <c r="G138" i="1"/>
  <c r="J138" i="1"/>
  <c r="K138" i="1" s="1"/>
  <c r="I138" i="1"/>
  <c r="H138" i="1"/>
  <c r="R138" i="1"/>
  <c r="Q138" i="1" s="1"/>
  <c r="H225" i="1"/>
  <c r="I225" i="1"/>
  <c r="J225" i="1"/>
  <c r="K225" i="1" s="1"/>
  <c r="R225" i="1"/>
  <c r="Q225" i="1" s="1"/>
  <c r="G225" i="1"/>
  <c r="R235" i="1"/>
  <c r="Q235" i="1" s="1"/>
  <c r="J235" i="1"/>
  <c r="K235" i="1" s="1"/>
  <c r="H235" i="1"/>
  <c r="G235" i="1"/>
  <c r="I235" i="1"/>
  <c r="H109" i="1"/>
  <c r="I109" i="1"/>
  <c r="R109" i="1"/>
  <c r="Q109" i="1" s="1"/>
  <c r="J109" i="1"/>
  <c r="K109" i="1" s="1"/>
  <c r="G109" i="1"/>
  <c r="I96" i="1"/>
  <c r="H96" i="1"/>
  <c r="G96" i="1"/>
  <c r="R96" i="1"/>
  <c r="Q96" i="1" s="1"/>
  <c r="J96" i="1"/>
  <c r="K96" i="1" s="1"/>
  <c r="R91" i="1"/>
  <c r="Q91" i="1" s="1"/>
  <c r="I91" i="1"/>
  <c r="G91" i="1"/>
  <c r="J91" i="1"/>
  <c r="K91" i="1" s="1"/>
  <c r="H91" i="1"/>
  <c r="I108" i="1"/>
  <c r="H108" i="1"/>
  <c r="R108" i="1"/>
  <c r="Q108" i="1" s="1"/>
  <c r="J108" i="1"/>
  <c r="K108" i="1" s="1"/>
  <c r="G108" i="1"/>
  <c r="H219" i="1"/>
  <c r="I219" i="1"/>
  <c r="J219" i="1"/>
  <c r="K219" i="1" s="1"/>
  <c r="G219" i="1"/>
  <c r="R219" i="1"/>
  <c r="Q219" i="1" s="1"/>
  <c r="G51" i="1"/>
  <c r="H51" i="1"/>
  <c r="J51" i="1"/>
  <c r="K51" i="1" s="1"/>
  <c r="I51" i="1"/>
  <c r="R51" i="1"/>
  <c r="Q51" i="1" s="1"/>
  <c r="I246" i="1"/>
  <c r="J246" i="1"/>
  <c r="K246" i="1" s="1"/>
  <c r="G246" i="1"/>
  <c r="H246" i="1"/>
  <c r="R246" i="1"/>
  <c r="Q246" i="1" s="1"/>
  <c r="H234" i="1"/>
  <c r="R234" i="1"/>
  <c r="Q234" i="1" s="1"/>
  <c r="G234" i="1"/>
  <c r="J234" i="1"/>
  <c r="K234" i="1" s="1"/>
  <c r="I234" i="1"/>
  <c r="J167" i="1"/>
  <c r="K167" i="1" s="1"/>
  <c r="I167" i="1"/>
  <c r="H167" i="1"/>
  <c r="R167" i="1"/>
  <c r="Q167" i="1" s="1"/>
  <c r="G167" i="1"/>
  <c r="G84" i="1"/>
  <c r="J84" i="1"/>
  <c r="K84" i="1" s="1"/>
  <c r="R84" i="1"/>
  <c r="Q84" i="1" s="1"/>
  <c r="I84" i="1"/>
  <c r="H84" i="1"/>
  <c r="G103" i="1"/>
  <c r="R103" i="1"/>
  <c r="Q103" i="1" s="1"/>
  <c r="J103" i="1"/>
  <c r="K103" i="1" s="1"/>
  <c r="I103" i="1"/>
  <c r="H103" i="1"/>
  <c r="H189" i="1"/>
  <c r="I189" i="1"/>
  <c r="G189" i="1"/>
  <c r="R189" i="1"/>
  <c r="Q189" i="1" s="1"/>
  <c r="J189" i="1"/>
  <c r="K189" i="1" s="1"/>
  <c r="H87" i="1"/>
  <c r="J87" i="1"/>
  <c r="K87" i="1" s="1"/>
  <c r="G87" i="1"/>
  <c r="R87" i="1"/>
  <c r="Q87" i="1" s="1"/>
  <c r="I87" i="1"/>
  <c r="H98" i="1"/>
  <c r="J98" i="1"/>
  <c r="K98" i="1" s="1"/>
  <c r="R98" i="1"/>
  <c r="Q98" i="1" s="1"/>
  <c r="G98" i="1"/>
  <c r="I98" i="1"/>
  <c r="I130" i="1"/>
  <c r="R130" i="1"/>
  <c r="Q130" i="1" s="1"/>
  <c r="J130" i="1"/>
  <c r="K130" i="1" s="1"/>
  <c r="H130" i="1"/>
  <c r="G130" i="1"/>
  <c r="I280" i="1"/>
  <c r="G280" i="1"/>
  <c r="R280" i="1"/>
  <c r="Q280" i="1" s="1"/>
  <c r="H280" i="1"/>
  <c r="J280" i="1"/>
  <c r="K280" i="1" s="1"/>
  <c r="G38" i="1"/>
  <c r="I38" i="1"/>
  <c r="R38" i="1"/>
  <c r="Q38" i="1" s="1"/>
  <c r="H38" i="1"/>
  <c r="J38" i="1"/>
  <c r="K38" i="1" s="1"/>
  <c r="R276" i="1"/>
  <c r="Q276" i="1" s="1"/>
  <c r="H276" i="1"/>
  <c r="G276" i="1"/>
  <c r="I276" i="1"/>
  <c r="J276" i="1"/>
  <c r="K276" i="1" s="1"/>
  <c r="G213" i="1"/>
  <c r="I213" i="1"/>
  <c r="R213" i="1"/>
  <c r="Q213" i="1" s="1"/>
  <c r="J213" i="1"/>
  <c r="K213" i="1" s="1"/>
  <c r="H213" i="1"/>
  <c r="G191" i="1"/>
  <c r="R191" i="1"/>
  <c r="Q191" i="1" s="1"/>
  <c r="H191" i="1"/>
  <c r="I191" i="1"/>
  <c r="J191" i="1"/>
  <c r="K191" i="1" s="1"/>
  <c r="I254" i="1"/>
  <c r="J254" i="1"/>
  <c r="K254" i="1" s="1"/>
  <c r="H254" i="1"/>
  <c r="G254" i="1"/>
  <c r="R254" i="1"/>
  <c r="Q254" i="1" s="1"/>
  <c r="I294" i="1"/>
  <c r="G294" i="1"/>
  <c r="R294" i="1"/>
  <c r="Q294" i="1" s="1"/>
  <c r="J294" i="1"/>
  <c r="K294" i="1" s="1"/>
  <c r="H294" i="1"/>
  <c r="I113" i="1"/>
  <c r="G113" i="1"/>
  <c r="H113" i="1"/>
  <c r="J113" i="1"/>
  <c r="K113" i="1" s="1"/>
  <c r="R113" i="1"/>
  <c r="Q113" i="1" s="1"/>
  <c r="J52" i="1"/>
  <c r="K52" i="1" s="1"/>
  <c r="R52" i="1"/>
  <c r="Q52" i="1" s="1"/>
  <c r="H52" i="1"/>
  <c r="I52" i="1"/>
  <c r="G52" i="1"/>
  <c r="H187" i="1"/>
  <c r="G187" i="1"/>
  <c r="R187" i="1"/>
  <c r="Q187" i="1" s="1"/>
  <c r="J187" i="1"/>
  <c r="K187" i="1" s="1"/>
  <c r="I187" i="1"/>
  <c r="G115" i="1"/>
  <c r="H115" i="1"/>
  <c r="J115" i="1"/>
  <c r="K115" i="1" s="1"/>
  <c r="I115" i="1"/>
  <c r="R115" i="1"/>
  <c r="Q115" i="1" s="1"/>
  <c r="J142" i="1"/>
  <c r="K142" i="1" s="1"/>
  <c r="G142" i="1"/>
  <c r="R142" i="1"/>
  <c r="Q142" i="1" s="1"/>
  <c r="I142" i="1"/>
  <c r="H142" i="1"/>
  <c r="R224" i="1"/>
  <c r="Q224" i="1" s="1"/>
  <c r="I224" i="1"/>
  <c r="G224" i="1"/>
  <c r="J224" i="1"/>
  <c r="K224" i="1" s="1"/>
  <c r="H224" i="1"/>
  <c r="H244" i="1"/>
  <c r="G244" i="1"/>
  <c r="I244" i="1"/>
  <c r="J244" i="1"/>
  <c r="K244" i="1" s="1"/>
  <c r="R244" i="1"/>
  <c r="Q244" i="1" s="1"/>
  <c r="H292" i="1"/>
  <c r="J292" i="1"/>
  <c r="K292" i="1" s="1"/>
  <c r="R292" i="1"/>
  <c r="Q292" i="1" s="1"/>
  <c r="G292" i="1"/>
  <c r="I292" i="1"/>
  <c r="J252" i="1"/>
  <c r="K252" i="1" s="1"/>
  <c r="I252" i="1"/>
  <c r="H252" i="1"/>
  <c r="R252" i="1"/>
  <c r="Q252" i="1" s="1"/>
  <c r="G252" i="1"/>
  <c r="R261" i="1"/>
  <c r="Q261" i="1" s="1"/>
  <c r="G261" i="1"/>
  <c r="H261" i="1"/>
  <c r="J261" i="1"/>
  <c r="K261" i="1" s="1"/>
  <c r="I261" i="1"/>
  <c r="H202" i="1"/>
  <c r="J202" i="1"/>
  <c r="K202" i="1" s="1"/>
  <c r="G202" i="1"/>
  <c r="I202" i="1"/>
  <c r="R202" i="1"/>
  <c r="Q202" i="1" s="1"/>
  <c r="G251" i="1"/>
  <c r="H251" i="1"/>
  <c r="I251" i="1"/>
  <c r="R251" i="1"/>
  <c r="Q251" i="1" s="1"/>
  <c r="J251" i="1"/>
  <c r="K251" i="1" s="1"/>
  <c r="I97" i="1"/>
  <c r="H97" i="1"/>
  <c r="R97" i="1"/>
  <c r="Q97" i="1" s="1"/>
  <c r="J97" i="1"/>
  <c r="K97" i="1" s="1"/>
  <c r="G97" i="1"/>
  <c r="J121" i="1"/>
  <c r="K121" i="1" s="1"/>
  <c r="I121" i="1"/>
  <c r="H121" i="1"/>
  <c r="G121" i="1"/>
  <c r="R121" i="1"/>
  <c r="Q121" i="1" s="1"/>
  <c r="R40" i="1"/>
  <c r="Q40" i="1" s="1"/>
  <c r="I40" i="1"/>
  <c r="J40" i="1"/>
  <c r="K40" i="1" s="1"/>
  <c r="G40" i="1"/>
  <c r="H40" i="1"/>
  <c r="R173" i="1"/>
  <c r="Q173" i="1" s="1"/>
  <c r="G173" i="1"/>
  <c r="I173" i="1"/>
  <c r="J173" i="1"/>
  <c r="K173" i="1" s="1"/>
  <c r="H173" i="1"/>
  <c r="G214" i="1"/>
  <c r="J214" i="1"/>
  <c r="K214" i="1" s="1"/>
  <c r="I214" i="1"/>
  <c r="H214" i="1"/>
  <c r="R214" i="1"/>
  <c r="Q214" i="1" s="1"/>
  <c r="R298" i="1"/>
  <c r="Q298" i="1" s="1"/>
  <c r="I298" i="1"/>
  <c r="H298" i="1"/>
  <c r="J298" i="1"/>
  <c r="K298" i="1" s="1"/>
  <c r="G298" i="1"/>
  <c r="H179" i="1"/>
  <c r="G179" i="1"/>
  <c r="R179" i="1"/>
  <c r="Q179" i="1" s="1"/>
  <c r="J179" i="1"/>
  <c r="K179" i="1" s="1"/>
  <c r="I179" i="1"/>
  <c r="H172" i="1"/>
  <c r="I172" i="1"/>
  <c r="J172" i="1"/>
  <c r="K172" i="1" s="1"/>
  <c r="G172" i="1"/>
  <c r="R172" i="1"/>
  <c r="Q172" i="1" s="1"/>
  <c r="I70" i="1"/>
  <c r="J70" i="1"/>
  <c r="K70" i="1" s="1"/>
  <c r="R70" i="1"/>
  <c r="Q70" i="1" s="1"/>
  <c r="G70" i="1"/>
  <c r="H70" i="1"/>
  <c r="G248" i="1"/>
  <c r="J248" i="1"/>
  <c r="K248" i="1" s="1"/>
  <c r="H248" i="1"/>
  <c r="I248" i="1"/>
  <c r="R248" i="1"/>
  <c r="Q248" i="1" s="1"/>
  <c r="G204" i="1"/>
  <c r="H204" i="1"/>
  <c r="R204" i="1"/>
  <c r="Q204" i="1" s="1"/>
  <c r="J204" i="1"/>
  <c r="K204" i="1" s="1"/>
  <c r="I204" i="1"/>
  <c r="H260" i="1"/>
  <c r="R260" i="1"/>
  <c r="Q260" i="1" s="1"/>
  <c r="J260" i="1"/>
  <c r="K260" i="1" s="1"/>
  <c r="G260" i="1"/>
  <c r="I260" i="1"/>
  <c r="I192" i="1"/>
  <c r="R192" i="1"/>
  <c r="Q192" i="1" s="1"/>
  <c r="H192" i="1"/>
  <c r="G192" i="1"/>
  <c r="J192" i="1"/>
  <c r="K192" i="1" s="1"/>
  <c r="G65" i="1"/>
  <c r="H65" i="1"/>
  <c r="I65" i="1"/>
  <c r="R65" i="1"/>
  <c r="Q65" i="1" s="1"/>
  <c r="J65" i="1"/>
  <c r="K65" i="1" s="1"/>
  <c r="R161" i="1"/>
  <c r="Q161" i="1" s="1"/>
  <c r="G161" i="1"/>
  <c r="J161" i="1"/>
  <c r="K161" i="1" s="1"/>
  <c r="H161" i="1"/>
  <c r="I161" i="1"/>
  <c r="R79" i="1"/>
  <c r="Q79" i="1" s="1"/>
  <c r="I79" i="1"/>
  <c r="J79" i="1"/>
  <c r="K79" i="1" s="1"/>
  <c r="H79" i="1"/>
  <c r="G79" i="1"/>
  <c r="J159" i="1"/>
  <c r="K159" i="1" s="1"/>
  <c r="R159" i="1"/>
  <c r="Q159" i="1" s="1"/>
  <c r="G159" i="1"/>
  <c r="I159" i="1"/>
  <c r="H159" i="1"/>
  <c r="I184" i="1"/>
  <c r="R184" i="1"/>
  <c r="Q184" i="1" s="1"/>
  <c r="H184" i="1"/>
  <c r="G184" i="1"/>
  <c r="J184" i="1"/>
  <c r="K184" i="1" s="1"/>
  <c r="J143" i="1"/>
  <c r="K143" i="1" s="1"/>
  <c r="H143" i="1"/>
  <c r="G143" i="1"/>
  <c r="I143" i="1"/>
  <c r="R143" i="1"/>
  <c r="Q143" i="1" s="1"/>
  <c r="J59" i="1"/>
  <c r="K59" i="1" s="1"/>
  <c r="R59" i="1"/>
  <c r="Q59" i="1" s="1"/>
  <c r="G59" i="1"/>
  <c r="H59" i="1"/>
  <c r="I59" i="1"/>
  <c r="R112" i="1"/>
  <c r="Q112" i="1" s="1"/>
  <c r="I112" i="1"/>
  <c r="H112" i="1"/>
  <c r="G112" i="1"/>
  <c r="J112" i="1"/>
  <c r="K112" i="1" s="1"/>
  <c r="J270" i="1"/>
  <c r="K270" i="1" s="1"/>
  <c r="G270" i="1"/>
  <c r="H270" i="1"/>
  <c r="R270" i="1"/>
  <c r="Q270" i="1" s="1"/>
  <c r="I270" i="1"/>
  <c r="G63" i="1"/>
  <c r="I63" i="1"/>
  <c r="J63" i="1"/>
  <c r="K63" i="1" s="1"/>
  <c r="H63" i="1"/>
  <c r="R63" i="1"/>
  <c r="Q63" i="1" s="1"/>
  <c r="I258" i="1"/>
  <c r="J258" i="1"/>
  <c r="K258" i="1" s="1"/>
  <c r="G258" i="1"/>
  <c r="H258" i="1"/>
  <c r="R258" i="1"/>
  <c r="Q258" i="1" s="1"/>
  <c r="G150" i="1"/>
  <c r="I150" i="1"/>
  <c r="H150" i="1"/>
  <c r="J150" i="1"/>
  <c r="K150" i="1" s="1"/>
  <c r="R150" i="1"/>
  <c r="Q150" i="1" s="1"/>
  <c r="J203" i="1"/>
  <c r="K203" i="1" s="1"/>
  <c r="G203" i="1"/>
  <c r="R203" i="1"/>
  <c r="Q203" i="1" s="1"/>
  <c r="H203" i="1"/>
  <c r="I203" i="1"/>
  <c r="J190" i="1"/>
  <c r="K190" i="1" s="1"/>
  <c r="I190" i="1"/>
  <c r="R190" i="1"/>
  <c r="Q190" i="1" s="1"/>
  <c r="G190" i="1"/>
  <c r="H190" i="1"/>
  <c r="H124" i="1"/>
  <c r="G124" i="1"/>
  <c r="I124" i="1"/>
  <c r="J124" i="1"/>
  <c r="K124" i="1" s="1"/>
  <c r="R124" i="1"/>
  <c r="Q124" i="1" s="1"/>
  <c r="I106" i="1"/>
  <c r="R106" i="1"/>
  <c r="Q106" i="1" s="1"/>
  <c r="J106" i="1"/>
  <c r="K106" i="1" s="1"/>
  <c r="G106" i="1"/>
  <c r="H106" i="1"/>
  <c r="G250" i="1"/>
  <c r="J250" i="1"/>
  <c r="K250" i="1" s="1"/>
  <c r="H250" i="1"/>
  <c r="R250" i="1"/>
  <c r="Q250" i="1" s="1"/>
  <c r="I250" i="1"/>
  <c r="I194" i="1"/>
  <c r="R194" i="1"/>
  <c r="Q194" i="1" s="1"/>
  <c r="G194" i="1"/>
  <c r="H194" i="1"/>
  <c r="J194" i="1"/>
  <c r="K194" i="1" s="1"/>
  <c r="I279" i="1"/>
  <c r="J279" i="1"/>
  <c r="K279" i="1" s="1"/>
  <c r="R279" i="1"/>
  <c r="Q279" i="1" s="1"/>
  <c r="G279" i="1"/>
  <c r="H279" i="1"/>
  <c r="I262" i="1"/>
  <c r="G262" i="1"/>
  <c r="R262" i="1"/>
  <c r="Q262" i="1" s="1"/>
  <c r="J262" i="1"/>
  <c r="K262" i="1" s="1"/>
  <c r="H262" i="1"/>
  <c r="J93" i="1"/>
  <c r="K93" i="1" s="1"/>
  <c r="H93" i="1"/>
  <c r="R93" i="1"/>
  <c r="Q93" i="1" s="1"/>
  <c r="G93" i="1"/>
  <c r="I93" i="1"/>
  <c r="H160" i="1"/>
  <c r="I160" i="1"/>
  <c r="G160" i="1"/>
  <c r="R160" i="1"/>
  <c r="Q160" i="1" s="1"/>
  <c r="J160" i="1"/>
  <c r="K160" i="1" s="1"/>
  <c r="R62" i="1"/>
  <c r="Q62" i="1" s="1"/>
  <c r="G62" i="1"/>
  <c r="I62" i="1"/>
  <c r="J62" i="1"/>
  <c r="K62" i="1" s="1"/>
  <c r="H62" i="1"/>
  <c r="R78" i="1"/>
  <c r="Q78" i="1" s="1"/>
  <c r="J78" i="1"/>
  <c r="K78" i="1" s="1"/>
  <c r="G78" i="1"/>
  <c r="I78" i="1"/>
  <c r="H78" i="1"/>
  <c r="G139" i="1"/>
  <c r="J139" i="1"/>
  <c r="K139" i="1" s="1"/>
  <c r="H139" i="1"/>
  <c r="R139" i="1"/>
  <c r="Q139" i="1" s="1"/>
  <c r="I139" i="1"/>
  <c r="J215" i="1"/>
  <c r="K215" i="1" s="1"/>
  <c r="G215" i="1"/>
  <c r="R215" i="1"/>
  <c r="Q215" i="1" s="1"/>
  <c r="H215" i="1"/>
  <c r="I215" i="1"/>
  <c r="H165" i="1"/>
  <c r="J165" i="1"/>
  <c r="K165" i="1" s="1"/>
  <c r="G165" i="1"/>
  <c r="I165" i="1"/>
  <c r="R165" i="1"/>
  <c r="Q165" i="1" s="1"/>
  <c r="H266" i="1"/>
  <c r="J266" i="1"/>
  <c r="K266" i="1" s="1"/>
  <c r="I266" i="1"/>
  <c r="R266" i="1"/>
  <c r="Q266" i="1" s="1"/>
  <c r="G266" i="1"/>
  <c r="I268" i="1"/>
  <c r="G268" i="1"/>
  <c r="J268" i="1"/>
  <c r="K268" i="1" s="1"/>
  <c r="H268" i="1"/>
  <c r="R268" i="1"/>
  <c r="Q268" i="1" s="1"/>
  <c r="R178" i="1"/>
  <c r="Q178" i="1" s="1"/>
  <c r="J178" i="1"/>
  <c r="K178" i="1" s="1"/>
  <c r="G178" i="1"/>
  <c r="I178" i="1"/>
  <c r="H178" i="1"/>
  <c r="G264" i="1"/>
  <c r="I264" i="1"/>
  <c r="R264" i="1"/>
  <c r="Q264" i="1" s="1"/>
  <c r="J264" i="1"/>
  <c r="K264" i="1" s="1"/>
  <c r="H264" i="1"/>
  <c r="G185" i="1"/>
  <c r="H185" i="1"/>
  <c r="R185" i="1"/>
  <c r="Q185" i="1" s="1"/>
  <c r="J185" i="1"/>
  <c r="K185" i="1" s="1"/>
  <c r="I185" i="1"/>
  <c r="R64" i="1"/>
  <c r="Q64" i="1" s="1"/>
  <c r="I64" i="1"/>
  <c r="J64" i="1"/>
  <c r="K64" i="1" s="1"/>
  <c r="H64" i="1"/>
  <c r="G64" i="1"/>
  <c r="I183" i="1"/>
  <c r="G183" i="1"/>
  <c r="R183" i="1"/>
  <c r="Q183" i="1" s="1"/>
  <c r="H183" i="1"/>
  <c r="J183" i="1"/>
  <c r="K183" i="1" s="1"/>
  <c r="G241" i="1"/>
  <c r="I241" i="1"/>
  <c r="H241" i="1"/>
  <c r="J241" i="1"/>
  <c r="K241" i="1" s="1"/>
  <c r="R241" i="1"/>
  <c r="Q241" i="1" s="1"/>
  <c r="I37" i="1"/>
  <c r="R37" i="1"/>
  <c r="Q37" i="1" s="1"/>
  <c r="J37" i="1"/>
  <c r="K37" i="1" s="1"/>
  <c r="G37" i="1"/>
  <c r="H37" i="1"/>
  <c r="G34" i="1"/>
  <c r="J34" i="1"/>
  <c r="K34" i="1" s="1"/>
  <c r="I34" i="1"/>
  <c r="R34" i="1"/>
  <c r="Q34" i="1" s="1"/>
  <c r="H34" i="1"/>
  <c r="H209" i="1"/>
  <c r="R209" i="1"/>
  <c r="Q209" i="1" s="1"/>
  <c r="G209" i="1"/>
  <c r="J209" i="1"/>
  <c r="K209" i="1" s="1"/>
  <c r="I209" i="1"/>
  <c r="J195" i="1"/>
  <c r="K195" i="1" s="1"/>
  <c r="G195" i="1"/>
  <c r="R195" i="1"/>
  <c r="Q195" i="1" s="1"/>
  <c r="I195" i="1"/>
  <c r="H195" i="1"/>
  <c r="J166" i="1"/>
  <c r="K166" i="1" s="1"/>
  <c r="H166" i="1"/>
  <c r="R166" i="1"/>
  <c r="Q166" i="1" s="1"/>
  <c r="I166" i="1"/>
  <c r="G166" i="1"/>
  <c r="G255" i="1"/>
  <c r="R255" i="1"/>
  <c r="Q255" i="1" s="1"/>
  <c r="I255" i="1"/>
  <c r="J255" i="1"/>
  <c r="K255" i="1" s="1"/>
  <c r="H255" i="1"/>
  <c r="I128" i="1"/>
  <c r="H128" i="1"/>
  <c r="R128" i="1"/>
  <c r="Q128" i="1" s="1"/>
  <c r="G128" i="1"/>
  <c r="J128" i="1"/>
  <c r="K128" i="1" s="1"/>
  <c r="R206" i="1"/>
  <c r="Q206" i="1" s="1"/>
  <c r="G206" i="1"/>
  <c r="I206" i="1"/>
  <c r="J206" i="1"/>
  <c r="K206" i="1" s="1"/>
  <c r="H206" i="1"/>
  <c r="I90" i="1"/>
  <c r="G90" i="1"/>
  <c r="J90" i="1"/>
  <c r="K90" i="1" s="1"/>
  <c r="H90" i="1"/>
  <c r="R90" i="1"/>
  <c r="Q90" i="1" s="1"/>
  <c r="R239" i="1"/>
  <c r="Q239" i="1" s="1"/>
  <c r="I239" i="1"/>
  <c r="J239" i="1"/>
  <c r="K239" i="1" s="1"/>
  <c r="H239" i="1"/>
  <c r="G239" i="1"/>
  <c r="H208" i="1"/>
  <c r="I208" i="1"/>
  <c r="R208" i="1"/>
  <c r="Q208" i="1" s="1"/>
  <c r="G208" i="1"/>
  <c r="J208" i="1"/>
  <c r="K208" i="1" s="1"/>
  <c r="G116" i="1"/>
  <c r="I116" i="1"/>
  <c r="J116" i="1"/>
  <c r="K116" i="1" s="1"/>
  <c r="H116" i="1"/>
  <c r="R116" i="1"/>
  <c r="Q116" i="1" s="1"/>
  <c r="I68" i="1"/>
  <c r="R68" i="1"/>
  <c r="Q68" i="1" s="1"/>
  <c r="J68" i="1"/>
  <c r="K68" i="1" s="1"/>
  <c r="H68" i="1"/>
  <c r="G68" i="1"/>
  <c r="I46" i="1"/>
  <c r="G46" i="1"/>
  <c r="H46" i="1"/>
  <c r="J46" i="1"/>
  <c r="K46" i="1" s="1"/>
  <c r="R46" i="1"/>
  <c r="Q46" i="1" s="1"/>
  <c r="R129" i="1"/>
  <c r="Q129" i="1" s="1"/>
  <c r="G129" i="1"/>
  <c r="I129" i="1"/>
  <c r="J129" i="1"/>
  <c r="K129" i="1" s="1"/>
  <c r="H129" i="1"/>
  <c r="H136" i="1"/>
  <c r="J136" i="1"/>
  <c r="K136" i="1" s="1"/>
  <c r="R136" i="1"/>
  <c r="Q136" i="1" s="1"/>
  <c r="G136" i="1"/>
  <c r="I136" i="1"/>
  <c r="J193" i="1"/>
  <c r="K193" i="1" s="1"/>
  <c r="R193" i="1"/>
  <c r="Q193" i="1" s="1"/>
  <c r="I193" i="1"/>
  <c r="H193" i="1"/>
  <c r="G193" i="1"/>
  <c r="J222" i="1"/>
  <c r="K222" i="1" s="1"/>
  <c r="R222" i="1"/>
  <c r="Q222" i="1" s="1"/>
  <c r="I222" i="1"/>
  <c r="G222" i="1"/>
  <c r="H222" i="1"/>
  <c r="R226" i="1"/>
  <c r="Q226" i="1" s="1"/>
  <c r="I226" i="1"/>
  <c r="G226" i="1"/>
  <c r="H226" i="1"/>
  <c r="J226" i="1"/>
  <c r="K226" i="1" s="1"/>
  <c r="G218" i="1"/>
  <c r="J218" i="1"/>
  <c r="K218" i="1" s="1"/>
  <c r="H218" i="1"/>
  <c r="I218" i="1"/>
  <c r="R218" i="1"/>
  <c r="Q218" i="1" s="1"/>
  <c r="H117" i="1"/>
  <c r="I117" i="1"/>
  <c r="G117" i="1"/>
  <c r="J117" i="1"/>
  <c r="K117" i="1" s="1"/>
  <c r="R117" i="1"/>
  <c r="Q117" i="1" s="1"/>
  <c r="G123" i="1"/>
  <c r="I123" i="1"/>
  <c r="R123" i="1"/>
  <c r="Q123" i="1" s="1"/>
  <c r="J123" i="1"/>
  <c r="K123" i="1" s="1"/>
  <c r="H123" i="1"/>
  <c r="H133" i="1"/>
  <c r="J133" i="1"/>
  <c r="K133" i="1" s="1"/>
  <c r="G133" i="1"/>
  <c r="I133" i="1"/>
  <c r="R133" i="1"/>
  <c r="Q133" i="1" s="1"/>
  <c r="I198" i="1"/>
  <c r="G198" i="1"/>
  <c r="H198" i="1"/>
  <c r="J198" i="1"/>
  <c r="K198" i="1" s="1"/>
  <c r="R198" i="1"/>
  <c r="Q198" i="1" s="1"/>
  <c r="I212" i="1"/>
  <c r="H212" i="1"/>
  <c r="G212" i="1"/>
  <c r="R212" i="1"/>
  <c r="Q212" i="1" s="1"/>
  <c r="J212" i="1"/>
  <c r="K212" i="1" s="1"/>
  <c r="H48" i="1"/>
  <c r="R48" i="1"/>
  <c r="Q48" i="1" s="1"/>
  <c r="J48" i="1"/>
  <c r="K48" i="1" s="1"/>
  <c r="G48" i="1"/>
  <c r="I48" i="1"/>
  <c r="I484" i="1"/>
  <c r="J484" i="1"/>
  <c r="K484" i="1" s="1"/>
  <c r="R484" i="1"/>
  <c r="Q484" i="1" s="1"/>
  <c r="G484" i="1"/>
  <c r="H484" i="1"/>
  <c r="R429" i="1"/>
  <c r="Q429" i="1" s="1"/>
  <c r="G429" i="1"/>
  <c r="I429" i="1"/>
  <c r="H429" i="1"/>
  <c r="J429" i="1"/>
  <c r="K429" i="1" s="1"/>
  <c r="R469" i="1"/>
  <c r="Q469" i="1" s="1"/>
  <c r="G469" i="1"/>
  <c r="J469" i="1"/>
  <c r="K469" i="1" s="1"/>
  <c r="I469" i="1"/>
  <c r="H469" i="1"/>
  <c r="H322" i="1"/>
  <c r="R322" i="1"/>
  <c r="Q322" i="1" s="1"/>
  <c r="G322" i="1"/>
  <c r="J322" i="1"/>
  <c r="K322" i="1" s="1"/>
  <c r="I322" i="1"/>
  <c r="J447" i="1"/>
  <c r="K447" i="1" s="1"/>
  <c r="R447" i="1"/>
  <c r="Q447" i="1" s="1"/>
  <c r="I447" i="1"/>
  <c r="H447" i="1"/>
  <c r="G447" i="1"/>
  <c r="R414" i="1"/>
  <c r="Q414" i="1" s="1"/>
  <c r="H414" i="1"/>
  <c r="I414" i="1"/>
  <c r="G414" i="1"/>
  <c r="J414" i="1"/>
  <c r="K414" i="1" s="1"/>
  <c r="H394" i="1"/>
  <c r="R394" i="1"/>
  <c r="Q394" i="1" s="1"/>
  <c r="G394" i="1"/>
  <c r="J394" i="1"/>
  <c r="K394" i="1" s="1"/>
  <c r="I394" i="1"/>
  <c r="R732" i="1"/>
  <c r="Q732" i="1" s="1"/>
  <c r="I732" i="1"/>
  <c r="H732" i="1"/>
  <c r="J732" i="1"/>
  <c r="K732" i="1" s="1"/>
  <c r="G732" i="1"/>
  <c r="H493" i="1"/>
  <c r="J493" i="1"/>
  <c r="K493" i="1" s="1"/>
  <c r="G493" i="1"/>
  <c r="I493" i="1"/>
  <c r="R493" i="1"/>
  <c r="Q493" i="1" s="1"/>
  <c r="G556" i="1"/>
  <c r="I556" i="1"/>
  <c r="R556" i="1"/>
  <c r="Q556" i="1" s="1"/>
  <c r="H556" i="1"/>
  <c r="J556" i="1"/>
  <c r="K556" i="1" s="1"/>
  <c r="J358" i="1"/>
  <c r="K358" i="1" s="1"/>
  <c r="H358" i="1"/>
  <c r="R358" i="1"/>
  <c r="Q358" i="1" s="1"/>
  <c r="I358" i="1"/>
  <c r="G358" i="1"/>
  <c r="R421" i="1"/>
  <c r="Q421" i="1" s="1"/>
  <c r="G421" i="1"/>
  <c r="J421" i="1"/>
  <c r="K421" i="1" s="1"/>
  <c r="I421" i="1"/>
  <c r="H421" i="1"/>
  <c r="J719" i="1"/>
  <c r="K719" i="1" s="1"/>
  <c r="H719" i="1"/>
  <c r="G719" i="1"/>
  <c r="I719" i="1"/>
  <c r="R719" i="1"/>
  <c r="Q719" i="1" s="1"/>
  <c r="I745" i="1"/>
  <c r="G745" i="1"/>
  <c r="R745" i="1"/>
  <c r="Q745" i="1" s="1"/>
  <c r="H745" i="1"/>
  <c r="J745" i="1"/>
  <c r="K745" i="1" s="1"/>
  <c r="H509" i="1"/>
  <c r="G509" i="1"/>
  <c r="R509" i="1"/>
  <c r="Q509" i="1" s="1"/>
  <c r="J509" i="1"/>
  <c r="K509" i="1" s="1"/>
  <c r="I509" i="1"/>
  <c r="G405" i="1"/>
  <c r="I405" i="1"/>
  <c r="H405" i="1"/>
  <c r="J405" i="1"/>
  <c r="K405" i="1" s="1"/>
  <c r="R405" i="1"/>
  <c r="Q405" i="1" s="1"/>
  <c r="H575" i="1"/>
  <c r="I575" i="1"/>
  <c r="J575" i="1"/>
  <c r="K575" i="1" s="1"/>
  <c r="G575" i="1"/>
  <c r="R575" i="1"/>
  <c r="Q575" i="1" s="1"/>
  <c r="H704" i="1"/>
  <c r="G704" i="1"/>
  <c r="R704" i="1"/>
  <c r="Q704" i="1" s="1"/>
  <c r="I704" i="1"/>
  <c r="J704" i="1"/>
  <c r="K704" i="1" s="1"/>
  <c r="G570" i="1"/>
  <c r="I570" i="1"/>
  <c r="J570" i="1"/>
  <c r="K570" i="1" s="1"/>
  <c r="R570" i="1"/>
  <c r="Q570" i="1" s="1"/>
  <c r="H570" i="1"/>
  <c r="H528" i="1"/>
  <c r="G528" i="1"/>
  <c r="I528" i="1"/>
  <c r="R528" i="1"/>
  <c r="Q528" i="1" s="1"/>
  <c r="J528" i="1"/>
  <c r="K528" i="1" s="1"/>
  <c r="J409" i="1"/>
  <c r="K409" i="1" s="1"/>
  <c r="G409" i="1"/>
  <c r="H409" i="1"/>
  <c r="I409" i="1"/>
  <c r="R409" i="1"/>
  <c r="Q409" i="1" s="1"/>
  <c r="H691" i="1"/>
  <c r="G691" i="1"/>
  <c r="J691" i="1"/>
  <c r="K691" i="1" s="1"/>
  <c r="R691" i="1"/>
  <c r="Q691" i="1" s="1"/>
  <c r="I691" i="1"/>
  <c r="J401" i="1"/>
  <c r="K401" i="1" s="1"/>
  <c r="G401" i="1"/>
  <c r="I401" i="1"/>
  <c r="R401" i="1"/>
  <c r="Q401" i="1" s="1"/>
  <c r="H401" i="1"/>
  <c r="H435" i="1"/>
  <c r="G435" i="1"/>
  <c r="I435" i="1"/>
  <c r="J435" i="1"/>
  <c r="K435" i="1" s="1"/>
  <c r="R435" i="1"/>
  <c r="Q435" i="1" s="1"/>
  <c r="G407" i="1"/>
  <c r="H407" i="1"/>
  <c r="J407" i="1"/>
  <c r="K407" i="1" s="1"/>
  <c r="R407" i="1"/>
  <c r="Q407" i="1" s="1"/>
  <c r="I407" i="1"/>
  <c r="G324" i="1"/>
  <c r="I324" i="1"/>
  <c r="J324" i="1"/>
  <c r="K324" i="1" s="1"/>
  <c r="R324" i="1"/>
  <c r="Q324" i="1" s="1"/>
  <c r="H324" i="1"/>
  <c r="G303" i="1"/>
  <c r="I303" i="1"/>
  <c r="J303" i="1"/>
  <c r="K303" i="1" s="1"/>
  <c r="R303" i="1"/>
  <c r="Q303" i="1" s="1"/>
  <c r="H303" i="1"/>
  <c r="H375" i="1"/>
  <c r="G375" i="1"/>
  <c r="J375" i="1"/>
  <c r="K375" i="1" s="1"/>
  <c r="R375" i="1"/>
  <c r="Q375" i="1" s="1"/>
  <c r="I375" i="1"/>
  <c r="I603" i="1"/>
  <c r="J603" i="1"/>
  <c r="K603" i="1" s="1"/>
  <c r="R603" i="1"/>
  <c r="Q603" i="1" s="1"/>
  <c r="H603" i="1"/>
  <c r="G603" i="1"/>
  <c r="I550" i="1"/>
  <c r="J550" i="1"/>
  <c r="K550" i="1" s="1"/>
  <c r="G550" i="1"/>
  <c r="H550" i="1"/>
  <c r="R550" i="1"/>
  <c r="Q550" i="1" s="1"/>
  <c r="I744" i="1"/>
  <c r="H744" i="1"/>
  <c r="J744" i="1"/>
  <c r="K744" i="1" s="1"/>
  <c r="R744" i="1"/>
  <c r="Q744" i="1" s="1"/>
  <c r="G744" i="1"/>
  <c r="I690" i="1"/>
  <c r="J690" i="1"/>
  <c r="K690" i="1" s="1"/>
  <c r="H690" i="1"/>
  <c r="R690" i="1"/>
  <c r="Q690" i="1" s="1"/>
  <c r="G690" i="1"/>
  <c r="I349" i="1"/>
  <c r="H349" i="1"/>
  <c r="G349" i="1"/>
  <c r="J349" i="1"/>
  <c r="K349" i="1" s="1"/>
  <c r="R349" i="1"/>
  <c r="Q349" i="1" s="1"/>
  <c r="G789" i="1"/>
  <c r="R789" i="1"/>
  <c r="Q789" i="1" s="1"/>
  <c r="H789" i="1"/>
  <c r="I789" i="1"/>
  <c r="J789" i="1"/>
  <c r="K789" i="1" s="1"/>
  <c r="R622" i="1"/>
  <c r="Q622" i="1" s="1"/>
  <c r="J622" i="1"/>
  <c r="K622" i="1" s="1"/>
  <c r="H622" i="1"/>
  <c r="G622" i="1"/>
  <c r="I622" i="1"/>
  <c r="J316" i="1"/>
  <c r="K316" i="1" s="1"/>
  <c r="G316" i="1"/>
  <c r="I316" i="1"/>
  <c r="R316" i="1"/>
  <c r="Q316" i="1" s="1"/>
  <c r="H316" i="1"/>
  <c r="R659" i="1"/>
  <c r="Q659" i="1" s="1"/>
  <c r="I659" i="1"/>
  <c r="H659" i="1"/>
  <c r="G659" i="1"/>
  <c r="J659" i="1"/>
  <c r="K659" i="1" s="1"/>
  <c r="J675" i="1"/>
  <c r="K675" i="1" s="1"/>
  <c r="H675" i="1"/>
  <c r="I675" i="1"/>
  <c r="R675" i="1"/>
  <c r="Q675" i="1" s="1"/>
  <c r="G675" i="1"/>
  <c r="H400" i="1"/>
  <c r="G400" i="1"/>
  <c r="I400" i="1"/>
  <c r="J400" i="1"/>
  <c r="K400" i="1" s="1"/>
  <c r="R400" i="1"/>
  <c r="Q400" i="1" s="1"/>
  <c r="I399" i="1"/>
  <c r="G399" i="1"/>
  <c r="J399" i="1"/>
  <c r="K399" i="1" s="1"/>
  <c r="H399" i="1"/>
  <c r="R399" i="1"/>
  <c r="Q399" i="1" s="1"/>
  <c r="R473" i="1"/>
  <c r="Q473" i="1" s="1"/>
  <c r="I473" i="1"/>
  <c r="H473" i="1"/>
  <c r="G473" i="1"/>
  <c r="J473" i="1"/>
  <c r="K473" i="1" s="1"/>
  <c r="J731" i="1"/>
  <c r="K731" i="1" s="1"/>
  <c r="I731" i="1"/>
  <c r="G731" i="1"/>
  <c r="R731" i="1"/>
  <c r="Q731" i="1" s="1"/>
  <c r="H731" i="1"/>
  <c r="R698" i="1"/>
  <c r="Q698" i="1" s="1"/>
  <c r="J698" i="1"/>
  <c r="K698" i="1" s="1"/>
  <c r="H698" i="1"/>
  <c r="G698" i="1"/>
  <c r="I698" i="1"/>
  <c r="J647" i="1"/>
  <c r="K647" i="1" s="1"/>
  <c r="R647" i="1"/>
  <c r="Q647" i="1" s="1"/>
  <c r="I647" i="1"/>
  <c r="G647" i="1"/>
  <c r="H647" i="1"/>
  <c r="R545" i="1"/>
  <c r="Q545" i="1" s="1"/>
  <c r="G545" i="1"/>
  <c r="I545" i="1"/>
  <c r="H545" i="1"/>
  <c r="J545" i="1"/>
  <c r="K545" i="1" s="1"/>
  <c r="J597" i="1"/>
  <c r="K597" i="1" s="1"/>
  <c r="G597" i="1"/>
  <c r="R597" i="1"/>
  <c r="Q597" i="1" s="1"/>
  <c r="H597" i="1"/>
  <c r="I597" i="1"/>
  <c r="R571" i="1"/>
  <c r="Q571" i="1" s="1"/>
  <c r="G571" i="1"/>
  <c r="H571" i="1"/>
  <c r="J571" i="1"/>
  <c r="K571" i="1" s="1"/>
  <c r="I571" i="1"/>
  <c r="R748" i="1"/>
  <c r="Q748" i="1" s="1"/>
  <c r="J748" i="1"/>
  <c r="K748" i="1" s="1"/>
  <c r="H748" i="1"/>
  <c r="I748" i="1"/>
  <c r="G748" i="1"/>
  <c r="I725" i="1"/>
  <c r="J725" i="1"/>
  <c r="K725" i="1" s="1"/>
  <c r="H725" i="1"/>
  <c r="R725" i="1"/>
  <c r="Q725" i="1" s="1"/>
  <c r="G725" i="1"/>
  <c r="G608" i="1"/>
  <c r="J608" i="1"/>
  <c r="K608" i="1" s="1"/>
  <c r="R608" i="1"/>
  <c r="Q608" i="1" s="1"/>
  <c r="I608" i="1"/>
  <c r="H608" i="1"/>
  <c r="H315" i="1"/>
  <c r="J315" i="1"/>
  <c r="K315" i="1" s="1"/>
  <c r="I315" i="1"/>
  <c r="G315" i="1"/>
  <c r="R315" i="1"/>
  <c r="Q315" i="1" s="1"/>
  <c r="G784" i="1"/>
  <c r="R784" i="1"/>
  <c r="Q784" i="1" s="1"/>
  <c r="H784" i="1"/>
  <c r="J784" i="1"/>
  <c r="K784" i="1" s="1"/>
  <c r="I784" i="1"/>
  <c r="R574" i="1"/>
  <c r="Q574" i="1" s="1"/>
  <c r="H574" i="1"/>
  <c r="J574" i="1"/>
  <c r="K574" i="1" s="1"/>
  <c r="G574" i="1"/>
  <c r="I574" i="1"/>
  <c r="R740" i="1"/>
  <c r="Q740" i="1" s="1"/>
  <c r="I740" i="1"/>
  <c r="J740" i="1"/>
  <c r="K740" i="1" s="1"/>
  <c r="H740" i="1"/>
  <c r="G740" i="1"/>
  <c r="H693" i="1"/>
  <c r="R693" i="1"/>
  <c r="Q693" i="1" s="1"/>
  <c r="I693" i="1"/>
  <c r="G693" i="1"/>
  <c r="J693" i="1"/>
  <c r="K693" i="1" s="1"/>
  <c r="G500" i="1"/>
  <c r="H500" i="1"/>
  <c r="J500" i="1"/>
  <c r="K500" i="1" s="1"/>
  <c r="R500" i="1"/>
  <c r="Q500" i="1" s="1"/>
  <c r="I500" i="1"/>
  <c r="I587" i="1"/>
  <c r="G587" i="1"/>
  <c r="J587" i="1"/>
  <c r="K587" i="1" s="1"/>
  <c r="H587" i="1"/>
  <c r="R587" i="1"/>
  <c r="Q587" i="1" s="1"/>
  <c r="J755" i="1"/>
  <c r="K755" i="1" s="1"/>
  <c r="H755" i="1"/>
  <c r="R755" i="1"/>
  <c r="Q755" i="1" s="1"/>
  <c r="I755" i="1"/>
  <c r="G755" i="1"/>
  <c r="J692" i="1"/>
  <c r="K692" i="1" s="1"/>
  <c r="G692" i="1"/>
  <c r="I692" i="1"/>
  <c r="R692" i="1"/>
  <c r="Q692" i="1" s="1"/>
  <c r="H692" i="1"/>
  <c r="J636" i="1"/>
  <c r="K636" i="1" s="1"/>
  <c r="I636" i="1"/>
  <c r="G636" i="1"/>
  <c r="H636" i="1"/>
  <c r="R636" i="1"/>
  <c r="Q636" i="1" s="1"/>
  <c r="J727" i="1"/>
  <c r="K727" i="1" s="1"/>
  <c r="R727" i="1"/>
  <c r="Q727" i="1" s="1"/>
  <c r="G727" i="1"/>
  <c r="I727" i="1"/>
  <c r="H727" i="1"/>
  <c r="I356" i="1"/>
  <c r="G356" i="1"/>
  <c r="R356" i="1"/>
  <c r="Q356" i="1" s="1"/>
  <c r="J356" i="1"/>
  <c r="K356" i="1" s="1"/>
  <c r="H356" i="1"/>
  <c r="J393" i="1"/>
  <c r="K393" i="1" s="1"/>
  <c r="I393" i="1"/>
  <c r="H393" i="1"/>
  <c r="R393" i="1"/>
  <c r="Q393" i="1" s="1"/>
  <c r="G393" i="1"/>
  <c r="I593" i="1"/>
  <c r="H593" i="1"/>
  <c r="R593" i="1"/>
  <c r="Q593" i="1" s="1"/>
  <c r="J593" i="1"/>
  <c r="K593" i="1" s="1"/>
  <c r="G593" i="1"/>
  <c r="R687" i="1"/>
  <c r="Q687" i="1" s="1"/>
  <c r="H687" i="1"/>
  <c r="G687" i="1"/>
  <c r="I687" i="1"/>
  <c r="J687" i="1"/>
  <c r="K687" i="1" s="1"/>
  <c r="H518" i="1"/>
  <c r="R518" i="1"/>
  <c r="Q518" i="1" s="1"/>
  <c r="I518" i="1"/>
  <c r="G518" i="1"/>
  <c r="J518" i="1"/>
  <c r="K518" i="1" s="1"/>
  <c r="H606" i="1"/>
  <c r="J606" i="1"/>
  <c r="K606" i="1" s="1"/>
  <c r="I606" i="1"/>
  <c r="G606" i="1"/>
  <c r="R606" i="1"/>
  <c r="Q606" i="1" s="1"/>
  <c r="G787" i="1"/>
  <c r="H787" i="1"/>
  <c r="J787" i="1"/>
  <c r="K787" i="1" s="1"/>
  <c r="I787" i="1"/>
  <c r="R787" i="1"/>
  <c r="Q787" i="1" s="1"/>
  <c r="H666" i="1"/>
  <c r="G666" i="1"/>
  <c r="R666" i="1"/>
  <c r="Q666" i="1" s="1"/>
  <c r="I666" i="1"/>
  <c r="J666" i="1"/>
  <c r="K666" i="1" s="1"/>
  <c r="G537" i="1"/>
  <c r="I537" i="1"/>
  <c r="J537" i="1"/>
  <c r="K537" i="1" s="1"/>
  <c r="R537" i="1"/>
  <c r="Q537" i="1" s="1"/>
  <c r="H537" i="1"/>
  <c r="H677" i="1"/>
  <c r="I677" i="1"/>
  <c r="J677" i="1"/>
  <c r="K677" i="1" s="1"/>
  <c r="G677" i="1"/>
  <c r="R677" i="1"/>
  <c r="Q677" i="1" s="1"/>
  <c r="H488" i="1"/>
  <c r="G488" i="1"/>
  <c r="J488" i="1"/>
  <c r="K488" i="1" s="1"/>
  <c r="R488" i="1"/>
  <c r="Q488" i="1" s="1"/>
  <c r="I488" i="1"/>
  <c r="J543" i="1"/>
  <c r="K543" i="1" s="1"/>
  <c r="R543" i="1"/>
  <c r="Q543" i="1" s="1"/>
  <c r="H543" i="1"/>
  <c r="I543" i="1"/>
  <c r="G543" i="1"/>
  <c r="G580" i="1"/>
  <c r="I580" i="1"/>
  <c r="R580" i="1"/>
  <c r="Q580" i="1" s="1"/>
  <c r="J580" i="1"/>
  <c r="K580" i="1" s="1"/>
  <c r="H580" i="1"/>
  <c r="J505" i="1"/>
  <c r="K505" i="1" s="1"/>
  <c r="R505" i="1"/>
  <c r="Q505" i="1" s="1"/>
  <c r="I505" i="1"/>
  <c r="H505" i="1"/>
  <c r="G505" i="1"/>
  <c r="R542" i="1"/>
  <c r="Q542" i="1" s="1"/>
  <c r="G542" i="1"/>
  <c r="H542" i="1"/>
  <c r="J542" i="1"/>
  <c r="K542" i="1" s="1"/>
  <c r="I542" i="1"/>
  <c r="R334" i="1"/>
  <c r="Q334" i="1" s="1"/>
  <c r="H334" i="1"/>
  <c r="J334" i="1"/>
  <c r="K334" i="1" s="1"/>
  <c r="G334" i="1"/>
  <c r="I334" i="1"/>
  <c r="G479" i="1"/>
  <c r="R479" i="1"/>
  <c r="Q479" i="1" s="1"/>
  <c r="H479" i="1"/>
  <c r="J479" i="1"/>
  <c r="K479" i="1" s="1"/>
  <c r="I479" i="1"/>
  <c r="H327" i="1"/>
  <c r="R327" i="1"/>
  <c r="Q327" i="1" s="1"/>
  <c r="J327" i="1"/>
  <c r="K327" i="1" s="1"/>
  <c r="G327" i="1"/>
  <c r="I327" i="1"/>
  <c r="J336" i="1"/>
  <c r="K336" i="1" s="1"/>
  <c r="I336" i="1"/>
  <c r="H336" i="1"/>
  <c r="G336" i="1"/>
  <c r="R336" i="1"/>
  <c r="Q336" i="1" s="1"/>
  <c r="I586" i="1"/>
  <c r="G586" i="1"/>
  <c r="R586" i="1"/>
  <c r="Q586" i="1" s="1"/>
  <c r="J586" i="1"/>
  <c r="K586" i="1" s="1"/>
  <c r="H586" i="1"/>
  <c r="I773" i="1"/>
  <c r="H773" i="1"/>
  <c r="G773" i="1"/>
  <c r="R773" i="1"/>
  <c r="Q773" i="1" s="1"/>
  <c r="J773" i="1"/>
  <c r="K773" i="1" s="1"/>
  <c r="J645" i="1"/>
  <c r="K645" i="1" s="1"/>
  <c r="I645" i="1"/>
  <c r="H645" i="1"/>
  <c r="G645" i="1"/>
  <c r="R645" i="1"/>
  <c r="Q645" i="1" s="1"/>
  <c r="J332" i="1"/>
  <c r="K332" i="1" s="1"/>
  <c r="R332" i="1"/>
  <c r="Q332" i="1" s="1"/>
  <c r="H332" i="1"/>
  <c r="G332" i="1"/>
  <c r="I332" i="1"/>
  <c r="G470" i="1"/>
  <c r="I470" i="1"/>
  <c r="J470" i="1"/>
  <c r="K470" i="1" s="1"/>
  <c r="H470" i="1"/>
  <c r="R470" i="1"/>
  <c r="Q470" i="1" s="1"/>
  <c r="H508" i="1"/>
  <c r="J508" i="1"/>
  <c r="K508" i="1" s="1"/>
  <c r="I508" i="1"/>
  <c r="G508" i="1"/>
  <c r="R508" i="1"/>
  <c r="Q508" i="1" s="1"/>
  <c r="I717" i="1"/>
  <c r="J717" i="1"/>
  <c r="K717" i="1" s="1"/>
  <c r="G717" i="1"/>
  <c r="H717" i="1"/>
  <c r="R717" i="1"/>
  <c r="Q717" i="1" s="1"/>
  <c r="I442" i="1"/>
  <c r="G442" i="1"/>
  <c r="H442" i="1"/>
  <c r="J442" i="1"/>
  <c r="K442" i="1" s="1"/>
  <c r="R442" i="1"/>
  <c r="Q442" i="1" s="1"/>
  <c r="J561" i="1"/>
  <c r="K561" i="1" s="1"/>
  <c r="I561" i="1"/>
  <c r="R561" i="1"/>
  <c r="Q561" i="1" s="1"/>
  <c r="G561" i="1"/>
  <c r="H561" i="1"/>
  <c r="R433" i="1"/>
  <c r="Q433" i="1" s="1"/>
  <c r="J433" i="1"/>
  <c r="K433" i="1" s="1"/>
  <c r="G433" i="1"/>
  <c r="I433" i="1"/>
  <c r="H433" i="1"/>
  <c r="I506" i="1"/>
  <c r="G506" i="1"/>
  <c r="J506" i="1"/>
  <c r="K506" i="1" s="1"/>
  <c r="R506" i="1"/>
  <c r="Q506" i="1" s="1"/>
  <c r="H506" i="1"/>
  <c r="H778" i="1"/>
  <c r="I778" i="1"/>
  <c r="J778" i="1"/>
  <c r="K778" i="1" s="1"/>
  <c r="R778" i="1"/>
  <c r="Q778" i="1" s="1"/>
  <c r="G778" i="1"/>
  <c r="R378" i="1"/>
  <c r="Q378" i="1" s="1"/>
  <c r="I378" i="1"/>
  <c r="G378" i="1"/>
  <c r="H378" i="1"/>
  <c r="J378" i="1"/>
  <c r="K378" i="1" s="1"/>
  <c r="R618" i="1"/>
  <c r="Q618" i="1" s="1"/>
  <c r="I618" i="1"/>
  <c r="H618" i="1"/>
  <c r="G618" i="1"/>
  <c r="J618" i="1"/>
  <c r="K618" i="1" s="1"/>
  <c r="R385" i="1"/>
  <c r="Q385" i="1" s="1"/>
  <c r="I385" i="1"/>
  <c r="H385" i="1"/>
  <c r="J385" i="1"/>
  <c r="K385" i="1" s="1"/>
  <c r="G385" i="1"/>
  <c r="I467" i="1"/>
  <c r="H467" i="1"/>
  <c r="J467" i="1"/>
  <c r="K467" i="1" s="1"/>
  <c r="G467" i="1"/>
  <c r="R467" i="1"/>
  <c r="Q467" i="1" s="1"/>
  <c r="G524" i="1"/>
  <c r="J524" i="1"/>
  <c r="K524" i="1" s="1"/>
  <c r="R524" i="1"/>
  <c r="Q524" i="1" s="1"/>
  <c r="H524" i="1"/>
  <c r="I524" i="1"/>
  <c r="I497" i="1"/>
  <c r="J497" i="1"/>
  <c r="K497" i="1" s="1"/>
  <c r="G497" i="1"/>
  <c r="H497" i="1"/>
  <c r="R497" i="1"/>
  <c r="Q497" i="1" s="1"/>
  <c r="R639" i="1"/>
  <c r="Q639" i="1" s="1"/>
  <c r="G639" i="1"/>
  <c r="J639" i="1"/>
  <c r="K639" i="1" s="1"/>
  <c r="H639" i="1"/>
  <c r="I639" i="1"/>
  <c r="H578" i="1"/>
  <c r="G578" i="1"/>
  <c r="J578" i="1"/>
  <c r="K578" i="1" s="1"/>
  <c r="I578" i="1"/>
  <c r="R578" i="1"/>
  <c r="Q578" i="1" s="1"/>
  <c r="R667" i="1"/>
  <c r="Q667" i="1" s="1"/>
  <c r="G667" i="1"/>
  <c r="J667" i="1"/>
  <c r="K667" i="1" s="1"/>
  <c r="I667" i="1"/>
  <c r="H667" i="1"/>
  <c r="H513" i="1"/>
  <c r="I513" i="1"/>
  <c r="J513" i="1"/>
  <c r="K513" i="1" s="1"/>
  <c r="G513" i="1"/>
  <c r="R513" i="1"/>
  <c r="Q513" i="1" s="1"/>
  <c r="J370" i="1"/>
  <c r="K370" i="1" s="1"/>
  <c r="I370" i="1"/>
  <c r="G370" i="1"/>
  <c r="R370" i="1"/>
  <c r="Q370" i="1" s="1"/>
  <c r="H370" i="1"/>
  <c r="H565" i="1"/>
  <c r="J565" i="1"/>
  <c r="K565" i="1" s="1"/>
  <c r="I565" i="1"/>
  <c r="R565" i="1"/>
  <c r="Q565" i="1" s="1"/>
  <c r="G565" i="1"/>
  <c r="G388" i="1"/>
  <c r="I388" i="1"/>
  <c r="R388" i="1"/>
  <c r="Q388" i="1" s="1"/>
  <c r="J388" i="1"/>
  <c r="K388" i="1" s="1"/>
  <c r="H388" i="1"/>
  <c r="H705" i="1"/>
  <c r="J705" i="1"/>
  <c r="K705" i="1" s="1"/>
  <c r="R705" i="1"/>
  <c r="Q705" i="1" s="1"/>
  <c r="G705" i="1"/>
  <c r="I705" i="1"/>
  <c r="J308" i="1"/>
  <c r="K308" i="1" s="1"/>
  <c r="H308" i="1"/>
  <c r="I308" i="1"/>
  <c r="R308" i="1"/>
  <c r="Q308" i="1" s="1"/>
  <c r="G308" i="1"/>
  <c r="I588" i="1"/>
  <c r="H588" i="1"/>
  <c r="G588" i="1"/>
  <c r="R588" i="1"/>
  <c r="Q588" i="1" s="1"/>
  <c r="J588" i="1"/>
  <c r="K588" i="1" s="1"/>
  <c r="J739" i="1"/>
  <c r="K739" i="1" s="1"/>
  <c r="G739" i="1"/>
  <c r="I739" i="1"/>
  <c r="H739" i="1"/>
  <c r="R739" i="1"/>
  <c r="Q739" i="1" s="1"/>
  <c r="I453" i="1"/>
  <c r="H453" i="1"/>
  <c r="J453" i="1"/>
  <c r="K453" i="1" s="1"/>
  <c r="R453" i="1"/>
  <c r="Q453" i="1" s="1"/>
  <c r="G453" i="1"/>
  <c r="G568" i="1"/>
  <c r="J568" i="1"/>
  <c r="K568" i="1" s="1"/>
  <c r="H568" i="1"/>
  <c r="R568" i="1"/>
  <c r="Q568" i="1" s="1"/>
  <c r="I568" i="1"/>
  <c r="I751" i="1"/>
  <c r="J751" i="1"/>
  <c r="K751" i="1" s="1"/>
  <c r="H751" i="1"/>
  <c r="G751" i="1"/>
  <c r="R751" i="1"/>
  <c r="Q751" i="1" s="1"/>
  <c r="J654" i="1"/>
  <c r="K654" i="1" s="1"/>
  <c r="H654" i="1"/>
  <c r="I654" i="1"/>
  <c r="R654" i="1"/>
  <c r="Q654" i="1" s="1"/>
  <c r="G654" i="1"/>
  <c r="G321" i="1"/>
  <c r="R321" i="1"/>
  <c r="Q321" i="1" s="1"/>
  <c r="I321" i="1"/>
  <c r="J321" i="1"/>
  <c r="K321" i="1" s="1"/>
  <c r="H321" i="1"/>
  <c r="H459" i="1"/>
  <c r="I459" i="1"/>
  <c r="G459" i="1"/>
  <c r="J459" i="1"/>
  <c r="K459" i="1" s="1"/>
  <c r="R459" i="1"/>
  <c r="Q459" i="1" s="1"/>
  <c r="H384" i="1"/>
  <c r="G384" i="1"/>
  <c r="R384" i="1"/>
  <c r="Q384" i="1" s="1"/>
  <c r="I384" i="1"/>
  <c r="J384" i="1"/>
  <c r="K384" i="1" s="1"/>
  <c r="J591" i="1"/>
  <c r="K591" i="1" s="1"/>
  <c r="G591" i="1"/>
  <c r="H591" i="1"/>
  <c r="R591" i="1"/>
  <c r="Q591" i="1" s="1"/>
  <c r="I591" i="1"/>
  <c r="G549" i="1"/>
  <c r="J549" i="1"/>
  <c r="K549" i="1" s="1"/>
  <c r="R549" i="1"/>
  <c r="Q549" i="1" s="1"/>
  <c r="H549" i="1"/>
  <c r="I549" i="1"/>
  <c r="R678" i="1"/>
  <c r="Q678" i="1" s="1"/>
  <c r="G678" i="1"/>
  <c r="J678" i="1"/>
  <c r="K678" i="1" s="1"/>
  <c r="I678" i="1"/>
  <c r="H678" i="1"/>
  <c r="G552" i="1"/>
  <c r="J552" i="1"/>
  <c r="K552" i="1" s="1"/>
  <c r="R552" i="1"/>
  <c r="Q552" i="1" s="1"/>
  <c r="H552" i="1"/>
  <c r="I552" i="1"/>
  <c r="G576" i="1"/>
  <c r="H576" i="1"/>
  <c r="I576" i="1"/>
  <c r="R576" i="1"/>
  <c r="Q576" i="1" s="1"/>
  <c r="J576" i="1"/>
  <c r="K576" i="1" s="1"/>
  <c r="I377" i="1"/>
  <c r="H377" i="1"/>
  <c r="J377" i="1"/>
  <c r="K377" i="1" s="1"/>
  <c r="R377" i="1"/>
  <c r="Q377" i="1" s="1"/>
  <c r="G377" i="1"/>
  <c r="R380" i="1"/>
  <c r="Q380" i="1" s="1"/>
  <c r="G380" i="1"/>
  <c r="J380" i="1"/>
  <c r="K380" i="1" s="1"/>
  <c r="I380" i="1"/>
  <c r="H380" i="1"/>
  <c r="H422" i="1"/>
  <c r="J422" i="1"/>
  <c r="K422" i="1" s="1"/>
  <c r="R422" i="1"/>
  <c r="Q422" i="1" s="1"/>
  <c r="I422" i="1"/>
  <c r="G422" i="1"/>
  <c r="R383" i="1"/>
  <c r="Q383" i="1" s="1"/>
  <c r="I383" i="1"/>
  <c r="H383" i="1"/>
  <c r="J383" i="1"/>
  <c r="K383" i="1" s="1"/>
  <c r="G383" i="1"/>
  <c r="R390" i="1"/>
  <c r="Q390" i="1" s="1"/>
  <c r="G390" i="1"/>
  <c r="J390" i="1"/>
  <c r="K390" i="1" s="1"/>
  <c r="I390" i="1"/>
  <c r="H390" i="1"/>
  <c r="G386" i="1"/>
  <c r="I386" i="1"/>
  <c r="H386" i="1"/>
  <c r="R386" i="1"/>
  <c r="Q386" i="1" s="1"/>
  <c r="J386" i="1"/>
  <c r="K386" i="1" s="1"/>
  <c r="J598" i="1"/>
  <c r="K598" i="1" s="1"/>
  <c r="H598" i="1"/>
  <c r="I598" i="1"/>
  <c r="R598" i="1"/>
  <c r="Q598" i="1" s="1"/>
  <c r="G598" i="1"/>
  <c r="I424" i="1"/>
  <c r="G424" i="1"/>
  <c r="J424" i="1"/>
  <c r="K424" i="1" s="1"/>
  <c r="R424" i="1"/>
  <c r="Q424" i="1" s="1"/>
  <c r="H424" i="1"/>
  <c r="I352" i="1"/>
  <c r="H352" i="1"/>
  <c r="G352" i="1"/>
  <c r="R352" i="1"/>
  <c r="Q352" i="1" s="1"/>
  <c r="J352" i="1"/>
  <c r="K352" i="1" s="1"/>
  <c r="I660" i="1"/>
  <c r="R660" i="1"/>
  <c r="Q660" i="1" s="1"/>
  <c r="J660" i="1"/>
  <c r="K660" i="1" s="1"/>
  <c r="H660" i="1"/>
  <c r="G660" i="1"/>
  <c r="I685" i="1"/>
  <c r="G685" i="1"/>
  <c r="J685" i="1"/>
  <c r="K685" i="1" s="1"/>
  <c r="R685" i="1"/>
  <c r="Q685" i="1" s="1"/>
  <c r="H685" i="1"/>
  <c r="R728" i="1"/>
  <c r="Q728" i="1" s="1"/>
  <c r="H728" i="1"/>
  <c r="G728" i="1"/>
  <c r="J728" i="1"/>
  <c r="K728" i="1" s="1"/>
  <c r="I728" i="1"/>
  <c r="J492" i="1"/>
  <c r="K492" i="1" s="1"/>
  <c r="R492" i="1"/>
  <c r="Q492" i="1" s="1"/>
  <c r="I492" i="1"/>
  <c r="G492" i="1"/>
  <c r="H492" i="1"/>
  <c r="H340" i="1"/>
  <c r="G340" i="1"/>
  <c r="J340" i="1"/>
  <c r="K340" i="1" s="1"/>
  <c r="I340" i="1"/>
  <c r="R340" i="1"/>
  <c r="Q340" i="1" s="1"/>
  <c r="H461" i="1"/>
  <c r="G461" i="1"/>
  <c r="J461" i="1"/>
  <c r="K461" i="1" s="1"/>
  <c r="R461" i="1"/>
  <c r="Q461" i="1" s="1"/>
  <c r="I461" i="1"/>
  <c r="H448" i="1"/>
  <c r="I448" i="1"/>
  <c r="G448" i="1"/>
  <c r="J448" i="1"/>
  <c r="K448" i="1" s="1"/>
  <c r="R448" i="1"/>
  <c r="Q448" i="1" s="1"/>
  <c r="G585" i="1"/>
  <c r="H585" i="1"/>
  <c r="I585" i="1"/>
  <c r="J585" i="1"/>
  <c r="K585" i="1" s="1"/>
  <c r="R585" i="1"/>
  <c r="Q585" i="1" s="1"/>
  <c r="R474" i="1"/>
  <c r="Q474" i="1" s="1"/>
  <c r="H474" i="1"/>
  <c r="G474" i="1"/>
  <c r="J474" i="1"/>
  <c r="K474" i="1" s="1"/>
  <c r="I474" i="1"/>
  <c r="I374" i="1"/>
  <c r="G374" i="1"/>
  <c r="H374" i="1"/>
  <c r="R374" i="1"/>
  <c r="Q374" i="1" s="1"/>
  <c r="J374" i="1"/>
  <c r="K374" i="1" s="1"/>
  <c r="J535" i="1"/>
  <c r="K535" i="1" s="1"/>
  <c r="I535" i="1"/>
  <c r="R535" i="1"/>
  <c r="Q535" i="1" s="1"/>
  <c r="H535" i="1"/>
  <c r="G535" i="1"/>
  <c r="I599" i="1"/>
  <c r="J599" i="1"/>
  <c r="K599" i="1" s="1"/>
  <c r="R599" i="1"/>
  <c r="Q599" i="1" s="1"/>
  <c r="G599" i="1"/>
  <c r="H599" i="1"/>
  <c r="R670" i="1"/>
  <c r="Q670" i="1" s="1"/>
  <c r="I670" i="1"/>
  <c r="G670" i="1"/>
  <c r="J670" i="1"/>
  <c r="K670" i="1" s="1"/>
  <c r="H670" i="1"/>
  <c r="R511" i="1"/>
  <c r="Q511" i="1" s="1"/>
  <c r="I511" i="1"/>
  <c r="H511" i="1"/>
  <c r="J511" i="1"/>
  <c r="K511" i="1" s="1"/>
  <c r="G511" i="1"/>
  <c r="H707" i="1"/>
  <c r="I707" i="1"/>
  <c r="R707" i="1"/>
  <c r="Q707" i="1" s="1"/>
  <c r="G707" i="1"/>
  <c r="J707" i="1"/>
  <c r="K707" i="1" s="1"/>
  <c r="J300" i="1"/>
  <c r="K300" i="1" s="1"/>
  <c r="R300" i="1"/>
  <c r="Q300" i="1" s="1"/>
  <c r="I300" i="1"/>
  <c r="H300" i="1"/>
  <c r="G300" i="1"/>
  <c r="G590" i="1"/>
  <c r="H590" i="1"/>
  <c r="R590" i="1"/>
  <c r="Q590" i="1" s="1"/>
  <c r="I590" i="1"/>
  <c r="J590" i="1"/>
  <c r="K590" i="1" s="1"/>
  <c r="R452" i="1"/>
  <c r="Q452" i="1" s="1"/>
  <c r="H452" i="1"/>
  <c r="I452" i="1"/>
  <c r="J452" i="1"/>
  <c r="K452" i="1" s="1"/>
  <c r="G452" i="1"/>
  <c r="G431" i="1"/>
  <c r="J431" i="1"/>
  <c r="K431" i="1" s="1"/>
  <c r="H431" i="1"/>
  <c r="I431" i="1"/>
  <c r="R431" i="1"/>
  <c r="Q431" i="1" s="1"/>
  <c r="R716" i="1"/>
  <c r="Q716" i="1" s="1"/>
  <c r="G716" i="1"/>
  <c r="H716" i="1"/>
  <c r="J716" i="1"/>
  <c r="K716" i="1" s="1"/>
  <c r="I716" i="1"/>
  <c r="J512" i="1"/>
  <c r="K512" i="1" s="1"/>
  <c r="R512" i="1"/>
  <c r="Q512" i="1" s="1"/>
  <c r="G512" i="1"/>
  <c r="H512" i="1"/>
  <c r="I512" i="1"/>
  <c r="I768" i="1"/>
  <c r="J768" i="1"/>
  <c r="K768" i="1" s="1"/>
  <c r="R768" i="1"/>
  <c r="Q768" i="1" s="1"/>
  <c r="H768" i="1"/>
  <c r="G768" i="1"/>
  <c r="R391" i="1"/>
  <c r="Q391" i="1" s="1"/>
  <c r="J391" i="1"/>
  <c r="K391" i="1" s="1"/>
  <c r="H391" i="1"/>
  <c r="G391" i="1"/>
  <c r="I391" i="1"/>
  <c r="R657" i="1"/>
  <c r="Q657" i="1" s="1"/>
  <c r="G657" i="1"/>
  <c r="J657" i="1"/>
  <c r="K657" i="1" s="1"/>
  <c r="I657" i="1"/>
  <c r="H657" i="1"/>
  <c r="J720" i="1"/>
  <c r="K720" i="1" s="1"/>
  <c r="G720" i="1"/>
  <c r="H720" i="1"/>
  <c r="I720" i="1"/>
  <c r="R720" i="1"/>
  <c r="Q720" i="1" s="1"/>
  <c r="J637" i="1"/>
  <c r="K637" i="1" s="1"/>
  <c r="G637" i="1"/>
  <c r="R637" i="1"/>
  <c r="Q637" i="1" s="1"/>
  <c r="I637" i="1"/>
  <c r="H637" i="1"/>
  <c r="I695" i="1"/>
  <c r="R695" i="1"/>
  <c r="Q695" i="1" s="1"/>
  <c r="H695" i="1"/>
  <c r="J695" i="1"/>
  <c r="K695" i="1" s="1"/>
  <c r="G695" i="1"/>
  <c r="J761" i="1"/>
  <c r="K761" i="1" s="1"/>
  <c r="G761" i="1"/>
  <c r="I761" i="1"/>
  <c r="H761" i="1"/>
  <c r="R761" i="1"/>
  <c r="Q761" i="1" s="1"/>
  <c r="R620" i="1"/>
  <c r="Q620" i="1" s="1"/>
  <c r="I620" i="1"/>
  <c r="J620" i="1"/>
  <c r="K620" i="1" s="1"/>
  <c r="G620" i="1"/>
  <c r="H620" i="1"/>
  <c r="R771" i="1"/>
  <c r="Q771" i="1" s="1"/>
  <c r="J771" i="1"/>
  <c r="K771" i="1" s="1"/>
  <c r="G771" i="1"/>
  <c r="I771" i="1"/>
  <c r="H771" i="1"/>
  <c r="R408" i="1"/>
  <c r="Q408" i="1" s="1"/>
  <c r="H408" i="1"/>
  <c r="G408" i="1"/>
  <c r="J408" i="1"/>
  <c r="K408" i="1" s="1"/>
  <c r="I408" i="1"/>
  <c r="G758" i="1"/>
  <c r="H758" i="1"/>
  <c r="R758" i="1"/>
  <c r="Q758" i="1" s="1"/>
  <c r="J758" i="1"/>
  <c r="K758" i="1" s="1"/>
  <c r="I758" i="1"/>
  <c r="H353" i="1"/>
  <c r="G353" i="1"/>
  <c r="I353" i="1"/>
  <c r="J353" i="1"/>
  <c r="K353" i="1" s="1"/>
  <c r="R353" i="1"/>
  <c r="Q353" i="1" s="1"/>
  <c r="R710" i="1"/>
  <c r="Q710" i="1" s="1"/>
  <c r="I710" i="1"/>
  <c r="H710" i="1"/>
  <c r="G710" i="1"/>
  <c r="J710" i="1"/>
  <c r="K710" i="1" s="1"/>
  <c r="G471" i="1"/>
  <c r="J471" i="1"/>
  <c r="K471" i="1" s="1"/>
  <c r="R471" i="1"/>
  <c r="Q471" i="1" s="1"/>
  <c r="I471" i="1"/>
  <c r="H471" i="1"/>
  <c r="R329" i="1"/>
  <c r="Q329" i="1" s="1"/>
  <c r="G329" i="1"/>
  <c r="H329" i="1"/>
  <c r="J329" i="1"/>
  <c r="K329" i="1" s="1"/>
  <c r="I329" i="1"/>
  <c r="H347" i="1"/>
  <c r="G347" i="1"/>
  <c r="R347" i="1"/>
  <c r="Q347" i="1" s="1"/>
  <c r="J347" i="1"/>
  <c r="K347" i="1" s="1"/>
  <c r="I347" i="1"/>
  <c r="H341" i="1"/>
  <c r="R341" i="1"/>
  <c r="Q341" i="1" s="1"/>
  <c r="J341" i="1"/>
  <c r="K341" i="1" s="1"/>
  <c r="G341" i="1"/>
  <c r="I341" i="1"/>
  <c r="H419" i="1"/>
  <c r="I419" i="1"/>
  <c r="R419" i="1"/>
  <c r="Q419" i="1" s="1"/>
  <c r="J419" i="1"/>
  <c r="K419" i="1" s="1"/>
  <c r="G419" i="1"/>
  <c r="G420" i="1"/>
  <c r="R420" i="1"/>
  <c r="Q420" i="1" s="1"/>
  <c r="J420" i="1"/>
  <c r="K420" i="1" s="1"/>
  <c r="H420" i="1"/>
  <c r="I420" i="1"/>
  <c r="R301" i="1"/>
  <c r="Q301" i="1" s="1"/>
  <c r="I301" i="1"/>
  <c r="G301" i="1"/>
  <c r="H301" i="1"/>
  <c r="J301" i="1"/>
  <c r="K301" i="1" s="1"/>
  <c r="I624" i="1"/>
  <c r="H624" i="1"/>
  <c r="J624" i="1"/>
  <c r="K624" i="1" s="1"/>
  <c r="R624" i="1"/>
  <c r="Q624" i="1" s="1"/>
  <c r="G624" i="1"/>
  <c r="R428" i="1"/>
  <c r="Q428" i="1" s="1"/>
  <c r="G428" i="1"/>
  <c r="I428" i="1"/>
  <c r="H428" i="1"/>
  <c r="J428" i="1"/>
  <c r="K428" i="1" s="1"/>
  <c r="H477" i="1"/>
  <c r="G477" i="1"/>
  <c r="I477" i="1"/>
  <c r="J477" i="1"/>
  <c r="K477" i="1" s="1"/>
  <c r="R477" i="1"/>
  <c r="Q477" i="1" s="1"/>
  <c r="I595" i="1"/>
  <c r="J595" i="1"/>
  <c r="K595" i="1" s="1"/>
  <c r="H595" i="1"/>
  <c r="G595" i="1"/>
  <c r="R595" i="1"/>
  <c r="Q595" i="1" s="1"/>
  <c r="H628" i="1"/>
  <c r="R628" i="1"/>
  <c r="Q628" i="1" s="1"/>
  <c r="J628" i="1"/>
  <c r="K628" i="1" s="1"/>
  <c r="G628" i="1"/>
  <c r="I628" i="1"/>
  <c r="I619" i="1"/>
  <c r="J619" i="1"/>
  <c r="K619" i="1" s="1"/>
  <c r="H619" i="1"/>
  <c r="G619" i="1"/>
  <c r="R619" i="1"/>
  <c r="Q619" i="1" s="1"/>
  <c r="R530" i="1"/>
  <c r="Q530" i="1" s="1"/>
  <c r="H530" i="1"/>
  <c r="J530" i="1"/>
  <c r="K530" i="1" s="1"/>
  <c r="G530" i="1"/>
  <c r="I530" i="1"/>
  <c r="G318" i="1"/>
  <c r="I318" i="1"/>
  <c r="R318" i="1"/>
  <c r="Q318" i="1" s="1"/>
  <c r="H318" i="1"/>
  <c r="J318" i="1"/>
  <c r="K318" i="1" s="1"/>
  <c r="G415" i="1"/>
  <c r="I415" i="1"/>
  <c r="H415" i="1"/>
  <c r="R415" i="1"/>
  <c r="Q415" i="1" s="1"/>
  <c r="J415" i="1"/>
  <c r="K415" i="1" s="1"/>
  <c r="G302" i="1"/>
  <c r="I302" i="1"/>
  <c r="H302" i="1"/>
  <c r="R302" i="1"/>
  <c r="Q302" i="1" s="1"/>
  <c r="J302" i="1"/>
  <c r="K302" i="1" s="1"/>
  <c r="H373" i="1"/>
  <c r="I373" i="1"/>
  <c r="J373" i="1"/>
  <c r="K373" i="1" s="1"/>
  <c r="R373" i="1"/>
  <c r="Q373" i="1" s="1"/>
  <c r="G373" i="1"/>
  <c r="I381" i="1"/>
  <c r="R381" i="1"/>
  <c r="Q381" i="1" s="1"/>
  <c r="G381" i="1"/>
  <c r="J381" i="1"/>
  <c r="K381" i="1" s="1"/>
  <c r="H381" i="1"/>
  <c r="H557" i="1"/>
  <c r="I557" i="1"/>
  <c r="R557" i="1"/>
  <c r="Q557" i="1" s="1"/>
  <c r="J557" i="1"/>
  <c r="K557" i="1" s="1"/>
  <c r="G557" i="1"/>
  <c r="R746" i="1"/>
  <c r="Q746" i="1" s="1"/>
  <c r="G746" i="1"/>
  <c r="I746" i="1"/>
  <c r="J746" i="1"/>
  <c r="K746" i="1" s="1"/>
  <c r="H746" i="1"/>
  <c r="H514" i="1"/>
  <c r="G514" i="1"/>
  <c r="R514" i="1"/>
  <c r="Q514" i="1" s="1"/>
  <c r="J514" i="1"/>
  <c r="K514" i="1" s="1"/>
  <c r="I514" i="1"/>
  <c r="J779" i="1"/>
  <c r="K779" i="1" s="1"/>
  <c r="G779" i="1"/>
  <c r="I779" i="1"/>
  <c r="H779" i="1"/>
  <c r="R779" i="1"/>
  <c r="Q779" i="1" s="1"/>
  <c r="G757" i="1"/>
  <c r="R757" i="1"/>
  <c r="Q757" i="1" s="1"/>
  <c r="I757" i="1"/>
  <c r="J757" i="1"/>
  <c r="K757" i="1" s="1"/>
  <c r="H757" i="1"/>
  <c r="I551" i="1"/>
  <c r="J551" i="1"/>
  <c r="K551" i="1" s="1"/>
  <c r="R551" i="1"/>
  <c r="Q551" i="1" s="1"/>
  <c r="G551" i="1"/>
  <c r="H551" i="1"/>
  <c r="J649" i="1"/>
  <c r="K649" i="1" s="1"/>
  <c r="I649" i="1"/>
  <c r="H649" i="1"/>
  <c r="R649" i="1"/>
  <c r="Q649" i="1" s="1"/>
  <c r="G649" i="1"/>
  <c r="J582" i="1"/>
  <c r="K582" i="1" s="1"/>
  <c r="I582" i="1"/>
  <c r="H582" i="1"/>
  <c r="G582" i="1"/>
  <c r="R582" i="1"/>
  <c r="Q582" i="1" s="1"/>
  <c r="H564" i="1"/>
  <c r="G564" i="1"/>
  <c r="J564" i="1"/>
  <c r="K564" i="1" s="1"/>
  <c r="I564" i="1"/>
  <c r="R564" i="1"/>
  <c r="Q564" i="1" s="1"/>
  <c r="H661" i="1"/>
  <c r="I661" i="1"/>
  <c r="J661" i="1"/>
  <c r="K661" i="1" s="1"/>
  <c r="R661" i="1"/>
  <c r="Q661" i="1" s="1"/>
  <c r="G661" i="1"/>
  <c r="G738" i="1"/>
  <c r="H738" i="1"/>
  <c r="J738" i="1"/>
  <c r="K738" i="1" s="1"/>
  <c r="I738" i="1"/>
  <c r="R738" i="1"/>
  <c r="Q738" i="1" s="1"/>
  <c r="J343" i="1"/>
  <c r="K343" i="1" s="1"/>
  <c r="I343" i="1"/>
  <c r="H343" i="1"/>
  <c r="G343" i="1"/>
  <c r="R343" i="1"/>
  <c r="Q343" i="1" s="1"/>
  <c r="I423" i="1"/>
  <c r="H423" i="1"/>
  <c r="R423" i="1"/>
  <c r="Q423" i="1" s="1"/>
  <c r="G423" i="1"/>
  <c r="J423" i="1"/>
  <c r="K423" i="1" s="1"/>
  <c r="G629" i="1"/>
  <c r="R629" i="1"/>
  <c r="Q629" i="1" s="1"/>
  <c r="J629" i="1"/>
  <c r="K629" i="1" s="1"/>
  <c r="I629" i="1"/>
  <c r="H629" i="1"/>
  <c r="G627" i="1"/>
  <c r="I627" i="1"/>
  <c r="J627" i="1"/>
  <c r="K627" i="1" s="1"/>
  <c r="R627" i="1"/>
  <c r="Q627" i="1" s="1"/>
  <c r="H627" i="1"/>
  <c r="J703" i="1"/>
  <c r="K703" i="1" s="1"/>
  <c r="G703" i="1"/>
  <c r="H703" i="1"/>
  <c r="I703" i="1"/>
  <c r="R703" i="1"/>
  <c r="Q703" i="1" s="1"/>
  <c r="G616" i="1"/>
  <c r="R616" i="1"/>
  <c r="Q616" i="1" s="1"/>
  <c r="H616" i="1"/>
  <c r="J616" i="1"/>
  <c r="K616" i="1" s="1"/>
  <c r="I616" i="1"/>
  <c r="R688" i="1"/>
  <c r="Q688" i="1" s="1"/>
  <c r="H688" i="1"/>
  <c r="J688" i="1"/>
  <c r="K688" i="1" s="1"/>
  <c r="G688" i="1"/>
  <c r="I688" i="1"/>
  <c r="J507" i="1"/>
  <c r="K507" i="1" s="1"/>
  <c r="I507" i="1"/>
  <c r="G507" i="1"/>
  <c r="H507" i="1"/>
  <c r="R507" i="1"/>
  <c r="Q507" i="1" s="1"/>
  <c r="G665" i="1"/>
  <c r="H665" i="1"/>
  <c r="I665" i="1"/>
  <c r="J665" i="1"/>
  <c r="K665" i="1" s="1"/>
  <c r="R665" i="1"/>
  <c r="Q665" i="1" s="1"/>
  <c r="R413" i="1"/>
  <c r="Q413" i="1" s="1"/>
  <c r="J413" i="1"/>
  <c r="K413" i="1" s="1"/>
  <c r="H413" i="1"/>
  <c r="I413" i="1"/>
  <c r="G413" i="1"/>
  <c r="H490" i="1"/>
  <c r="J490" i="1"/>
  <c r="K490" i="1" s="1"/>
  <c r="I490" i="1"/>
  <c r="R490" i="1"/>
  <c r="Q490" i="1" s="1"/>
  <c r="G490" i="1"/>
  <c r="G749" i="1"/>
  <c r="J749" i="1"/>
  <c r="K749" i="1" s="1"/>
  <c r="R749" i="1"/>
  <c r="Q749" i="1" s="1"/>
  <c r="H749" i="1"/>
  <c r="I749" i="1"/>
  <c r="H462" i="1"/>
  <c r="J462" i="1"/>
  <c r="K462" i="1" s="1"/>
  <c r="G462" i="1"/>
  <c r="R462" i="1"/>
  <c r="Q462" i="1" s="1"/>
  <c r="I462" i="1"/>
  <c r="H359" i="1"/>
  <c r="I359" i="1"/>
  <c r="R359" i="1"/>
  <c r="Q359" i="1" s="1"/>
  <c r="J359" i="1"/>
  <c r="K359" i="1" s="1"/>
  <c r="G359" i="1"/>
  <c r="G463" i="1"/>
  <c r="J463" i="1"/>
  <c r="K463" i="1" s="1"/>
  <c r="H463" i="1"/>
  <c r="I463" i="1"/>
  <c r="R463" i="1"/>
  <c r="Q463" i="1" s="1"/>
  <c r="R363" i="1"/>
  <c r="Q363" i="1" s="1"/>
  <c r="G363" i="1"/>
  <c r="H363" i="1"/>
  <c r="J363" i="1"/>
  <c r="K363" i="1" s="1"/>
  <c r="I363" i="1"/>
  <c r="G348" i="1"/>
  <c r="I348" i="1"/>
  <c r="H348" i="1"/>
  <c r="R348" i="1"/>
  <c r="Q348" i="1" s="1"/>
  <c r="J348" i="1"/>
  <c r="K348" i="1" s="1"/>
  <c r="G641" i="1"/>
  <c r="J641" i="1"/>
  <c r="K641" i="1" s="1"/>
  <c r="R641" i="1"/>
  <c r="Q641" i="1" s="1"/>
  <c r="I641" i="1"/>
  <c r="H641" i="1"/>
  <c r="R478" i="1"/>
  <c r="Q478" i="1" s="1"/>
  <c r="H478" i="1"/>
  <c r="J478" i="1"/>
  <c r="K478" i="1" s="1"/>
  <c r="G478" i="1"/>
  <c r="I478" i="1"/>
  <c r="I544" i="1"/>
  <c r="H544" i="1"/>
  <c r="G544" i="1"/>
  <c r="R544" i="1"/>
  <c r="Q544" i="1" s="1"/>
  <c r="J544" i="1"/>
  <c r="K544" i="1" s="1"/>
  <c r="H346" i="1"/>
  <c r="G346" i="1"/>
  <c r="I346" i="1"/>
  <c r="R346" i="1"/>
  <c r="Q346" i="1" s="1"/>
  <c r="J346" i="1"/>
  <c r="K346" i="1" s="1"/>
  <c r="H602" i="1"/>
  <c r="J602" i="1"/>
  <c r="K602" i="1" s="1"/>
  <c r="I602" i="1"/>
  <c r="G602" i="1"/>
  <c r="R602" i="1"/>
  <c r="Q602" i="1" s="1"/>
  <c r="H328" i="1"/>
  <c r="I328" i="1"/>
  <c r="J328" i="1"/>
  <c r="K328" i="1" s="1"/>
  <c r="R328" i="1"/>
  <c r="Q328" i="1" s="1"/>
  <c r="G328" i="1"/>
  <c r="G371" i="1"/>
  <c r="I371" i="1"/>
  <c r="R371" i="1"/>
  <c r="Q371" i="1" s="1"/>
  <c r="J371" i="1"/>
  <c r="K371" i="1" s="1"/>
  <c r="H371" i="1"/>
  <c r="I396" i="1"/>
  <c r="R396" i="1"/>
  <c r="Q396" i="1" s="1"/>
  <c r="J396" i="1"/>
  <c r="K396" i="1" s="1"/>
  <c r="H396" i="1"/>
  <c r="G396" i="1"/>
  <c r="I331" i="1"/>
  <c r="H331" i="1"/>
  <c r="R331" i="1"/>
  <c r="Q331" i="1" s="1"/>
  <c r="J331" i="1"/>
  <c r="K331" i="1" s="1"/>
  <c r="G331" i="1"/>
  <c r="J662" i="1"/>
  <c r="K662" i="1" s="1"/>
  <c r="H662" i="1"/>
  <c r="R662" i="1"/>
  <c r="Q662" i="1" s="1"/>
  <c r="I662" i="1"/>
  <c r="G662" i="1"/>
  <c r="H485" i="1"/>
  <c r="I485" i="1"/>
  <c r="R485" i="1"/>
  <c r="Q485" i="1" s="1"/>
  <c r="G485" i="1"/>
  <c r="J485" i="1"/>
  <c r="K485" i="1" s="1"/>
  <c r="I326" i="1"/>
  <c r="G326" i="1"/>
  <c r="J326" i="1"/>
  <c r="K326" i="1" s="1"/>
  <c r="H326" i="1"/>
  <c r="R326" i="1"/>
  <c r="Q326" i="1" s="1"/>
  <c r="H335" i="1"/>
  <c r="J335" i="1"/>
  <c r="K335" i="1" s="1"/>
  <c r="R335" i="1"/>
  <c r="Q335" i="1" s="1"/>
  <c r="G335" i="1"/>
  <c r="I335" i="1"/>
  <c r="J632" i="1"/>
  <c r="K632" i="1" s="1"/>
  <c r="G632" i="1"/>
  <c r="R632" i="1"/>
  <c r="Q632" i="1" s="1"/>
  <c r="H632" i="1"/>
  <c r="I632" i="1"/>
  <c r="R743" i="1"/>
  <c r="Q743" i="1" s="1"/>
  <c r="I743" i="1"/>
  <c r="G743" i="1"/>
  <c r="H743" i="1"/>
  <c r="J743" i="1"/>
  <c r="K743" i="1" s="1"/>
  <c r="J398" i="1"/>
  <c r="K398" i="1" s="1"/>
  <c r="G398" i="1"/>
  <c r="H398" i="1"/>
  <c r="R398" i="1"/>
  <c r="Q398" i="1" s="1"/>
  <c r="I398" i="1"/>
  <c r="J439" i="1"/>
  <c r="K439" i="1" s="1"/>
  <c r="G439" i="1"/>
  <c r="I439" i="1"/>
  <c r="H439" i="1"/>
  <c r="R439" i="1"/>
  <c r="Q439" i="1" s="1"/>
  <c r="I444" i="1"/>
  <c r="H444" i="1"/>
  <c r="J444" i="1"/>
  <c r="K444" i="1" s="1"/>
  <c r="R444" i="1"/>
  <c r="Q444" i="1" s="1"/>
  <c r="G444" i="1"/>
  <c r="H715" i="1"/>
  <c r="I715" i="1"/>
  <c r="R715" i="1"/>
  <c r="Q715" i="1" s="1"/>
  <c r="J715" i="1"/>
  <c r="K715" i="1" s="1"/>
  <c r="G715" i="1"/>
  <c r="J360" i="1"/>
  <c r="K360" i="1" s="1"/>
  <c r="H360" i="1"/>
  <c r="I360" i="1"/>
  <c r="R360" i="1"/>
  <c r="Q360" i="1" s="1"/>
  <c r="G360" i="1"/>
  <c r="H783" i="1"/>
  <c r="I783" i="1"/>
  <c r="R783" i="1"/>
  <c r="Q783" i="1" s="1"/>
  <c r="J783" i="1"/>
  <c r="K783" i="1" s="1"/>
  <c r="G783" i="1"/>
  <c r="R504" i="1"/>
  <c r="Q504" i="1" s="1"/>
  <c r="J504" i="1"/>
  <c r="K504" i="1" s="1"/>
  <c r="G504" i="1"/>
  <c r="I504" i="1"/>
  <c r="H504" i="1"/>
  <c r="G626" i="1"/>
  <c r="I626" i="1"/>
  <c r="R626" i="1"/>
  <c r="Q626" i="1" s="1"/>
  <c r="H626" i="1"/>
  <c r="J626" i="1"/>
  <c r="K626" i="1" s="1"/>
  <c r="J788" i="1"/>
  <c r="K788" i="1" s="1"/>
  <c r="R788" i="1"/>
  <c r="Q788" i="1" s="1"/>
  <c r="H788" i="1"/>
  <c r="G788" i="1"/>
  <c r="I788" i="1"/>
  <c r="H785" i="1"/>
  <c r="G785" i="1"/>
  <c r="J785" i="1"/>
  <c r="K785" i="1" s="1"/>
  <c r="I785" i="1"/>
  <c r="R785" i="1"/>
  <c r="Q785" i="1" s="1"/>
  <c r="G411" i="1"/>
  <c r="H411" i="1"/>
  <c r="R411" i="1"/>
  <c r="Q411" i="1" s="1"/>
  <c r="J411" i="1"/>
  <c r="K411" i="1" s="1"/>
  <c r="I411" i="1"/>
  <c r="J554" i="1"/>
  <c r="K554" i="1" s="1"/>
  <c r="H554" i="1"/>
  <c r="R554" i="1"/>
  <c r="Q554" i="1" s="1"/>
  <c r="G554" i="1"/>
  <c r="I554" i="1"/>
  <c r="R357" i="1"/>
  <c r="Q357" i="1" s="1"/>
  <c r="I357" i="1"/>
  <c r="J357" i="1"/>
  <c r="K357" i="1" s="1"/>
  <c r="G357" i="1"/>
  <c r="H357" i="1"/>
  <c r="R640" i="1"/>
  <c r="Q640" i="1" s="1"/>
  <c r="J640" i="1"/>
  <c r="K640" i="1" s="1"/>
  <c r="I640" i="1"/>
  <c r="G640" i="1"/>
  <c r="H640" i="1"/>
  <c r="I494" i="1"/>
  <c r="H494" i="1"/>
  <c r="R494" i="1"/>
  <c r="Q494" i="1" s="1"/>
  <c r="G494" i="1"/>
  <c r="J494" i="1"/>
  <c r="K494" i="1" s="1"/>
  <c r="I460" i="1"/>
  <c r="J460" i="1"/>
  <c r="K460" i="1" s="1"/>
  <c r="G460" i="1"/>
  <c r="H460" i="1"/>
  <c r="R460" i="1"/>
  <c r="Q460" i="1" s="1"/>
  <c r="I673" i="1"/>
  <c r="G673" i="1"/>
  <c r="H673" i="1"/>
  <c r="J673" i="1"/>
  <c r="K673" i="1" s="1"/>
  <c r="R673" i="1"/>
  <c r="Q673" i="1" s="1"/>
  <c r="I700" i="1"/>
  <c r="R700" i="1"/>
  <c r="Q700" i="1" s="1"/>
  <c r="J700" i="1"/>
  <c r="K700" i="1" s="1"/>
  <c r="H700" i="1"/>
  <c r="G700" i="1"/>
  <c r="G455" i="1"/>
  <c r="J455" i="1"/>
  <c r="K455" i="1" s="1"/>
  <c r="R455" i="1"/>
  <c r="Q455" i="1" s="1"/>
  <c r="H455" i="1"/>
  <c r="I455" i="1"/>
  <c r="R653" i="1"/>
  <c r="Q653" i="1" s="1"/>
  <c r="I653" i="1"/>
  <c r="J653" i="1"/>
  <c r="K653" i="1" s="1"/>
  <c r="H653" i="1"/>
  <c r="G653" i="1"/>
  <c r="J613" i="1"/>
  <c r="K613" i="1" s="1"/>
  <c r="G613" i="1"/>
  <c r="R613" i="1"/>
  <c r="Q613" i="1" s="1"/>
  <c r="H613" i="1"/>
  <c r="I613" i="1"/>
  <c r="R406" i="1"/>
  <c r="Q406" i="1" s="1"/>
  <c r="G406" i="1"/>
  <c r="J406" i="1"/>
  <c r="K406" i="1" s="1"/>
  <c r="H406" i="1"/>
  <c r="I406" i="1"/>
  <c r="I684" i="1"/>
  <c r="J684" i="1"/>
  <c r="K684" i="1" s="1"/>
  <c r="H684" i="1"/>
  <c r="R684" i="1"/>
  <c r="Q684" i="1" s="1"/>
  <c r="G684" i="1"/>
  <c r="R558" i="1"/>
  <c r="Q558" i="1" s="1"/>
  <c r="G558" i="1"/>
  <c r="H558" i="1"/>
  <c r="I558" i="1"/>
  <c r="J558" i="1"/>
  <c r="K558" i="1" s="1"/>
  <c r="H736" i="1"/>
  <c r="I736" i="1"/>
  <c r="J736" i="1"/>
  <c r="K736" i="1" s="1"/>
  <c r="R736" i="1"/>
  <c r="Q736" i="1" s="1"/>
  <c r="G736" i="1"/>
  <c r="R538" i="1"/>
  <c r="Q538" i="1" s="1"/>
  <c r="H538" i="1"/>
  <c r="I538" i="1"/>
  <c r="G538" i="1"/>
  <c r="J538" i="1"/>
  <c r="K538" i="1" s="1"/>
  <c r="H643" i="1"/>
  <c r="J643" i="1"/>
  <c r="K643" i="1" s="1"/>
  <c r="R643" i="1"/>
  <c r="Q643" i="1" s="1"/>
  <c r="G643" i="1"/>
  <c r="I643" i="1"/>
  <c r="J379" i="1"/>
  <c r="K379" i="1" s="1"/>
  <c r="G379" i="1"/>
  <c r="R379" i="1"/>
  <c r="Q379" i="1" s="1"/>
  <c r="H379" i="1"/>
  <c r="I379" i="1"/>
  <c r="H548" i="1"/>
  <c r="R548" i="1"/>
  <c r="Q548" i="1" s="1"/>
  <c r="J548" i="1"/>
  <c r="K548" i="1" s="1"/>
  <c r="G548" i="1"/>
  <c r="I548" i="1"/>
  <c r="J775" i="1"/>
  <c r="K775" i="1" s="1"/>
  <c r="R775" i="1"/>
  <c r="Q775" i="1" s="1"/>
  <c r="H775" i="1"/>
  <c r="I775" i="1"/>
  <c r="G775" i="1"/>
  <c r="J781" i="1"/>
  <c r="K781" i="1" s="1"/>
  <c r="H781" i="1"/>
  <c r="G781" i="1"/>
  <c r="R781" i="1"/>
  <c r="Q781" i="1" s="1"/>
  <c r="I781" i="1"/>
  <c r="R491" i="1"/>
  <c r="Q491" i="1" s="1"/>
  <c r="H491" i="1"/>
  <c r="J491" i="1"/>
  <c r="K491" i="1" s="1"/>
  <c r="G491" i="1"/>
  <c r="I491" i="1"/>
  <c r="R521" i="1"/>
  <c r="Q521" i="1" s="1"/>
  <c r="J521" i="1"/>
  <c r="K521" i="1" s="1"/>
  <c r="I521" i="1"/>
  <c r="H521" i="1"/>
  <c r="G521" i="1"/>
  <c r="J777" i="1"/>
  <c r="K777" i="1" s="1"/>
  <c r="I777" i="1"/>
  <c r="G777" i="1"/>
  <c r="R777" i="1"/>
  <c r="Q777" i="1" s="1"/>
  <c r="H777" i="1"/>
  <c r="H680" i="1"/>
  <c r="J680" i="1"/>
  <c r="K680" i="1" s="1"/>
  <c r="G680" i="1"/>
  <c r="I680" i="1"/>
  <c r="R680" i="1"/>
  <c r="Q680" i="1" s="1"/>
  <c r="J425" i="1"/>
  <c r="K425" i="1" s="1"/>
  <c r="I425" i="1"/>
  <c r="G425" i="1"/>
  <c r="R425" i="1"/>
  <c r="Q425" i="1" s="1"/>
  <c r="H425" i="1"/>
  <c r="J510" i="1"/>
  <c r="K510" i="1" s="1"/>
  <c r="G510" i="1"/>
  <c r="I510" i="1"/>
  <c r="H510" i="1"/>
  <c r="R510" i="1"/>
  <c r="Q510" i="1" s="1"/>
  <c r="H525" i="1"/>
  <c r="R525" i="1"/>
  <c r="Q525" i="1" s="1"/>
  <c r="I525" i="1"/>
  <c r="G525" i="1"/>
  <c r="J525" i="1"/>
  <c r="K525" i="1" s="1"/>
  <c r="H702" i="1"/>
  <c r="I702" i="1"/>
  <c r="R702" i="1"/>
  <c r="Q702" i="1" s="1"/>
  <c r="J702" i="1"/>
  <c r="K702" i="1" s="1"/>
  <c r="G702" i="1"/>
  <c r="H364" i="1"/>
  <c r="I364" i="1"/>
  <c r="G364" i="1"/>
  <c r="J364" i="1"/>
  <c r="K364" i="1" s="1"/>
  <c r="R364" i="1"/>
  <c r="Q364" i="1" s="1"/>
  <c r="H711" i="1"/>
  <c r="I711" i="1"/>
  <c r="G711" i="1"/>
  <c r="J711" i="1"/>
  <c r="K711" i="1" s="1"/>
  <c r="R711" i="1"/>
  <c r="Q711" i="1" s="1"/>
  <c r="J724" i="1"/>
  <c r="K724" i="1" s="1"/>
  <c r="R724" i="1"/>
  <c r="Q724" i="1" s="1"/>
  <c r="G724" i="1"/>
  <c r="I724" i="1"/>
  <c r="H724" i="1"/>
  <c r="G612" i="1"/>
  <c r="H612" i="1"/>
  <c r="J612" i="1"/>
  <c r="K612" i="1" s="1"/>
  <c r="R612" i="1"/>
  <c r="Q612" i="1" s="1"/>
  <c r="I612" i="1"/>
  <c r="G337" i="1"/>
  <c r="I337" i="1"/>
  <c r="J337" i="1"/>
  <c r="K337" i="1" s="1"/>
  <c r="H337" i="1"/>
  <c r="R337" i="1"/>
  <c r="Q337" i="1" s="1"/>
  <c r="R737" i="1"/>
  <c r="Q737" i="1" s="1"/>
  <c r="J737" i="1"/>
  <c r="K737" i="1" s="1"/>
  <c r="H737" i="1"/>
  <c r="G737" i="1"/>
  <c r="I737" i="1"/>
  <c r="H676" i="1"/>
  <c r="I676" i="1"/>
  <c r="R676" i="1"/>
  <c r="Q676" i="1" s="1"/>
  <c r="J676" i="1"/>
  <c r="K676" i="1" s="1"/>
  <c r="G676" i="1"/>
  <c r="I434" i="1"/>
  <c r="J434" i="1"/>
  <c r="K434" i="1" s="1"/>
  <c r="G434" i="1"/>
  <c r="R434" i="1"/>
  <c r="Q434" i="1" s="1"/>
  <c r="H434" i="1"/>
  <c r="I780" i="1"/>
  <c r="H780" i="1"/>
  <c r="G780" i="1"/>
  <c r="R780" i="1"/>
  <c r="Q780" i="1" s="1"/>
  <c r="J780" i="1"/>
  <c r="K780" i="1" s="1"/>
  <c r="J410" i="1"/>
  <c r="K410" i="1" s="1"/>
  <c r="I410" i="1"/>
  <c r="G410" i="1"/>
  <c r="R410" i="1"/>
  <c r="Q410" i="1" s="1"/>
  <c r="H410" i="1"/>
  <c r="R457" i="1"/>
  <c r="Q457" i="1" s="1"/>
  <c r="G457" i="1"/>
  <c r="J457" i="1"/>
  <c r="K457" i="1" s="1"/>
  <c r="I457" i="1"/>
  <c r="H457" i="1"/>
  <c r="G638" i="1"/>
  <c r="J638" i="1"/>
  <c r="K638" i="1" s="1"/>
  <c r="H638" i="1"/>
  <c r="I638" i="1"/>
  <c r="R638" i="1"/>
  <c r="Q638" i="1" s="1"/>
  <c r="H489" i="1"/>
  <c r="G489" i="1"/>
  <c r="J489" i="1"/>
  <c r="K489" i="1" s="1"/>
  <c r="R489" i="1"/>
  <c r="Q489" i="1" s="1"/>
  <c r="I489" i="1"/>
  <c r="I533" i="1"/>
  <c r="G533" i="1"/>
  <c r="H533" i="1"/>
  <c r="R533" i="1"/>
  <c r="Q533" i="1" s="1"/>
  <c r="J533" i="1"/>
  <c r="K533" i="1" s="1"/>
  <c r="J438" i="1"/>
  <c r="K438" i="1" s="1"/>
  <c r="I438" i="1"/>
  <c r="G438" i="1"/>
  <c r="H438" i="1"/>
  <c r="R438" i="1"/>
  <c r="Q438" i="1" s="1"/>
  <c r="R354" i="1"/>
  <c r="Q354" i="1" s="1"/>
  <c r="H354" i="1"/>
  <c r="I354" i="1"/>
  <c r="G354" i="1"/>
  <c r="J354" i="1"/>
  <c r="K354" i="1" s="1"/>
  <c r="J531" i="1"/>
  <c r="K531" i="1" s="1"/>
  <c r="H531" i="1"/>
  <c r="R531" i="1"/>
  <c r="Q531" i="1" s="1"/>
  <c r="I531" i="1"/>
  <c r="G531" i="1"/>
  <c r="J426" i="1"/>
  <c r="K426" i="1" s="1"/>
  <c r="G426" i="1"/>
  <c r="H426" i="1"/>
  <c r="R426" i="1"/>
  <c r="Q426" i="1" s="1"/>
  <c r="I426" i="1"/>
  <c r="J697" i="1"/>
  <c r="K697" i="1" s="1"/>
  <c r="R697" i="1"/>
  <c r="Q697" i="1" s="1"/>
  <c r="H697" i="1"/>
  <c r="I697" i="1"/>
  <c r="G697" i="1"/>
  <c r="J304" i="1"/>
  <c r="K304" i="1" s="1"/>
  <c r="H304" i="1"/>
  <c r="I304" i="1"/>
  <c r="R304" i="1"/>
  <c r="Q304" i="1" s="1"/>
  <c r="G304" i="1"/>
  <c r="I730" i="1"/>
  <c r="H730" i="1"/>
  <c r="R730" i="1"/>
  <c r="Q730" i="1" s="1"/>
  <c r="J730" i="1"/>
  <c r="K730" i="1" s="1"/>
  <c r="G730" i="1"/>
  <c r="H412" i="1"/>
  <c r="J412" i="1"/>
  <c r="K412" i="1" s="1"/>
  <c r="G412" i="1"/>
  <c r="R412" i="1"/>
  <c r="Q412" i="1" s="1"/>
  <c r="I412" i="1"/>
  <c r="J786" i="1"/>
  <c r="K786" i="1" s="1"/>
  <c r="R786" i="1"/>
  <c r="Q786" i="1" s="1"/>
  <c r="H786" i="1"/>
  <c r="I786" i="1"/>
  <c r="G786" i="1"/>
  <c r="G319" i="1"/>
  <c r="I319" i="1"/>
  <c r="R319" i="1"/>
  <c r="Q319" i="1" s="1"/>
  <c r="J319" i="1"/>
  <c r="K319" i="1" s="1"/>
  <c r="H319" i="1"/>
  <c r="J742" i="1"/>
  <c r="K742" i="1" s="1"/>
  <c r="H742" i="1"/>
  <c r="R742" i="1"/>
  <c r="Q742" i="1" s="1"/>
  <c r="G742" i="1"/>
  <c r="I742" i="1"/>
  <c r="R404" i="1"/>
  <c r="Q404" i="1" s="1"/>
  <c r="G404" i="1"/>
  <c r="J404" i="1"/>
  <c r="K404" i="1" s="1"/>
  <c r="H404" i="1"/>
  <c r="I404" i="1"/>
  <c r="I763" i="1"/>
  <c r="J763" i="1"/>
  <c r="K763" i="1" s="1"/>
  <c r="H763" i="1"/>
  <c r="R763" i="1"/>
  <c r="Q763" i="1" s="1"/>
  <c r="G763" i="1"/>
  <c r="J339" i="1"/>
  <c r="K339" i="1" s="1"/>
  <c r="I339" i="1"/>
  <c r="G339" i="1"/>
  <c r="H339" i="1"/>
  <c r="R339" i="1"/>
  <c r="Q339" i="1" s="1"/>
  <c r="I604" i="1"/>
  <c r="H604" i="1"/>
  <c r="R604" i="1"/>
  <c r="Q604" i="1" s="1"/>
  <c r="G604" i="1"/>
  <c r="J604" i="1"/>
  <c r="K604" i="1" s="1"/>
  <c r="G456" i="1"/>
  <c r="I456" i="1"/>
  <c r="R456" i="1"/>
  <c r="Q456" i="1" s="1"/>
  <c r="J456" i="1"/>
  <c r="K456" i="1" s="1"/>
  <c r="H456" i="1"/>
  <c r="G723" i="1"/>
  <c r="R723" i="1"/>
  <c r="Q723" i="1" s="1"/>
  <c r="I723" i="1"/>
  <c r="H723" i="1"/>
  <c r="J723" i="1"/>
  <c r="K723" i="1" s="1"/>
  <c r="H427" i="1"/>
  <c r="G427" i="1"/>
  <c r="I427" i="1"/>
  <c r="J427" i="1"/>
  <c r="K427" i="1" s="1"/>
  <c r="R427" i="1"/>
  <c r="Q427" i="1" s="1"/>
  <c r="H631" i="1"/>
  <c r="I631" i="1"/>
  <c r="R631" i="1"/>
  <c r="Q631" i="1" s="1"/>
  <c r="G631" i="1"/>
  <c r="J631" i="1"/>
  <c r="K631" i="1" s="1"/>
  <c r="I475" i="1"/>
  <c r="G475" i="1"/>
  <c r="H475" i="1"/>
  <c r="J475" i="1"/>
  <c r="K475" i="1" s="1"/>
  <c r="R475" i="1"/>
  <c r="Q475" i="1" s="1"/>
  <c r="I366" i="1"/>
  <c r="H366" i="1"/>
  <c r="J366" i="1"/>
  <c r="K366" i="1" s="1"/>
  <c r="G366" i="1"/>
  <c r="R366" i="1"/>
  <c r="Q366" i="1" s="1"/>
  <c r="I362" i="1"/>
  <c r="H362" i="1"/>
  <c r="G362" i="1"/>
  <c r="J362" i="1"/>
  <c r="K362" i="1" s="1"/>
  <c r="R362" i="1"/>
  <c r="Q362" i="1" s="1"/>
  <c r="J502" i="1"/>
  <c r="K502" i="1" s="1"/>
  <c r="I502" i="1"/>
  <c r="H502" i="1"/>
  <c r="G502" i="1"/>
  <c r="R502" i="1"/>
  <c r="Q502" i="1" s="1"/>
  <c r="R767" i="1"/>
  <c r="Q767" i="1" s="1"/>
  <c r="J767" i="1"/>
  <c r="K767" i="1" s="1"/>
  <c r="I767" i="1"/>
  <c r="G767" i="1"/>
  <c r="H767" i="1"/>
  <c r="G483" i="1"/>
  <c r="I483" i="1"/>
  <c r="J483" i="1"/>
  <c r="K483" i="1" s="1"/>
  <c r="R483" i="1"/>
  <c r="Q483" i="1" s="1"/>
  <c r="H483" i="1"/>
  <c r="J765" i="1"/>
  <c r="K765" i="1" s="1"/>
  <c r="R765" i="1"/>
  <c r="Q765" i="1" s="1"/>
  <c r="G765" i="1"/>
  <c r="I765" i="1"/>
  <c r="H765" i="1"/>
  <c r="H333" i="1"/>
  <c r="J333" i="1"/>
  <c r="K333" i="1" s="1"/>
  <c r="I333" i="1"/>
  <c r="G333" i="1"/>
  <c r="R333" i="1"/>
  <c r="Q333" i="1" s="1"/>
  <c r="R496" i="1"/>
  <c r="Q496" i="1" s="1"/>
  <c r="H496" i="1"/>
  <c r="I496" i="1"/>
  <c r="G496" i="1"/>
  <c r="J496" i="1"/>
  <c r="K496" i="1" s="1"/>
  <c r="G733" i="1"/>
  <c r="H733" i="1"/>
  <c r="J733" i="1"/>
  <c r="K733" i="1" s="1"/>
  <c r="I733" i="1"/>
  <c r="R733" i="1"/>
  <c r="Q733" i="1" s="1"/>
  <c r="R729" i="1"/>
  <c r="Q729" i="1" s="1"/>
  <c r="G729" i="1"/>
  <c r="I729" i="1"/>
  <c r="H729" i="1"/>
  <c r="J729" i="1"/>
  <c r="K729" i="1" s="1"/>
  <c r="R630" i="1"/>
  <c r="Q630" i="1" s="1"/>
  <c r="G630" i="1"/>
  <c r="J630" i="1"/>
  <c r="K630" i="1" s="1"/>
  <c r="H630" i="1"/>
  <c r="I630" i="1"/>
  <c r="G713" i="1"/>
  <c r="I713" i="1"/>
  <c r="J713" i="1"/>
  <c r="K713" i="1" s="1"/>
  <c r="H713" i="1"/>
  <c r="R713" i="1"/>
  <c r="Q713" i="1" s="1"/>
  <c r="H503" i="1"/>
  <c r="R503" i="1"/>
  <c r="Q503" i="1" s="1"/>
  <c r="I503" i="1"/>
  <c r="G503" i="1"/>
  <c r="J503" i="1"/>
  <c r="K503" i="1" s="1"/>
  <c r="J451" i="1"/>
  <c r="K451" i="1" s="1"/>
  <c r="R451" i="1"/>
  <c r="Q451" i="1" s="1"/>
  <c r="G451" i="1"/>
  <c r="I451" i="1"/>
  <c r="H451" i="1"/>
  <c r="H607" i="1"/>
  <c r="I607" i="1"/>
  <c r="G607" i="1"/>
  <c r="R607" i="1"/>
  <c r="Q607" i="1" s="1"/>
  <c r="J607" i="1"/>
  <c r="K607" i="1" s="1"/>
  <c r="G689" i="1"/>
  <c r="H689" i="1"/>
  <c r="J689" i="1"/>
  <c r="K689" i="1" s="1"/>
  <c r="I689" i="1"/>
  <c r="R689" i="1"/>
  <c r="Q689" i="1" s="1"/>
  <c r="G573" i="1"/>
  <c r="J573" i="1"/>
  <c r="K573" i="1" s="1"/>
  <c r="H573" i="1"/>
  <c r="R573" i="1"/>
  <c r="Q573" i="1" s="1"/>
  <c r="I573" i="1"/>
  <c r="R344" i="1"/>
  <c r="Q344" i="1" s="1"/>
  <c r="H344" i="1"/>
  <c r="J344" i="1"/>
  <c r="K344" i="1" s="1"/>
  <c r="G344" i="1"/>
  <c r="I344" i="1"/>
  <c r="R458" i="1"/>
  <c r="Q458" i="1" s="1"/>
  <c r="G458" i="1"/>
  <c r="I458" i="1"/>
  <c r="H458" i="1"/>
  <c r="J458" i="1"/>
  <c r="K458" i="1" s="1"/>
  <c r="J615" i="1"/>
  <c r="K615" i="1" s="1"/>
  <c r="H615" i="1"/>
  <c r="I615" i="1"/>
  <c r="G615" i="1"/>
  <c r="R615" i="1"/>
  <c r="Q615" i="1" s="1"/>
  <c r="J372" i="1"/>
  <c r="K372" i="1" s="1"/>
  <c r="G372" i="1"/>
  <c r="H372" i="1"/>
  <c r="R372" i="1"/>
  <c r="Q372" i="1" s="1"/>
  <c r="I372" i="1"/>
  <c r="R652" i="1"/>
  <c r="Q652" i="1" s="1"/>
  <c r="G652" i="1"/>
  <c r="H652" i="1"/>
  <c r="J652" i="1"/>
  <c r="K652" i="1" s="1"/>
  <c r="I652" i="1"/>
  <c r="R658" i="1"/>
  <c r="Q658" i="1" s="1"/>
  <c r="G658" i="1"/>
  <c r="H658" i="1"/>
  <c r="I658" i="1"/>
  <c r="J658" i="1"/>
  <c r="K658" i="1" s="1"/>
  <c r="J441" i="1"/>
  <c r="K441" i="1" s="1"/>
  <c r="R441" i="1"/>
  <c r="Q441" i="1" s="1"/>
  <c r="G441" i="1"/>
  <c r="H441" i="1"/>
  <c r="I441" i="1"/>
  <c r="G559" i="1"/>
  <c r="I559" i="1"/>
  <c r="J559" i="1"/>
  <c r="K559" i="1" s="1"/>
  <c r="R559" i="1"/>
  <c r="Q559" i="1" s="1"/>
  <c r="H559" i="1"/>
  <c r="I694" i="1"/>
  <c r="H694" i="1"/>
  <c r="R694" i="1"/>
  <c r="Q694" i="1" s="1"/>
  <c r="G694" i="1"/>
  <c r="J694" i="1"/>
  <c r="K694" i="1" s="1"/>
  <c r="R572" i="1"/>
  <c r="Q572" i="1" s="1"/>
  <c r="G572" i="1"/>
  <c r="I572" i="1"/>
  <c r="H572" i="1"/>
  <c r="J572" i="1"/>
  <c r="K572" i="1" s="1"/>
  <c r="R367" i="1"/>
  <c r="Q367" i="1" s="1"/>
  <c r="G367" i="1"/>
  <c r="I367" i="1"/>
  <c r="H367" i="1"/>
  <c r="J367" i="1"/>
  <c r="K367" i="1" s="1"/>
  <c r="J387" i="1"/>
  <c r="K387" i="1" s="1"/>
  <c r="G387" i="1"/>
  <c r="H387" i="1"/>
  <c r="R387" i="1"/>
  <c r="Q387" i="1" s="1"/>
  <c r="I387" i="1"/>
  <c r="J566" i="1"/>
  <c r="K566" i="1" s="1"/>
  <c r="I566" i="1"/>
  <c r="G566" i="1"/>
  <c r="R566" i="1"/>
  <c r="Q566" i="1" s="1"/>
  <c r="H566" i="1"/>
  <c r="R760" i="1"/>
  <c r="Q760" i="1" s="1"/>
  <c r="J760" i="1"/>
  <c r="K760" i="1" s="1"/>
  <c r="G760" i="1"/>
  <c r="I760" i="1"/>
  <c r="H760" i="1"/>
  <c r="J617" i="1"/>
  <c r="K617" i="1" s="1"/>
  <c r="R617" i="1"/>
  <c r="Q617" i="1" s="1"/>
  <c r="G617" i="1"/>
  <c r="I617" i="1"/>
  <c r="H617" i="1"/>
  <c r="R679" i="1"/>
  <c r="Q679" i="1" s="1"/>
  <c r="G679" i="1"/>
  <c r="J679" i="1"/>
  <c r="K679" i="1" s="1"/>
  <c r="I679" i="1"/>
  <c r="H679" i="1"/>
  <c r="R644" i="1"/>
  <c r="Q644" i="1" s="1"/>
  <c r="G644" i="1"/>
  <c r="H644" i="1"/>
  <c r="J644" i="1"/>
  <c r="K644" i="1" s="1"/>
  <c r="I644" i="1"/>
  <c r="G305" i="1"/>
  <c r="I305" i="1"/>
  <c r="H305" i="1"/>
  <c r="J305" i="1"/>
  <c r="K305" i="1" s="1"/>
  <c r="R305" i="1"/>
  <c r="Q305" i="1" s="1"/>
  <c r="R430" i="1"/>
  <c r="Q430" i="1" s="1"/>
  <c r="H430" i="1"/>
  <c r="I430" i="1"/>
  <c r="J430" i="1"/>
  <c r="K430" i="1" s="1"/>
  <c r="G430" i="1"/>
  <c r="J762" i="1"/>
  <c r="K762" i="1" s="1"/>
  <c r="H762" i="1"/>
  <c r="G762" i="1"/>
  <c r="R762" i="1"/>
  <c r="Q762" i="1" s="1"/>
  <c r="I762" i="1"/>
  <c r="H454" i="1"/>
  <c r="J454" i="1"/>
  <c r="K454" i="1" s="1"/>
  <c r="R454" i="1"/>
  <c r="Q454" i="1" s="1"/>
  <c r="I454" i="1"/>
  <c r="G454" i="1"/>
  <c r="G772" i="1"/>
  <c r="R772" i="1"/>
  <c r="Q772" i="1" s="1"/>
  <c r="J772" i="1"/>
  <c r="K772" i="1" s="1"/>
  <c r="H772" i="1"/>
  <c r="I772" i="1"/>
  <c r="I674" i="1"/>
  <c r="G674" i="1"/>
  <c r="H674" i="1"/>
  <c r="R674" i="1"/>
  <c r="Q674" i="1" s="1"/>
  <c r="J674" i="1"/>
  <c r="K674" i="1" s="1"/>
  <c r="R361" i="1"/>
  <c r="Q361" i="1" s="1"/>
  <c r="H361" i="1"/>
  <c r="I361" i="1"/>
  <c r="J361" i="1"/>
  <c r="K361" i="1" s="1"/>
  <c r="G361" i="1"/>
  <c r="R476" i="1"/>
  <c r="Q476" i="1" s="1"/>
  <c r="J476" i="1"/>
  <c r="K476" i="1" s="1"/>
  <c r="I476" i="1"/>
  <c r="H476" i="1"/>
  <c r="G476" i="1"/>
  <c r="I527" i="1"/>
  <c r="J527" i="1"/>
  <c r="K527" i="1" s="1"/>
  <c r="R527" i="1"/>
  <c r="Q527" i="1" s="1"/>
  <c r="H527" i="1"/>
  <c r="G527" i="1"/>
  <c r="J671" i="1"/>
  <c r="K671" i="1" s="1"/>
  <c r="R671" i="1"/>
  <c r="Q671" i="1" s="1"/>
  <c r="I671" i="1"/>
  <c r="G671" i="1"/>
  <c r="H671" i="1"/>
  <c r="H522" i="1"/>
  <c r="J522" i="1"/>
  <c r="K522" i="1" s="1"/>
  <c r="I522" i="1"/>
  <c r="G522" i="1"/>
  <c r="R522" i="1"/>
  <c r="Q522" i="1" s="1"/>
  <c r="I395" i="1"/>
  <c r="R395" i="1"/>
  <c r="Q395" i="1" s="1"/>
  <c r="H395" i="1"/>
  <c r="J395" i="1"/>
  <c r="K395" i="1" s="1"/>
  <c r="G395" i="1"/>
  <c r="G634" i="1"/>
  <c r="R634" i="1"/>
  <c r="Q634" i="1" s="1"/>
  <c r="H634" i="1"/>
  <c r="I634" i="1"/>
  <c r="J634" i="1"/>
  <c r="K634" i="1" s="1"/>
  <c r="J567" i="1"/>
  <c r="K567" i="1" s="1"/>
  <c r="G567" i="1"/>
  <c r="H567" i="1"/>
  <c r="R567" i="1"/>
  <c r="Q567" i="1" s="1"/>
  <c r="I567" i="1"/>
  <c r="G699" i="1"/>
  <c r="H699" i="1"/>
  <c r="R699" i="1"/>
  <c r="Q699" i="1" s="1"/>
  <c r="J699" i="1"/>
  <c r="K699" i="1" s="1"/>
  <c r="I699" i="1"/>
  <c r="R311" i="1"/>
  <c r="Q311" i="1" s="1"/>
  <c r="I311" i="1"/>
  <c r="J311" i="1"/>
  <c r="K311" i="1" s="1"/>
  <c r="G311" i="1"/>
  <c r="H311" i="1"/>
  <c r="I712" i="1"/>
  <c r="G712" i="1"/>
  <c r="R712" i="1"/>
  <c r="Q712" i="1" s="1"/>
  <c r="J712" i="1"/>
  <c r="K712" i="1" s="1"/>
  <c r="H712" i="1"/>
  <c r="I563" i="1"/>
  <c r="G563" i="1"/>
  <c r="J563" i="1"/>
  <c r="K563" i="1" s="1"/>
  <c r="H563" i="1"/>
  <c r="R563" i="1"/>
  <c r="Q563" i="1" s="1"/>
  <c r="G769" i="1"/>
  <c r="R769" i="1"/>
  <c r="Q769" i="1" s="1"/>
  <c r="J769" i="1"/>
  <c r="K769" i="1" s="1"/>
  <c r="H769" i="1"/>
  <c r="I769" i="1"/>
  <c r="I517" i="1"/>
  <c r="R517" i="1"/>
  <c r="Q517" i="1" s="1"/>
  <c r="H517" i="1"/>
  <c r="G517" i="1"/>
  <c r="J517" i="1"/>
  <c r="K517" i="1" s="1"/>
  <c r="R650" i="1"/>
  <c r="Q650" i="1" s="1"/>
  <c r="H650" i="1"/>
  <c r="I650" i="1"/>
  <c r="J650" i="1"/>
  <c r="K650" i="1" s="1"/>
  <c r="G650" i="1"/>
  <c r="J734" i="1"/>
  <c r="K734" i="1" s="1"/>
  <c r="H734" i="1"/>
  <c r="I734" i="1"/>
  <c r="G734" i="1"/>
  <c r="R734" i="1"/>
  <c r="Q734" i="1" s="1"/>
  <c r="H701" i="1"/>
  <c r="J701" i="1"/>
  <c r="K701" i="1" s="1"/>
  <c r="I701" i="1"/>
  <c r="G701" i="1"/>
  <c r="R701" i="1"/>
  <c r="Q701" i="1" s="1"/>
  <c r="H480" i="1"/>
  <c r="I480" i="1"/>
  <c r="G480" i="1"/>
  <c r="R480" i="1"/>
  <c r="Q480" i="1" s="1"/>
  <c r="J480" i="1"/>
  <c r="K480" i="1" s="1"/>
  <c r="I560" i="1"/>
  <c r="J560" i="1"/>
  <c r="K560" i="1" s="1"/>
  <c r="G560" i="1"/>
  <c r="H560" i="1"/>
  <c r="R560" i="1"/>
  <c r="Q560" i="1" s="1"/>
  <c r="I397" i="1"/>
  <c r="H397" i="1"/>
  <c r="J397" i="1"/>
  <c r="K397" i="1" s="1"/>
  <c r="G397" i="1"/>
  <c r="R397" i="1"/>
  <c r="Q397" i="1" s="1"/>
  <c r="I609" i="1"/>
  <c r="H609" i="1"/>
  <c r="G609" i="1"/>
  <c r="R609" i="1"/>
  <c r="Q609" i="1" s="1"/>
  <c r="J609" i="1"/>
  <c r="K609" i="1" s="1"/>
  <c r="G534" i="1"/>
  <c r="R534" i="1"/>
  <c r="Q534" i="1" s="1"/>
  <c r="H534" i="1"/>
  <c r="J534" i="1"/>
  <c r="K534" i="1" s="1"/>
  <c r="I534" i="1"/>
  <c r="R668" i="1"/>
  <c r="Q668" i="1" s="1"/>
  <c r="I668" i="1"/>
  <c r="G668" i="1"/>
  <c r="H668" i="1"/>
  <c r="J668" i="1"/>
  <c r="K668" i="1" s="1"/>
  <c r="G523" i="1"/>
  <c r="R523" i="1"/>
  <c r="Q523" i="1" s="1"/>
  <c r="H523" i="1"/>
  <c r="J523" i="1"/>
  <c r="K523" i="1" s="1"/>
  <c r="I523" i="1"/>
  <c r="J536" i="1"/>
  <c r="K536" i="1" s="1"/>
  <c r="H536" i="1"/>
  <c r="R536" i="1"/>
  <c r="Q536" i="1" s="1"/>
  <c r="I536" i="1"/>
  <c r="G536" i="1"/>
  <c r="H669" i="1"/>
  <c r="G669" i="1"/>
  <c r="I669" i="1"/>
  <c r="J669" i="1"/>
  <c r="K669" i="1" s="1"/>
  <c r="R669" i="1"/>
  <c r="Q669" i="1" s="1"/>
  <c r="G584" i="1"/>
  <c r="I584" i="1"/>
  <c r="J584" i="1"/>
  <c r="K584" i="1" s="1"/>
  <c r="R584" i="1"/>
  <c r="Q584" i="1" s="1"/>
  <c r="H584" i="1"/>
  <c r="R365" i="1"/>
  <c r="Q365" i="1" s="1"/>
  <c r="H365" i="1"/>
  <c r="I365" i="1"/>
  <c r="G365" i="1"/>
  <c r="J365" i="1"/>
  <c r="K365" i="1" s="1"/>
  <c r="H621" i="1"/>
  <c r="G621" i="1"/>
  <c r="I621" i="1"/>
  <c r="J621" i="1"/>
  <c r="K621" i="1" s="1"/>
  <c r="R621" i="1"/>
  <c r="Q621" i="1" s="1"/>
  <c r="G403" i="1"/>
  <c r="I403" i="1"/>
  <c r="R403" i="1"/>
  <c r="Q403" i="1" s="1"/>
  <c r="H403" i="1"/>
  <c r="J403" i="1"/>
  <c r="K403" i="1" s="1"/>
  <c r="R722" i="1"/>
  <c r="Q722" i="1" s="1"/>
  <c r="H722" i="1"/>
  <c r="J722" i="1"/>
  <c r="K722" i="1" s="1"/>
  <c r="G722" i="1"/>
  <c r="I722" i="1"/>
  <c r="H642" i="1"/>
  <c r="R642" i="1"/>
  <c r="Q642" i="1" s="1"/>
  <c r="J642" i="1"/>
  <c r="K642" i="1" s="1"/>
  <c r="I642" i="1"/>
  <c r="G642" i="1"/>
  <c r="I314" i="1"/>
  <c r="H314" i="1"/>
  <c r="J314" i="1"/>
  <c r="K314" i="1" s="1"/>
  <c r="G314" i="1"/>
  <c r="R314" i="1"/>
  <c r="Q314" i="1" s="1"/>
  <c r="H681" i="1"/>
  <c r="I681" i="1"/>
  <c r="G681" i="1"/>
  <c r="R681" i="1"/>
  <c r="Q681" i="1" s="1"/>
  <c r="J681" i="1"/>
  <c r="K681" i="1" s="1"/>
  <c r="H752" i="1"/>
  <c r="J752" i="1"/>
  <c r="K752" i="1" s="1"/>
  <c r="I752" i="1"/>
  <c r="R752" i="1"/>
  <c r="Q752" i="1" s="1"/>
  <c r="G752" i="1"/>
  <c r="I583" i="1"/>
  <c r="R583" i="1"/>
  <c r="Q583" i="1" s="1"/>
  <c r="H583" i="1"/>
  <c r="J583" i="1"/>
  <c r="K583" i="1" s="1"/>
  <c r="G583" i="1"/>
  <c r="H519" i="1"/>
  <c r="R519" i="1"/>
  <c r="Q519" i="1" s="1"/>
  <c r="J519" i="1"/>
  <c r="K519" i="1" s="1"/>
  <c r="G519" i="1"/>
  <c r="I519" i="1"/>
  <c r="G323" i="1"/>
  <c r="J323" i="1"/>
  <c r="K323" i="1" s="1"/>
  <c r="I323" i="1"/>
  <c r="H323" i="1"/>
  <c r="R323" i="1"/>
  <c r="Q323" i="1" s="1"/>
  <c r="H614" i="1"/>
  <c r="R614" i="1"/>
  <c r="Q614" i="1" s="1"/>
  <c r="I614" i="1"/>
  <c r="G614" i="1"/>
  <c r="J614" i="1"/>
  <c r="K614" i="1" s="1"/>
  <c r="H553" i="1"/>
  <c r="R553" i="1"/>
  <c r="Q553" i="1" s="1"/>
  <c r="J553" i="1"/>
  <c r="K553" i="1" s="1"/>
  <c r="I553" i="1"/>
  <c r="G553" i="1"/>
  <c r="I342" i="1"/>
  <c r="G342" i="1"/>
  <c r="J342" i="1"/>
  <c r="K342" i="1" s="1"/>
  <c r="H342" i="1"/>
  <c r="R342" i="1"/>
  <c r="Q342" i="1" s="1"/>
  <c r="J623" i="1"/>
  <c r="K623" i="1" s="1"/>
  <c r="R623" i="1"/>
  <c r="Q623" i="1" s="1"/>
  <c r="G623" i="1"/>
  <c r="I623" i="1"/>
  <c r="H623" i="1"/>
  <c r="J655" i="1"/>
  <c r="K655" i="1" s="1"/>
  <c r="H655" i="1"/>
  <c r="G655" i="1"/>
  <c r="I655" i="1"/>
  <c r="R655" i="1"/>
  <c r="Q655" i="1" s="1"/>
  <c r="I610" i="1"/>
  <c r="G610" i="1"/>
  <c r="R610" i="1"/>
  <c r="Q610" i="1" s="1"/>
  <c r="J610" i="1"/>
  <c r="K610" i="1" s="1"/>
  <c r="H610" i="1"/>
  <c r="I313" i="1"/>
  <c r="G313" i="1"/>
  <c r="J313" i="1"/>
  <c r="K313" i="1" s="1"/>
  <c r="H313" i="1"/>
  <c r="R313" i="1"/>
  <c r="Q313" i="1" s="1"/>
  <c r="H633" i="1"/>
  <c r="I633" i="1"/>
  <c r="R633" i="1"/>
  <c r="Q633" i="1" s="1"/>
  <c r="G633" i="1"/>
  <c r="J633" i="1"/>
  <c r="K633" i="1" s="1"/>
  <c r="J721" i="1"/>
  <c r="K721" i="1" s="1"/>
  <c r="H721" i="1"/>
  <c r="I721" i="1"/>
  <c r="R721" i="1"/>
  <c r="Q721" i="1" s="1"/>
  <c r="G721" i="1"/>
  <c r="R529" i="1"/>
  <c r="Q529" i="1" s="1"/>
  <c r="H529" i="1"/>
  <c r="I529" i="1"/>
  <c r="G529" i="1"/>
  <c r="J529" i="1"/>
  <c r="K529" i="1" s="1"/>
  <c r="H754" i="1"/>
  <c r="I754" i="1"/>
  <c r="G754" i="1"/>
  <c r="R754" i="1"/>
  <c r="Q754" i="1" s="1"/>
  <c r="J754" i="1"/>
  <c r="K754" i="1" s="1"/>
  <c r="J481" i="1"/>
  <c r="K481" i="1" s="1"/>
  <c r="I481" i="1"/>
  <c r="R481" i="1"/>
  <c r="Q481" i="1" s="1"/>
  <c r="G481" i="1"/>
  <c r="H481" i="1"/>
  <c r="R486" i="1"/>
  <c r="Q486" i="1" s="1"/>
  <c r="G486" i="1"/>
  <c r="H486" i="1"/>
  <c r="I486" i="1"/>
  <c r="J486" i="1"/>
  <c r="K486" i="1" s="1"/>
  <c r="R317" i="1"/>
  <c r="Q317" i="1" s="1"/>
  <c r="G317" i="1"/>
  <c r="J317" i="1"/>
  <c r="K317" i="1" s="1"/>
  <c r="H317" i="1"/>
  <c r="I317" i="1"/>
  <c r="H562" i="1"/>
  <c r="J562" i="1"/>
  <c r="K562" i="1" s="1"/>
  <c r="G562" i="1"/>
  <c r="R562" i="1"/>
  <c r="Q562" i="1" s="1"/>
  <c r="I562" i="1"/>
  <c r="R472" i="1"/>
  <c r="Q472" i="1" s="1"/>
  <c r="G472" i="1"/>
  <c r="H472" i="1"/>
  <c r="J472" i="1"/>
  <c r="K472" i="1" s="1"/>
  <c r="I472" i="1"/>
  <c r="R569" i="1"/>
  <c r="Q569" i="1" s="1"/>
  <c r="J569" i="1"/>
  <c r="K569" i="1" s="1"/>
  <c r="I569" i="1"/>
  <c r="G569" i="1"/>
  <c r="H569" i="1"/>
  <c r="J526" i="1"/>
  <c r="K526" i="1" s="1"/>
  <c r="I526" i="1"/>
  <c r="H526" i="1"/>
  <c r="G526" i="1"/>
  <c r="R526" i="1"/>
  <c r="Q526" i="1" s="1"/>
  <c r="H345" i="1"/>
  <c r="I345" i="1"/>
  <c r="G345" i="1"/>
  <c r="R345" i="1"/>
  <c r="Q345" i="1" s="1"/>
  <c r="J345" i="1"/>
  <c r="K345" i="1" s="1"/>
  <c r="R495" i="1"/>
  <c r="Q495" i="1" s="1"/>
  <c r="G495" i="1"/>
  <c r="I495" i="1"/>
  <c r="H495" i="1"/>
  <c r="J495" i="1"/>
  <c r="K495" i="1" s="1"/>
  <c r="R750" i="1"/>
  <c r="Q750" i="1" s="1"/>
  <c r="J750" i="1"/>
  <c r="K750" i="1" s="1"/>
  <c r="H750" i="1"/>
  <c r="I750" i="1"/>
  <c r="G750" i="1"/>
  <c r="J601" i="1"/>
  <c r="K601" i="1" s="1"/>
  <c r="G601" i="1"/>
  <c r="R601" i="1"/>
  <c r="Q601" i="1" s="1"/>
  <c r="I601" i="1"/>
  <c r="H601" i="1"/>
  <c r="R541" i="1"/>
  <c r="Q541" i="1" s="1"/>
  <c r="H541" i="1"/>
  <c r="G541" i="1"/>
  <c r="I541" i="1"/>
  <c r="J541" i="1"/>
  <c r="K541" i="1" s="1"/>
  <c r="G440" i="1"/>
  <c r="H440" i="1"/>
  <c r="J440" i="1"/>
  <c r="K440" i="1" s="1"/>
  <c r="R440" i="1"/>
  <c r="Q440" i="1" s="1"/>
  <c r="I440" i="1"/>
  <c r="H605" i="1"/>
  <c r="J605" i="1"/>
  <c r="K605" i="1" s="1"/>
  <c r="R605" i="1"/>
  <c r="Q605" i="1" s="1"/>
  <c r="G605" i="1"/>
  <c r="I605" i="1"/>
  <c r="R465" i="1"/>
  <c r="Q465" i="1" s="1"/>
  <c r="G465" i="1"/>
  <c r="I465" i="1"/>
  <c r="H465" i="1"/>
  <c r="J465" i="1"/>
  <c r="K465" i="1" s="1"/>
  <c r="I540" i="1"/>
  <c r="G540" i="1"/>
  <c r="J540" i="1"/>
  <c r="K540" i="1" s="1"/>
  <c r="R540" i="1"/>
  <c r="Q540" i="1" s="1"/>
  <c r="H540" i="1"/>
  <c r="R774" i="1"/>
  <c r="Q774" i="1" s="1"/>
  <c r="I774" i="1"/>
  <c r="G774" i="1"/>
  <c r="J774" i="1"/>
  <c r="K774" i="1" s="1"/>
  <c r="H774" i="1"/>
  <c r="G770" i="1"/>
  <c r="H770" i="1"/>
  <c r="J770" i="1"/>
  <c r="K770" i="1" s="1"/>
  <c r="I770" i="1"/>
  <c r="R770" i="1"/>
  <c r="Q770" i="1" s="1"/>
  <c r="J450" i="1"/>
  <c r="K450" i="1" s="1"/>
  <c r="H450" i="1"/>
  <c r="I450" i="1"/>
  <c r="R450" i="1"/>
  <c r="Q450" i="1" s="1"/>
  <c r="G450" i="1"/>
  <c r="I445" i="1"/>
  <c r="G445" i="1"/>
  <c r="R445" i="1"/>
  <c r="Q445" i="1" s="1"/>
  <c r="H445" i="1"/>
  <c r="J445" i="1"/>
  <c r="K445" i="1" s="1"/>
  <c r="H515" i="1"/>
  <c r="J515" i="1"/>
  <c r="K515" i="1" s="1"/>
  <c r="I515" i="1"/>
  <c r="R515" i="1"/>
  <c r="Q515" i="1" s="1"/>
  <c r="G515" i="1"/>
  <c r="J579" i="1"/>
  <c r="K579" i="1" s="1"/>
  <c r="R579" i="1"/>
  <c r="Q579" i="1" s="1"/>
  <c r="G579" i="1"/>
  <c r="I579" i="1"/>
  <c r="H579" i="1"/>
  <c r="R499" i="1"/>
  <c r="Q499" i="1" s="1"/>
  <c r="I499" i="1"/>
  <c r="H499" i="1"/>
  <c r="J499" i="1"/>
  <c r="K499" i="1" s="1"/>
  <c r="G499" i="1"/>
  <c r="R708" i="1"/>
  <c r="Q708" i="1" s="1"/>
  <c r="I708" i="1"/>
  <c r="G708" i="1"/>
  <c r="J708" i="1"/>
  <c r="K708" i="1" s="1"/>
  <c r="H708" i="1"/>
  <c r="I656" i="1"/>
  <c r="G656" i="1"/>
  <c r="J656" i="1"/>
  <c r="K656" i="1" s="1"/>
  <c r="H656" i="1"/>
  <c r="R656" i="1"/>
  <c r="Q656" i="1" s="1"/>
  <c r="R596" i="1"/>
  <c r="Q596" i="1" s="1"/>
  <c r="J596" i="1"/>
  <c r="K596" i="1" s="1"/>
  <c r="I596" i="1"/>
  <c r="G596" i="1"/>
  <c r="H596" i="1"/>
  <c r="G351" i="1"/>
  <c r="I351" i="1"/>
  <c r="R351" i="1"/>
  <c r="Q351" i="1" s="1"/>
  <c r="J351" i="1"/>
  <c r="K351" i="1" s="1"/>
  <c r="H351" i="1"/>
  <c r="I696" i="1"/>
  <c r="H696" i="1"/>
  <c r="R696" i="1"/>
  <c r="Q696" i="1" s="1"/>
  <c r="J696" i="1"/>
  <c r="K696" i="1" s="1"/>
  <c r="G696" i="1"/>
  <c r="G714" i="1"/>
  <c r="H714" i="1"/>
  <c r="I714" i="1"/>
  <c r="R714" i="1"/>
  <c r="Q714" i="1" s="1"/>
  <c r="J714" i="1"/>
  <c r="K714" i="1" s="1"/>
  <c r="I446" i="1"/>
  <c r="R446" i="1"/>
  <c r="Q446" i="1" s="1"/>
  <c r="G446" i="1"/>
  <c r="H446" i="1"/>
  <c r="J446" i="1"/>
  <c r="K446" i="1" s="1"/>
  <c r="H741" i="1"/>
  <c r="G741" i="1"/>
  <c r="I741" i="1"/>
  <c r="R741" i="1"/>
  <c r="Q741" i="1" s="1"/>
  <c r="J741" i="1"/>
  <c r="K741" i="1" s="1"/>
  <c r="I776" i="1"/>
  <c r="R776" i="1"/>
  <c r="Q776" i="1" s="1"/>
  <c r="G776" i="1"/>
  <c r="H776" i="1"/>
  <c r="J776" i="1"/>
  <c r="K776" i="1" s="1"/>
  <c r="H350" i="1"/>
  <c r="G350" i="1"/>
  <c r="R350" i="1"/>
  <c r="Q350" i="1" s="1"/>
  <c r="I350" i="1"/>
  <c r="J350" i="1"/>
  <c r="K350" i="1" s="1"/>
  <c r="I555" i="1"/>
  <c r="J555" i="1"/>
  <c r="K555" i="1" s="1"/>
  <c r="H555" i="1"/>
  <c r="R555" i="1"/>
  <c r="Q555" i="1" s="1"/>
  <c r="G555" i="1"/>
  <c r="R600" i="1"/>
  <c r="Q600" i="1" s="1"/>
  <c r="H600" i="1"/>
  <c r="G600" i="1"/>
  <c r="J600" i="1"/>
  <c r="K600" i="1" s="1"/>
  <c r="I600" i="1"/>
  <c r="J589" i="1"/>
  <c r="K589" i="1" s="1"/>
  <c r="G589" i="1"/>
  <c r="I589" i="1"/>
  <c r="R589" i="1"/>
  <c r="Q589" i="1" s="1"/>
  <c r="H589" i="1"/>
  <c r="R309" i="1"/>
  <c r="Q309" i="1" s="1"/>
  <c r="G309" i="1"/>
  <c r="J309" i="1"/>
  <c r="K309" i="1" s="1"/>
  <c r="I309" i="1"/>
  <c r="H309" i="1"/>
  <c r="G592" i="1"/>
  <c r="H592" i="1"/>
  <c r="R592" i="1"/>
  <c r="Q592" i="1" s="1"/>
  <c r="J592" i="1"/>
  <c r="K592" i="1" s="1"/>
  <c r="I592" i="1"/>
  <c r="G468" i="1"/>
  <c r="J468" i="1"/>
  <c r="K468" i="1" s="1"/>
  <c r="H468" i="1"/>
  <c r="I468" i="1"/>
  <c r="R468" i="1"/>
  <c r="Q468" i="1" s="1"/>
  <c r="G782" i="1"/>
  <c r="I782" i="1"/>
  <c r="R782" i="1"/>
  <c r="Q782" i="1" s="1"/>
  <c r="J782" i="1"/>
  <c r="K782" i="1" s="1"/>
  <c r="H782" i="1"/>
  <c r="H320" i="1"/>
  <c r="G320" i="1"/>
  <c r="R320" i="1"/>
  <c r="Q320" i="1" s="1"/>
  <c r="I320" i="1"/>
  <c r="J320" i="1"/>
  <c r="K320" i="1" s="1"/>
  <c r="H498" i="1"/>
  <c r="G498" i="1"/>
  <c r="J498" i="1"/>
  <c r="K498" i="1" s="1"/>
  <c r="R498" i="1"/>
  <c r="Q498" i="1" s="1"/>
  <c r="I498" i="1"/>
  <c r="H382" i="1"/>
  <c r="G382" i="1"/>
  <c r="J382" i="1"/>
  <c r="K382" i="1" s="1"/>
  <c r="I382" i="1"/>
  <c r="R382" i="1"/>
  <c r="Q382" i="1" s="1"/>
  <c r="G416" i="1"/>
  <c r="J416" i="1"/>
  <c r="K416" i="1" s="1"/>
  <c r="H416" i="1"/>
  <c r="I416" i="1"/>
  <c r="R416" i="1"/>
  <c r="Q416" i="1" s="1"/>
  <c r="J376" i="1"/>
  <c r="K376" i="1" s="1"/>
  <c r="R376" i="1"/>
  <c r="Q376" i="1" s="1"/>
  <c r="G376" i="1"/>
  <c r="I376" i="1"/>
  <c r="H376" i="1"/>
  <c r="J756" i="1"/>
  <c r="K756" i="1" s="1"/>
  <c r="I756" i="1"/>
  <c r="H756" i="1"/>
  <c r="R756" i="1"/>
  <c r="Q756" i="1" s="1"/>
  <c r="G756" i="1"/>
  <c r="R682" i="1"/>
  <c r="Q682" i="1" s="1"/>
  <c r="I682" i="1"/>
  <c r="H682" i="1"/>
  <c r="J682" i="1"/>
  <c r="K682" i="1" s="1"/>
  <c r="G682" i="1"/>
  <c r="R466" i="1"/>
  <c r="Q466" i="1" s="1"/>
  <c r="J466" i="1"/>
  <c r="K466" i="1" s="1"/>
  <c r="G466" i="1"/>
  <c r="I466" i="1"/>
  <c r="H466" i="1"/>
  <c r="R766" i="1"/>
  <c r="Q766" i="1" s="1"/>
  <c r="H766" i="1"/>
  <c r="G766" i="1"/>
  <c r="J766" i="1"/>
  <c r="K766" i="1" s="1"/>
  <c r="I766" i="1"/>
  <c r="G443" i="1"/>
  <c r="I443" i="1"/>
  <c r="J443" i="1"/>
  <c r="K443" i="1" s="1"/>
  <c r="R443" i="1"/>
  <c r="Q443" i="1" s="1"/>
  <c r="H443" i="1"/>
  <c r="I546" i="1"/>
  <c r="J546" i="1"/>
  <c r="K546" i="1" s="1"/>
  <c r="H546" i="1"/>
  <c r="R546" i="1"/>
  <c r="Q546" i="1" s="1"/>
  <c r="G546" i="1"/>
  <c r="I539" i="1"/>
  <c r="R539" i="1"/>
  <c r="Q539" i="1" s="1"/>
  <c r="J539" i="1"/>
  <c r="K539" i="1" s="1"/>
  <c r="G539" i="1"/>
  <c r="H539" i="1"/>
  <c r="R663" i="1"/>
  <c r="Q663" i="1" s="1"/>
  <c r="I663" i="1"/>
  <c r="H663" i="1"/>
  <c r="G663" i="1"/>
  <c r="J663" i="1"/>
  <c r="K663" i="1" s="1"/>
  <c r="I417" i="1"/>
  <c r="H417" i="1"/>
  <c r="R417" i="1"/>
  <c r="Q417" i="1" s="1"/>
  <c r="G417" i="1"/>
  <c r="J417" i="1"/>
  <c r="K417" i="1" s="1"/>
  <c r="J464" i="1"/>
  <c r="K464" i="1" s="1"/>
  <c r="R464" i="1"/>
  <c r="Q464" i="1" s="1"/>
  <c r="G464" i="1"/>
  <c r="I464" i="1"/>
  <c r="H464" i="1"/>
  <c r="H432" i="1"/>
  <c r="J432" i="1"/>
  <c r="K432" i="1" s="1"/>
  <c r="R432" i="1"/>
  <c r="Q432" i="1" s="1"/>
  <c r="I432" i="1"/>
  <c r="G432" i="1"/>
  <c r="I706" i="1"/>
  <c r="R706" i="1"/>
  <c r="Q706" i="1" s="1"/>
  <c r="J706" i="1"/>
  <c r="K706" i="1" s="1"/>
  <c r="G706" i="1"/>
  <c r="H706" i="1"/>
  <c r="J664" i="1"/>
  <c r="K664" i="1" s="1"/>
  <c r="I664" i="1"/>
  <c r="G664" i="1"/>
  <c r="R664" i="1"/>
  <c r="Q664" i="1" s="1"/>
  <c r="H664" i="1"/>
  <c r="I307" i="1"/>
  <c r="H307" i="1"/>
  <c r="J307" i="1"/>
  <c r="K307" i="1" s="1"/>
  <c r="R307" i="1"/>
  <c r="Q307" i="1" s="1"/>
  <c r="G307" i="1"/>
  <c r="I759" i="1"/>
  <c r="H759" i="1"/>
  <c r="R759" i="1"/>
  <c r="Q759" i="1" s="1"/>
  <c r="G759" i="1"/>
  <c r="J759" i="1"/>
  <c r="K759" i="1" s="1"/>
  <c r="I686" i="1"/>
  <c r="H686" i="1"/>
  <c r="G686" i="1"/>
  <c r="J686" i="1"/>
  <c r="K686" i="1" s="1"/>
  <c r="R686" i="1"/>
  <c r="Q686" i="1" s="1"/>
  <c r="R487" i="1"/>
  <c r="Q487" i="1" s="1"/>
  <c r="G487" i="1"/>
  <c r="H487" i="1"/>
  <c r="J487" i="1"/>
  <c r="K487" i="1" s="1"/>
  <c r="I487" i="1"/>
  <c r="G355" i="1"/>
  <c r="H355" i="1"/>
  <c r="J355" i="1"/>
  <c r="K355" i="1" s="1"/>
  <c r="I355" i="1"/>
  <c r="R355" i="1"/>
  <c r="Q355" i="1" s="1"/>
  <c r="H516" i="1"/>
  <c r="R516" i="1"/>
  <c r="Q516" i="1" s="1"/>
  <c r="J516" i="1"/>
  <c r="K516" i="1" s="1"/>
  <c r="G516" i="1"/>
  <c r="I516" i="1"/>
  <c r="I611" i="1"/>
  <c r="H611" i="1"/>
  <c r="J611" i="1"/>
  <c r="K611" i="1" s="1"/>
  <c r="G611" i="1"/>
  <c r="R611" i="1"/>
  <c r="Q611" i="1" s="1"/>
  <c r="H532" i="1"/>
  <c r="R532" i="1"/>
  <c r="Q532" i="1" s="1"/>
  <c r="I532" i="1"/>
  <c r="G532" i="1"/>
  <c r="J532" i="1"/>
  <c r="K532" i="1" s="1"/>
  <c r="J646" i="1"/>
  <c r="K646" i="1" s="1"/>
  <c r="I646" i="1"/>
  <c r="H646" i="1"/>
  <c r="R646" i="1"/>
  <c r="Q646" i="1" s="1"/>
  <c r="G646" i="1"/>
  <c r="J651" i="1"/>
  <c r="K651" i="1" s="1"/>
  <c r="I651" i="1"/>
  <c r="R651" i="1"/>
  <c r="Q651" i="1" s="1"/>
  <c r="H651" i="1"/>
  <c r="G651" i="1"/>
  <c r="R436" i="1"/>
  <c r="Q436" i="1" s="1"/>
  <c r="H436" i="1"/>
  <c r="I436" i="1"/>
  <c r="G436" i="1"/>
  <c r="J436" i="1"/>
  <c r="K436" i="1" s="1"/>
  <c r="I437" i="1"/>
  <c r="R437" i="1"/>
  <c r="Q437" i="1" s="1"/>
  <c r="H437" i="1"/>
  <c r="J437" i="1"/>
  <c r="K437" i="1" s="1"/>
  <c r="G437" i="1"/>
  <c r="I482" i="1"/>
  <c r="H482" i="1"/>
  <c r="R482" i="1"/>
  <c r="Q482" i="1" s="1"/>
  <c r="J482" i="1"/>
  <c r="K482" i="1" s="1"/>
  <c r="G482" i="1"/>
  <c r="J672" i="1"/>
  <c r="K672" i="1" s="1"/>
  <c r="I672" i="1"/>
  <c r="H672" i="1"/>
  <c r="G672" i="1"/>
  <c r="R672" i="1"/>
  <c r="Q672" i="1" s="1"/>
  <c r="H735" i="1"/>
  <c r="J735" i="1"/>
  <c r="K735" i="1" s="1"/>
  <c r="G735" i="1"/>
  <c r="I735" i="1"/>
  <c r="R735" i="1"/>
  <c r="Q735" i="1" s="1"/>
  <c r="R520" i="1"/>
  <c r="Q520" i="1" s="1"/>
  <c r="J520" i="1"/>
  <c r="K520" i="1" s="1"/>
  <c r="G520" i="1"/>
  <c r="I520" i="1"/>
  <c r="H520" i="1"/>
  <c r="R389" i="1"/>
  <c r="Q389" i="1" s="1"/>
  <c r="I389" i="1"/>
  <c r="J389" i="1"/>
  <c r="K389" i="1" s="1"/>
  <c r="H389" i="1"/>
  <c r="G389" i="1"/>
  <c r="G418" i="1"/>
  <c r="J418" i="1"/>
  <c r="K418" i="1" s="1"/>
  <c r="R418" i="1"/>
  <c r="Q418" i="1" s="1"/>
  <c r="H418" i="1"/>
  <c r="I418" i="1"/>
  <c r="R338" i="1"/>
  <c r="Q338" i="1" s="1"/>
  <c r="I338" i="1"/>
  <c r="J338" i="1"/>
  <c r="K338" i="1" s="1"/>
  <c r="G338" i="1"/>
  <c r="H338" i="1"/>
  <c r="G635" i="1"/>
  <c r="J635" i="1"/>
  <c r="K635" i="1" s="1"/>
  <c r="I635" i="1"/>
  <c r="R635" i="1"/>
  <c r="Q635" i="1" s="1"/>
  <c r="H635" i="1"/>
  <c r="H368" i="1"/>
  <c r="G368" i="1"/>
  <c r="R368" i="1"/>
  <c r="Q368" i="1" s="1"/>
  <c r="I368" i="1"/>
  <c r="J368" i="1"/>
  <c r="K368" i="1" s="1"/>
  <c r="G577" i="1"/>
  <c r="H577" i="1"/>
  <c r="I577" i="1"/>
  <c r="R577" i="1"/>
  <c r="Q577" i="1" s="1"/>
  <c r="J577" i="1"/>
  <c r="K577" i="1" s="1"/>
  <c r="I709" i="1"/>
  <c r="H709" i="1"/>
  <c r="J709" i="1"/>
  <c r="K709" i="1" s="1"/>
  <c r="G709" i="1"/>
  <c r="R709" i="1"/>
  <c r="Q709" i="1" s="1"/>
  <c r="I310" i="1"/>
  <c r="G310" i="1"/>
  <c r="H310" i="1"/>
  <c r="R310" i="1"/>
  <c r="Q310" i="1" s="1"/>
  <c r="J310" i="1"/>
  <c r="K310" i="1" s="1"/>
  <c r="G747" i="1"/>
  <c r="R747" i="1"/>
  <c r="Q747" i="1" s="1"/>
  <c r="H747" i="1"/>
  <c r="J747" i="1"/>
  <c r="K747" i="1" s="1"/>
  <c r="I747" i="1"/>
  <c r="R306" i="1"/>
  <c r="Q306" i="1" s="1"/>
  <c r="I306" i="1"/>
  <c r="H306" i="1"/>
  <c r="G306" i="1"/>
  <c r="J306" i="1"/>
  <c r="K306" i="1" s="1"/>
  <c r="R764" i="1"/>
  <c r="Q764" i="1" s="1"/>
  <c r="J764" i="1"/>
  <c r="K764" i="1" s="1"/>
  <c r="I764" i="1"/>
  <c r="G764" i="1"/>
  <c r="H764" i="1"/>
  <c r="J547" i="1"/>
  <c r="K547" i="1" s="1"/>
  <c r="R547" i="1"/>
  <c r="Q547" i="1" s="1"/>
  <c r="H547" i="1"/>
  <c r="I547" i="1"/>
  <c r="G547" i="1"/>
  <c r="I753" i="1"/>
  <c r="J753" i="1"/>
  <c r="K753" i="1" s="1"/>
  <c r="G753" i="1"/>
  <c r="R753" i="1"/>
  <c r="Q753" i="1" s="1"/>
  <c r="H753" i="1"/>
  <c r="G501" i="1"/>
  <c r="I501" i="1"/>
  <c r="J501" i="1"/>
  <c r="K501" i="1" s="1"/>
  <c r="R501" i="1"/>
  <c r="Q501" i="1" s="1"/>
  <c r="H501" i="1"/>
  <c r="I312" i="1"/>
  <c r="H312" i="1"/>
  <c r="G312" i="1"/>
  <c r="R312" i="1"/>
  <c r="Q312" i="1" s="1"/>
  <c r="J312" i="1"/>
  <c r="K312" i="1" s="1"/>
  <c r="R594" i="1"/>
  <c r="Q594" i="1" s="1"/>
  <c r="H594" i="1"/>
  <c r="G594" i="1"/>
  <c r="I594" i="1"/>
  <c r="J594" i="1"/>
  <c r="K594" i="1" s="1"/>
  <c r="G718" i="1"/>
  <c r="J718" i="1"/>
  <c r="K718" i="1" s="1"/>
  <c r="I718" i="1"/>
  <c r="H718" i="1"/>
  <c r="R718" i="1"/>
  <c r="Q718" i="1" s="1"/>
  <c r="G625" i="1"/>
  <c r="R625" i="1"/>
  <c r="Q625" i="1" s="1"/>
  <c r="I625" i="1"/>
  <c r="H625" i="1"/>
  <c r="J625" i="1"/>
  <c r="K625" i="1" s="1"/>
  <c r="H392" i="1"/>
  <c r="I392" i="1"/>
  <c r="G392" i="1"/>
  <c r="J392" i="1"/>
  <c r="K392" i="1" s="1"/>
  <c r="R392" i="1"/>
  <c r="Q392" i="1" s="1"/>
  <c r="I683" i="1"/>
  <c r="H683" i="1"/>
  <c r="J683" i="1"/>
  <c r="K683" i="1" s="1"/>
  <c r="G683" i="1"/>
  <c r="R683" i="1"/>
  <c r="Q683" i="1" s="1"/>
  <c r="I449" i="1"/>
  <c r="G449" i="1"/>
  <c r="J449" i="1"/>
  <c r="K449" i="1" s="1"/>
  <c r="H449" i="1"/>
  <c r="R449" i="1"/>
  <c r="Q449" i="1" s="1"/>
  <c r="G369" i="1"/>
  <c r="H369" i="1"/>
  <c r="J369" i="1"/>
  <c r="K369" i="1" s="1"/>
  <c r="I369" i="1"/>
  <c r="R369" i="1"/>
  <c r="Q369" i="1" s="1"/>
  <c r="J726" i="1"/>
  <c r="K726" i="1" s="1"/>
  <c r="R726" i="1"/>
  <c r="Q726" i="1" s="1"/>
  <c r="H726" i="1"/>
  <c r="I726" i="1"/>
  <c r="G726" i="1"/>
  <c r="G648" i="1"/>
  <c r="H648" i="1"/>
  <c r="I648" i="1"/>
  <c r="R648" i="1"/>
  <c r="Q648" i="1" s="1"/>
  <c r="J648" i="1"/>
  <c r="K648" i="1" s="1"/>
  <c r="I325" i="1"/>
  <c r="G325" i="1"/>
  <c r="H325" i="1"/>
  <c r="R325" i="1"/>
  <c r="Q325" i="1" s="1"/>
  <c r="J325" i="1"/>
  <c r="K325" i="1" s="1"/>
  <c r="J402" i="1"/>
  <c r="K402" i="1" s="1"/>
  <c r="G402" i="1"/>
  <c r="R402" i="1"/>
  <c r="Q402" i="1" s="1"/>
  <c r="I402" i="1"/>
  <c r="H402" i="1"/>
  <c r="H330" i="1"/>
  <c r="R330" i="1"/>
  <c r="Q330" i="1" s="1"/>
  <c r="G330" i="1"/>
  <c r="I330" i="1"/>
  <c r="J330" i="1"/>
  <c r="K330" i="1" s="1"/>
  <c r="R581" i="1"/>
  <c r="Q581" i="1" s="1"/>
  <c r="I581" i="1"/>
  <c r="H581" i="1"/>
  <c r="G581" i="1"/>
  <c r="J581" i="1"/>
  <c r="K581" i="1" s="1"/>
</calcChain>
</file>

<file path=xl/sharedStrings.xml><?xml version="1.0" encoding="utf-8"?>
<sst xmlns="http://schemas.openxmlformats.org/spreadsheetml/2006/main" count="9904" uniqueCount="1875">
  <si>
    <t>BỘ GIÁO DỤC &amp; ĐÀO TẠO</t>
  </si>
  <si>
    <t>TRƯỜNG ĐHDL DUY TÂN</t>
  </si>
  <si>
    <t xml:space="preserve">MÃ MÔN : </t>
  </si>
  <si>
    <t>STT</t>
  </si>
  <si>
    <t>MÃ
SINH VIÊN</t>
  </si>
  <si>
    <t>HỌ VÀ</t>
  </si>
  <si>
    <t>TÊN</t>
  </si>
  <si>
    <t>P</t>
  </si>
  <si>
    <t>L</t>
  </si>
  <si>
    <t>F</t>
  </si>
  <si>
    <t>ĐIỂM
T. KẾT</t>
  </si>
  <si>
    <t>ĐIỂM
CHỮ</t>
  </si>
  <si>
    <t>Không</t>
  </si>
  <si>
    <t>Một</t>
  </si>
  <si>
    <t>Hai</t>
  </si>
  <si>
    <t>Ba</t>
  </si>
  <si>
    <t>Bốn</t>
  </si>
  <si>
    <t>Năm</t>
  </si>
  <si>
    <t>Bảy</t>
  </si>
  <si>
    <t>V</t>
  </si>
  <si>
    <t>Vắng</t>
  </si>
  <si>
    <t>Nợ LP</t>
  </si>
  <si>
    <t>Tám</t>
  </si>
  <si>
    <t>Sáu</t>
  </si>
  <si>
    <t>Chín</t>
  </si>
  <si>
    <t>Nợ HP</t>
  </si>
  <si>
    <t>Một Phẩy Một</t>
  </si>
  <si>
    <t>Một Phẩy Hai</t>
  </si>
  <si>
    <t>Một  Phẩy Ba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</si>
  <si>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</si>
  <si>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</si>
  <si>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</si>
  <si>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</si>
  <si>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</si>
  <si>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</si>
  <si>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</si>
  <si>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</si>
  <si>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</si>
  <si>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</si>
  <si>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</si>
  <si>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</si>
  <si>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</si>
  <si>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</si>
  <si>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</si>
  <si>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</si>
  <si>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</si>
  <si>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</si>
  <si>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</si>
  <si>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</si>
  <si>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</si>
  <si>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</si>
  <si>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</si>
  <si>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Hai</t>
  </si>
  <si>
    <t>Bốn Phẩy Ba</t>
  </si>
  <si>
    <t>Bốn Phẩy Bốn</t>
  </si>
  <si>
    <t>Bốn Phẩy Năm</t>
  </si>
  <si>
    <t>Bốn Phẩy Sáu</t>
  </si>
  <si>
    <t>Bốn Phẩy Một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</si>
  <si>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</si>
  <si>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</si>
  <si>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</si>
  <si>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</si>
  <si>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</si>
  <si>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</si>
  <si>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Sáu Phẩy Một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</si>
  <si>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</si>
  <si>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</si>
  <si>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</si>
  <si>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</si>
  <si>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</si>
  <si>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</si>
  <si>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</si>
  <si>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</si>
  <si>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</si>
  <si>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</si>
  <si>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</si>
  <si>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</si>
  <si>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</si>
  <si>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</si>
  <si>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</si>
  <si>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</si>
  <si>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</si>
  <si>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</si>
  <si>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</si>
  <si>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</si>
  <si>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</si>
  <si>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</si>
  <si>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</si>
  <si>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</si>
  <si>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</si>
  <si>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</si>
  <si>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</si>
  <si>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</si>
  <si>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</si>
  <si>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</si>
  <si>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</si>
  <si>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</si>
  <si>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</si>
  <si>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</si>
  <si>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</si>
  <si>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</si>
  <si>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</si>
  <si>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</si>
  <si>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</si>
  <si>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</si>
  <si>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</si>
  <si>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</si>
  <si>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Lần thi : </t>
  </si>
  <si>
    <t>TRƯỜNG ĐẠI HỌC DUY TÂN</t>
  </si>
  <si>
    <t>GHI CHÚ</t>
  </si>
  <si>
    <t xml:space="preserve">Học kỳ : </t>
  </si>
  <si>
    <t>SỐ
TỜ</t>
  </si>
  <si>
    <t>KÝ TÊN</t>
  </si>
  <si>
    <t xml:space="preserve"> * SỐ TÍN CHỈ : </t>
  </si>
  <si>
    <t>LỚP MÔN HỌC</t>
  </si>
  <si>
    <t>LỚP SINH HOẠT</t>
  </si>
  <si>
    <t>Phúc</t>
  </si>
  <si>
    <t>Huy</t>
  </si>
  <si>
    <t>Hà</t>
  </si>
  <si>
    <t>Trinh</t>
  </si>
  <si>
    <t>Phước</t>
  </si>
  <si>
    <t>Trung</t>
  </si>
  <si>
    <t>Hoàng</t>
  </si>
  <si>
    <t>Văn</t>
  </si>
  <si>
    <t>Hương</t>
  </si>
  <si>
    <t>Nhật</t>
  </si>
  <si>
    <t>Thảo</t>
  </si>
  <si>
    <t>Diệu</t>
  </si>
  <si>
    <t>Uyên</t>
  </si>
  <si>
    <t>Tiên</t>
  </si>
  <si>
    <t>Tâm</t>
  </si>
  <si>
    <t>Minh</t>
  </si>
  <si>
    <t>Vỹ</t>
  </si>
  <si>
    <t>Yến</t>
  </si>
  <si>
    <t>Thúy</t>
  </si>
  <si>
    <t>Diễm</t>
  </si>
  <si>
    <t>Tiến</t>
  </si>
  <si>
    <t>Khoa</t>
  </si>
  <si>
    <t>Nguyễn Thảo</t>
  </si>
  <si>
    <t>Thành</t>
  </si>
  <si>
    <t>Đức</t>
  </si>
  <si>
    <t>Nghĩa</t>
  </si>
  <si>
    <t>Sơn</t>
  </si>
  <si>
    <t>Thông</t>
  </si>
  <si>
    <t>Phượng</t>
  </si>
  <si>
    <t>Huyền</t>
  </si>
  <si>
    <t>Ly</t>
  </si>
  <si>
    <t>Khánh</t>
  </si>
  <si>
    <t>Quỳnh</t>
  </si>
  <si>
    <t>Giang</t>
  </si>
  <si>
    <t>Quang</t>
  </si>
  <si>
    <t>Thanh</t>
  </si>
  <si>
    <t>Vy</t>
  </si>
  <si>
    <t>Lan</t>
  </si>
  <si>
    <t>Nhung</t>
  </si>
  <si>
    <t>Trâm</t>
  </si>
  <si>
    <t>Nga</t>
  </si>
  <si>
    <t>Long</t>
  </si>
  <si>
    <t>Oanh</t>
  </si>
  <si>
    <t>Dương</t>
  </si>
  <si>
    <t>Hậu</t>
  </si>
  <si>
    <t>Phương</t>
  </si>
  <si>
    <t>Trang</t>
  </si>
  <si>
    <t>Anh</t>
  </si>
  <si>
    <t>Châu</t>
  </si>
  <si>
    <t>Tuấn</t>
  </si>
  <si>
    <t>Thắng</t>
  </si>
  <si>
    <t>Quốc</t>
  </si>
  <si>
    <t>Hạnh</t>
  </si>
  <si>
    <t>Mai</t>
  </si>
  <si>
    <t>Linh</t>
  </si>
  <si>
    <t>Thi</t>
  </si>
  <si>
    <t>Đào</t>
  </si>
  <si>
    <t>Nhi</t>
  </si>
  <si>
    <t>Thư</t>
  </si>
  <si>
    <t>Vinh</t>
  </si>
  <si>
    <t>Như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</si>
  <si>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</si>
  <si>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</si>
  <si>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</si>
  <si>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</si>
  <si>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</si>
  <si>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</si>
  <si>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</si>
  <si>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</si>
  <si>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Ánh</t>
  </si>
  <si>
    <t>Toàn</t>
  </si>
  <si>
    <t>Đạt</t>
  </si>
  <si>
    <t>Mạnh</t>
  </si>
  <si>
    <t>Thương</t>
  </si>
  <si>
    <t>Trường</t>
  </si>
  <si>
    <t>Vi</t>
  </si>
  <si>
    <t>Diệp</t>
  </si>
  <si>
    <t>Hùng</t>
  </si>
  <si>
    <t>Tú</t>
  </si>
  <si>
    <t>Vũ</t>
  </si>
  <si>
    <t>Nguyên</t>
  </si>
  <si>
    <t>Cường</t>
  </si>
  <si>
    <t>Hải</t>
  </si>
  <si>
    <t>Ý</t>
  </si>
  <si>
    <t>Nguyễn Minh</t>
  </si>
  <si>
    <t>Tài</t>
  </si>
  <si>
    <t>Lộc</t>
  </si>
  <si>
    <t>Thu</t>
  </si>
  <si>
    <t>Lê Ngọc</t>
  </si>
  <si>
    <t>Kiều</t>
  </si>
  <si>
    <t>Thủy</t>
  </si>
  <si>
    <t>Nguyệt</t>
  </si>
  <si>
    <t>Dung</t>
  </si>
  <si>
    <t>Quyên</t>
  </si>
  <si>
    <t>Hoa</t>
  </si>
  <si>
    <t>Lương</t>
  </si>
  <si>
    <t>Hằng</t>
  </si>
  <si>
    <t>Bình</t>
  </si>
  <si>
    <t>Nguyễn Thanh</t>
  </si>
  <si>
    <t>Phong</t>
  </si>
  <si>
    <t>My</t>
  </si>
  <si>
    <t>Khải</t>
  </si>
  <si>
    <t>Ngân</t>
  </si>
  <si>
    <t>Sương</t>
  </si>
  <si>
    <t>Nguyễn Khánh</t>
  </si>
  <si>
    <t>Tuyền</t>
  </si>
  <si>
    <t>Lê Văn</t>
  </si>
  <si>
    <t>Thùy</t>
  </si>
  <si>
    <t>Chi</t>
  </si>
  <si>
    <t>Hòa</t>
  </si>
  <si>
    <t>Trân</t>
  </si>
  <si>
    <t>Na</t>
  </si>
  <si>
    <t>Hoài</t>
  </si>
  <si>
    <t>Vân</t>
  </si>
  <si>
    <t>Nguyễn Hoàng</t>
  </si>
  <si>
    <t>Khanh</t>
  </si>
  <si>
    <t>Phát</t>
  </si>
  <si>
    <t>Lê Đức</t>
  </si>
  <si>
    <t>Lê Minh</t>
  </si>
  <si>
    <t>Nguyễn Anh</t>
  </si>
  <si>
    <t>Nguyễn Văn</t>
  </si>
  <si>
    <t>Nguyễn Quốc</t>
  </si>
  <si>
    <t>Trần Quốc</t>
  </si>
  <si>
    <t>Nguyễn Thành</t>
  </si>
  <si>
    <t>Nguyễn Ngọc</t>
  </si>
  <si>
    <t>Trần Thị</t>
  </si>
  <si>
    <t>Trần Anh</t>
  </si>
  <si>
    <t>Nguyễn Thị Mỹ</t>
  </si>
  <si>
    <t>Võ Hoàng</t>
  </si>
  <si>
    <t>Nguyễn Thị</t>
  </si>
  <si>
    <t>Nguyễn Đức</t>
  </si>
  <si>
    <t>Nguyễn Thị Thu</t>
  </si>
  <si>
    <t>Nguyễn Thị Hồng</t>
  </si>
  <si>
    <t>Nguyễn Thị Quỳnh</t>
  </si>
  <si>
    <t>Trần Văn</t>
  </si>
  <si>
    <t>Nguyễn Thị Kim</t>
  </si>
  <si>
    <t>K24QTM</t>
  </si>
  <si>
    <t>K24QTH</t>
  </si>
  <si>
    <t>Ghi chú</t>
  </si>
  <si>
    <t>Nguyễn Thị Như</t>
  </si>
  <si>
    <t>Nguyễn Thị Bích</t>
  </si>
  <si>
    <t>Võ Thị</t>
  </si>
  <si>
    <t>Nguyễn Thị Minh</t>
  </si>
  <si>
    <t>Phan Văn</t>
  </si>
  <si>
    <t xml:space="preserve">MÔN: </t>
  </si>
  <si>
    <t>Lê Thị Mỹ</t>
  </si>
  <si>
    <t>Nguyễn Thị Kiều</t>
  </si>
  <si>
    <t>Nguyễn Thị Thùy</t>
  </si>
  <si>
    <t>Phạm Thị</t>
  </si>
  <si>
    <t>Lê Thị</t>
  </si>
  <si>
    <t>Nguyễn Thị Thanh</t>
  </si>
  <si>
    <t>Trần Thị Thanh</t>
  </si>
  <si>
    <t>Hồ Thị Thu</t>
  </si>
  <si>
    <t>Huỳnh Thị Thu</t>
  </si>
  <si>
    <t>Nguyễn Thị Thảo</t>
  </si>
  <si>
    <t>Nguyễn Thị Khánh</t>
  </si>
  <si>
    <t>Trần Thị Kim</t>
  </si>
  <si>
    <t xml:space="preserve">Nguyễn </t>
  </si>
  <si>
    <t>Phan Thị</t>
  </si>
  <si>
    <t>Trần Thị Mỹ</t>
  </si>
  <si>
    <t>Nguyễn Thị Anh</t>
  </si>
  <si>
    <t>Phan Thị Thanh</t>
  </si>
  <si>
    <t>Nguyễn Thị Ngọc</t>
  </si>
  <si>
    <t>Trần Thị Ngọc</t>
  </si>
  <si>
    <t>Nguyễn Thị Phương</t>
  </si>
  <si>
    <t>Trần Thị Thu</t>
  </si>
  <si>
    <t>Trần Thị Quỳnh</t>
  </si>
  <si>
    <t>Lê Thị Kiều</t>
  </si>
  <si>
    <t>Phạm Thị Hồng</t>
  </si>
  <si>
    <t>Võ Thị Thu</t>
  </si>
  <si>
    <t>Phạm Thị Ánh</t>
  </si>
  <si>
    <t>Nguyễn Thị Huyền</t>
  </si>
  <si>
    <t>Võ Thị Ngọc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</si>
  <si>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</si>
  <si>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</si>
  <si>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</si>
  <si>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</si>
  <si>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</si>
  <si>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</si>
  <si>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</si>
  <si>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Khối thi</t>
  </si>
  <si>
    <t>SL 
Phòng</t>
  </si>
  <si>
    <t>SL SV</t>
  </si>
  <si>
    <t>Địa điểm</t>
  </si>
  <si>
    <t>Khoa chủ trì</t>
  </si>
  <si>
    <t>Ghi chú:</t>
  </si>
  <si>
    <t>Sinh viên cần hoàn thành học phí trước khi thi.</t>
  </si>
  <si>
    <t>Mọi thắc mắc sinh viên liên hệ với Khoa và Phòng Đào tạo để được giải đáp.</t>
  </si>
  <si>
    <t>TS. Nguyễn Phi Sơn</t>
  </si>
  <si>
    <t>PHÒNG HỘI ĐỒNG:</t>
  </si>
  <si>
    <t>VĂN PHÒNG KHOA</t>
  </si>
  <si>
    <t>Cơ sở 03 Quang Trung: Phòng 612</t>
  </si>
  <si>
    <t>Các khoa nhận đề thi tại Phòng Khảo Thí.</t>
  </si>
  <si>
    <t>LỚP</t>
  </si>
  <si>
    <t>PHÒNG ĐÀO TẠO</t>
  </si>
  <si>
    <t>SL Lớp</t>
  </si>
  <si>
    <t>Học phí</t>
  </si>
  <si>
    <t>DANH SÁCH SINH VIÊN DỰ THI KTHP * NĂM HỌC 2021-2022</t>
  </si>
  <si>
    <t>Phòng</t>
  </si>
  <si>
    <r>
      <t xml:space="preserve">Sinh viên </t>
    </r>
    <r>
      <rPr>
        <b/>
        <sz val="12"/>
        <color rgb="FFFF0000"/>
        <rFont val="Times New Roman"/>
        <family val="1"/>
      </rPr>
      <t>thi tập trung trực tiếp</t>
    </r>
    <r>
      <rPr>
        <b/>
        <sz val="12"/>
        <rFont val="Times New Roman"/>
        <family val="1"/>
      </rPr>
      <t xml:space="preserve"> phải theo dõi danh sách thi cụ thể phòng thi trên website Phòng Đào Tạo, website Khoa.</t>
    </r>
  </si>
  <si>
    <r>
      <t xml:space="preserve">Sinh viên </t>
    </r>
    <r>
      <rPr>
        <b/>
        <sz val="12"/>
        <color rgb="FFFF0000"/>
        <rFont val="Times New Roman"/>
        <family val="1"/>
      </rPr>
      <t>thi trực tuyến</t>
    </r>
    <r>
      <rPr>
        <b/>
        <sz val="12"/>
        <rFont val="Times New Roman"/>
        <family val="1"/>
      </rPr>
      <t xml:space="preserve"> phải theo dõi lịch thi trên tài khoản MYDTU, website Phòng Đào Tạo, website Khoa.</t>
    </r>
  </si>
  <si>
    <t>Đà Nẵng, ngày  tháng 03 năm 2022</t>
  </si>
  <si>
    <r>
      <rPr>
        <sz val="11"/>
        <rFont val="Calibri"/>
        <family val="2"/>
      </rPr>
      <t>Mã Sinh viên</t>
    </r>
  </si>
  <si>
    <r>
      <rPr>
        <sz val="11"/>
        <rFont val="Calibri"/>
        <family val="2"/>
      </rPr>
      <t>Họ</t>
    </r>
  </si>
  <si>
    <r>
      <rPr>
        <sz val="11"/>
        <rFont val="Calibri"/>
        <family val="2"/>
      </rPr>
      <t>Tên</t>
    </r>
  </si>
  <si>
    <r>
      <rPr>
        <sz val="11"/>
        <rFont val="Calibri"/>
        <family val="2"/>
      </rPr>
      <t>Tên Lớp</t>
    </r>
  </si>
  <si>
    <r>
      <rPr>
        <sz val="11"/>
        <rFont val="Calibri"/>
        <family val="2"/>
      </rPr>
      <t>Ghi Chú</t>
    </r>
  </si>
  <si>
    <t>MGT 495 B</t>
  </si>
  <si>
    <t>MGT 495 D</t>
  </si>
  <si>
    <t>MGT 495 F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</si>
  <si>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</si>
  <si>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</si>
  <si>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</si>
  <si>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</si>
  <si>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</si>
  <si>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</si>
  <si>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Ngày sinh</t>
  </si>
  <si>
    <t>Giới Tính</t>
  </si>
  <si>
    <t>Nữ</t>
  </si>
  <si>
    <t>01/01/2000</t>
  </si>
  <si>
    <t>20/11/2000</t>
  </si>
  <si>
    <t>HỘI ĐỒNG TỐT NGHIỆP</t>
  </si>
  <si>
    <t>15H00</t>
  </si>
  <si>
    <t>ACC 495</t>
  </si>
  <si>
    <t>Hòa Khánh Nam</t>
  </si>
  <si>
    <t>Phạm Thị Thùy</t>
  </si>
  <si>
    <t>Nguyễn Thu</t>
  </si>
  <si>
    <t>Hồng</t>
  </si>
  <si>
    <t>Kiệt</t>
  </si>
  <si>
    <t>Phạm Thị Ngọc</t>
  </si>
  <si>
    <t>Nguyễn Thị Diệu</t>
  </si>
  <si>
    <t>Phan Thị Mỹ</t>
  </si>
  <si>
    <t>Nguyễn Hữu</t>
  </si>
  <si>
    <t>An</t>
  </si>
  <si>
    <t>Quân</t>
  </si>
  <si>
    <t>Sen</t>
  </si>
  <si>
    <t>Lê Hồ Nhật</t>
  </si>
  <si>
    <t>Tân</t>
  </si>
  <si>
    <t>Thạch</t>
  </si>
  <si>
    <t>Trần Thị Hồng</t>
  </si>
  <si>
    <t>Thắm</t>
  </si>
  <si>
    <t>Nguyễn Ngọc Anh</t>
  </si>
  <si>
    <t>Trần Thị Huyền</t>
  </si>
  <si>
    <t>Phạm Thị Thu</t>
  </si>
  <si>
    <t>Bùi Anh</t>
  </si>
  <si>
    <t>Hồ Thị Mỹ</t>
  </si>
  <si>
    <t>Phạm Hồng</t>
  </si>
  <si>
    <t>Lê</t>
  </si>
  <si>
    <t>Loan</t>
  </si>
  <si>
    <t>Lê Viết</t>
  </si>
  <si>
    <t>Sang</t>
  </si>
  <si>
    <t>Võ Nhật</t>
  </si>
  <si>
    <t>Phạm Quốc</t>
  </si>
  <si>
    <t>Trần Công</t>
  </si>
  <si>
    <t>Phạm Thị Thúy</t>
  </si>
  <si>
    <t>Huỳnh Đức</t>
  </si>
  <si>
    <t>Nguyễn Lê</t>
  </si>
  <si>
    <t>Trần Thị Thùy</t>
  </si>
  <si>
    <t>Nguyễn Thị Trà</t>
  </si>
  <si>
    <t>Lợi</t>
  </si>
  <si>
    <t>Thoa</t>
  </si>
  <si>
    <t xml:space="preserve">Lê </t>
  </si>
  <si>
    <t>Trần Thị Hoài</t>
  </si>
  <si>
    <t>Nguyễn Thị Diễm</t>
  </si>
  <si>
    <t>Trần Thị Hà</t>
  </si>
  <si>
    <t>Tình</t>
  </si>
  <si>
    <t>Trần Thanh</t>
  </si>
  <si>
    <t>MGT 495 H</t>
  </si>
  <si>
    <t>MGT 495 J</t>
  </si>
  <si>
    <t>K25QTH</t>
  </si>
  <si>
    <t>K25QTM</t>
  </si>
  <si>
    <t>K25QTD</t>
  </si>
  <si>
    <t>26/03/2001</t>
  </si>
  <si>
    <t>18/01/2001</t>
  </si>
  <si>
    <t>10/12/2001</t>
  </si>
  <si>
    <t>30/10/2001</t>
  </si>
  <si>
    <t>Bích</t>
  </si>
  <si>
    <t>Ngô Ngọc</t>
  </si>
  <si>
    <t>Lê Thị Hồng</t>
  </si>
  <si>
    <t>Thy</t>
  </si>
  <si>
    <t>Nguyễn Đăng</t>
  </si>
  <si>
    <t>Bùi Thị Hoài</t>
  </si>
  <si>
    <t>Yên</t>
  </si>
  <si>
    <t>Hân</t>
  </si>
  <si>
    <t>Huệ</t>
  </si>
  <si>
    <t>Nguyễn Thùy</t>
  </si>
  <si>
    <t>Đỗ Thị Lê</t>
  </si>
  <si>
    <t>Huỳnh Thị Thanh</t>
  </si>
  <si>
    <t>Đoàn Thị Thanh</t>
  </si>
  <si>
    <t>Nhạn</t>
  </si>
  <si>
    <t>Dương Phương</t>
  </si>
  <si>
    <t>ACC 495 B</t>
  </si>
  <si>
    <t>ACC 495 D</t>
  </si>
  <si>
    <t>K25KDN</t>
  </si>
  <si>
    <t>K27KDN</t>
  </si>
  <si>
    <t>20/05/2002</t>
  </si>
  <si>
    <t>02/03/2002</t>
  </si>
  <si>
    <t>09/08/2001</t>
  </si>
  <si>
    <t>10/06/2002</t>
  </si>
  <si>
    <t>30/04/2002</t>
  </si>
  <si>
    <t>28/10/2002</t>
  </si>
  <si>
    <t>24/03/2002</t>
  </si>
  <si>
    <t>13/06/2002</t>
  </si>
  <si>
    <t>27/09/2002</t>
  </si>
  <si>
    <t>14/10/2002</t>
  </si>
  <si>
    <t>06/01/2002</t>
  </si>
  <si>
    <t>18/06/2002</t>
  </si>
  <si>
    <t>Chương</t>
  </si>
  <si>
    <t>K26QTM</t>
  </si>
  <si>
    <t>Hoàng Thị Mỹ</t>
  </si>
  <si>
    <t>Lê Thị Khánh</t>
  </si>
  <si>
    <t>Trần Thị Khánh</t>
  </si>
  <si>
    <t>Lê Thị Thu</t>
  </si>
  <si>
    <t>Đặng Ngọc</t>
  </si>
  <si>
    <t>Huỳnh Thị Yến</t>
  </si>
  <si>
    <t>Dương Thị Kim</t>
  </si>
  <si>
    <t>Nguyễn Thị Ánh</t>
  </si>
  <si>
    <t>Nhàn</t>
  </si>
  <si>
    <t>Nguyễn Hồng</t>
  </si>
  <si>
    <t>Trương Hồng</t>
  </si>
  <si>
    <t>Ny</t>
  </si>
  <si>
    <t>Phú</t>
  </si>
  <si>
    <t>Trương Thị Thu</t>
  </si>
  <si>
    <t>Huỳnh Thanh</t>
  </si>
  <si>
    <t>Võ Chí</t>
  </si>
  <si>
    <t>Mai Thị</t>
  </si>
  <si>
    <t>Nguyễn Xuân</t>
  </si>
  <si>
    <t>Nguyễn Hà</t>
  </si>
  <si>
    <t>Hà Thị Kim</t>
  </si>
  <si>
    <t>Thế</t>
  </si>
  <si>
    <t>Nguyễn Trung</t>
  </si>
  <si>
    <t>Tiền</t>
  </si>
  <si>
    <t>Phan Huyền</t>
  </si>
  <si>
    <t>Trí</t>
  </si>
  <si>
    <t>Trọng</t>
  </si>
  <si>
    <t>Hoàng Thị Thanh</t>
  </si>
  <si>
    <t>Trúc</t>
  </si>
  <si>
    <t>Lê Thanh</t>
  </si>
  <si>
    <t>Trương Quang</t>
  </si>
  <si>
    <t>Tùng</t>
  </si>
  <si>
    <t>Bùi Thị</t>
  </si>
  <si>
    <t>Trần Thị Yến</t>
  </si>
  <si>
    <t>Bùi Thị Phương</t>
  </si>
  <si>
    <t>Việt</t>
  </si>
  <si>
    <t>Đinh Thị Kim</t>
  </si>
  <si>
    <t>K26QTH</t>
  </si>
  <si>
    <t>Nghi</t>
  </si>
  <si>
    <t>K26HP-QTH</t>
  </si>
  <si>
    <t>Huỳnh Thị</t>
  </si>
  <si>
    <t>Đoàn Thị Ngọc</t>
  </si>
  <si>
    <t>Lê Thị Thanh</t>
  </si>
  <si>
    <t>Trần Tiến</t>
  </si>
  <si>
    <t>Phan Như</t>
  </si>
  <si>
    <t>Trần Minh</t>
  </si>
  <si>
    <t>Rin</t>
  </si>
  <si>
    <t>Đồng Vĩnh</t>
  </si>
  <si>
    <t>Đặng Thị</t>
  </si>
  <si>
    <t>Trương Tuấn</t>
  </si>
  <si>
    <t>Trần Lê Phương</t>
  </si>
  <si>
    <t>Thịnh</t>
  </si>
  <si>
    <t>Trần Thị Phương</t>
  </si>
  <si>
    <t>Nguyễn Thị Thủy</t>
  </si>
  <si>
    <t>Tín</t>
  </si>
  <si>
    <t>Lê Thị Ngọc</t>
  </si>
  <si>
    <t>Hồ Thị</t>
  </si>
  <si>
    <t>Trần Thị Kiều</t>
  </si>
  <si>
    <t>Phạm Thị Tuyết</t>
  </si>
  <si>
    <t>Tuyến</t>
  </si>
  <si>
    <t>Tuyết</t>
  </si>
  <si>
    <t>Dương Thị Thảo</t>
  </si>
  <si>
    <t>Vũ Thị</t>
  </si>
  <si>
    <t>Nguyễn Thị Tường</t>
  </si>
  <si>
    <t>Đỗ Quang</t>
  </si>
  <si>
    <t>Nguyễn Như</t>
  </si>
  <si>
    <t>K26QNT</t>
  </si>
  <si>
    <t>K26QTN</t>
  </si>
  <si>
    <t>K26QTD</t>
  </si>
  <si>
    <t>Phạm Minh</t>
  </si>
  <si>
    <t>Phạm Thị Mỹ</t>
  </si>
  <si>
    <t>Nguyễn Việt</t>
  </si>
  <si>
    <t>Nguyễn Thị Trúc</t>
  </si>
  <si>
    <t>Trần Thị Bảo</t>
  </si>
  <si>
    <t>Trần Thị Diễm</t>
  </si>
  <si>
    <t>Hoàng Thị Thu</t>
  </si>
  <si>
    <t>Hồ Thị Quỳnh</t>
  </si>
  <si>
    <t>Trần Ngọc</t>
  </si>
  <si>
    <t>Lê Phương</t>
  </si>
  <si>
    <t>Đặng Thị Phương</t>
  </si>
  <si>
    <t>Lê Thị Thảo</t>
  </si>
  <si>
    <t>Tuân</t>
  </si>
  <si>
    <t>Đỗ Thị Hoàng</t>
  </si>
  <si>
    <t>Nguyễn Thị Thúy</t>
  </si>
  <si>
    <t>Phạm Ngọc</t>
  </si>
  <si>
    <t>Trần Thị Minh</t>
  </si>
  <si>
    <t>Nguyễn Quang</t>
  </si>
  <si>
    <t>Phạm Thị Mai</t>
  </si>
  <si>
    <t>Phạm Duy</t>
  </si>
  <si>
    <t>Dương Thị</t>
  </si>
  <si>
    <t>Lê Thị Quỳnh</t>
  </si>
  <si>
    <t>Nguyễn Nhật</t>
  </si>
  <si>
    <t>Bùi Thị Thanh</t>
  </si>
  <si>
    <t>Hưng</t>
  </si>
  <si>
    <t>Hà Minh</t>
  </si>
  <si>
    <t>Lài</t>
  </si>
  <si>
    <t>Nguyễn Phạm Thùy</t>
  </si>
  <si>
    <t>Võ Thị Mỹ</t>
  </si>
  <si>
    <t>Nguyễn Thị Nhã</t>
  </si>
  <si>
    <t>Phan Thị Châu</t>
  </si>
  <si>
    <t>Lượng</t>
  </si>
  <si>
    <t>Nguyễn Thị Mai</t>
  </si>
  <si>
    <t>Nguyễn Thị Hoàng</t>
  </si>
  <si>
    <t>Tăng Tấn</t>
  </si>
  <si>
    <t>Nguyễn Thị Lan</t>
  </si>
  <si>
    <t>Lê Tuấn</t>
  </si>
  <si>
    <t>Nguyễn Trần Quốc</t>
  </si>
  <si>
    <t>Đại</t>
  </si>
  <si>
    <t>Võ Thị Thanh</t>
  </si>
  <si>
    <t xml:space="preserve">Vũ </t>
  </si>
  <si>
    <t>Trần Thu</t>
  </si>
  <si>
    <t>Trịnh Thanh</t>
  </si>
  <si>
    <t>Ngô Quang</t>
  </si>
  <si>
    <t>Kha</t>
  </si>
  <si>
    <t>Kiên</t>
  </si>
  <si>
    <t>Dương Quang</t>
  </si>
  <si>
    <t>Luyến</t>
  </si>
  <si>
    <t>Dương Thị Trà</t>
  </si>
  <si>
    <t>Nguyễn Thị Xuân</t>
  </si>
  <si>
    <t>19/12/2002</t>
  </si>
  <si>
    <t>17/05/2002</t>
  </si>
  <si>
    <t>07/07/2002</t>
  </si>
  <si>
    <t>01/08/2002</t>
  </si>
  <si>
    <t>11/09/2002</t>
  </si>
  <si>
    <t>22/04/2001</t>
  </si>
  <si>
    <t>11/08/2002</t>
  </si>
  <si>
    <t>16/08/2002</t>
  </si>
  <si>
    <t>28/06/2002</t>
  </si>
  <si>
    <t>08/05/2002</t>
  </si>
  <si>
    <t>03/10/2002</t>
  </si>
  <si>
    <t>26/11/2002</t>
  </si>
  <si>
    <t>16/07/2002</t>
  </si>
  <si>
    <t>30/01/2002</t>
  </si>
  <si>
    <t>17/04/2002</t>
  </si>
  <si>
    <t>07/11/2002</t>
  </si>
  <si>
    <t>02/09/2002</t>
  </si>
  <si>
    <t>11/05/2002</t>
  </si>
  <si>
    <t>01/03/2002</t>
  </si>
  <si>
    <t>03/08/2002</t>
  </si>
  <si>
    <t>23/04/2002</t>
  </si>
  <si>
    <t>26/01/2002</t>
  </si>
  <si>
    <t>14/03/2002</t>
  </si>
  <si>
    <t>05/10/2002</t>
  </si>
  <si>
    <t>19/10/2002</t>
  </si>
  <si>
    <t>09/11/2002</t>
  </si>
  <si>
    <t>19/05/2002</t>
  </si>
  <si>
    <t>15/01/2002</t>
  </si>
  <si>
    <t>27/12/2002</t>
  </si>
  <si>
    <t>18/08/2002</t>
  </si>
  <si>
    <t>11/06/2002</t>
  </si>
  <si>
    <t>01/01/2002</t>
  </si>
  <si>
    <t>28/02/2002</t>
  </si>
  <si>
    <t>28/01/2002</t>
  </si>
  <si>
    <t>19/06/2002</t>
  </si>
  <si>
    <t>16/06/2002</t>
  </si>
  <si>
    <t>02/02/2002</t>
  </si>
  <si>
    <t>10/10/2002</t>
  </si>
  <si>
    <t>12/10/2002</t>
  </si>
  <si>
    <t>10/12/2002</t>
  </si>
  <si>
    <t>06/12/2002</t>
  </si>
  <si>
    <t>02/12/2002</t>
  </si>
  <si>
    <t>16/11/2002</t>
  </si>
  <si>
    <t>22/12/2002</t>
  </si>
  <si>
    <t>15/05/2002</t>
  </si>
  <si>
    <t>28/04/2002</t>
  </si>
  <si>
    <t>20/12/2002</t>
  </si>
  <si>
    <t>HB 50%</t>
  </si>
  <si>
    <t>HB 100%</t>
  </si>
  <si>
    <t>NƠI SINH</t>
  </si>
  <si>
    <t>Nơi sinh</t>
  </si>
  <si>
    <t>Đà Nẵng</t>
  </si>
  <si>
    <t>Quảng Nam</t>
  </si>
  <si>
    <t>Quảng Ngãi</t>
  </si>
  <si>
    <t>Đắk Lắk</t>
  </si>
  <si>
    <t>Phú Yên</t>
  </si>
  <si>
    <t>Gia Lai</t>
  </si>
  <si>
    <t>Khánh Hòa</t>
  </si>
  <si>
    <t>Lâm Đồng</t>
  </si>
  <si>
    <t>Nghệ An</t>
  </si>
  <si>
    <t>Quảng Trị</t>
  </si>
  <si>
    <t>Quảng Bình</t>
  </si>
  <si>
    <t>Bình Định</t>
  </si>
  <si>
    <t>Đắk Nông</t>
  </si>
  <si>
    <t>Hà Tĩnh</t>
  </si>
  <si>
    <t>Thanh Hóa</t>
  </si>
  <si>
    <t>Kon Tum</t>
  </si>
  <si>
    <t>HB</t>
  </si>
  <si>
    <t>Phan Tuấn</t>
  </si>
  <si>
    <t>Phan Trịnh</t>
  </si>
  <si>
    <t>Diệm</t>
  </si>
  <si>
    <t>Lê Thị Thùy</t>
  </si>
  <si>
    <t>Đào Nguyễn Khải</t>
  </si>
  <si>
    <t>Phạm Huy</t>
  </si>
  <si>
    <t>Cao Thị Diệu</t>
  </si>
  <si>
    <t>Phạm Ly</t>
  </si>
  <si>
    <t>Hồ Thị Bích</t>
  </si>
  <si>
    <t>Phan Yến</t>
  </si>
  <si>
    <t>Nguyễn Trần Quỳnh</t>
  </si>
  <si>
    <t>Bạch Thị Cẩm</t>
  </si>
  <si>
    <t>Đặng Thị Thanh</t>
  </si>
  <si>
    <t>Phan Thị Thu</t>
  </si>
  <si>
    <t>Phan Thị Thục</t>
  </si>
  <si>
    <t>Xuân</t>
  </si>
  <si>
    <t>Nguyễn Ngọc Hải</t>
  </si>
  <si>
    <t>Dương Thị Minh</t>
  </si>
  <si>
    <t>Lê Thị Lan</t>
  </si>
  <si>
    <t>Lê Thị Vân</t>
  </si>
  <si>
    <t>Đặng Huỳnh Kim</t>
  </si>
  <si>
    <t>Trần Nguyễn Ngọc</t>
  </si>
  <si>
    <t>Đoàn Thị Mộng</t>
  </si>
  <si>
    <t>Thái Thị Linh</t>
  </si>
  <si>
    <t>Đặng Thị Tùng</t>
  </si>
  <si>
    <t>Võ Thị Phương</t>
  </si>
  <si>
    <t>Điệp</t>
  </si>
  <si>
    <t>Huỳnh Ngọc Khánh</t>
  </si>
  <si>
    <t>Đoan</t>
  </si>
  <si>
    <t>Nguyễn Trần Thùy</t>
  </si>
  <si>
    <t>Phan Lê Ánh</t>
  </si>
  <si>
    <t>Huỳnh Thị Mỹ</t>
  </si>
  <si>
    <t>Nay H’</t>
  </si>
  <si>
    <t>Võ Thị Hương</t>
  </si>
  <si>
    <t>Trương Thị Hương</t>
  </si>
  <si>
    <t>Ngô Uyên</t>
  </si>
  <si>
    <t>Nguyễn Thanh Trường</t>
  </si>
  <si>
    <t>Vy Thị</t>
  </si>
  <si>
    <t>Đoàn Ngọc</t>
  </si>
  <si>
    <t>Vương Thanh</t>
  </si>
  <si>
    <t>Khuê</t>
  </si>
  <si>
    <t>Võ Thị Hiểu</t>
  </si>
  <si>
    <t>Nguyễn Ngọc Hoàng</t>
  </si>
  <si>
    <t>Dương Đoàn Kiều</t>
  </si>
  <si>
    <t>Bùi Thùy</t>
  </si>
  <si>
    <t>Phạm Khánh</t>
  </si>
  <si>
    <t>Nguyễn Thị Ái</t>
  </si>
  <si>
    <t>Nguyễn Thị Tuyết</t>
  </si>
  <si>
    <t>Lý</t>
  </si>
  <si>
    <t>Đỗ Thị Ngọc</t>
  </si>
  <si>
    <t>Ngô Thị Bích</t>
  </si>
  <si>
    <t>Mùi</t>
  </si>
  <si>
    <t>Nguyễn Thị Nguyệt</t>
  </si>
  <si>
    <t>Lê Thị Kim</t>
  </si>
  <si>
    <t>Trần Thị Thảo</t>
  </si>
  <si>
    <t>Nguyễn Hàn Phương</t>
  </si>
  <si>
    <t>Trần Thị Ánh</t>
  </si>
  <si>
    <t>Trương Hải Yến</t>
  </si>
  <si>
    <t>Kiều Hoàng Ý</t>
  </si>
  <si>
    <t>Cù Thị Phương</t>
  </si>
  <si>
    <t>Đặng Thị Kiều</t>
  </si>
  <si>
    <t>Lê Nho</t>
  </si>
  <si>
    <t>Phạm Đặng Đình</t>
  </si>
  <si>
    <t>Tô Anh</t>
  </si>
  <si>
    <t>Quý</t>
  </si>
  <si>
    <t>Trần Võ Lệ</t>
  </si>
  <si>
    <t>Phạm Như</t>
  </si>
  <si>
    <t>Phạm Anh</t>
  </si>
  <si>
    <t>Trần Phương</t>
  </si>
  <si>
    <t>Nguyễn Đức Thanh</t>
  </si>
  <si>
    <t>Lê Thị Anh</t>
  </si>
  <si>
    <t>Thơ</t>
  </si>
  <si>
    <t>Trịnh Thị Kim</t>
  </si>
  <si>
    <t>Mai Ngọc</t>
  </si>
  <si>
    <t>Lê Ngọc Bảo</t>
  </si>
  <si>
    <t>Võ Thị Thùy</t>
  </si>
  <si>
    <t>Dương Lê Huyền</t>
  </si>
  <si>
    <t>Hoàng Khánh</t>
  </si>
  <si>
    <t>Đỗ Quỳnh</t>
  </si>
  <si>
    <t>Trương Thị Kiều</t>
  </si>
  <si>
    <t>Hoàng Thị Mai</t>
  </si>
  <si>
    <t>Phan Thị Ngọc</t>
  </si>
  <si>
    <t>Huỳnh Công Minh</t>
  </si>
  <si>
    <t>Huỳnh Thị Kim</t>
  </si>
  <si>
    <t>Đoàn Lê Thu</t>
  </si>
  <si>
    <t>Bùi Thị Hồng</t>
  </si>
  <si>
    <t>Đinh Thị Tường</t>
  </si>
  <si>
    <t>Bạch Thị Như</t>
  </si>
  <si>
    <t>Nguyễn Huỳnh Kim</t>
  </si>
  <si>
    <t>Nguyễn Thị Hoài</t>
  </si>
  <si>
    <t>Ân</t>
  </si>
  <si>
    <t>Vũ Tạ Tuấn</t>
  </si>
  <si>
    <t>Phùng Thị Hồng</t>
  </si>
  <si>
    <t>Trịnh Ngọc Thảo</t>
  </si>
  <si>
    <t>Phan Thị Tú</t>
  </si>
  <si>
    <t>Châu Hùng</t>
  </si>
  <si>
    <t>Bằng</t>
  </si>
  <si>
    <t>Hoàng Gia</t>
  </si>
  <si>
    <t>Lê Hữu</t>
  </si>
  <si>
    <t>Cần</t>
  </si>
  <si>
    <t>Phan Quỳnh</t>
  </si>
  <si>
    <t>Đỗ Trần Quỳnh</t>
  </si>
  <si>
    <t>Trần Ngọc Minh</t>
  </si>
  <si>
    <t>Đỗ Ngọc</t>
  </si>
  <si>
    <t>Lê Thảo</t>
  </si>
  <si>
    <t>Đỗ Trọng</t>
  </si>
  <si>
    <t>Phạm Trân Yên</t>
  </si>
  <si>
    <t>Đan</t>
  </si>
  <si>
    <t>Trương Huỳnh Phước</t>
  </si>
  <si>
    <t>Mai Quốc</t>
  </si>
  <si>
    <t>Nguyễn Hữu Tiến</t>
  </si>
  <si>
    <t>Điền</t>
  </si>
  <si>
    <t>Trương Phương</t>
  </si>
  <si>
    <t>Đông</t>
  </si>
  <si>
    <t>Doãn Thanh</t>
  </si>
  <si>
    <t>Hoàng Ánh</t>
  </si>
  <si>
    <t>Đỗ Nguyễn</t>
  </si>
  <si>
    <t>Dũng</t>
  </si>
  <si>
    <t>Trương Phú</t>
  </si>
  <si>
    <t>Phạm Thị Cẩm</t>
  </si>
  <si>
    <t>Thân Thị Kim</t>
  </si>
  <si>
    <t>Võ Thị Trương</t>
  </si>
  <si>
    <t>Trương Ngọc Kỳ</t>
  </si>
  <si>
    <t>Đỗ Thị Minh</t>
  </si>
  <si>
    <t>Phan Nguyễn Gia</t>
  </si>
  <si>
    <t>Hồ Thị Thanh</t>
  </si>
  <si>
    <t>Kiều Văn</t>
  </si>
  <si>
    <t>Hiển</t>
  </si>
  <si>
    <t>Nguyễn Tuấn</t>
  </si>
  <si>
    <t>Hiệp</t>
  </si>
  <si>
    <t>Phạm Dương Nhật</t>
  </si>
  <si>
    <t>Trương Thị Kim</t>
  </si>
  <si>
    <t>Hoà</t>
  </si>
  <si>
    <t>Châu Thị Khánh</t>
  </si>
  <si>
    <t>Nguyễn Viết</t>
  </si>
  <si>
    <t>Võ Thị Xuân</t>
  </si>
  <si>
    <t>Lương Thị Kim</t>
  </si>
  <si>
    <t>Trần Đang</t>
  </si>
  <si>
    <t>Phạm Đức</t>
  </si>
  <si>
    <t>Thân Quý</t>
  </si>
  <si>
    <t>Đặng Thị Khánh</t>
  </si>
  <si>
    <t>Ung Thị Thanh</t>
  </si>
  <si>
    <t>Huỳnh</t>
  </si>
  <si>
    <t>Lê Cao Triều</t>
  </si>
  <si>
    <t>Khang</t>
  </si>
  <si>
    <t>Trần Nguyễn</t>
  </si>
  <si>
    <t>Trần Văn Anh</t>
  </si>
  <si>
    <t>Nguyễn Đức Đăng</t>
  </si>
  <si>
    <t>Huỳnh Nhật</t>
  </si>
  <si>
    <t>Khuyên</t>
  </si>
  <si>
    <t>Võ Tuấn</t>
  </si>
  <si>
    <t>Nguyễn Hữu Hoàng</t>
  </si>
  <si>
    <t>Lâm</t>
  </si>
  <si>
    <t>Hoàng Thị Ngọc</t>
  </si>
  <si>
    <t>Lành</t>
  </si>
  <si>
    <t>Hướng Thị</t>
  </si>
  <si>
    <t>Lệ</t>
  </si>
  <si>
    <t>Tống Thị Mỹ</t>
  </si>
  <si>
    <t>Bùi Thị Thùy</t>
  </si>
  <si>
    <t>Huỳnh Thị Hoài</t>
  </si>
  <si>
    <t>Nguyễn Kiều Khánh</t>
  </si>
  <si>
    <t>Phạm Thị Bảo</t>
  </si>
  <si>
    <t>Hồ Thị Thục</t>
  </si>
  <si>
    <t>Nguyễn Mai</t>
  </si>
  <si>
    <t>Trương Đàm Ngọc</t>
  </si>
  <si>
    <t>Nguyễn Thị Hà</t>
  </si>
  <si>
    <t>Võ Hoài</t>
  </si>
  <si>
    <t>Trương Nhật</t>
  </si>
  <si>
    <t>Trần Thị Tuyết</t>
  </si>
  <si>
    <t>Nguyễn Tiến</t>
  </si>
  <si>
    <t>Nguyễn Viết Phan</t>
  </si>
  <si>
    <t>Văn Trung</t>
  </si>
  <si>
    <t>Lương Minh</t>
  </si>
  <si>
    <t>Huỳnh Thị Như</t>
  </si>
  <si>
    <t>Phạm Nhật</t>
  </si>
  <si>
    <t>Tưởng Thanh</t>
  </si>
  <si>
    <t>Đặng Thị Ngọc</t>
  </si>
  <si>
    <t>Sáng</t>
  </si>
  <si>
    <t>Thiều Quang</t>
  </si>
  <si>
    <t>Đặng Nguyễn Thu</t>
  </si>
  <si>
    <t>Lê Nguyễn Hữu</t>
  </si>
  <si>
    <t>Thiệu</t>
  </si>
  <si>
    <t>Thuận</t>
  </si>
  <si>
    <t>Lê Lương Thị Thu</t>
  </si>
  <si>
    <t>Thuỷ</t>
  </si>
  <si>
    <t>Nguyễn Phương</t>
  </si>
  <si>
    <t>Nguyễn Hương</t>
  </si>
  <si>
    <t>Trà</t>
  </si>
  <si>
    <t>Đoàn Thị Bích</t>
  </si>
  <si>
    <t>Mai Lê Thùy</t>
  </si>
  <si>
    <t>Trương Thục</t>
  </si>
  <si>
    <t>Hoàng Khắc</t>
  </si>
  <si>
    <t>Đỗ Trần Phương</t>
  </si>
  <si>
    <t>Vấn</t>
  </si>
  <si>
    <t>Cao Nguyễn Quang</t>
  </si>
  <si>
    <t xml:space="preserve">Đặng </t>
  </si>
  <si>
    <t>Vương</t>
  </si>
  <si>
    <t>Nguyễn Lê Triệu</t>
  </si>
  <si>
    <t>Trần Uyển</t>
  </si>
  <si>
    <t>Võ Thị Hồng</t>
  </si>
  <si>
    <t>Biển</t>
  </si>
  <si>
    <t>Trương Đoàn Khánh</t>
  </si>
  <si>
    <t>Trần Mỹ</t>
  </si>
  <si>
    <t>Lắm</t>
  </si>
  <si>
    <t>Trần Bảo</t>
  </si>
  <si>
    <t>Trần Thị Bích</t>
  </si>
  <si>
    <t>Phan Nguyễn Thảo</t>
  </si>
  <si>
    <t>Trần Bình</t>
  </si>
  <si>
    <t>Nguyễn Văn Minh</t>
  </si>
  <si>
    <t>Đào Yến</t>
  </si>
  <si>
    <t>Nguyễn Tuyết</t>
  </si>
  <si>
    <t>Lê Yến</t>
  </si>
  <si>
    <t>Đoàn Lê Yến</t>
  </si>
  <si>
    <t>Đinh Thị Quỳnh</t>
  </si>
  <si>
    <t>Trần Huệ</t>
  </si>
  <si>
    <t>Nguyễn Hải</t>
  </si>
  <si>
    <t>Phan Thị Hoài</t>
  </si>
  <si>
    <t>Mai Thảo</t>
  </si>
  <si>
    <t>Nguyễn Như Tiểu</t>
  </si>
  <si>
    <t>Quyền</t>
  </si>
  <si>
    <t>Bùi Đặng Như</t>
  </si>
  <si>
    <t>Phan Khánh</t>
  </si>
  <si>
    <t>Sa</t>
  </si>
  <si>
    <t>Lê Hoài</t>
  </si>
  <si>
    <t>Huỳnh Trần Xuân</t>
  </si>
  <si>
    <t>Huỳnh Trúc</t>
  </si>
  <si>
    <t>Nguyễn Thị Nhật</t>
  </si>
  <si>
    <t>Võ Đức</t>
  </si>
  <si>
    <t>Võ Lê Hoài</t>
  </si>
  <si>
    <t>Nguyễn Lê Thủy</t>
  </si>
  <si>
    <t>Huỳnh Việt</t>
  </si>
  <si>
    <t>Nguyễn Bá</t>
  </si>
  <si>
    <t>Tính</t>
  </si>
  <si>
    <t>Tĩnh</t>
  </si>
  <si>
    <t>Bùi Thu</t>
  </si>
  <si>
    <t>Trần Thị Thuỳ</t>
  </si>
  <si>
    <t>Trương Ngọc Nguyên</t>
  </si>
  <si>
    <t>Cao Thị Xuân</t>
  </si>
  <si>
    <t>Lưu Thị Hoàng</t>
  </si>
  <si>
    <t>Trần Thị Tường</t>
  </si>
  <si>
    <t>Võ Thị Thuý</t>
  </si>
  <si>
    <t>Phan Thảo</t>
  </si>
  <si>
    <t>Nguyễn Lê Thảo</t>
  </si>
  <si>
    <t>Huỳnh Võ Bảo</t>
  </si>
  <si>
    <t>Nguyễn Thị Hiền</t>
  </si>
  <si>
    <t>Trần Lê Thu</t>
  </si>
  <si>
    <t>Nguyễn Thị Hải</t>
  </si>
  <si>
    <t>Lê Đỗ Trường</t>
  </si>
  <si>
    <t>Nguyễn Thị Mậu</t>
  </si>
  <si>
    <t>Trần Bảo Lan</t>
  </si>
  <si>
    <t>Trần Quỳnh</t>
  </si>
  <si>
    <t>Phạm Thị Lan</t>
  </si>
  <si>
    <t>Phạm Thị Hoài</t>
  </si>
  <si>
    <t>Lăng Thị Xuân</t>
  </si>
  <si>
    <t>Nguyễn Vũ Thiên</t>
  </si>
  <si>
    <t>Nguyễn Lâm Bảo</t>
  </si>
  <si>
    <t>Phạm Mai Hoài</t>
  </si>
  <si>
    <t>Đỗ Bùi Hoài</t>
  </si>
  <si>
    <t>Trương Thị</t>
  </si>
  <si>
    <t>Trần Thị Lan</t>
  </si>
  <si>
    <t>Ngô Nguyệt</t>
  </si>
  <si>
    <t>Cầm</t>
  </si>
  <si>
    <t>Trần Nguyễn Minh</t>
  </si>
  <si>
    <t>Nguyễn Thị Bửu</t>
  </si>
  <si>
    <t>Lương Hoàng</t>
  </si>
  <si>
    <t>Trần Kỳ Mẫn</t>
  </si>
  <si>
    <t>Hoàng Nguyễn Linh</t>
  </si>
  <si>
    <t>Chí</t>
  </si>
  <si>
    <t>Chiến</t>
  </si>
  <si>
    <t>Chính</t>
  </si>
  <si>
    <t>Phạm Thị Ái</t>
  </si>
  <si>
    <t>Công</t>
  </si>
  <si>
    <t>Võ Duy</t>
  </si>
  <si>
    <t>Cư</t>
  </si>
  <si>
    <t>Cương</t>
  </si>
  <si>
    <t>Nguyễn Mạnh</t>
  </si>
  <si>
    <t>Hùynh Văn</t>
  </si>
  <si>
    <t>Trần Thị Anh</t>
  </si>
  <si>
    <t>Đài</t>
  </si>
  <si>
    <t>Thái Văn Anh</t>
  </si>
  <si>
    <t>Đảm</t>
  </si>
  <si>
    <t>Dương Thị Bích</t>
  </si>
  <si>
    <t>Nguyễn Thọ</t>
  </si>
  <si>
    <t>Lý Thị Phương</t>
  </si>
  <si>
    <t>Diểm</t>
  </si>
  <si>
    <t>Nguyễn Hoàng Ngọc</t>
  </si>
  <si>
    <t>Đoàn Vinh</t>
  </si>
  <si>
    <t>Phạm Nguyễn Mỹ</t>
  </si>
  <si>
    <t>Điều</t>
  </si>
  <si>
    <t>Tô Minh</t>
  </si>
  <si>
    <t>Đô</t>
  </si>
  <si>
    <t>Lê Nguyễn Khánh</t>
  </si>
  <si>
    <t>Mai Tấn</t>
  </si>
  <si>
    <t>Đôn</t>
  </si>
  <si>
    <t>Dư</t>
  </si>
  <si>
    <t>Nguyễn Song Ngọc</t>
  </si>
  <si>
    <t>Lê Anh</t>
  </si>
  <si>
    <t>Lê Đặng Hải</t>
  </si>
  <si>
    <t>Đỗ Thế Nhật</t>
  </si>
  <si>
    <t>Nguyễn Võ Thùy</t>
  </si>
  <si>
    <t>Nguyễn Thị Lê</t>
  </si>
  <si>
    <t>Lê Nguyễn Nhân</t>
  </si>
  <si>
    <t>Tăng Ngọc</t>
  </si>
  <si>
    <t>Dương Thị Mỹ</t>
  </si>
  <si>
    <t>Cao Lê</t>
  </si>
  <si>
    <t>Ga</t>
  </si>
  <si>
    <t>Nguyễn Nữ Trà</t>
  </si>
  <si>
    <t>Trương Thị Thúy</t>
  </si>
  <si>
    <t>Cao Nguyệt</t>
  </si>
  <si>
    <t>Lưu Thị</t>
  </si>
  <si>
    <t>Hồ Trương Thuý</t>
  </si>
  <si>
    <t>Võ Thị Bảo</t>
  </si>
  <si>
    <t>Trần Thị Việt</t>
  </si>
  <si>
    <t>Ngô Thị Thanh</t>
  </si>
  <si>
    <t>Lê Trần Gia</t>
  </si>
  <si>
    <t>Nguyễn Lê Ngọc</t>
  </si>
  <si>
    <t>Trần Diệu Ngọc</t>
  </si>
  <si>
    <t>Đặng Vương</t>
  </si>
  <si>
    <t>Đinh Ngọc</t>
  </si>
  <si>
    <t>Phan Thị Thúy</t>
  </si>
  <si>
    <t>Nguyễn Thị Lệ</t>
  </si>
  <si>
    <t>Lê Thị Xuân</t>
  </si>
  <si>
    <t>Nguyễn Châu</t>
  </si>
  <si>
    <t>Thái Thị Minh</t>
  </si>
  <si>
    <t>Dương Thị Thu</t>
  </si>
  <si>
    <t>Tôn Thị Thanh</t>
  </si>
  <si>
    <t>Trần Thúy</t>
  </si>
  <si>
    <t>Ngô Thị</t>
  </si>
  <si>
    <t>Phạm Văn</t>
  </si>
  <si>
    <t>Trương Gia</t>
  </si>
  <si>
    <t>Nguyễn Dương</t>
  </si>
  <si>
    <t>Văn Thị Kim</t>
  </si>
  <si>
    <t>Đinh Thị Bích</t>
  </si>
  <si>
    <t>Vương Thị Như</t>
  </si>
  <si>
    <t>Hoàn</t>
  </si>
  <si>
    <t>Phạm Xuân</t>
  </si>
  <si>
    <t>Nguyễn Đỗ</t>
  </si>
  <si>
    <t>Phùng Viết</t>
  </si>
  <si>
    <t>Hội</t>
  </si>
  <si>
    <t>Hoàng Mạnh</t>
  </si>
  <si>
    <t>Nguyễn Vĩnh</t>
  </si>
  <si>
    <t>Phan Nguyên</t>
  </si>
  <si>
    <t>Thân Thị Kiều</t>
  </si>
  <si>
    <t>Dương Thị Mai</t>
  </si>
  <si>
    <t>Cao Gia</t>
  </si>
  <si>
    <t>Phí Trần Quang</t>
  </si>
  <si>
    <t>Nguyễn Công</t>
  </si>
  <si>
    <t>Trần Gia</t>
  </si>
  <si>
    <t>Nguyễn Trương Mẫn</t>
  </si>
  <si>
    <t>Huyên</t>
  </si>
  <si>
    <t>Đoàn Thị Minh</t>
  </si>
  <si>
    <t>Võ Việt</t>
  </si>
  <si>
    <t>Đỗ Minh</t>
  </si>
  <si>
    <t>Khả</t>
  </si>
  <si>
    <t>Lê Nguyên</t>
  </si>
  <si>
    <t>Lê Thọ Quốc</t>
  </si>
  <si>
    <t>Mã Hữu</t>
  </si>
  <si>
    <t>Đỗ Hoàng</t>
  </si>
  <si>
    <t>Hoàng Quốc</t>
  </si>
  <si>
    <t>Bùi Duy</t>
  </si>
  <si>
    <t>Nguyễn Văn Nguyên</t>
  </si>
  <si>
    <t>Lưu Trần Anh</t>
  </si>
  <si>
    <t>Huỳnh Nguyễn Thùy</t>
  </si>
  <si>
    <t>Phùng Thị Huỳnh</t>
  </si>
  <si>
    <t>Trương Thị Hồng</t>
  </si>
  <si>
    <t>Đỗ Nhật</t>
  </si>
  <si>
    <t>Bùi Thị Ánh</t>
  </si>
  <si>
    <t>Nguyễn Thủy</t>
  </si>
  <si>
    <t>Phạm Ngọc Quỳnh</t>
  </si>
  <si>
    <t>Hà Quang</t>
  </si>
  <si>
    <t>Nguyễn Tường</t>
  </si>
  <si>
    <t>Trần Trúc</t>
  </si>
  <si>
    <t>Phạm Phước Thành</t>
  </si>
  <si>
    <t>Lê Tấn</t>
  </si>
  <si>
    <t>Huỳnh Lê Thành</t>
  </si>
  <si>
    <t>Luân</t>
  </si>
  <si>
    <t>Luận</t>
  </si>
  <si>
    <t>Luyện</t>
  </si>
  <si>
    <t>Bùi Thị Kim</t>
  </si>
  <si>
    <t>Trần Thảo</t>
  </si>
  <si>
    <t>Dương Nhật</t>
  </si>
  <si>
    <t>Phan Thị Mộng</t>
  </si>
  <si>
    <t>Mơ</t>
  </si>
  <si>
    <t>Đỗ Thị Trà</t>
  </si>
  <si>
    <t>Võ Lê Hà</t>
  </si>
  <si>
    <t>Ngô Lê Diễm</t>
  </si>
  <si>
    <t>Mỹ</t>
  </si>
  <si>
    <t>Trần Thành</t>
  </si>
  <si>
    <t>Võ Nguyễn Thiên</t>
  </si>
  <si>
    <t>Phạm Bích</t>
  </si>
  <si>
    <t>Nguyễn Mỹ</t>
  </si>
  <si>
    <t>Phan Phước</t>
  </si>
  <si>
    <t>Trương Khánh</t>
  </si>
  <si>
    <t>Đặng An</t>
  </si>
  <si>
    <t>Nguyễn Đức Minh</t>
  </si>
  <si>
    <t>Huỳnh Công</t>
  </si>
  <si>
    <t>Võ Ý</t>
  </si>
  <si>
    <t>Mai Thị Tuyết</t>
  </si>
  <si>
    <t>Thân Thị Ngọc</t>
  </si>
  <si>
    <t>Đoàn Thị Thảo</t>
  </si>
  <si>
    <t>Đinh Thị</t>
  </si>
  <si>
    <t>Ngô Ngọc Tiến</t>
  </si>
  <si>
    <t>Võ Hữu</t>
  </si>
  <si>
    <t>Bùi Xuân</t>
  </si>
  <si>
    <t>Võ Như Quang</t>
  </si>
  <si>
    <t>Huỳnh Thị Thái</t>
  </si>
  <si>
    <t>Trần Lê Minh</t>
  </si>
  <si>
    <t>Nguyễn Kim</t>
  </si>
  <si>
    <t>Phan Nhật</t>
  </si>
  <si>
    <t>Phạm Lê Đình</t>
  </si>
  <si>
    <t>Văn Thị Diễm</t>
  </si>
  <si>
    <t xml:space="preserve">Bualoy </t>
  </si>
  <si>
    <t>Sackda</t>
  </si>
  <si>
    <t>Trần Dương Thu</t>
  </si>
  <si>
    <t>Nguyễn Thành Anh</t>
  </si>
  <si>
    <t>Huỳnh Tố</t>
  </si>
  <si>
    <t>Nguyễn Minh Thành</t>
  </si>
  <si>
    <t>Lương Thị Thu</t>
  </si>
  <si>
    <t>Phạm Thị Minh</t>
  </si>
  <si>
    <t>Trần Mạnh</t>
  </si>
  <si>
    <t>Cao Thị Kim</t>
  </si>
  <si>
    <t xml:space="preserve">Phạm </t>
  </si>
  <si>
    <t>Nguyễn Tăng</t>
  </si>
  <si>
    <t>Hồ Thị Anh</t>
  </si>
  <si>
    <t>Ngô Phú</t>
  </si>
  <si>
    <t>Nguyễn Thị Diểm</t>
  </si>
  <si>
    <t>Nguyễn Phan Hoài</t>
  </si>
  <si>
    <t>Phan An</t>
  </si>
  <si>
    <t>Thuy</t>
  </si>
  <si>
    <t>Phạm Thị Thủy</t>
  </si>
  <si>
    <t>Huỳnh Dương Quang</t>
  </si>
  <si>
    <t>Tin</t>
  </si>
  <si>
    <t>Lê Trung</t>
  </si>
  <si>
    <t>Phạm Thị Thuý</t>
  </si>
  <si>
    <t>Lý Thanh</t>
  </si>
  <si>
    <t>Nguyễn Trần Huyền</t>
  </si>
  <si>
    <t>Bùi Ngọc Hương</t>
  </si>
  <si>
    <t>Nguyễn Huỳnh Thuỳ</t>
  </si>
  <si>
    <t>Phan Huyền Bảo</t>
  </si>
  <si>
    <t>Trần Đoàn Huyền</t>
  </si>
  <si>
    <t>Hoàng Thị Thùy</t>
  </si>
  <si>
    <t>Tri</t>
  </si>
  <si>
    <t>Đoàn Lê Phương</t>
  </si>
  <si>
    <t>Trần Trung</t>
  </si>
  <si>
    <t>Hà Văn</t>
  </si>
  <si>
    <t>Lục Lam</t>
  </si>
  <si>
    <t>Huỳnh Thị Sanh</t>
  </si>
  <si>
    <t>Tứ</t>
  </si>
  <si>
    <t>Nguyễn Đỗ Quang</t>
  </si>
  <si>
    <t>Lương Thị Lan</t>
  </si>
  <si>
    <t>Tường</t>
  </si>
  <si>
    <t>Trần Tố</t>
  </si>
  <si>
    <t>Nguyễn Thị Thuý</t>
  </si>
  <si>
    <t>Võ Công</t>
  </si>
  <si>
    <t>Nguyễn Lương Bảo</t>
  </si>
  <si>
    <t xml:space="preserve">Vongphachanh </t>
  </si>
  <si>
    <t>Vilaphat</t>
  </si>
  <si>
    <t>Trần Quang</t>
  </si>
  <si>
    <t>Trần Nguyễn Quỳnh</t>
  </si>
  <si>
    <t>Hồ Thị Tường</t>
  </si>
  <si>
    <t>Trương Thị Triệu</t>
  </si>
  <si>
    <t>Phạm Xanh</t>
  </si>
  <si>
    <t>Xanh</t>
  </si>
  <si>
    <t>Phạm Thị Sang</t>
  </si>
  <si>
    <t>Lê Ngọc Khánh</t>
  </si>
  <si>
    <t>Trần Phan Mỹ</t>
  </si>
  <si>
    <t>Trương Thị Hoàng</t>
  </si>
  <si>
    <t>Nguyễn Tăng Hoàng</t>
  </si>
  <si>
    <t>Hứa Nhật</t>
  </si>
  <si>
    <t>Nguyễn Ánh</t>
  </si>
  <si>
    <t>Phùng</t>
  </si>
  <si>
    <t>Phùng Thị Diễm</t>
  </si>
  <si>
    <t>Từ Ngọc Diệu</t>
  </si>
  <si>
    <t>Thân Thị</t>
  </si>
  <si>
    <t>Phạm Ngọc Diễm</t>
  </si>
  <si>
    <t>Tần Hải</t>
  </si>
  <si>
    <t>Bùi Thái</t>
  </si>
  <si>
    <t>Đỗ Tấn</t>
  </si>
  <si>
    <t>Nguyễn Thị Thành</t>
  </si>
  <si>
    <t>Tệ</t>
  </si>
  <si>
    <t>Phạm Trần Thiên</t>
  </si>
  <si>
    <t>Ngô Thị Xuân</t>
  </si>
  <si>
    <t>Hồ Thiên</t>
  </si>
  <si>
    <t>Nguyễn Lê Diệu</t>
  </si>
  <si>
    <t>Nguyễn Duy</t>
  </si>
  <si>
    <t>Dương Nguyễn Thu</t>
  </si>
  <si>
    <t>Thạnh</t>
  </si>
  <si>
    <t>Tạ Thị Phương</t>
  </si>
  <si>
    <t>Trịnh Thị</t>
  </si>
  <si>
    <t>Hoàng Thị Phương</t>
  </si>
  <si>
    <t>Đặng Hà</t>
  </si>
  <si>
    <t>Phùng Quốc</t>
  </si>
  <si>
    <t>Trần Nguyễn Hữu</t>
  </si>
  <si>
    <t>Trương Viết</t>
  </si>
  <si>
    <t>Thoại</t>
  </si>
  <si>
    <t>Thơi</t>
  </si>
  <si>
    <t>Thái Trần Anh</t>
  </si>
  <si>
    <t>Huỳnh Lâm Anh</t>
  </si>
  <si>
    <t>Nguyễn Ngô Anh</t>
  </si>
  <si>
    <t>Ngô Thị Hoài</t>
  </si>
  <si>
    <t>Huỳnh Thị Bích</t>
  </si>
  <si>
    <t>Thuý</t>
  </si>
  <si>
    <t>Bùi Biên</t>
  </si>
  <si>
    <t>Đàm Thị</t>
  </si>
  <si>
    <t>Hồ Thị Minh</t>
  </si>
  <si>
    <t>Nguyễn Thị Triều</t>
  </si>
  <si>
    <t>Trần Thị Thái</t>
  </si>
  <si>
    <t>Tăng Bá</t>
  </si>
  <si>
    <t>Trịnh Minh</t>
  </si>
  <si>
    <t>Trần Trọng</t>
  </si>
  <si>
    <t>Đặng Thị Bích</t>
  </si>
  <si>
    <t>Trần Phan Ngọc</t>
  </si>
  <si>
    <t>Võ Thị Kiều</t>
  </si>
  <si>
    <t>Trần Thùy</t>
  </si>
  <si>
    <t>Phẩm Thị Nguyên</t>
  </si>
  <si>
    <t>Lê Huyền</t>
  </si>
  <si>
    <t>Nguyễn Quỳnh</t>
  </si>
  <si>
    <t>Phan Hoàng</t>
  </si>
  <si>
    <t>Nguyễn Hiền</t>
  </si>
  <si>
    <t>Triều</t>
  </si>
  <si>
    <t>Nguyễn Tố</t>
  </si>
  <si>
    <t>Văn Thị Phương</t>
  </si>
  <si>
    <t>Hồ Đặng Bảo</t>
  </si>
  <si>
    <t>Võ Tấn</t>
  </si>
  <si>
    <t>Trình</t>
  </si>
  <si>
    <t>Bùi Ngọc</t>
  </si>
  <si>
    <t>Đoàn Thị Nhã</t>
  </si>
  <si>
    <t>Lê Đắc</t>
  </si>
  <si>
    <t>Cao Vĩnh</t>
  </si>
  <si>
    <t>Lê Quang</t>
  </si>
  <si>
    <t>Lê Tiến</t>
  </si>
  <si>
    <t>Võ Thị Bích</t>
  </si>
  <si>
    <t>Truyền</t>
  </si>
  <si>
    <t>Trần Hữu Minh</t>
  </si>
  <si>
    <t>Tống Quốc</t>
  </si>
  <si>
    <t>Đặng Công</t>
  </si>
  <si>
    <t>Nguyễn Nhật Anh</t>
  </si>
  <si>
    <t>Nguyễn Đoàn Phương</t>
  </si>
  <si>
    <t>Phan Thu</t>
  </si>
  <si>
    <t>Phan Trương Thảo</t>
  </si>
  <si>
    <t>Lê Trần Bảo</t>
  </si>
  <si>
    <t>Phạm Thị Tường</t>
  </si>
  <si>
    <t>Lê Thị Y</t>
  </si>
  <si>
    <t>Trần Thuý</t>
  </si>
  <si>
    <t>Phạm Quang</t>
  </si>
  <si>
    <t>Lương Dương</t>
  </si>
  <si>
    <t>Nguyễn Khắc An</t>
  </si>
  <si>
    <t>Vọng</t>
  </si>
  <si>
    <t>Phan Võ Trường</t>
  </si>
  <si>
    <t>Vui</t>
  </si>
  <si>
    <t>Nguyễn Thái Thiều</t>
  </si>
  <si>
    <t>Lưu Thị Thảo</t>
  </si>
  <si>
    <t>Huỳnh Lam</t>
  </si>
  <si>
    <t>Đặng Thị Tường</t>
  </si>
  <si>
    <t>Trà Nguyễn Khánh</t>
  </si>
  <si>
    <t>Bùi Huỳnh Thanh</t>
  </si>
  <si>
    <t>Xinh</t>
  </si>
  <si>
    <t>Huỳnh Thị Ngọc</t>
  </si>
  <si>
    <t>Tôn Nữ Thanh</t>
  </si>
  <si>
    <t>Bùi Trần Mai</t>
  </si>
  <si>
    <t>Diệp Thị Như</t>
  </si>
  <si>
    <t>Trần Phương Hải</t>
  </si>
  <si>
    <t>Phạm Thị Phương</t>
  </si>
  <si>
    <t>Đỗ Thị Bình</t>
  </si>
  <si>
    <t>Nguyễn Lê Việt</t>
  </si>
  <si>
    <t>Nguyễn Huỳnh Thúy</t>
  </si>
  <si>
    <t>Dương Quốc Hoài</t>
  </si>
  <si>
    <t>La Phan Trâm</t>
  </si>
  <si>
    <t>Ẩn</t>
  </si>
  <si>
    <t>Lưu Thị Kim</t>
  </si>
  <si>
    <t>Nguyễn Thị Tú</t>
  </si>
  <si>
    <t>Nguyễn Thị Vân</t>
  </si>
  <si>
    <t>Nguyễn Nữ Hoàng</t>
  </si>
  <si>
    <t>Bùi Phan Quỳnh</t>
  </si>
  <si>
    <t>Hoàng Nhật</t>
  </si>
  <si>
    <t>Nguyễn Dương Phước</t>
  </si>
  <si>
    <t>Nguyễn Thị Tâm</t>
  </si>
  <si>
    <t>Đăng</t>
  </si>
  <si>
    <t>Lê Nguyễn Thục</t>
  </si>
  <si>
    <t>Trần Kim Trọng</t>
  </si>
  <si>
    <t>Nguyễn Trang Thùy</t>
  </si>
  <si>
    <t>Võ Đông</t>
  </si>
  <si>
    <t>Nguyễn Hoàng Bảo</t>
  </si>
  <si>
    <t>Đoàn Thị Mỹ</t>
  </si>
  <si>
    <t>Trịnh Hoài Châu</t>
  </si>
  <si>
    <t>Chu Gia</t>
  </si>
  <si>
    <t>Lê Bảo</t>
  </si>
  <si>
    <t>Trần Thị Thúy</t>
  </si>
  <si>
    <t>Võ Hồng</t>
  </si>
  <si>
    <t>Đinh Tiến</t>
  </si>
  <si>
    <t>Lê Duy</t>
  </si>
  <si>
    <t>Nguyễn Thị Cẩm</t>
  </si>
  <si>
    <t>Nguyễn Thắng Gia</t>
  </si>
  <si>
    <t>Huỳnh Hải</t>
  </si>
  <si>
    <t>Lê Trọng Phúc</t>
  </si>
  <si>
    <t>Lê Nhật</t>
  </si>
  <si>
    <t>Biện Vũ Thanh</t>
  </si>
  <si>
    <t>Đinh Thanh Nam</t>
  </si>
  <si>
    <t>Tạ Đức</t>
  </si>
  <si>
    <t>Liên</t>
  </si>
  <si>
    <t>Phạm Thùy</t>
  </si>
  <si>
    <t>Phạm Phương</t>
  </si>
  <si>
    <t>Trịnh Thị Kiều</t>
  </si>
  <si>
    <t>Trần Thị Xuân</t>
  </si>
  <si>
    <t>Vũ Văn</t>
  </si>
  <si>
    <t>Võ Nguyễn Hà</t>
  </si>
  <si>
    <t>Trần Thị Trà</t>
  </si>
  <si>
    <t>Nguyễn Lê Huyền</t>
  </si>
  <si>
    <t>Bùi Lê</t>
  </si>
  <si>
    <t>Lê Cao Luy</t>
  </si>
  <si>
    <t>Vũ Ngọc</t>
  </si>
  <si>
    <t>Lê Thủy</t>
  </si>
  <si>
    <t>Tô Thị Thúy</t>
  </si>
  <si>
    <t>Dương Thị Hoài</t>
  </si>
  <si>
    <t>Nguyễn Thị Băng</t>
  </si>
  <si>
    <t>Mai Nguyễn Vũ</t>
  </si>
  <si>
    <t>Hà Thị Hoài</t>
  </si>
  <si>
    <t>Phạm Nguyệt</t>
  </si>
  <si>
    <t>Trần Lê Yến</t>
  </si>
  <si>
    <t>Huỳnh Thị Ý</t>
  </si>
  <si>
    <t>Võ Dương Yến</t>
  </si>
  <si>
    <t>Mai Thị Thùy</t>
  </si>
  <si>
    <t>Hoàng Thị Hồng</t>
  </si>
  <si>
    <t>Lê Phương Hồng</t>
  </si>
  <si>
    <t>Huỳnh Thị Ái</t>
  </si>
  <si>
    <t>Võ Hồ Nhật</t>
  </si>
  <si>
    <t>Nguyễn Diệu</t>
  </si>
  <si>
    <t>Hoàng Tấn</t>
  </si>
  <si>
    <t>Phạm Đại</t>
  </si>
  <si>
    <t>Ngô Thị Thúy</t>
  </si>
  <si>
    <t>Nguyễn Vũ Hoàng</t>
  </si>
  <si>
    <t>Lưu Minh</t>
  </si>
  <si>
    <t>Tôn Thất</t>
  </si>
  <si>
    <t>Trần Hồng</t>
  </si>
  <si>
    <t>Nguyễn Hà Thục</t>
  </si>
  <si>
    <t>Huỳnh Thị Xuân</t>
  </si>
  <si>
    <t>Bùi Diệp</t>
  </si>
  <si>
    <t>Lương Ngọc</t>
  </si>
  <si>
    <t>Trương Minh</t>
  </si>
  <si>
    <t>Nguyễn Đình</t>
  </si>
  <si>
    <t>Võ Thị Thuận</t>
  </si>
  <si>
    <t>Đoàn Thị Mai</t>
  </si>
  <si>
    <t>Thiên</t>
  </si>
  <si>
    <t>Lê Phạm Xuân</t>
  </si>
  <si>
    <t>Lê Kim Ngọc</t>
  </si>
  <si>
    <t>Huỳnh Thị Minh</t>
  </si>
  <si>
    <t>Mai Thị Minh</t>
  </si>
  <si>
    <t>Nguyễn Thị Bạch</t>
  </si>
  <si>
    <t>Thuỳ</t>
  </si>
  <si>
    <t>Văn Diệp</t>
  </si>
  <si>
    <t>Phạm Thu</t>
  </si>
  <si>
    <t>Mai Thị Kiều</t>
  </si>
  <si>
    <t>Tăng Duy</t>
  </si>
  <si>
    <t>Bùi Bảo</t>
  </si>
  <si>
    <t>Diệp Nguyễn Minh</t>
  </si>
  <si>
    <t>Huỳnh Thùy</t>
  </si>
  <si>
    <t>Tạ Thị Thu</t>
  </si>
  <si>
    <t>Mai Hữu</t>
  </si>
  <si>
    <t>Đặng Ngọc Hữu</t>
  </si>
  <si>
    <t>Đỗ Phan Phú</t>
  </si>
  <si>
    <t>Trị</t>
  </si>
  <si>
    <t>Đặng Thị Kim</t>
  </si>
  <si>
    <t>Trưng</t>
  </si>
  <si>
    <t>Phan Đức</t>
  </si>
  <si>
    <t>Nguyễn Đoàn Thiên</t>
  </si>
  <si>
    <t>Ngô Thanh</t>
  </si>
  <si>
    <t>Đinh Huỳnh Hoài</t>
  </si>
  <si>
    <t>Nguyễn Phan Nhật</t>
  </si>
  <si>
    <t>Đinh Thị Hải</t>
  </si>
  <si>
    <t>Lê Võ Quang</t>
  </si>
  <si>
    <t>Đoàn Thị Tường</t>
  </si>
  <si>
    <t>Võ Thị Yến</t>
  </si>
  <si>
    <t>Nguyễn Trần Hạ</t>
  </si>
  <si>
    <t>Nguyễn Lê Tường</t>
  </si>
  <si>
    <t>Nguyễn Lê Khánh</t>
  </si>
  <si>
    <t>Hoàng Thị Hải</t>
  </si>
  <si>
    <t>Dương Quỳnh</t>
  </si>
  <si>
    <t>Lê Khải Vô</t>
  </si>
  <si>
    <t>Khuyết</t>
  </si>
  <si>
    <t>Trần Thị Thuỷ</t>
  </si>
  <si>
    <t>Lạc</t>
  </si>
  <si>
    <t>Văn Thị Ngọc</t>
  </si>
  <si>
    <t>Nông Thảo</t>
  </si>
  <si>
    <t>Nguyễn Văn Hữu</t>
  </si>
  <si>
    <t>Lễ</t>
  </si>
  <si>
    <t>Lên</t>
  </si>
  <si>
    <t>Lê Thị Tú</t>
  </si>
  <si>
    <t>Nguyễn Thị Yến</t>
  </si>
  <si>
    <t>Nguyễn Thị Thuỳ</t>
  </si>
  <si>
    <t>Ngô Thị Ánh</t>
  </si>
  <si>
    <t>Trần Ái</t>
  </si>
  <si>
    <t>Phan Nguyễn Huyền</t>
  </si>
  <si>
    <t>Đinh Thị Tài</t>
  </si>
  <si>
    <t>Nguyễn Trần Khánh</t>
  </si>
  <si>
    <t>Phan Thị Trúc</t>
  </si>
  <si>
    <t>Lưu Nguyễn Gia</t>
  </si>
  <si>
    <t>Lương Phương</t>
  </si>
  <si>
    <t>Đỗ Mai</t>
  </si>
  <si>
    <t>Võ Thị Duy</t>
  </si>
  <si>
    <t>Hà Gia</t>
  </si>
  <si>
    <t>Đinh Phạm Ái</t>
  </si>
  <si>
    <t>Trần Huỳnh Trúc</t>
  </si>
  <si>
    <t>Nguyễn Hoàng Mỹ</t>
  </si>
  <si>
    <t>Ngô Thị Kim</t>
  </si>
  <si>
    <t>Nguyễn Hoàng Thái</t>
  </si>
  <si>
    <t>Trần Nam</t>
  </si>
  <si>
    <t>Trần Thị Cẩm</t>
  </si>
  <si>
    <t>Võ Thị Trúc</t>
  </si>
  <si>
    <t>Phạm Thị Hoàng</t>
  </si>
  <si>
    <t>Phan Thị Cẩm</t>
  </si>
  <si>
    <t>Lê Nhật Thảo</t>
  </si>
  <si>
    <t>Võ Thị Sao</t>
  </si>
  <si>
    <t>Hồ Phương</t>
  </si>
  <si>
    <t>Phạm Công</t>
  </si>
  <si>
    <t>Miên</t>
  </si>
  <si>
    <t>Đặng Nguyễn Thành</t>
  </si>
  <si>
    <t>Huỳnh Thị Trà</t>
  </si>
  <si>
    <t>Nguyễn Ngọc Trà</t>
  </si>
  <si>
    <t>Nguyễn Thị Nhạt</t>
  </si>
  <si>
    <t>Nguyễn Vũ Trà</t>
  </si>
  <si>
    <t>Bùi Thị Tiểu</t>
  </si>
  <si>
    <t>Nguyễn Trà</t>
  </si>
  <si>
    <t>Trần Diễm</t>
  </si>
  <si>
    <t>Võ Hoàn</t>
  </si>
  <si>
    <t>Nguyễn Thị Ty</t>
  </si>
  <si>
    <t>Võ Mai</t>
  </si>
  <si>
    <t>Võ Ngọc</t>
  </si>
  <si>
    <t>Trần Khánh</t>
  </si>
  <si>
    <t>Nguyễn Cao Diệu</t>
  </si>
  <si>
    <t>Nguyễn Trần Bích</t>
  </si>
  <si>
    <t>Lê Hoàng Bảo</t>
  </si>
  <si>
    <t>Huỳnh Nguyễn Như</t>
  </si>
  <si>
    <t>Trần Quan</t>
  </si>
  <si>
    <t>Lê Thị Phước</t>
  </si>
  <si>
    <t>Lê Thị Bình</t>
  </si>
  <si>
    <t>Trần Phước</t>
  </si>
  <si>
    <t>Bùi Thị Phúc</t>
  </si>
  <si>
    <t>Võ Minh</t>
  </si>
  <si>
    <t>Nguyễn Trần Minh</t>
  </si>
  <si>
    <t>Lê Ánh</t>
  </si>
  <si>
    <t>Hoàng Thị Ánh</t>
  </si>
  <si>
    <t>Thiệu Công</t>
  </si>
  <si>
    <t>Cái Yến</t>
  </si>
  <si>
    <t>Trương Thị Tuyết</t>
  </si>
  <si>
    <t>Nguyễn Phước Hoàng</t>
  </si>
  <si>
    <t>Hồ Thị Kim</t>
  </si>
  <si>
    <t>Nguyễn Trần Thảo</t>
  </si>
  <si>
    <t>Trần Nguyễn Tuyết</t>
  </si>
  <si>
    <t>Võ Nữ Yến</t>
  </si>
  <si>
    <t>Ngô Thị Quỳnh</t>
  </si>
  <si>
    <t>Trần Yến</t>
  </si>
  <si>
    <t>Lê Phạm Tuyết</t>
  </si>
  <si>
    <t>Phạm Nữ Uyển</t>
  </si>
  <si>
    <t>Trần Hoàng Uyên</t>
  </si>
  <si>
    <t>Ngô Thị Hồng</t>
  </si>
  <si>
    <t>Huỳnh Thị Quỳnh</t>
  </si>
  <si>
    <t>Thái Thị Huỳnh</t>
  </si>
  <si>
    <t>Lữ Thị Yến</t>
  </si>
  <si>
    <t>Ni</t>
  </si>
  <si>
    <t>Võ Thu</t>
  </si>
  <si>
    <t>Phạm Thị Tố</t>
  </si>
  <si>
    <t>Nguyễn Thị Hằng</t>
  </si>
  <si>
    <t>Phạm Hoàng</t>
  </si>
  <si>
    <t>Phụng</t>
  </si>
  <si>
    <t>Vũ Thị Thu</t>
  </si>
  <si>
    <t>Trương Thái Nhật</t>
  </si>
  <si>
    <t>Phan Thị Tuyết</t>
  </si>
  <si>
    <t>Lê Hồ Minh</t>
  </si>
  <si>
    <t>Đặng Trần Kim</t>
  </si>
  <si>
    <t>Ngô Văn</t>
  </si>
  <si>
    <t>Lê Thị Lệ</t>
  </si>
  <si>
    <t>Phan Thị Lệ</t>
  </si>
  <si>
    <t>Trần Đinh Lệ</t>
  </si>
  <si>
    <t>Đặng Thị Thuý</t>
  </si>
  <si>
    <t>Lê Như</t>
  </si>
  <si>
    <t>Hà Thị Diễm</t>
  </si>
  <si>
    <t>Hồ Thị Như</t>
  </si>
  <si>
    <t>Lê Thị Diễm</t>
  </si>
  <si>
    <t>Nguyễn Bảo</t>
  </si>
  <si>
    <t>Hồ Văn</t>
  </si>
  <si>
    <t>Lê Đan</t>
  </si>
  <si>
    <t>Lê Xuân Tiến</t>
  </si>
  <si>
    <t>Lương Thị</t>
  </si>
  <si>
    <t>Phạm Huyền</t>
  </si>
  <si>
    <t>Trần Thị Ái</t>
  </si>
  <si>
    <t>Lê Mỷ</t>
  </si>
  <si>
    <t>Thân Thị Mỹ</t>
  </si>
  <si>
    <t>Nguyễn Thị Út</t>
  </si>
  <si>
    <t>Nguyễn Ngọc Thùy</t>
  </si>
  <si>
    <t>Cao Thị Thanh</t>
  </si>
  <si>
    <t>Nguyễn Thuý</t>
  </si>
  <si>
    <t>Lê Nguyễn Ngọc</t>
  </si>
  <si>
    <t>Dương Thị Khánh</t>
  </si>
  <si>
    <t>Nguyễn Phan</t>
  </si>
  <si>
    <t>Nguyễn Vũ Minh</t>
  </si>
  <si>
    <t>Lương Minh Thanh</t>
  </si>
  <si>
    <t>Đặng Quang</t>
  </si>
  <si>
    <t>Lê Tự</t>
  </si>
  <si>
    <t>Phạm Thị Thanh</t>
  </si>
  <si>
    <t>Tô Châu Bảo</t>
  </si>
  <si>
    <t>Lân</t>
  </si>
  <si>
    <t>Tô Thị</t>
  </si>
  <si>
    <t>Liễu</t>
  </si>
  <si>
    <t>Đinh Phạm Bình</t>
  </si>
  <si>
    <t>Nguyễn Huyền</t>
  </si>
  <si>
    <t>Trần Hà</t>
  </si>
  <si>
    <t>Hồ Thị Thúy</t>
  </si>
  <si>
    <t>Nguyễn Hoàng Thu</t>
  </si>
  <si>
    <t>Lê Thùy Thủy</t>
  </si>
  <si>
    <t>Võ Lê Thu</t>
  </si>
  <si>
    <t>Nghiệp</t>
  </si>
  <si>
    <t>Nguyễn Hà Quý</t>
  </si>
  <si>
    <t>K27KKT</t>
  </si>
  <si>
    <t>K27HP-QTH</t>
  </si>
  <si>
    <t>K27QTH</t>
  </si>
  <si>
    <t>K27QTN</t>
  </si>
  <si>
    <t>K27QNT</t>
  </si>
  <si>
    <t>K27QTD</t>
  </si>
  <si>
    <t>K27QTM</t>
  </si>
  <si>
    <t>K27HP-QTM</t>
  </si>
  <si>
    <t>K27HP-QLC</t>
  </si>
  <si>
    <t>K25HP-QTH</t>
  </si>
  <si>
    <t>12/08/2003</t>
  </si>
  <si>
    <t>15/04/2003</t>
  </si>
  <si>
    <t>01/06/2003</t>
  </si>
  <si>
    <t>19/11/2003</t>
  </si>
  <si>
    <t>13/05/2003</t>
  </si>
  <si>
    <t>09/03/2003</t>
  </si>
  <si>
    <t>21/08/2003</t>
  </si>
  <si>
    <t>16/11/2003</t>
  </si>
  <si>
    <t>02/09/2003</t>
  </si>
  <si>
    <t>06/04/2003</t>
  </si>
  <si>
    <t>15/01/2003</t>
  </si>
  <si>
    <t>08/04/2003</t>
  </si>
  <si>
    <t>07/07/2003</t>
  </si>
  <si>
    <t>24/07/2003</t>
  </si>
  <si>
    <t>14/01/2003</t>
  </si>
  <si>
    <t>02/10/2003</t>
  </si>
  <si>
    <t>15/07/2003</t>
  </si>
  <si>
    <t>04/09/2003</t>
  </si>
  <si>
    <t>20/02/2003</t>
  </si>
  <si>
    <t>22/05/2003</t>
  </si>
  <si>
    <t>03/01/2003</t>
  </si>
  <si>
    <t>27/06/2003</t>
  </si>
  <si>
    <t>10/02/2003</t>
  </si>
  <si>
    <t>24/01/2003</t>
  </si>
  <si>
    <t>03/11/2003</t>
  </si>
  <si>
    <t>18/10/2003</t>
  </si>
  <si>
    <t>28/10/2003</t>
  </si>
  <si>
    <t>27/12/2003</t>
  </si>
  <si>
    <t>04/12/2003</t>
  </si>
  <si>
    <t>28/08/2003</t>
  </si>
  <si>
    <t>17/11/2003</t>
  </si>
  <si>
    <t>25/08/2003</t>
  </si>
  <si>
    <t>23/03/2003</t>
  </si>
  <si>
    <t>22/03/2003</t>
  </si>
  <si>
    <t>09/11/2003</t>
  </si>
  <si>
    <t>08/12/2003</t>
  </si>
  <si>
    <t>29/06/2003</t>
  </si>
  <si>
    <t>17/09/2003</t>
  </si>
  <si>
    <t>10/05/2001</t>
  </si>
  <si>
    <t>27/10/2003</t>
  </si>
  <si>
    <t>20/10/2003</t>
  </si>
  <si>
    <t>28/09/2003</t>
  </si>
  <si>
    <t>25/10/2003</t>
  </si>
  <si>
    <t>06/02/2003</t>
  </si>
  <si>
    <t>29/07/2003</t>
  </si>
  <si>
    <t>02/11/2003</t>
  </si>
  <si>
    <t>11/01/2003</t>
  </si>
  <si>
    <t>07/10/2003</t>
  </si>
  <si>
    <t>10/04/2003</t>
  </si>
  <si>
    <t>17/10/2003</t>
  </si>
  <si>
    <t>10/10/2003</t>
  </si>
  <si>
    <t>02/12/2003</t>
  </si>
  <si>
    <t>12/12/2003</t>
  </si>
  <si>
    <t>26/11/2003</t>
  </si>
  <si>
    <t>12/10/2003</t>
  </si>
  <si>
    <t>22/10/2003</t>
  </si>
  <si>
    <t>08/08/2003</t>
  </si>
  <si>
    <t>18/12/2003</t>
  </si>
  <si>
    <t>26/10/2003</t>
  </si>
  <si>
    <t>12/07/2003</t>
  </si>
  <si>
    <t>04/04/2003</t>
  </si>
  <si>
    <t>26/04/2003</t>
  </si>
  <si>
    <t>05/05/2003</t>
  </si>
  <si>
    <t>07/12/2003</t>
  </si>
  <si>
    <t>23/10/2003</t>
  </si>
  <si>
    <t>07/06/2003</t>
  </si>
  <si>
    <t>25/05/2003</t>
  </si>
  <si>
    <t>10/01/2003</t>
  </si>
  <si>
    <t>23/07/2003</t>
  </si>
  <si>
    <t>10/05/2003</t>
  </si>
  <si>
    <t>24/09/2003</t>
  </si>
  <si>
    <t>06/05/2003</t>
  </si>
  <si>
    <t>10/08/2003</t>
  </si>
  <si>
    <t>20/08/2003</t>
  </si>
  <si>
    <t>28/01/2003</t>
  </si>
  <si>
    <t>30/11/2003</t>
  </si>
  <si>
    <t>14/04/2003</t>
  </si>
  <si>
    <t>25/03/2003</t>
  </si>
  <si>
    <t>04/06/2003</t>
  </si>
  <si>
    <t>28/10/2000</t>
  </si>
  <si>
    <t>27/09/2003</t>
  </si>
  <si>
    <t>09/05/2003</t>
  </si>
  <si>
    <t>18/11/2003</t>
  </si>
  <si>
    <t>04/10/2003</t>
  </si>
  <si>
    <t>12/04/2003</t>
  </si>
  <si>
    <t>03/02/2003</t>
  </si>
  <si>
    <t>12/06/2003</t>
  </si>
  <si>
    <t>20/04/2003</t>
  </si>
  <si>
    <t>24/06/2003</t>
  </si>
  <si>
    <t>01/05/2003</t>
  </si>
  <si>
    <t>06/03/2003</t>
  </si>
  <si>
    <t>03/08/2003</t>
  </si>
  <si>
    <t>27/08/2003</t>
  </si>
  <si>
    <t>02/08/2003</t>
  </si>
  <si>
    <t>11/06/2003</t>
  </si>
  <si>
    <t>25/08/2002</t>
  </si>
  <si>
    <t>11/07/2003</t>
  </si>
  <si>
    <t>19/09/2003</t>
  </si>
  <si>
    <t>12/03/2003</t>
  </si>
  <si>
    <t>21/05/2003</t>
  </si>
  <si>
    <t>15/08/2003</t>
  </si>
  <si>
    <t>30/06/2003</t>
  </si>
  <si>
    <t>03/09/2003</t>
  </si>
  <si>
    <t>05/08/2003</t>
  </si>
  <si>
    <t>26/01/2003</t>
  </si>
  <si>
    <t>29/09/2003</t>
  </si>
  <si>
    <t>05/01/2003</t>
  </si>
  <si>
    <t>31/10/2003</t>
  </si>
  <si>
    <t>02/04/2003</t>
  </si>
  <si>
    <t>01/12/2003</t>
  </si>
  <si>
    <t>04/11/2003</t>
  </si>
  <si>
    <t>07/03/2003</t>
  </si>
  <si>
    <t>01/08/2003</t>
  </si>
  <si>
    <t>20/05/2003</t>
  </si>
  <si>
    <t>01/11/2003</t>
  </si>
  <si>
    <t>04/01/2003</t>
  </si>
  <si>
    <t>01/07/2003</t>
  </si>
  <si>
    <t>09/09/2003</t>
  </si>
  <si>
    <t>01/09/2003</t>
  </si>
  <si>
    <t>08/10/2003</t>
  </si>
  <si>
    <t>25/04/2003</t>
  </si>
  <si>
    <t>18/08/2003</t>
  </si>
  <si>
    <t>15/11/2003</t>
  </si>
  <si>
    <t>13/03/2003</t>
  </si>
  <si>
    <t>15/02/1999</t>
  </si>
  <si>
    <t>09/10/2000</t>
  </si>
  <si>
    <t>15/09/2003</t>
  </si>
  <si>
    <t>19/04/2003</t>
  </si>
  <si>
    <t>01/01/2003</t>
  </si>
  <si>
    <t>22/10/2000</t>
  </si>
  <si>
    <t>06/08/2003</t>
  </si>
  <si>
    <t>06/11/2003</t>
  </si>
  <si>
    <t>15/10/2003</t>
  </si>
  <si>
    <t>14/05/2003</t>
  </si>
  <si>
    <t>01/04/2003</t>
  </si>
  <si>
    <t>25/12/2003</t>
  </si>
  <si>
    <t>14/09/2003</t>
  </si>
  <si>
    <t>05/07/2003</t>
  </si>
  <si>
    <t>22/11/2003</t>
  </si>
  <si>
    <t>22/08/2003</t>
  </si>
  <si>
    <t>10/11/2003</t>
  </si>
  <si>
    <t>09/04/2003</t>
  </si>
  <si>
    <t>08/03/2003</t>
  </si>
  <si>
    <t>22/06/2003</t>
  </si>
  <si>
    <t>07/11/2003</t>
  </si>
  <si>
    <t>31/07/2003</t>
  </si>
  <si>
    <t>05/02/2001</t>
  </si>
  <si>
    <t>16/12/2003</t>
  </si>
  <si>
    <t>05/03/2003</t>
  </si>
  <si>
    <t>28/07/2003</t>
  </si>
  <si>
    <t>07/05/2003</t>
  </si>
  <si>
    <t>08/05/2003</t>
  </si>
  <si>
    <t>22/01/2002</t>
  </si>
  <si>
    <t>25/09/2003</t>
  </si>
  <si>
    <t>09/07/2003</t>
  </si>
  <si>
    <t>16/09/2003</t>
  </si>
  <si>
    <t>16/03/2003</t>
  </si>
  <si>
    <t>06/09/2003</t>
  </si>
  <si>
    <t>19/08/2003</t>
  </si>
  <si>
    <t>02/03/2003</t>
  </si>
  <si>
    <t>25/01/2003</t>
  </si>
  <si>
    <t>28/04/2003</t>
  </si>
  <si>
    <t>27/03/2003</t>
  </si>
  <si>
    <t>08/09/2003</t>
  </si>
  <si>
    <t>05/11/2003</t>
  </si>
  <si>
    <t>15/12/2003</t>
  </si>
  <si>
    <t>11/11/2003</t>
  </si>
  <si>
    <t>21/11/2003</t>
  </si>
  <si>
    <t>22/12/2003</t>
  </si>
  <si>
    <t>05/09/2003</t>
  </si>
  <si>
    <t>20/09/2003</t>
  </si>
  <si>
    <t>17/03/2003</t>
  </si>
  <si>
    <t>01/10/2003</t>
  </si>
  <si>
    <t>06/05/2002</t>
  </si>
  <si>
    <t>17/12/2003</t>
  </si>
  <si>
    <t>13/08/2003</t>
  </si>
  <si>
    <t>26/09/2003</t>
  </si>
  <si>
    <t>17/02/2003</t>
  </si>
  <si>
    <t>16/10/2003</t>
  </si>
  <si>
    <t>04/07/2003</t>
  </si>
  <si>
    <t>17/08/2003</t>
  </si>
  <si>
    <t>14/10/2003</t>
  </si>
  <si>
    <t>18/09/2003</t>
  </si>
  <si>
    <t>11/05/2003</t>
  </si>
  <si>
    <t>23/12/2003</t>
  </si>
  <si>
    <t>13/04/2003</t>
  </si>
  <si>
    <t>20/01/2003</t>
  </si>
  <si>
    <t>21/03/2003</t>
  </si>
  <si>
    <t>20/12/2003</t>
  </si>
  <si>
    <t>10/12/2003</t>
  </si>
  <si>
    <t>04/03/1993</t>
  </si>
  <si>
    <t>13/07/2003</t>
  </si>
  <si>
    <t>17/01/2003</t>
  </si>
  <si>
    <t>25/02/2003</t>
  </si>
  <si>
    <t>10/06/2003</t>
  </si>
  <si>
    <t>12/05/2003</t>
  </si>
  <si>
    <t>28/06/2003</t>
  </si>
  <si>
    <t>27/07/2003</t>
  </si>
  <si>
    <t>23/08/2002</t>
  </si>
  <si>
    <t>21/10/2003</t>
  </si>
  <si>
    <t>06/10/2003</t>
  </si>
  <si>
    <t>21/04/2003</t>
  </si>
  <si>
    <t>24/02/2003</t>
  </si>
  <si>
    <t>11/04/2003</t>
  </si>
  <si>
    <t>20/06/2003</t>
  </si>
  <si>
    <t>27/02/2003</t>
  </si>
  <si>
    <t>24/08/2003</t>
  </si>
  <si>
    <t>13/01/2003</t>
  </si>
  <si>
    <t>23/02/1998</t>
  </si>
  <si>
    <t>27/11/2003</t>
  </si>
  <si>
    <t>09/08/2003</t>
  </si>
  <si>
    <t>06/05/2001</t>
  </si>
  <si>
    <t>29/04/2003</t>
  </si>
  <si>
    <t>28/12/2003</t>
  </si>
  <si>
    <t>26/07/2003</t>
  </si>
  <si>
    <t>29/07/2001</t>
  </si>
  <si>
    <t>18/05/2003</t>
  </si>
  <si>
    <t>25/07/2003</t>
  </si>
  <si>
    <t>14/11/2003</t>
  </si>
  <si>
    <t>17/07/2003</t>
  </si>
  <si>
    <t>23/01/2003</t>
  </si>
  <si>
    <t>19/06/2003</t>
  </si>
  <si>
    <t>21/09/2003</t>
  </si>
  <si>
    <t>15/05/2003</t>
  </si>
  <si>
    <t>28/02/2003</t>
  </si>
  <si>
    <t>02/02/2003</t>
  </si>
  <si>
    <t>09/02/2003</t>
  </si>
  <si>
    <t>18/02/2003</t>
  </si>
  <si>
    <t>08/07/2003</t>
  </si>
  <si>
    <t>11/12/2003</t>
  </si>
  <si>
    <t>06/07/2002</t>
  </si>
  <si>
    <t>11/02/2003</t>
  </si>
  <si>
    <t>16/02/2003</t>
  </si>
  <si>
    <t>26/03/2003</t>
  </si>
  <si>
    <t>20/11/2003</t>
  </si>
  <si>
    <t>19/11/1999</t>
  </si>
  <si>
    <t>24/03/2003</t>
  </si>
  <si>
    <t>28/05/2003</t>
  </si>
  <si>
    <t>09/10/2003</t>
  </si>
  <si>
    <t>24/10/2003</t>
  </si>
  <si>
    <t>02/01/2003</t>
  </si>
  <si>
    <t>19/03/2003</t>
  </si>
  <si>
    <t>05/06/2003</t>
  </si>
  <si>
    <t>11/08/2003</t>
  </si>
  <si>
    <t>18/01/2003</t>
  </si>
  <si>
    <t>21/06/2003</t>
  </si>
  <si>
    <t>03/05/2003</t>
  </si>
  <si>
    <t>29/03/2003</t>
  </si>
  <si>
    <t>23/05/2003</t>
  </si>
  <si>
    <t>21/02/2003</t>
  </si>
  <si>
    <t>17/06/2003</t>
  </si>
  <si>
    <t>03/10/2003</t>
  </si>
  <si>
    <t>11/10/2003</t>
  </si>
  <si>
    <t>12/01/2003</t>
  </si>
  <si>
    <t>13/02/2003</t>
  </si>
  <si>
    <t>08/11/2001</t>
  </si>
  <si>
    <t>18/04/2003</t>
  </si>
  <si>
    <t>29/10/2003</t>
  </si>
  <si>
    <t>31/01/2003</t>
  </si>
  <si>
    <t>20/03/2003</t>
  </si>
  <si>
    <t>09/12/2003</t>
  </si>
  <si>
    <t>13/11/2003</t>
  </si>
  <si>
    <t>08/02/2003</t>
  </si>
  <si>
    <t>22/04/2003</t>
  </si>
  <si>
    <t>17/05/2003</t>
  </si>
  <si>
    <t>23/04/2003</t>
  </si>
  <si>
    <t>15/02/2003</t>
  </si>
  <si>
    <t>26/12/2003</t>
  </si>
  <si>
    <t>19/10/2003</t>
  </si>
  <si>
    <t>23/09/2003</t>
  </si>
  <si>
    <t>05/04/2003</t>
  </si>
  <si>
    <t>19/05/2003</t>
  </si>
  <si>
    <t>25/11/2003</t>
  </si>
  <si>
    <t>22/08/2001</t>
  </si>
  <si>
    <t>15/03/2003</t>
  </si>
  <si>
    <t>09/06/2003</t>
  </si>
  <si>
    <t>23/06/2003</t>
  </si>
  <si>
    <t>22/05/2001</t>
  </si>
  <si>
    <t>14/02/2003</t>
  </si>
  <si>
    <t>31/05/2003</t>
  </si>
  <si>
    <t>22/07/2003</t>
  </si>
  <si>
    <t>21/01/2003</t>
  </si>
  <si>
    <t>20/08/2002</t>
  </si>
  <si>
    <t>28/11/2003</t>
  </si>
  <si>
    <t>04/07/2002</t>
  </si>
  <si>
    <t>16/08/2003</t>
  </si>
  <si>
    <t>09/04/2002</t>
  </si>
  <si>
    <t>27/05/2003</t>
  </si>
  <si>
    <t>21/07/2003</t>
  </si>
  <si>
    <t>06/06/2003</t>
  </si>
  <si>
    <t>10/07/2003</t>
  </si>
  <si>
    <t>14/08/2003</t>
  </si>
  <si>
    <t>29/01/2003</t>
  </si>
  <si>
    <t>05/12/2003</t>
  </si>
  <si>
    <t>18/07/2003</t>
  </si>
  <si>
    <t>24/11/2003</t>
  </si>
  <si>
    <t>16/05/2003</t>
  </si>
  <si>
    <t>15/06/2003</t>
  </si>
  <si>
    <t>13/04/1998</t>
  </si>
  <si>
    <t>22/09/2003</t>
  </si>
  <si>
    <t>06/06/2000</t>
  </si>
  <si>
    <t>19/12/2003</t>
  </si>
  <si>
    <t>27/05/2002</t>
  </si>
  <si>
    <t>13/06/2003</t>
  </si>
  <si>
    <t>25/04/2000</t>
  </si>
  <si>
    <t>08/11/2003</t>
  </si>
  <si>
    <t>14/12/2003</t>
  </si>
  <si>
    <t>30/04/2003</t>
  </si>
  <si>
    <t>04/05/2003</t>
  </si>
  <si>
    <t>22/02/2003</t>
  </si>
  <si>
    <t>04/08/2003</t>
  </si>
  <si>
    <t>14/07/2001</t>
  </si>
  <si>
    <t>22/01/2000</t>
  </si>
  <si>
    <t>06/01/2003</t>
  </si>
  <si>
    <t>31/08/2003</t>
  </si>
  <si>
    <t>21/04/2000</t>
  </si>
  <si>
    <t>14/06/2003</t>
  </si>
  <si>
    <t>29/08/2003</t>
  </si>
  <si>
    <t>12/09/2003</t>
  </si>
  <si>
    <t>02/05/2003</t>
  </si>
  <si>
    <t>23/08/2003</t>
  </si>
  <si>
    <t>07/02/2003</t>
  </si>
  <si>
    <t>10/03/2003</t>
  </si>
  <si>
    <t>16/04/2003</t>
  </si>
  <si>
    <t>03/04/2003</t>
  </si>
  <si>
    <t>05/10/2003</t>
  </si>
  <si>
    <t>20/07/2003</t>
  </si>
  <si>
    <t>14/07/2003</t>
  </si>
  <si>
    <t>27/01/2003</t>
  </si>
  <si>
    <t>23/11/2003</t>
  </si>
  <si>
    <t>04/02/2003</t>
  </si>
  <si>
    <t>16/07/2003</t>
  </si>
  <si>
    <t>17/04/2003</t>
  </si>
  <si>
    <t>16/06/2003</t>
  </si>
  <si>
    <t>30/01/2003</t>
  </si>
  <si>
    <t>19/01/2003</t>
  </si>
  <si>
    <t>30/05/2003</t>
  </si>
  <si>
    <t>13/12/2003</t>
  </si>
  <si>
    <t>24/04/2003</t>
  </si>
  <si>
    <t>30/09/2003</t>
  </si>
  <si>
    <t>06/07/2003</t>
  </si>
  <si>
    <t>02/07/2003</t>
  </si>
  <si>
    <t>24/05/2003</t>
  </si>
  <si>
    <t>16/11/2001</t>
  </si>
  <si>
    <t>18/06/2003</t>
  </si>
  <si>
    <t>11/03/2001</t>
  </si>
  <si>
    <t>29/12/2003</t>
  </si>
  <si>
    <t>26/05/2003</t>
  </si>
  <si>
    <t>26/08/2003</t>
  </si>
  <si>
    <t>22/01/2003</t>
  </si>
  <si>
    <t>24/12/2003</t>
  </si>
  <si>
    <t>19/07/2003</t>
  </si>
  <si>
    <t>12/02/2003</t>
  </si>
  <si>
    <t>30/10/2003</t>
  </si>
  <si>
    <t>13/10/2003</t>
  </si>
  <si>
    <t>26/02/2003</t>
  </si>
  <si>
    <t>03/06/2003</t>
  </si>
  <si>
    <t>25/06/2003</t>
  </si>
  <si>
    <t>08/06/2003</t>
  </si>
  <si>
    <t>02/06/2003</t>
  </si>
  <si>
    <t>07/04/2003</t>
  </si>
  <si>
    <t>01/02/2003</t>
  </si>
  <si>
    <t>12/11/2003</t>
  </si>
  <si>
    <t>02/05/2002</t>
  </si>
  <si>
    <t>18/03/2003</t>
  </si>
  <si>
    <t>27/04/2003</t>
  </si>
  <si>
    <t>23/02/2003</t>
  </si>
  <si>
    <t>03/03/2003</t>
  </si>
  <si>
    <t>03/12/2003</t>
  </si>
  <si>
    <t>14/04/2002</t>
  </si>
  <si>
    <t>26/03/1999</t>
  </si>
  <si>
    <t>01/01/1998</t>
  </si>
  <si>
    <t>16/01/2003</t>
  </si>
  <si>
    <t>11/03/2003</t>
  </si>
  <si>
    <t>14/03/2003</t>
  </si>
  <si>
    <t>11/09/2003</t>
  </si>
  <si>
    <t>30/03/2003</t>
  </si>
  <si>
    <t>07/01/2003</t>
  </si>
  <si>
    <t>18/10/2001</t>
  </si>
  <si>
    <t>07/08/2003</t>
  </si>
  <si>
    <t>09/01/2003</t>
  </si>
  <si>
    <t>09/09/2001</t>
  </si>
  <si>
    <t>01/03/2003</t>
  </si>
  <si>
    <t>19/02/2003</t>
  </si>
  <si>
    <t>31/03/2003</t>
  </si>
  <si>
    <t>11/10/2000</t>
  </si>
  <si>
    <t>04/04/2000</t>
  </si>
  <si>
    <t>26/01/2001</t>
  </si>
  <si>
    <t>03/07/2003</t>
  </si>
  <si>
    <t>28/03/2002</t>
  </si>
  <si>
    <t>08/03/2001</t>
  </si>
  <si>
    <t>16/10/2001</t>
  </si>
  <si>
    <t>08/01/2003</t>
  </si>
  <si>
    <t>MGT 495 L</t>
  </si>
  <si>
    <t>MGT 495 N</t>
  </si>
  <si>
    <t>MGT 495 P</t>
  </si>
  <si>
    <t>Thừa Thiên Huế</t>
  </si>
  <si>
    <t>Hồ Chí Minh</t>
  </si>
  <si>
    <t>Bà Rịa - Vũng Tàu</t>
  </si>
  <si>
    <t>Ninh Thuận</t>
  </si>
  <si>
    <t>(Nước Ngoài)</t>
  </si>
  <si>
    <t>Bắc Ninh</t>
  </si>
  <si>
    <t>Thái Bình</t>
  </si>
  <si>
    <t>Bình Dương</t>
  </si>
  <si>
    <t>Hà Nội</t>
  </si>
  <si>
    <t>Bắc Giang</t>
  </si>
  <si>
    <t>13H00</t>
  </si>
  <si>
    <t>KẾ TOÁN TÀI CHÍNH NÂNG CAO</t>
  </si>
  <si>
    <t>KẾ TOÁN KIỂM TOÁN</t>
  </si>
  <si>
    <t>KKT</t>
  </si>
  <si>
    <t>KIỂM SOÁT NỘI BỘ</t>
  </si>
  <si>
    <t>KẾ TOÁN DOANH NGHIỆP</t>
  </si>
  <si>
    <t>KDN</t>
  </si>
  <si>
    <t>MGT 495</t>
  </si>
  <si>
    <t>KHỞI SỰ DOANH NGHIỆP</t>
  </si>
  <si>
    <t>NGOẠI THƯƠNG</t>
  </si>
  <si>
    <t>QNT</t>
  </si>
  <si>
    <t>KINH DOANH THƯƠNG MẠI</t>
  </si>
  <si>
    <t>QTD</t>
  </si>
  <si>
    <t>QUẢN TRỊ NHÂN LỰC</t>
  </si>
  <si>
    <t>QTN</t>
  </si>
  <si>
    <t>HÀNH VI TIÊU DÙNG</t>
  </si>
  <si>
    <t>QUẢN TRỊ KINH DOANH TỔNG HỢP</t>
  </si>
  <si>
    <t>QTH</t>
  </si>
  <si>
    <t>KỲ THI TỐT NGHIỆP *  ĐỢT THÁNG 5/2025</t>
  </si>
  <si>
    <t>QUẢN TRỊ DOANH NGHIỆP-HP</t>
  </si>
  <si>
    <t>HP-QTH</t>
  </si>
  <si>
    <t>LOGISTICS &amp; QUẢN LÝ CHUỔI CUNG ỨNG HP</t>
  </si>
  <si>
    <t>QUẢN TRỊ DỰ ÁN ĐẦU TƯ</t>
  </si>
  <si>
    <t>HP-QLC</t>
  </si>
  <si>
    <t>QUẢN TRỊ MARKETING &amp; CHIẾN LƯỢC-HP</t>
  </si>
  <si>
    <t>QUẢN TRỊ KINH DOANH MARKETING</t>
  </si>
  <si>
    <t>HP-QTM</t>
  </si>
  <si>
    <t>QTM</t>
  </si>
  <si>
    <t>ĐẠI HỌC DUY TÂN</t>
  </si>
  <si>
    <t>Đỗ Văn Trung</t>
  </si>
  <si>
    <t>Thi ghép</t>
  </si>
  <si>
    <t>MGT 495 A</t>
  </si>
  <si>
    <t>CHUYÊN NGÀNH: KẾ TOÁN KIỂM TOÁN</t>
  </si>
  <si>
    <t>MÔN: KẾ TOÁN TÀI CHÍNH NÂNG CAO - ACC 495</t>
  </si>
  <si>
    <t>Thời gian : 13H00 - 17/05/2025   -   Phòng thi 205  - Nhà F- Hòa Khánh Nam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</si>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</sst>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-mm\-yy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8"/>
      <name val="Tahoma"/>
      <family val="2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b/>
      <sz val="16"/>
      <color theme="1"/>
      <name val="Times New Roman"/>
      <family val="1"/>
      <charset val="163"/>
    </font>
    <font>
      <sz val="7"/>
      <name val="Tahoma"/>
      <family val="2"/>
    </font>
    <font>
      <b/>
      <sz val="12"/>
      <color rgb="FFFF0000"/>
      <name val="Times New Roman"/>
      <family val="1"/>
    </font>
    <font>
      <sz val="11"/>
      <name val="Calibri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10" fillId="0" borderId="0"/>
    <xf numFmtId="0" fontId="16" fillId="0" borderId="0"/>
    <xf numFmtId="0" fontId="6" fillId="0" borderId="0"/>
    <xf numFmtId="0" fontId="16" fillId="0" borderId="0"/>
    <xf numFmtId="0" fontId="21" fillId="0" borderId="0"/>
    <xf numFmtId="0" fontId="6" fillId="0" borderId="0"/>
    <xf numFmtId="0" fontId="28" fillId="0" borderId="0"/>
    <xf numFmtId="0" fontId="1" fillId="0" borderId="0"/>
    <xf numFmtId="0" fontId="16" fillId="0" borderId="0"/>
  </cellStyleXfs>
  <cellXfs count="166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2" fillId="0" borderId="2" xfId="2" applyNumberFormat="1" applyFont="1" applyBorder="1" applyAlignment="1">
      <alignment horizontal="center" vertical="center"/>
    </xf>
    <xf numFmtId="0" fontId="3" fillId="0" borderId="2" xfId="2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9" fillId="0" borderId="3" xfId="3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5" xfId="0" applyFont="1" applyFill="1" applyBorder="1"/>
    <xf numFmtId="0" fontId="2" fillId="0" borderId="0" xfId="0" applyFont="1" applyFill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0" xfId="0" applyFont="1" applyFill="1" applyAlignment="1">
      <alignment horizontal="center"/>
    </xf>
    <xf numFmtId="9" fontId="2" fillId="0" borderId="0" xfId="1" applyFont="1" applyFill="1"/>
    <xf numFmtId="0" fontId="15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2" xfId="2" applyNumberFormat="1" applyFont="1" applyBorder="1" applyAlignment="1">
      <alignment horizontal="left" vertical="center"/>
    </xf>
    <xf numFmtId="0" fontId="2" fillId="0" borderId="2" xfId="2" applyNumberFormat="1" applyFont="1" applyBorder="1" applyAlignment="1">
      <alignment horizontal="left" vertical="center"/>
    </xf>
    <xf numFmtId="0" fontId="9" fillId="0" borderId="0" xfId="3" applyFont="1" applyFill="1" applyBorder="1" applyAlignment="1"/>
    <xf numFmtId="0" fontId="0" fillId="0" borderId="0" xfId="0" applyAlignment="1">
      <alignment horizontal="center"/>
    </xf>
    <xf numFmtId="0" fontId="18" fillId="3" borderId="0" xfId="5" applyFont="1" applyFill="1" applyBorder="1" applyAlignment="1">
      <alignment vertical="center"/>
    </xf>
    <xf numFmtId="0" fontId="17" fillId="0" borderId="18" xfId="5" applyFont="1" applyFill="1" applyBorder="1" applyAlignment="1">
      <alignment horizontal="center" vertical="center"/>
    </xf>
    <xf numFmtId="0" fontId="17" fillId="0" borderId="19" xfId="5" applyFont="1" applyFill="1" applyBorder="1" applyAlignment="1">
      <alignment horizontal="center" vertical="center"/>
    </xf>
    <xf numFmtId="0" fontId="17" fillId="0" borderId="19" xfId="5" applyNumberFormat="1" applyFont="1" applyFill="1" applyBorder="1" applyAlignment="1">
      <alignment horizontal="center" vertical="center" wrapText="1"/>
    </xf>
    <xf numFmtId="0" fontId="17" fillId="0" borderId="19" xfId="5" applyFont="1" applyFill="1" applyBorder="1" applyAlignment="1">
      <alignment horizontal="center" vertical="center" wrapText="1"/>
    </xf>
    <xf numFmtId="0" fontId="17" fillId="0" borderId="19" xfId="6" applyFont="1" applyFill="1" applyBorder="1" applyAlignment="1">
      <alignment horizontal="center" vertical="center" wrapText="1"/>
    </xf>
    <xf numFmtId="0" fontId="17" fillId="0" borderId="20" xfId="6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vertical="center"/>
    </xf>
    <xf numFmtId="0" fontId="22" fillId="0" borderId="0" xfId="9" applyFont="1" applyFill="1" applyAlignment="1">
      <alignment vertical="center"/>
    </xf>
    <xf numFmtId="0" fontId="22" fillId="0" borderId="0" xfId="5" applyFont="1" applyFill="1" applyAlignment="1">
      <alignment horizontal="center" vertical="center"/>
    </xf>
    <xf numFmtId="0" fontId="22" fillId="0" borderId="0" xfId="5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3" fillId="0" borderId="0" xfId="5" applyFont="1" applyFill="1" applyAlignment="1">
      <alignment horizontal="center" vertical="center" wrapText="1"/>
    </xf>
    <xf numFmtId="14" fontId="24" fillId="0" borderId="0" xfId="9" applyNumberFormat="1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0" borderId="0" xfId="5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7" applyNumberFormat="1" applyFont="1" applyFill="1" applyBorder="1" applyAlignment="1" applyProtection="1">
      <alignment horizontal="center" vertical="center" wrapText="1"/>
    </xf>
    <xf numFmtId="14" fontId="9" fillId="0" borderId="3" xfId="3" applyNumberFormat="1" applyFont="1" applyFill="1" applyBorder="1" applyAlignment="1"/>
    <xf numFmtId="0" fontId="0" fillId="0" borderId="0" xfId="0" applyFill="1" applyBorder="1"/>
    <xf numFmtId="0" fontId="2" fillId="4" borderId="0" xfId="0" applyFont="1" applyFill="1" applyAlignment="1">
      <alignment horizontal="center"/>
    </xf>
    <xf numFmtId="14" fontId="19" fillId="0" borderId="0" xfId="5" applyNumberFormat="1" applyFont="1" applyFill="1" applyBorder="1" applyAlignment="1">
      <alignment horizontal="center" vertical="center"/>
    </xf>
    <xf numFmtId="0" fontId="19" fillId="0" borderId="19" xfId="5" applyNumberFormat="1" applyFont="1" applyFill="1" applyBorder="1" applyAlignment="1">
      <alignment horizontal="center" vertical="center" wrapText="1"/>
    </xf>
    <xf numFmtId="0" fontId="22" fillId="0" borderId="0" xfId="5" applyNumberFormat="1" applyFont="1" applyFill="1" applyAlignment="1">
      <alignment horizontal="left" vertical="center"/>
    </xf>
    <xf numFmtId="49" fontId="30" fillId="2" borderId="2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19" fillId="0" borderId="0" xfId="5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0" fillId="0" borderId="0" xfId="0" applyNumberFormat="1" applyFill="1"/>
    <xf numFmtId="49" fontId="7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3" fillId="0" borderId="0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5" fillId="0" borderId="2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35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49" fontId="2" fillId="5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6" fillId="0" borderId="16" xfId="0" applyFont="1" applyFill="1" applyBorder="1" applyAlignment="1">
      <alignment horizontal="left"/>
    </xf>
    <xf numFmtId="0" fontId="36" fillId="0" borderId="9" xfId="0" applyFont="1" applyFill="1" applyBorder="1" applyAlignment="1">
      <alignment horizontal="left"/>
    </xf>
    <xf numFmtId="0" fontId="36" fillId="0" borderId="12" xfId="0" applyFont="1" applyFill="1" applyBorder="1" applyAlignment="1">
      <alignment horizontal="left"/>
    </xf>
    <xf numFmtId="14" fontId="19" fillId="6" borderId="0" xfId="5" applyNumberFormat="1" applyFont="1" applyFill="1" applyBorder="1" applyAlignment="1">
      <alignment horizontal="center" vertical="center"/>
    </xf>
    <xf numFmtId="14" fontId="17" fillId="6" borderId="19" xfId="5" applyNumberFormat="1" applyFont="1" applyFill="1" applyBorder="1" applyAlignment="1">
      <alignment horizontal="center" vertical="center"/>
    </xf>
    <xf numFmtId="0" fontId="17" fillId="6" borderId="19" xfId="5" applyNumberFormat="1" applyFont="1" applyFill="1" applyBorder="1" applyAlignment="1">
      <alignment horizontal="center" vertical="center" wrapText="1"/>
    </xf>
    <xf numFmtId="14" fontId="20" fillId="6" borderId="7" xfId="5" applyNumberFormat="1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14" fontId="20" fillId="6" borderId="0" xfId="5" applyNumberFormat="1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14" fontId="22" fillId="6" borderId="0" xfId="9" applyNumberFormat="1" applyFont="1" applyFill="1" applyAlignment="1">
      <alignment vertical="center"/>
    </xf>
    <xf numFmtId="0" fontId="22" fillId="6" borderId="0" xfId="5" applyFont="1" applyFill="1" applyAlignment="1">
      <alignment horizontal="center" vertical="center"/>
    </xf>
    <xf numFmtId="14" fontId="17" fillId="6" borderId="0" xfId="9" applyNumberFormat="1" applyFont="1" applyFill="1" applyAlignment="1">
      <alignment vertical="center"/>
    </xf>
    <xf numFmtId="14" fontId="24" fillId="6" borderId="0" xfId="9" applyNumberFormat="1" applyFont="1" applyFill="1" applyAlignment="1">
      <alignment vertical="center"/>
    </xf>
    <xf numFmtId="0" fontId="27" fillId="6" borderId="0" xfId="0" applyFont="1" applyFill="1" applyAlignment="1">
      <alignment vertical="center"/>
    </xf>
    <xf numFmtId="165" fontId="26" fillId="6" borderId="0" xfId="5" applyNumberFormat="1" applyFont="1" applyFill="1" applyAlignment="1">
      <alignment horizontal="left" vertical="center"/>
    </xf>
    <xf numFmtId="165" fontId="26" fillId="6" borderId="0" xfId="5" applyNumberFormat="1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0" fillId="6" borderId="0" xfId="0" applyFill="1"/>
    <xf numFmtId="0" fontId="18" fillId="6" borderId="0" xfId="5" applyFont="1" applyFill="1" applyBorder="1" applyAlignment="1">
      <alignment horizontal="left" vertical="center" wrapText="1"/>
    </xf>
    <xf numFmtId="0" fontId="17" fillId="6" borderId="19" xfId="5" applyFont="1" applyFill="1" applyBorder="1" applyAlignment="1">
      <alignment horizontal="center" vertical="center" wrapText="1"/>
    </xf>
    <xf numFmtId="0" fontId="19" fillId="6" borderId="19" xfId="5" applyNumberFormat="1" applyFont="1" applyFill="1" applyBorder="1" applyAlignment="1">
      <alignment horizontal="center" vertical="center"/>
    </xf>
    <xf numFmtId="0" fontId="19" fillId="6" borderId="19" xfId="5" applyFont="1" applyFill="1" applyBorder="1" applyAlignment="1">
      <alignment horizontal="center" vertical="center" wrapText="1"/>
    </xf>
    <xf numFmtId="0" fontId="20" fillId="6" borderId="7" xfId="0" applyNumberFormat="1" applyFont="1" applyFill="1" applyBorder="1" applyAlignment="1" applyProtection="1">
      <alignment horizontal="center" vertical="center" wrapText="1"/>
    </xf>
    <xf numFmtId="49" fontId="20" fillId="6" borderId="7" xfId="0" applyNumberFormat="1" applyFont="1" applyFill="1" applyBorder="1" applyAlignment="1" applyProtection="1">
      <alignment horizontal="center" vertical="center" wrapText="1"/>
    </xf>
    <xf numFmtId="0" fontId="20" fillId="6" borderId="0" xfId="0" applyNumberFormat="1" applyFont="1" applyFill="1" applyBorder="1" applyAlignment="1" applyProtection="1">
      <alignment horizontal="center" vertical="center" wrapText="1"/>
    </xf>
    <xf numFmtId="0" fontId="22" fillId="6" borderId="0" xfId="5" applyNumberFormat="1" applyFont="1" applyFill="1" applyAlignment="1">
      <alignment horizontal="left" vertical="center"/>
    </xf>
    <xf numFmtId="49" fontId="20" fillId="6" borderId="0" xfId="0" applyNumberFormat="1" applyFont="1" applyFill="1" applyBorder="1" applyAlignment="1" applyProtection="1">
      <alignment horizontal="center" vertical="center" wrapText="1"/>
    </xf>
    <xf numFmtId="0" fontId="0" fillId="6" borderId="0" xfId="0" applyNumberFormat="1" applyFill="1"/>
    <xf numFmtId="0" fontId="22" fillId="6" borderId="0" xfId="0" applyFont="1" applyFill="1" applyAlignment="1">
      <alignment vertical="center"/>
    </xf>
    <xf numFmtId="0" fontId="23" fillId="6" borderId="0" xfId="5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/>
    </xf>
    <xf numFmtId="0" fontId="17" fillId="6" borderId="19" xfId="5" applyFont="1" applyFill="1" applyBorder="1" applyAlignment="1">
      <alignment horizontal="center" vertical="center"/>
    </xf>
    <xf numFmtId="0" fontId="20" fillId="6" borderId="0" xfId="7" applyNumberFormat="1" applyFont="1" applyFill="1" applyBorder="1" applyAlignment="1" applyProtection="1">
      <alignment horizontal="center" vertical="center" wrapText="1"/>
    </xf>
    <xf numFmtId="0" fontId="25" fillId="6" borderId="0" xfId="5" applyFont="1" applyFill="1" applyBorder="1" applyAlignment="1">
      <alignment horizontal="center" vertical="center"/>
    </xf>
    <xf numFmtId="0" fontId="26" fillId="6" borderId="0" xfId="5" applyFont="1" applyFill="1" applyBorder="1" applyAlignment="1">
      <alignment horizontal="center" vertical="center"/>
    </xf>
    <xf numFmtId="0" fontId="22" fillId="6" borderId="0" xfId="5" applyFont="1" applyFill="1" applyBorder="1" applyAlignment="1">
      <alignment horizontal="center" vertical="center"/>
    </xf>
    <xf numFmtId="0" fontId="22" fillId="6" borderId="0" xfId="10" applyFont="1" applyFill="1" applyBorder="1" applyAlignment="1">
      <alignment horizontal="center" vertical="center"/>
    </xf>
    <xf numFmtId="0" fontId="26" fillId="6" borderId="0" xfId="1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vertical="center"/>
    </xf>
    <xf numFmtId="14" fontId="0" fillId="0" borderId="0" xfId="0" applyNumberForma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14" fontId="17" fillId="0" borderId="0" xfId="5" applyNumberFormat="1" applyFont="1" applyFill="1" applyBorder="1" applyAlignment="1">
      <alignment horizontal="center" vertical="center"/>
    </xf>
    <xf numFmtId="14" fontId="19" fillId="0" borderId="0" xfId="5" applyNumberFormat="1" applyFont="1" applyFill="1" applyBorder="1" applyAlignment="1">
      <alignment horizontal="center" vertical="center"/>
    </xf>
    <xf numFmtId="0" fontId="18" fillId="3" borderId="0" xfId="5" applyFont="1" applyFill="1" applyBorder="1" applyAlignment="1">
      <alignment horizontal="center" vertical="center"/>
    </xf>
    <xf numFmtId="0" fontId="18" fillId="3" borderId="0" xfId="5" applyFont="1" applyFill="1" applyBorder="1" applyAlignment="1">
      <alignment horizontal="center" vertical="center" wrapText="1"/>
    </xf>
    <xf numFmtId="0" fontId="29" fillId="3" borderId="17" xfId="12" applyFont="1" applyFill="1" applyBorder="1" applyAlignment="1">
      <alignment horizontal="center" vertical="center" wrapText="1"/>
    </xf>
  </cellXfs>
  <cellStyles count="13">
    <cellStyle name="Normal" xfId="0" builtinId="0"/>
    <cellStyle name="Normal 104" xfId="8"/>
    <cellStyle name="Normal 2" xfId="2"/>
    <cellStyle name="Normal 2 2" xfId="4"/>
    <cellStyle name="Normal 2 2 2 2" xfId="9"/>
    <cellStyle name="Normal 2 6 2 2 2 2 2" xfId="11"/>
    <cellStyle name="Normal 3" xfId="10"/>
    <cellStyle name="Normal 5" xfId="5"/>
    <cellStyle name="Normal 5 2 3" xfId="12"/>
    <cellStyle name="Normal 66 2 8" xfId="7"/>
    <cellStyle name="Normal_KH chi tiet HK1" xfId="6"/>
    <cellStyle name="Normal_Sheet1" xfId="3"/>
    <cellStyle name="Percent" xfId="1" builtinId="5"/>
  </cellStyles>
  <dxfs count="30"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ont>
        <color theme="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9"/>
  <sheetViews>
    <sheetView workbookViewId="0">
      <pane xSplit="6" ySplit="6" topLeftCell="H7" activePane="bottomRight" state="frozen"/>
      <selection pane="topRight" activeCell="G1" sqref="G1"/>
      <selection pane="bottomLeft" activeCell="A7" sqref="A7"/>
      <selection pane="bottomRight" activeCell="P6" sqref="P6"/>
    </sheetView>
  </sheetViews>
  <sheetFormatPr defaultColWidth="8.85546875" defaultRowHeight="12.75" x14ac:dyDescent="0.2"/>
  <cols>
    <col min="1" max="1" width="4.5703125" style="1" customWidth="1"/>
    <col min="2" max="2" width="12.7109375" style="6" customWidth="1"/>
    <col min="3" max="3" width="21.85546875" style="1" bestFit="1" customWidth="1"/>
    <col min="4" max="4" width="9.5703125" style="3" customWidth="1"/>
    <col min="5" max="5" width="11.7109375" style="23" customWidth="1"/>
    <col min="6" max="6" width="11.7109375" style="7" customWidth="1"/>
    <col min="7" max="7" width="4" style="7" customWidth="1"/>
    <col min="8" max="10" width="4.28515625" style="7" customWidth="1"/>
    <col min="11" max="11" width="5.42578125" style="7" customWidth="1"/>
    <col min="12" max="12" width="5" style="6" customWidth="1"/>
    <col min="13" max="13" width="7.5703125" style="6" customWidth="1"/>
    <col min="14" max="14" width="2.28515625" style="5" customWidth="1"/>
    <col min="15" max="15" width="4" style="5" customWidth="1"/>
    <col min="16" max="16" width="9.5703125" style="5" bestFit="1" customWidth="1"/>
    <col min="17" max="17" width="7.28515625" style="5" customWidth="1"/>
    <col min="18" max="18" width="4.7109375" style="2" customWidth="1"/>
    <col min="19" max="19" width="12.42578125" style="2" bestFit="1" customWidth="1"/>
    <col min="20" max="23" width="9.140625" style="1" customWidth="1"/>
    <col min="24" max="16384" width="8.85546875" style="1"/>
  </cols>
  <sheetData>
    <row r="1" spans="1:23" x14ac:dyDescent="0.2">
      <c r="A1" s="146" t="s">
        <v>0</v>
      </c>
      <c r="B1" s="146"/>
      <c r="C1" s="146"/>
      <c r="D1" s="146" t="s">
        <v>313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"/>
      <c r="P1" s="1"/>
      <c r="Q1" s="1"/>
      <c r="R1" s="1"/>
      <c r="S1" s="1"/>
    </row>
    <row r="2" spans="1:23" x14ac:dyDescent="0.2">
      <c r="A2" s="146" t="s">
        <v>1</v>
      </c>
      <c r="B2" s="146"/>
      <c r="C2" s="146"/>
      <c r="E2" s="5" t="s">
        <v>260</v>
      </c>
      <c r="F2" s="4" t="e">
        <f>VLOOKUP($P$6,LICHTH!$A$5:$R$223,8,0)</f>
        <v>#REF!</v>
      </c>
      <c r="G2" s="4"/>
      <c r="H2" s="4"/>
      <c r="I2" s="4"/>
      <c r="J2" s="4"/>
      <c r="K2" s="4"/>
      <c r="L2" s="4" t="s">
        <v>113</v>
      </c>
      <c r="M2" s="4" t="e">
        <f>VLOOKUP($P$6,LICHTH!$A$5:$R$223,9,0)</f>
        <v>#REF!</v>
      </c>
      <c r="N2" s="4"/>
      <c r="O2" s="1"/>
      <c r="P2" s="1"/>
      <c r="Q2" s="1"/>
      <c r="R2" s="1"/>
      <c r="S2" s="1"/>
    </row>
    <row r="3" spans="1:23" x14ac:dyDescent="0.2">
      <c r="A3" s="6"/>
      <c r="C3" s="6"/>
      <c r="D3" s="6"/>
      <c r="E3" s="40"/>
      <c r="F3" s="6"/>
      <c r="H3" s="6"/>
      <c r="I3" s="6" t="s">
        <v>2</v>
      </c>
      <c r="J3" s="6"/>
      <c r="K3" s="4" t="e">
        <f>VLOOKUP($P$6,LICHTH!$A$5:$R$1223,7,0)</f>
        <v>#REF!</v>
      </c>
      <c r="M3" s="5" t="s">
        <v>110</v>
      </c>
      <c r="N3" s="5">
        <v>2</v>
      </c>
      <c r="P3" s="1"/>
    </row>
    <row r="4" spans="1:23" s="3" customFormat="1" ht="13.5" x14ac:dyDescent="0.25">
      <c r="A4" s="8" t="e">
        <f>"Thời gian : "&amp;VLOOKUP($P$6,LICHTH!$A$5:$S$1223,18,0)</f>
        <v>#REF!</v>
      </c>
      <c r="B4" s="5"/>
      <c r="C4" s="8"/>
      <c r="D4" s="5"/>
      <c r="E4" s="9"/>
      <c r="F4" s="6"/>
      <c r="G4" s="6"/>
      <c r="H4" s="6"/>
      <c r="I4" s="6"/>
      <c r="K4" s="6" t="e">
        <f>MATCH($P$6,LICHTH!$A:$A,0)</f>
        <v>#REF!</v>
      </c>
      <c r="L4" s="46"/>
      <c r="M4" s="4" t="s">
        <v>107</v>
      </c>
      <c r="N4" s="5">
        <v>1</v>
      </c>
      <c r="O4" s="5"/>
      <c r="P4" s="45"/>
      <c r="Q4" s="45"/>
      <c r="R4" s="45"/>
      <c r="S4" s="45"/>
      <c r="T4" s="45"/>
      <c r="U4" s="45"/>
      <c r="V4" s="45"/>
      <c r="W4" s="45"/>
    </row>
    <row r="5" spans="1:23" s="12" customFormat="1" ht="25.5" customHeight="1" x14ac:dyDescent="0.25">
      <c r="A5" s="148" t="s">
        <v>3</v>
      </c>
      <c r="B5" s="147" t="s">
        <v>4</v>
      </c>
      <c r="C5" s="149" t="s">
        <v>5</v>
      </c>
      <c r="D5" s="149" t="s">
        <v>6</v>
      </c>
      <c r="E5" s="147" t="s">
        <v>114</v>
      </c>
      <c r="F5" s="147" t="s">
        <v>115</v>
      </c>
      <c r="G5" s="10" t="str">
        <f>IF(ISNA(HLOOKUP(1,$P$1:$W$4,4,0)),"",HLOOKUP(1,$P$1:$W$4,3,0))</f>
        <v/>
      </c>
      <c r="H5" s="10" t="str">
        <f>IF(ISNA(HLOOKUP(2,$P$1:$W$4,4,0)),"",HLOOKUP(2,$P$1:$W$4,3,0))</f>
        <v/>
      </c>
      <c r="I5" s="10" t="str">
        <f>IF(ISNA(HLOOKUP(3,$P$1:$W$4,4,0)),"",HLOOKUP(3,$P$1:$W$4,3,0))</f>
        <v/>
      </c>
      <c r="J5" s="10" t="str">
        <f>IF(ISNA(HLOOKUP(4,$P$1:$W$4,4,0)),"",HLOOKUP(4,$P$1:$W$4,3,0))</f>
        <v/>
      </c>
      <c r="K5" s="10" t="str">
        <f>IF(ISNA(HLOOKUP(5,$P$1:$W$4,4,0)),"",HLOOKUP(5,$P$1:$W$4,4,0))</f>
        <v/>
      </c>
      <c r="L5" s="10" t="s">
        <v>9</v>
      </c>
      <c r="M5" s="10" t="s">
        <v>10</v>
      </c>
      <c r="N5" s="147" t="s">
        <v>11</v>
      </c>
      <c r="O5" s="147"/>
      <c r="P5" s="84" t="s">
        <v>309</v>
      </c>
      <c r="Q5" s="10"/>
      <c r="R5" s="11"/>
      <c r="S5" s="11"/>
    </row>
    <row r="6" spans="1:23" s="12" customFormat="1" ht="22.15" customHeight="1" x14ac:dyDescent="0.2">
      <c r="A6" s="148"/>
      <c r="B6" s="148"/>
      <c r="C6" s="149"/>
      <c r="D6" s="149"/>
      <c r="E6" s="150"/>
      <c r="F6" s="150"/>
      <c r="G6" s="13" t="e">
        <f>#REF!</f>
        <v>#REF!</v>
      </c>
      <c r="H6" s="90" t="e">
        <f>#REF!</f>
        <v>#REF!</v>
      </c>
      <c r="I6" s="13" t="e">
        <f>#REF!</f>
        <v>#REF!</v>
      </c>
      <c r="J6" s="13"/>
      <c r="K6" s="13"/>
      <c r="L6" s="13" t="e">
        <f>#REF!</f>
        <v>#REF!</v>
      </c>
      <c r="M6" s="13" t="e">
        <f>SUM(G6:L6)</f>
        <v>#REF!</v>
      </c>
      <c r="N6" s="147"/>
      <c r="O6" s="147"/>
      <c r="P6" s="79" t="e">
        <f>DS_THI!#REF!</f>
        <v>#REF!</v>
      </c>
      <c r="Q6" s="102"/>
      <c r="R6" s="11"/>
      <c r="S6" s="11"/>
    </row>
    <row r="7" spans="1:23" s="21" customFormat="1" ht="13.5" x14ac:dyDescent="0.25">
      <c r="A7" s="14">
        <v>1</v>
      </c>
      <c r="B7" s="15" t="e">
        <f>VLOOKUP($A7,DSMYDTU!$A$2:$E$4856,2,0)</f>
        <v>#N/A</v>
      </c>
      <c r="C7" s="48" t="e">
        <f>VLOOKUP($A7,DSMYDTU!$A$2:$G$4877,3,0)</f>
        <v>#N/A</v>
      </c>
      <c r="D7" s="49" t="e">
        <f>VLOOKUP($A7,DSMYDTU!$A$2:$G$4877,4,0)</f>
        <v>#N/A</v>
      </c>
      <c r="E7" s="15" t="e">
        <f>VLOOKUP($A7,DSMYDTU!$A$2:$G$4877,5,0)</f>
        <v>#N/A</v>
      </c>
      <c r="F7" s="16" t="e">
        <f>VLOOKUP($A7,DSMYDTU!$A$2:$G$4877,6,0)</f>
        <v>#N/A</v>
      </c>
      <c r="G7" s="17" t="e">
        <f>VLOOKUP(B7,#REF!,13,0)</f>
        <v>#N/A</v>
      </c>
      <c r="H7" s="17" t="e">
        <f>VLOOKUP(B7,#REF!,14,0)</f>
        <v>#N/A</v>
      </c>
      <c r="I7" s="17" t="e">
        <f>VLOOKUP(B7,#REF!,15,0)</f>
        <v>#N/A</v>
      </c>
      <c r="J7" s="17" t="e">
        <f>VLOOKUP(B7,#REF!,16,0)</f>
        <v>#N/A</v>
      </c>
      <c r="K7" s="17" t="e">
        <f t="shared" ref="K7:K70" si="0">J7=L7</f>
        <v>#N/A</v>
      </c>
      <c r="L7" s="17"/>
      <c r="M7" s="18">
        <f t="shared" ref="M7:M70" si="1">IF(AND(L7&gt;=1,ISNUMBER(L7)=TRUE),ROUND(SUMPRODUCT(G7:L7,$G$6:$L$6)/$M$6,1),0)</f>
        <v>0</v>
      </c>
      <c r="N7" s="19" t="str">
        <f>VLOOKUP(M7,$S$7:$T$542,2,0)</f>
        <v>Không</v>
      </c>
      <c r="O7" s="19" t="e">
        <f>VLOOKUP($A7,DSMYDTU!$A$2:$G$4877,7,0)</f>
        <v>#N/A</v>
      </c>
      <c r="P7" s="77" t="e">
        <f>DS_THI!#REF!</f>
        <v>#REF!</v>
      </c>
      <c r="Q7" s="50" t="e">
        <f>R7=M7</f>
        <v>#N/A</v>
      </c>
      <c r="R7" s="17" t="e">
        <f>VLOOKUP($B7,#REF!,18,0)</f>
        <v>#N/A</v>
      </c>
      <c r="S7" s="14">
        <v>1</v>
      </c>
      <c r="T7" s="14" t="s">
        <v>13</v>
      </c>
      <c r="U7" s="19"/>
      <c r="V7" s="19"/>
      <c r="W7" s="19"/>
    </row>
    <row r="8" spans="1:23" s="21" customFormat="1" ht="13.5" x14ac:dyDescent="0.25">
      <c r="A8" s="14">
        <v>2</v>
      </c>
      <c r="B8" s="15" t="e">
        <f>VLOOKUP($A8,DSMYDTU!$A$2:$E$4856,2,0)</f>
        <v>#N/A</v>
      </c>
      <c r="C8" s="48" t="e">
        <f>VLOOKUP($A8,DSMYDTU!$A$2:$G$4877,3,0)</f>
        <v>#N/A</v>
      </c>
      <c r="D8" s="49" t="e">
        <f>VLOOKUP($A8,DSMYDTU!$A$2:$G$4877,4,0)</f>
        <v>#N/A</v>
      </c>
      <c r="E8" s="15" t="e">
        <f>VLOOKUP($A8,DSMYDTU!$A$2:$G$4877,5,0)</f>
        <v>#N/A</v>
      </c>
      <c r="F8" s="16" t="e">
        <f>VLOOKUP($A8,DSMYDTU!$A$2:$G$4877,6,0)</f>
        <v>#N/A</v>
      </c>
      <c r="G8" s="17" t="e">
        <f>VLOOKUP(B8,#REF!,13,0)</f>
        <v>#N/A</v>
      </c>
      <c r="H8" s="17" t="e">
        <f>VLOOKUP(B8,#REF!,14,0)</f>
        <v>#N/A</v>
      </c>
      <c r="I8" s="17" t="e">
        <f>VLOOKUP(B8,#REF!,15,0)</f>
        <v>#N/A</v>
      </c>
      <c r="J8" s="17" t="e">
        <f>VLOOKUP(B8,#REF!,16,0)</f>
        <v>#N/A</v>
      </c>
      <c r="K8" s="17" t="e">
        <f t="shared" si="0"/>
        <v>#N/A</v>
      </c>
      <c r="L8" s="17"/>
      <c r="M8" s="18">
        <f t="shared" si="1"/>
        <v>0</v>
      </c>
      <c r="N8" s="19" t="str">
        <f t="shared" ref="N8:N71" si="2">VLOOKUP(M8,$S$7:$T$542,2,0)</f>
        <v>Không</v>
      </c>
      <c r="O8" s="19" t="e">
        <f>VLOOKUP($A8,DSMYDTU!$A$2:$G$4877,7,0)</f>
        <v>#N/A</v>
      </c>
      <c r="P8" s="77"/>
      <c r="Q8" s="50" t="e">
        <f t="shared" ref="Q8:Q71" si="3">R8=M8</f>
        <v>#N/A</v>
      </c>
      <c r="R8" s="17" t="e">
        <f>VLOOKUP($B8,#REF!,18,0)</f>
        <v>#N/A</v>
      </c>
      <c r="S8" s="14">
        <v>2</v>
      </c>
      <c r="T8" s="14" t="s">
        <v>14</v>
      </c>
      <c r="U8" s="19"/>
      <c r="V8" s="19"/>
    </row>
    <row r="9" spans="1:23" s="21" customFormat="1" ht="13.5" x14ac:dyDescent="0.25">
      <c r="A9" s="14">
        <v>3</v>
      </c>
      <c r="B9" s="15" t="e">
        <f>VLOOKUP($A9,DSMYDTU!$A$2:$E$4856,2,0)</f>
        <v>#N/A</v>
      </c>
      <c r="C9" s="48" t="e">
        <f>VLOOKUP($A9,DSMYDTU!$A$2:$G$4877,3,0)</f>
        <v>#N/A</v>
      </c>
      <c r="D9" s="49" t="e">
        <f>VLOOKUP($A9,DSMYDTU!$A$2:$G$4877,4,0)</f>
        <v>#N/A</v>
      </c>
      <c r="E9" s="15" t="e">
        <f>VLOOKUP($A9,DSMYDTU!$A$2:$G$4877,5,0)</f>
        <v>#N/A</v>
      </c>
      <c r="F9" s="16" t="e">
        <f>VLOOKUP($A9,DSMYDTU!$A$2:$G$4877,6,0)</f>
        <v>#N/A</v>
      </c>
      <c r="G9" s="17" t="e">
        <f>VLOOKUP(B9,#REF!,13,0)</f>
        <v>#N/A</v>
      </c>
      <c r="H9" s="17" t="e">
        <f>VLOOKUP(B9,#REF!,14,0)</f>
        <v>#N/A</v>
      </c>
      <c r="I9" s="17" t="e">
        <f>VLOOKUP(B9,#REF!,15,0)</f>
        <v>#N/A</v>
      </c>
      <c r="J9" s="17" t="e">
        <f>VLOOKUP(B9,#REF!,16,0)</f>
        <v>#N/A</v>
      </c>
      <c r="K9" s="17" t="e">
        <f t="shared" si="0"/>
        <v>#N/A</v>
      </c>
      <c r="L9" s="17"/>
      <c r="M9" s="18">
        <f t="shared" si="1"/>
        <v>0</v>
      </c>
      <c r="N9" s="19" t="str">
        <f t="shared" si="2"/>
        <v>Không</v>
      </c>
      <c r="O9" s="19" t="e">
        <f>VLOOKUP($A9,DSMYDTU!$A$2:$G$4877,7,0)</f>
        <v>#N/A</v>
      </c>
      <c r="P9" s="77"/>
      <c r="Q9" s="50" t="e">
        <f t="shared" si="3"/>
        <v>#N/A</v>
      </c>
      <c r="R9" s="17" t="e">
        <f>VLOOKUP($B9,#REF!,18,0)</f>
        <v>#N/A</v>
      </c>
      <c r="S9" s="14">
        <v>3</v>
      </c>
      <c r="T9" s="14" t="s">
        <v>15</v>
      </c>
      <c r="U9" s="19"/>
      <c r="V9" s="19"/>
    </row>
    <row r="10" spans="1:23" s="21" customFormat="1" ht="13.5" x14ac:dyDescent="0.25">
      <c r="A10" s="14">
        <v>4</v>
      </c>
      <c r="B10" s="15" t="e">
        <f>VLOOKUP($A10,DSMYDTU!$A$2:$E$4856,2,0)</f>
        <v>#N/A</v>
      </c>
      <c r="C10" s="48" t="e">
        <f>VLOOKUP($A10,DSMYDTU!$A$2:$G$4877,3,0)</f>
        <v>#N/A</v>
      </c>
      <c r="D10" s="49" t="e">
        <f>VLOOKUP($A10,DSMYDTU!$A$2:$G$4877,4,0)</f>
        <v>#N/A</v>
      </c>
      <c r="E10" s="15" t="e">
        <f>VLOOKUP($A10,DSMYDTU!$A$2:$G$4877,5,0)</f>
        <v>#N/A</v>
      </c>
      <c r="F10" s="16" t="e">
        <f>VLOOKUP($A10,DSMYDTU!$A$2:$G$4877,6,0)</f>
        <v>#N/A</v>
      </c>
      <c r="G10" s="17" t="e">
        <f>VLOOKUP(B10,#REF!,13,0)</f>
        <v>#N/A</v>
      </c>
      <c r="H10" s="17" t="e">
        <f>VLOOKUP(B10,#REF!,14,0)</f>
        <v>#N/A</v>
      </c>
      <c r="I10" s="17" t="e">
        <f>VLOOKUP(B10,#REF!,15,0)</f>
        <v>#N/A</v>
      </c>
      <c r="J10" s="17" t="e">
        <f>VLOOKUP(B10,#REF!,16,0)</f>
        <v>#N/A</v>
      </c>
      <c r="K10" s="17" t="e">
        <f t="shared" si="0"/>
        <v>#N/A</v>
      </c>
      <c r="L10" s="17"/>
      <c r="M10" s="18">
        <f t="shared" si="1"/>
        <v>0</v>
      </c>
      <c r="N10" s="19" t="str">
        <f t="shared" si="2"/>
        <v>Không</v>
      </c>
      <c r="O10" s="19" t="e">
        <f>VLOOKUP($A10,DSMYDTU!$A$2:$G$4877,7,0)</f>
        <v>#N/A</v>
      </c>
      <c r="P10" s="77"/>
      <c r="Q10" s="50" t="e">
        <f t="shared" si="3"/>
        <v>#N/A</v>
      </c>
      <c r="R10" s="17" t="e">
        <f>VLOOKUP($B10,#REF!,18,0)</f>
        <v>#N/A</v>
      </c>
      <c r="S10" s="14">
        <v>4</v>
      </c>
      <c r="T10" s="14" t="s">
        <v>16</v>
      </c>
      <c r="U10" s="19"/>
      <c r="V10" s="19"/>
    </row>
    <row r="11" spans="1:23" s="21" customFormat="1" ht="13.5" x14ac:dyDescent="0.25">
      <c r="A11" s="14">
        <v>5</v>
      </c>
      <c r="B11" s="15" t="e">
        <f>VLOOKUP($A11,DSMYDTU!$A$2:$E$4856,2,0)</f>
        <v>#N/A</v>
      </c>
      <c r="C11" s="48" t="e">
        <f>VLOOKUP($A11,DSMYDTU!$A$2:$G$4877,3,0)</f>
        <v>#N/A</v>
      </c>
      <c r="D11" s="49" t="e">
        <f>VLOOKUP($A11,DSMYDTU!$A$2:$G$4877,4,0)</f>
        <v>#N/A</v>
      </c>
      <c r="E11" s="15" t="e">
        <f>VLOOKUP($A11,DSMYDTU!$A$2:$G$4877,5,0)</f>
        <v>#N/A</v>
      </c>
      <c r="F11" s="16" t="e">
        <f>VLOOKUP($A11,DSMYDTU!$A$2:$G$4877,6,0)</f>
        <v>#N/A</v>
      </c>
      <c r="G11" s="17" t="e">
        <f>VLOOKUP(B11,#REF!,13,0)</f>
        <v>#N/A</v>
      </c>
      <c r="H11" s="17" t="e">
        <f>VLOOKUP(B11,#REF!,14,0)</f>
        <v>#N/A</v>
      </c>
      <c r="I11" s="17" t="e">
        <f>VLOOKUP(B11,#REF!,15,0)</f>
        <v>#N/A</v>
      </c>
      <c r="J11" s="17" t="e">
        <f>VLOOKUP(B11,#REF!,16,0)</f>
        <v>#N/A</v>
      </c>
      <c r="K11" s="17" t="e">
        <f t="shared" si="0"/>
        <v>#N/A</v>
      </c>
      <c r="L11" s="17"/>
      <c r="M11" s="18">
        <f t="shared" si="1"/>
        <v>0</v>
      </c>
      <c r="N11" s="19" t="str">
        <f t="shared" si="2"/>
        <v>Không</v>
      </c>
      <c r="O11" s="19" t="e">
        <f>VLOOKUP($A11,DSMYDTU!$A$2:$G$4877,7,0)</f>
        <v>#N/A</v>
      </c>
      <c r="P11" s="77"/>
      <c r="Q11" s="50" t="e">
        <f t="shared" si="3"/>
        <v>#N/A</v>
      </c>
      <c r="R11" s="17" t="e">
        <f>VLOOKUP($B11,#REF!,18,0)</f>
        <v>#N/A</v>
      </c>
      <c r="S11" s="14">
        <v>5</v>
      </c>
      <c r="T11" s="14" t="s">
        <v>17</v>
      </c>
      <c r="U11" s="19"/>
      <c r="V11" s="19"/>
    </row>
    <row r="12" spans="1:23" s="21" customFormat="1" ht="13.5" x14ac:dyDescent="0.25">
      <c r="A12" s="14">
        <v>6</v>
      </c>
      <c r="B12" s="15" t="e">
        <f>VLOOKUP($A12,DSMYDTU!$A$2:$E$4856,2,0)</f>
        <v>#N/A</v>
      </c>
      <c r="C12" s="48" t="e">
        <f>VLOOKUP($A12,DSMYDTU!$A$2:$G$4877,3,0)</f>
        <v>#N/A</v>
      </c>
      <c r="D12" s="49" t="e">
        <f>VLOOKUP($A12,DSMYDTU!$A$2:$G$4877,4,0)</f>
        <v>#N/A</v>
      </c>
      <c r="E12" s="15" t="e">
        <f>VLOOKUP($A12,DSMYDTU!$A$2:$G$4877,5,0)</f>
        <v>#N/A</v>
      </c>
      <c r="F12" s="16" t="e">
        <f>VLOOKUP($A12,DSMYDTU!$A$2:$G$4877,6,0)</f>
        <v>#N/A</v>
      </c>
      <c r="G12" s="17" t="e">
        <f>VLOOKUP(B12,#REF!,13,0)</f>
        <v>#N/A</v>
      </c>
      <c r="H12" s="17" t="e">
        <f>VLOOKUP(B12,#REF!,14,0)</f>
        <v>#N/A</v>
      </c>
      <c r="I12" s="17" t="e">
        <f>VLOOKUP(B12,#REF!,15,0)</f>
        <v>#N/A</v>
      </c>
      <c r="J12" s="17" t="e">
        <f>VLOOKUP(B12,#REF!,16,0)</f>
        <v>#N/A</v>
      </c>
      <c r="K12" s="17" t="e">
        <f t="shared" si="0"/>
        <v>#N/A</v>
      </c>
      <c r="L12" s="17"/>
      <c r="M12" s="18">
        <f t="shared" si="1"/>
        <v>0</v>
      </c>
      <c r="N12" s="19" t="str">
        <f t="shared" si="2"/>
        <v>Không</v>
      </c>
      <c r="O12" s="19" t="e">
        <f>VLOOKUP($A12,DSMYDTU!$A$2:$G$4877,7,0)</f>
        <v>#N/A</v>
      </c>
      <c r="P12" s="77"/>
      <c r="Q12" s="50" t="e">
        <f t="shared" si="3"/>
        <v>#N/A</v>
      </c>
      <c r="R12" s="17" t="e">
        <f>VLOOKUP($B12,#REF!,18,0)</f>
        <v>#N/A</v>
      </c>
      <c r="S12" s="14">
        <v>7</v>
      </c>
      <c r="T12" s="14" t="s">
        <v>18</v>
      </c>
      <c r="U12" s="19"/>
      <c r="V12" s="19"/>
    </row>
    <row r="13" spans="1:23" s="21" customFormat="1" ht="13.5" x14ac:dyDescent="0.25">
      <c r="A13" s="14">
        <v>7</v>
      </c>
      <c r="B13" s="15" t="e">
        <f>VLOOKUP($A13,DSMYDTU!$A$2:$E$4856,2,0)</f>
        <v>#N/A</v>
      </c>
      <c r="C13" s="48" t="e">
        <f>VLOOKUP($A13,DSMYDTU!$A$2:$G$4877,3,0)</f>
        <v>#N/A</v>
      </c>
      <c r="D13" s="49" t="e">
        <f>VLOOKUP($A13,DSMYDTU!$A$2:$G$4877,4,0)</f>
        <v>#N/A</v>
      </c>
      <c r="E13" s="15" t="e">
        <f>VLOOKUP($A13,DSMYDTU!$A$2:$G$4877,5,0)</f>
        <v>#N/A</v>
      </c>
      <c r="F13" s="16" t="e">
        <f>VLOOKUP($A13,DSMYDTU!$A$2:$G$4877,6,0)</f>
        <v>#N/A</v>
      </c>
      <c r="G13" s="17" t="e">
        <f>VLOOKUP(B13,#REF!,13,0)</f>
        <v>#N/A</v>
      </c>
      <c r="H13" s="17" t="e">
        <f>VLOOKUP(B13,#REF!,14,0)</f>
        <v>#N/A</v>
      </c>
      <c r="I13" s="17" t="e">
        <f>VLOOKUP(B13,#REF!,15,0)</f>
        <v>#N/A</v>
      </c>
      <c r="J13" s="17" t="e">
        <f>VLOOKUP(B13,#REF!,16,0)</f>
        <v>#N/A</v>
      </c>
      <c r="K13" s="17" t="e">
        <f t="shared" si="0"/>
        <v>#N/A</v>
      </c>
      <c r="L13" s="17"/>
      <c r="M13" s="18">
        <f t="shared" si="1"/>
        <v>0</v>
      </c>
      <c r="N13" s="19" t="str">
        <f t="shared" si="2"/>
        <v>Không</v>
      </c>
      <c r="O13" s="19" t="e">
        <f>VLOOKUP($A13,DSMYDTU!$A$2:$G$4877,7,0)</f>
        <v>#N/A</v>
      </c>
      <c r="P13" s="77"/>
      <c r="Q13" s="50" t="e">
        <f t="shared" si="3"/>
        <v>#N/A</v>
      </c>
      <c r="R13" s="17" t="e">
        <f>VLOOKUP($B13,#REF!,18,0)</f>
        <v>#N/A</v>
      </c>
      <c r="S13" s="14" t="s">
        <v>19</v>
      </c>
      <c r="T13" s="14" t="s">
        <v>20</v>
      </c>
      <c r="U13" s="19"/>
      <c r="V13" s="19"/>
    </row>
    <row r="14" spans="1:23" s="21" customFormat="1" ht="13.5" x14ac:dyDescent="0.25">
      <c r="A14" s="14">
        <v>8</v>
      </c>
      <c r="B14" s="15" t="e">
        <f>VLOOKUP($A14,DSMYDTU!$A$2:$E$4856,2,0)</f>
        <v>#N/A</v>
      </c>
      <c r="C14" s="48" t="e">
        <f>VLOOKUP($A14,DSMYDTU!$A$2:$G$4877,3,0)</f>
        <v>#N/A</v>
      </c>
      <c r="D14" s="49" t="e">
        <f>VLOOKUP($A14,DSMYDTU!$A$2:$G$4877,4,0)</f>
        <v>#N/A</v>
      </c>
      <c r="E14" s="15" t="e">
        <f>VLOOKUP($A14,DSMYDTU!$A$2:$G$4877,5,0)</f>
        <v>#N/A</v>
      </c>
      <c r="F14" s="16" t="e">
        <f>VLOOKUP($A14,DSMYDTU!$A$2:$G$4877,6,0)</f>
        <v>#N/A</v>
      </c>
      <c r="G14" s="17" t="e">
        <f>VLOOKUP(B14,#REF!,13,0)</f>
        <v>#N/A</v>
      </c>
      <c r="H14" s="17" t="e">
        <f>VLOOKUP(B14,#REF!,14,0)</f>
        <v>#N/A</v>
      </c>
      <c r="I14" s="17" t="e">
        <f>VLOOKUP(B14,#REF!,15,0)</f>
        <v>#N/A</v>
      </c>
      <c r="J14" s="17" t="e">
        <f>VLOOKUP(B14,#REF!,16,0)</f>
        <v>#N/A</v>
      </c>
      <c r="K14" s="17" t="e">
        <f t="shared" si="0"/>
        <v>#N/A</v>
      </c>
      <c r="L14" s="17"/>
      <c r="M14" s="18">
        <f t="shared" si="1"/>
        <v>0</v>
      </c>
      <c r="N14" s="19" t="str">
        <f t="shared" si="2"/>
        <v>Không</v>
      </c>
      <c r="O14" s="19" t="e">
        <f>VLOOKUP($A14,DSMYDTU!$A$2:$G$4877,7,0)</f>
        <v>#N/A</v>
      </c>
      <c r="P14" s="77"/>
      <c r="Q14" s="50" t="e">
        <f t="shared" si="3"/>
        <v>#N/A</v>
      </c>
      <c r="R14" s="17" t="e">
        <f>VLOOKUP($B14,#REF!,18,0)</f>
        <v>#N/A</v>
      </c>
      <c r="S14" s="14">
        <v>0</v>
      </c>
      <c r="T14" s="14" t="s">
        <v>12</v>
      </c>
      <c r="U14" s="19"/>
      <c r="V14" s="19"/>
    </row>
    <row r="15" spans="1:23" s="21" customFormat="1" ht="13.5" x14ac:dyDescent="0.25">
      <c r="A15" s="14">
        <v>9</v>
      </c>
      <c r="B15" s="15" t="e">
        <f>VLOOKUP($A15,DSMYDTU!$A$2:$E$4856,2,0)</f>
        <v>#N/A</v>
      </c>
      <c r="C15" s="48" t="e">
        <f>VLOOKUP($A15,DSMYDTU!$A$2:$G$4877,3,0)</f>
        <v>#N/A</v>
      </c>
      <c r="D15" s="49" t="e">
        <f>VLOOKUP($A15,DSMYDTU!$A$2:$G$4877,4,0)</f>
        <v>#N/A</v>
      </c>
      <c r="E15" s="15" t="e">
        <f>VLOOKUP($A15,DSMYDTU!$A$2:$G$4877,5,0)</f>
        <v>#N/A</v>
      </c>
      <c r="F15" s="16" t="e">
        <f>VLOOKUP($A15,DSMYDTU!$A$2:$G$4877,6,0)</f>
        <v>#N/A</v>
      </c>
      <c r="G15" s="17" t="e">
        <f>VLOOKUP(B15,#REF!,13,0)</f>
        <v>#N/A</v>
      </c>
      <c r="H15" s="17" t="e">
        <f>VLOOKUP(B15,#REF!,14,0)</f>
        <v>#N/A</v>
      </c>
      <c r="I15" s="17" t="e">
        <f>VLOOKUP(B15,#REF!,15,0)</f>
        <v>#N/A</v>
      </c>
      <c r="J15" s="17" t="e">
        <f>VLOOKUP(B15,#REF!,16,0)</f>
        <v>#N/A</v>
      </c>
      <c r="K15" s="17" t="e">
        <f t="shared" si="0"/>
        <v>#N/A</v>
      </c>
      <c r="L15" s="17"/>
      <c r="M15" s="18">
        <f t="shared" si="1"/>
        <v>0</v>
      </c>
      <c r="N15" s="19" t="str">
        <f t="shared" si="2"/>
        <v>Không</v>
      </c>
      <c r="O15" s="19" t="e">
        <f>VLOOKUP($A15,DSMYDTU!$A$2:$G$4877,7,0)</f>
        <v>#N/A</v>
      </c>
      <c r="P15" s="77"/>
      <c r="Q15" s="50" t="e">
        <f t="shared" si="3"/>
        <v>#N/A</v>
      </c>
      <c r="R15" s="17" t="e">
        <f>VLOOKUP($B15,#REF!,18,0)</f>
        <v>#N/A</v>
      </c>
      <c r="S15" s="14" t="s">
        <v>8</v>
      </c>
      <c r="T15" s="14" t="s">
        <v>21</v>
      </c>
      <c r="U15" s="19"/>
      <c r="V15" s="19"/>
    </row>
    <row r="16" spans="1:23" s="21" customFormat="1" ht="13.5" x14ac:dyDescent="0.25">
      <c r="A16" s="14">
        <v>10</v>
      </c>
      <c r="B16" s="15" t="e">
        <f>VLOOKUP($A16,DSMYDTU!$A$2:$E$4856,2,0)</f>
        <v>#N/A</v>
      </c>
      <c r="C16" s="48" t="e">
        <f>VLOOKUP($A16,DSMYDTU!$A$2:$G$4877,3,0)</f>
        <v>#N/A</v>
      </c>
      <c r="D16" s="49" t="e">
        <f>VLOOKUP($A16,DSMYDTU!$A$2:$G$4877,4,0)</f>
        <v>#N/A</v>
      </c>
      <c r="E16" s="15" t="e">
        <f>VLOOKUP($A16,DSMYDTU!$A$2:$G$4877,5,0)</f>
        <v>#N/A</v>
      </c>
      <c r="F16" s="16" t="e">
        <f>VLOOKUP($A16,DSMYDTU!$A$2:$G$4877,6,0)</f>
        <v>#N/A</v>
      </c>
      <c r="G16" s="17" t="e">
        <f>VLOOKUP(B16,#REF!,13,0)</f>
        <v>#N/A</v>
      </c>
      <c r="H16" s="17" t="e">
        <f>VLOOKUP(B16,#REF!,14,0)</f>
        <v>#N/A</v>
      </c>
      <c r="I16" s="17" t="e">
        <f>VLOOKUP(B16,#REF!,15,0)</f>
        <v>#N/A</v>
      </c>
      <c r="J16" s="17" t="e">
        <f>VLOOKUP(B16,#REF!,16,0)</f>
        <v>#N/A</v>
      </c>
      <c r="K16" s="17" t="e">
        <f t="shared" si="0"/>
        <v>#N/A</v>
      </c>
      <c r="L16" s="17"/>
      <c r="M16" s="18">
        <f t="shared" si="1"/>
        <v>0</v>
      </c>
      <c r="N16" s="19" t="str">
        <f t="shared" si="2"/>
        <v>Không</v>
      </c>
      <c r="O16" s="19" t="e">
        <f>VLOOKUP($A16,DSMYDTU!$A$2:$G$4877,7,0)</f>
        <v>#N/A</v>
      </c>
      <c r="P16" s="77"/>
      <c r="Q16" s="50" t="e">
        <f t="shared" si="3"/>
        <v>#N/A</v>
      </c>
      <c r="R16" s="17" t="e">
        <f>VLOOKUP($B16,#REF!,18,0)</f>
        <v>#N/A</v>
      </c>
      <c r="S16" s="14">
        <v>8</v>
      </c>
      <c r="T16" s="14" t="s">
        <v>22</v>
      </c>
      <c r="U16" s="19"/>
      <c r="V16" s="19"/>
    </row>
    <row r="17" spans="1:22" s="21" customFormat="1" ht="13.5" x14ac:dyDescent="0.25">
      <c r="A17" s="14">
        <v>11</v>
      </c>
      <c r="B17" s="15" t="e">
        <f>VLOOKUP($A17,DSMYDTU!$A$2:$E$4856,2,0)</f>
        <v>#N/A</v>
      </c>
      <c r="C17" s="48" t="e">
        <f>VLOOKUP($A17,DSMYDTU!$A$2:$G$4877,3,0)</f>
        <v>#N/A</v>
      </c>
      <c r="D17" s="49" t="e">
        <f>VLOOKUP($A17,DSMYDTU!$A$2:$G$4877,4,0)</f>
        <v>#N/A</v>
      </c>
      <c r="E17" s="15" t="e">
        <f>VLOOKUP($A17,DSMYDTU!$A$2:$G$4877,5,0)</f>
        <v>#N/A</v>
      </c>
      <c r="F17" s="16" t="e">
        <f>VLOOKUP($A17,DSMYDTU!$A$2:$G$4877,6,0)</f>
        <v>#N/A</v>
      </c>
      <c r="G17" s="17" t="e">
        <f>VLOOKUP(B17,#REF!,13,0)</f>
        <v>#N/A</v>
      </c>
      <c r="H17" s="17" t="e">
        <f>VLOOKUP(B17,#REF!,14,0)</f>
        <v>#N/A</v>
      </c>
      <c r="I17" s="17" t="e">
        <f>VLOOKUP(B17,#REF!,15,0)</f>
        <v>#N/A</v>
      </c>
      <c r="J17" s="17" t="e">
        <f>VLOOKUP(B17,#REF!,16,0)</f>
        <v>#N/A</v>
      </c>
      <c r="K17" s="17" t="e">
        <f t="shared" si="0"/>
        <v>#N/A</v>
      </c>
      <c r="L17" s="17"/>
      <c r="M17" s="18">
        <f t="shared" si="1"/>
        <v>0</v>
      </c>
      <c r="N17" s="19" t="str">
        <f t="shared" si="2"/>
        <v>Không</v>
      </c>
      <c r="O17" s="19" t="e">
        <f>VLOOKUP($A17,DSMYDTU!$A$2:$G$4877,7,0)</f>
        <v>#N/A</v>
      </c>
      <c r="P17" s="77"/>
      <c r="Q17" s="50" t="e">
        <f t="shared" si="3"/>
        <v>#N/A</v>
      </c>
      <c r="R17" s="17" t="e">
        <f>VLOOKUP($B17,#REF!,18,0)</f>
        <v>#N/A</v>
      </c>
      <c r="S17" s="14">
        <v>6</v>
      </c>
      <c r="T17" s="14" t="s">
        <v>23</v>
      </c>
      <c r="U17" s="19"/>
      <c r="V17" s="19"/>
    </row>
    <row r="18" spans="1:22" s="21" customFormat="1" ht="13.5" x14ac:dyDescent="0.25">
      <c r="A18" s="14">
        <v>12</v>
      </c>
      <c r="B18" s="15" t="e">
        <f>VLOOKUP($A18,DSMYDTU!$A$2:$E$4856,2,0)</f>
        <v>#N/A</v>
      </c>
      <c r="C18" s="48" t="e">
        <f>VLOOKUP($A18,DSMYDTU!$A$2:$G$4877,3,0)</f>
        <v>#N/A</v>
      </c>
      <c r="D18" s="49" t="e">
        <f>VLOOKUP($A18,DSMYDTU!$A$2:$G$4877,4,0)</f>
        <v>#N/A</v>
      </c>
      <c r="E18" s="15" t="e">
        <f>VLOOKUP($A18,DSMYDTU!$A$2:$G$4877,5,0)</f>
        <v>#N/A</v>
      </c>
      <c r="F18" s="16" t="e">
        <f>VLOOKUP($A18,DSMYDTU!$A$2:$G$4877,6,0)</f>
        <v>#N/A</v>
      </c>
      <c r="G18" s="17" t="e">
        <f>VLOOKUP(B18,#REF!,13,0)</f>
        <v>#N/A</v>
      </c>
      <c r="H18" s="17" t="e">
        <f>VLOOKUP(B18,#REF!,14,0)</f>
        <v>#N/A</v>
      </c>
      <c r="I18" s="17" t="e">
        <f>VLOOKUP(B18,#REF!,15,0)</f>
        <v>#N/A</v>
      </c>
      <c r="J18" s="17" t="e">
        <f>VLOOKUP(B18,#REF!,16,0)</f>
        <v>#N/A</v>
      </c>
      <c r="K18" s="17" t="e">
        <f t="shared" si="0"/>
        <v>#N/A</v>
      </c>
      <c r="L18" s="17"/>
      <c r="M18" s="18">
        <f t="shared" si="1"/>
        <v>0</v>
      </c>
      <c r="N18" s="19" t="str">
        <f t="shared" si="2"/>
        <v>Không</v>
      </c>
      <c r="O18" s="19" t="e">
        <f>VLOOKUP($A18,DSMYDTU!$A$2:$G$4877,7,0)</f>
        <v>#N/A</v>
      </c>
      <c r="P18" s="77"/>
      <c r="Q18" s="50" t="e">
        <f t="shared" si="3"/>
        <v>#N/A</v>
      </c>
      <c r="R18" s="17" t="e">
        <f>VLOOKUP($B18,#REF!,18,0)</f>
        <v>#N/A</v>
      </c>
      <c r="S18" s="14">
        <v>9</v>
      </c>
      <c r="T18" s="14" t="s">
        <v>24</v>
      </c>
      <c r="U18" s="19"/>
      <c r="V18" s="19"/>
    </row>
    <row r="19" spans="1:22" s="21" customFormat="1" ht="13.5" x14ac:dyDescent="0.25">
      <c r="A19" s="14">
        <v>13</v>
      </c>
      <c r="B19" s="15" t="e">
        <f>VLOOKUP($A19,DSMYDTU!$A$2:$E$4856,2,0)</f>
        <v>#N/A</v>
      </c>
      <c r="C19" s="48" t="e">
        <f>VLOOKUP($A19,DSMYDTU!$A$2:$G$4877,3,0)</f>
        <v>#N/A</v>
      </c>
      <c r="D19" s="49" t="e">
        <f>VLOOKUP($A19,DSMYDTU!$A$2:$G$4877,4,0)</f>
        <v>#N/A</v>
      </c>
      <c r="E19" s="15" t="e">
        <f>VLOOKUP($A19,DSMYDTU!$A$2:$G$4877,5,0)</f>
        <v>#N/A</v>
      </c>
      <c r="F19" s="16" t="e">
        <f>VLOOKUP($A19,DSMYDTU!$A$2:$G$4877,6,0)</f>
        <v>#N/A</v>
      </c>
      <c r="G19" s="17" t="e">
        <f>VLOOKUP(B19,#REF!,13,0)</f>
        <v>#N/A</v>
      </c>
      <c r="H19" s="17" t="e">
        <f>VLOOKUP(B19,#REF!,14,0)</f>
        <v>#N/A</v>
      </c>
      <c r="I19" s="17" t="e">
        <f>VLOOKUP(B19,#REF!,15,0)</f>
        <v>#N/A</v>
      </c>
      <c r="J19" s="17" t="e">
        <f>VLOOKUP(B19,#REF!,16,0)</f>
        <v>#N/A</v>
      </c>
      <c r="K19" s="17" t="e">
        <f t="shared" si="0"/>
        <v>#N/A</v>
      </c>
      <c r="L19" s="17"/>
      <c r="M19" s="18">
        <f t="shared" si="1"/>
        <v>0</v>
      </c>
      <c r="N19" s="19" t="str">
        <f t="shared" si="2"/>
        <v>Không</v>
      </c>
      <c r="O19" s="19" t="e">
        <f>VLOOKUP($A19,DSMYDTU!$A$2:$G$4877,7,0)</f>
        <v>#N/A</v>
      </c>
      <c r="P19" s="77"/>
      <c r="Q19" s="50" t="e">
        <f t="shared" si="3"/>
        <v>#N/A</v>
      </c>
      <c r="R19" s="17" t="e">
        <f>VLOOKUP($B19,#REF!,18,0)</f>
        <v>#N/A</v>
      </c>
      <c r="S19" s="14"/>
      <c r="T19" s="14"/>
      <c r="U19" s="19"/>
      <c r="V19" s="19"/>
    </row>
    <row r="20" spans="1:22" s="21" customFormat="1" ht="13.5" x14ac:dyDescent="0.25">
      <c r="A20" s="14">
        <v>14</v>
      </c>
      <c r="B20" s="15" t="e">
        <f>VLOOKUP($A20,DSMYDTU!$A$2:$E$4856,2,0)</f>
        <v>#N/A</v>
      </c>
      <c r="C20" s="48" t="e">
        <f>VLOOKUP($A20,DSMYDTU!$A$2:$G$4877,3,0)</f>
        <v>#N/A</v>
      </c>
      <c r="D20" s="49" t="e">
        <f>VLOOKUP($A20,DSMYDTU!$A$2:$G$4877,4,0)</f>
        <v>#N/A</v>
      </c>
      <c r="E20" s="15" t="e">
        <f>VLOOKUP($A20,DSMYDTU!$A$2:$G$4877,5,0)</f>
        <v>#N/A</v>
      </c>
      <c r="F20" s="16" t="e">
        <f>VLOOKUP($A20,DSMYDTU!$A$2:$G$4877,6,0)</f>
        <v>#N/A</v>
      </c>
      <c r="G20" s="17" t="e">
        <f>VLOOKUP(B20,#REF!,13,0)</f>
        <v>#N/A</v>
      </c>
      <c r="H20" s="17" t="e">
        <f>VLOOKUP(B20,#REF!,14,0)</f>
        <v>#N/A</v>
      </c>
      <c r="I20" s="17" t="e">
        <f>VLOOKUP(B20,#REF!,15,0)</f>
        <v>#N/A</v>
      </c>
      <c r="J20" s="17" t="e">
        <f>VLOOKUP(B20,#REF!,16,0)</f>
        <v>#N/A</v>
      </c>
      <c r="K20" s="17" t="e">
        <f t="shared" si="0"/>
        <v>#N/A</v>
      </c>
      <c r="L20" s="17"/>
      <c r="M20" s="18">
        <f t="shared" si="1"/>
        <v>0</v>
      </c>
      <c r="N20" s="19" t="str">
        <f t="shared" si="2"/>
        <v>Không</v>
      </c>
      <c r="O20" s="19" t="e">
        <f>VLOOKUP($A20,DSMYDTU!$A$2:$G$4877,7,0)</f>
        <v>#N/A</v>
      </c>
      <c r="P20" s="77"/>
      <c r="Q20" s="50" t="e">
        <f t="shared" si="3"/>
        <v>#N/A</v>
      </c>
      <c r="R20" s="17" t="e">
        <f>VLOOKUP($B20,#REF!,18,0)</f>
        <v>#N/A</v>
      </c>
      <c r="S20" s="14" t="s">
        <v>7</v>
      </c>
      <c r="T20" s="14" t="s">
        <v>25</v>
      </c>
      <c r="U20" s="19"/>
      <c r="V20" s="19"/>
    </row>
    <row r="21" spans="1:22" s="21" customFormat="1" ht="13.5" x14ac:dyDescent="0.25">
      <c r="A21" s="14">
        <v>15</v>
      </c>
      <c r="B21" s="15" t="e">
        <f>VLOOKUP($A21,DSMYDTU!$A$2:$E$4856,2,0)</f>
        <v>#N/A</v>
      </c>
      <c r="C21" s="48" t="e">
        <f>VLOOKUP($A21,DSMYDTU!$A$2:$G$4877,3,0)</f>
        <v>#N/A</v>
      </c>
      <c r="D21" s="49" t="e">
        <f>VLOOKUP($A21,DSMYDTU!$A$2:$G$4877,4,0)</f>
        <v>#N/A</v>
      </c>
      <c r="E21" s="15" t="e">
        <f>VLOOKUP($A21,DSMYDTU!$A$2:$G$4877,5,0)</f>
        <v>#N/A</v>
      </c>
      <c r="F21" s="16" t="e">
        <f>VLOOKUP($A21,DSMYDTU!$A$2:$G$4877,6,0)</f>
        <v>#N/A</v>
      </c>
      <c r="G21" s="17" t="e">
        <f>VLOOKUP(B21,#REF!,13,0)</f>
        <v>#N/A</v>
      </c>
      <c r="H21" s="17" t="e">
        <f>VLOOKUP(B21,#REF!,14,0)</f>
        <v>#N/A</v>
      </c>
      <c r="I21" s="17" t="e">
        <f>VLOOKUP(B21,#REF!,15,0)</f>
        <v>#N/A</v>
      </c>
      <c r="J21" s="17" t="e">
        <f>VLOOKUP(B21,#REF!,16,0)</f>
        <v>#N/A</v>
      </c>
      <c r="K21" s="17" t="e">
        <f t="shared" si="0"/>
        <v>#N/A</v>
      </c>
      <c r="L21" s="17"/>
      <c r="M21" s="18">
        <f t="shared" si="1"/>
        <v>0</v>
      </c>
      <c r="N21" s="19" t="str">
        <f t="shared" si="2"/>
        <v>Không</v>
      </c>
      <c r="O21" s="19" t="e">
        <f>VLOOKUP($A21,DSMYDTU!$A$2:$G$4877,7,0)</f>
        <v>#N/A</v>
      </c>
      <c r="P21" s="77"/>
      <c r="Q21" s="50" t="e">
        <f t="shared" si="3"/>
        <v>#N/A</v>
      </c>
      <c r="R21" s="17" t="e">
        <f>VLOOKUP($B21,#REF!,18,0)</f>
        <v>#N/A</v>
      </c>
      <c r="S21" s="14">
        <v>1.1000000000000001</v>
      </c>
      <c r="T21" s="14" t="s">
        <v>26</v>
      </c>
      <c r="U21" s="19"/>
      <c r="V21" s="19"/>
    </row>
    <row r="22" spans="1:22" s="21" customFormat="1" ht="13.5" x14ac:dyDescent="0.25">
      <c r="A22" s="14">
        <v>16</v>
      </c>
      <c r="B22" s="15" t="e">
        <f>VLOOKUP($A22,DSMYDTU!$A$2:$E$4856,2,0)</f>
        <v>#N/A</v>
      </c>
      <c r="C22" s="48" t="e">
        <f>VLOOKUP($A22,DSMYDTU!$A$2:$G$4877,3,0)</f>
        <v>#N/A</v>
      </c>
      <c r="D22" s="49" t="e">
        <f>VLOOKUP($A22,DSMYDTU!$A$2:$G$4877,4,0)</f>
        <v>#N/A</v>
      </c>
      <c r="E22" s="15" t="e">
        <f>VLOOKUP($A22,DSMYDTU!$A$2:$G$4877,5,0)</f>
        <v>#N/A</v>
      </c>
      <c r="F22" s="16" t="e">
        <f>VLOOKUP($A22,DSMYDTU!$A$2:$G$4877,6,0)</f>
        <v>#N/A</v>
      </c>
      <c r="G22" s="17" t="e">
        <f>VLOOKUP(B22,#REF!,13,0)</f>
        <v>#N/A</v>
      </c>
      <c r="H22" s="17" t="e">
        <f>VLOOKUP(B22,#REF!,14,0)</f>
        <v>#N/A</v>
      </c>
      <c r="I22" s="17" t="e">
        <f>VLOOKUP(B22,#REF!,15,0)</f>
        <v>#N/A</v>
      </c>
      <c r="J22" s="17" t="e">
        <f>VLOOKUP(B22,#REF!,16,0)</f>
        <v>#N/A</v>
      </c>
      <c r="K22" s="17" t="e">
        <f t="shared" si="0"/>
        <v>#N/A</v>
      </c>
      <c r="L22" s="17"/>
      <c r="M22" s="18">
        <f t="shared" si="1"/>
        <v>0</v>
      </c>
      <c r="N22" s="19" t="str">
        <f t="shared" si="2"/>
        <v>Không</v>
      </c>
      <c r="O22" s="19" t="e">
        <f>VLOOKUP($A22,DSMYDTU!$A$2:$G$4877,7,0)</f>
        <v>#N/A</v>
      </c>
      <c r="P22" s="77"/>
      <c r="Q22" s="50" t="e">
        <f t="shared" si="3"/>
        <v>#N/A</v>
      </c>
      <c r="R22" s="17" t="e">
        <f>VLOOKUP($B22,#REF!,18,0)</f>
        <v>#N/A</v>
      </c>
      <c r="S22" s="14">
        <v>1.2</v>
      </c>
      <c r="T22" s="14" t="s">
        <v>27</v>
      </c>
      <c r="U22" s="19"/>
      <c r="V22" s="19"/>
    </row>
    <row r="23" spans="1:22" s="21" customFormat="1" ht="13.5" x14ac:dyDescent="0.25">
      <c r="A23" s="14">
        <v>17</v>
      </c>
      <c r="B23" s="15" t="e">
        <f>VLOOKUP($A23,DSMYDTU!$A$2:$E$4856,2,0)</f>
        <v>#N/A</v>
      </c>
      <c r="C23" s="48" t="e">
        <f>VLOOKUP($A23,DSMYDTU!$A$2:$G$4877,3,0)</f>
        <v>#N/A</v>
      </c>
      <c r="D23" s="49" t="e">
        <f>VLOOKUP($A23,DSMYDTU!$A$2:$G$4877,4,0)</f>
        <v>#N/A</v>
      </c>
      <c r="E23" s="15" t="e">
        <f>VLOOKUP($A23,DSMYDTU!$A$2:$G$4877,5,0)</f>
        <v>#N/A</v>
      </c>
      <c r="F23" s="16" t="e">
        <f>VLOOKUP($A23,DSMYDTU!$A$2:$G$4877,6,0)</f>
        <v>#N/A</v>
      </c>
      <c r="G23" s="17" t="e">
        <f>VLOOKUP(B23,#REF!,13,0)</f>
        <v>#N/A</v>
      </c>
      <c r="H23" s="17" t="e">
        <f>VLOOKUP(B23,#REF!,14,0)</f>
        <v>#N/A</v>
      </c>
      <c r="I23" s="17" t="e">
        <f>VLOOKUP(B23,#REF!,15,0)</f>
        <v>#N/A</v>
      </c>
      <c r="J23" s="17" t="e">
        <f>VLOOKUP(B23,#REF!,16,0)</f>
        <v>#N/A</v>
      </c>
      <c r="K23" s="17" t="e">
        <f t="shared" si="0"/>
        <v>#N/A</v>
      </c>
      <c r="L23" s="17"/>
      <c r="M23" s="18">
        <f t="shared" si="1"/>
        <v>0</v>
      </c>
      <c r="N23" s="19" t="str">
        <f t="shared" si="2"/>
        <v>Không</v>
      </c>
      <c r="O23" s="19" t="e">
        <f>VLOOKUP($A23,DSMYDTU!$A$2:$G$4877,7,0)</f>
        <v>#N/A</v>
      </c>
      <c r="P23" s="77"/>
      <c r="Q23" s="50" t="e">
        <f t="shared" si="3"/>
        <v>#N/A</v>
      </c>
      <c r="R23" s="17" t="e">
        <f>VLOOKUP($B23,#REF!,18,0)</f>
        <v>#N/A</v>
      </c>
      <c r="S23" s="14">
        <v>1.3</v>
      </c>
      <c r="T23" s="14" t="s">
        <v>28</v>
      </c>
      <c r="U23" s="19"/>
      <c r="V23" s="19"/>
    </row>
    <row r="24" spans="1:22" s="21" customFormat="1" ht="13.5" x14ac:dyDescent="0.25">
      <c r="A24" s="14">
        <v>18</v>
      </c>
      <c r="B24" s="15" t="e">
        <f>VLOOKUP($A24,DSMYDTU!$A$2:$E$4856,2,0)</f>
        <v>#N/A</v>
      </c>
      <c r="C24" s="48" t="e">
        <f>VLOOKUP($A24,DSMYDTU!$A$2:$G$4877,3,0)</f>
        <v>#N/A</v>
      </c>
      <c r="D24" s="49" t="e">
        <f>VLOOKUP($A24,DSMYDTU!$A$2:$G$4877,4,0)</f>
        <v>#N/A</v>
      </c>
      <c r="E24" s="15" t="e">
        <f>VLOOKUP($A24,DSMYDTU!$A$2:$G$4877,5,0)</f>
        <v>#N/A</v>
      </c>
      <c r="F24" s="16" t="e">
        <f>VLOOKUP($A24,DSMYDTU!$A$2:$G$4877,6,0)</f>
        <v>#N/A</v>
      </c>
      <c r="G24" s="17" t="e">
        <f>VLOOKUP(B24,#REF!,13,0)</f>
        <v>#N/A</v>
      </c>
      <c r="H24" s="17" t="e">
        <f>VLOOKUP(B24,#REF!,14,0)</f>
        <v>#N/A</v>
      </c>
      <c r="I24" s="17" t="e">
        <f>VLOOKUP(B24,#REF!,15,0)</f>
        <v>#N/A</v>
      </c>
      <c r="J24" s="17" t="e">
        <f>VLOOKUP(B24,#REF!,16,0)</f>
        <v>#N/A</v>
      </c>
      <c r="K24" s="17" t="e">
        <f t="shared" si="0"/>
        <v>#N/A</v>
      </c>
      <c r="L24" s="17"/>
      <c r="M24" s="18">
        <f t="shared" si="1"/>
        <v>0</v>
      </c>
      <c r="N24" s="19" t="str">
        <f t="shared" si="2"/>
        <v>Không</v>
      </c>
      <c r="O24" s="19" t="e">
        <f>VLOOKUP($A24,DSMYDTU!$A$2:$G$4877,7,0)</f>
        <v>#N/A</v>
      </c>
      <c r="P24" s="77"/>
      <c r="Q24" s="50" t="e">
        <f t="shared" si="3"/>
        <v>#N/A</v>
      </c>
      <c r="R24" s="17" t="e">
        <f>VLOOKUP($B24,#REF!,18,0)</f>
        <v>#N/A</v>
      </c>
      <c r="S24" s="14">
        <v>1.5</v>
      </c>
      <c r="T24" s="14" t="s">
        <v>29</v>
      </c>
      <c r="U24" s="19"/>
      <c r="V24" s="19"/>
    </row>
    <row r="25" spans="1:22" s="21" customFormat="1" ht="13.5" x14ac:dyDescent="0.25">
      <c r="A25" s="14">
        <v>19</v>
      </c>
      <c r="B25" s="15" t="e">
        <f>VLOOKUP($A25,DSMYDTU!$A$2:$E$4856,2,0)</f>
        <v>#N/A</v>
      </c>
      <c r="C25" s="48" t="e">
        <f>VLOOKUP($A25,DSMYDTU!$A$2:$G$4877,3,0)</f>
        <v>#N/A</v>
      </c>
      <c r="D25" s="49" t="e">
        <f>VLOOKUP($A25,DSMYDTU!$A$2:$G$4877,4,0)</f>
        <v>#N/A</v>
      </c>
      <c r="E25" s="15" t="e">
        <f>VLOOKUP($A25,DSMYDTU!$A$2:$G$4877,5,0)</f>
        <v>#N/A</v>
      </c>
      <c r="F25" s="16" t="e">
        <f>VLOOKUP($A25,DSMYDTU!$A$2:$G$4877,6,0)</f>
        <v>#N/A</v>
      </c>
      <c r="G25" s="17" t="e">
        <f>VLOOKUP(B25,#REF!,13,0)</f>
        <v>#N/A</v>
      </c>
      <c r="H25" s="17" t="e">
        <f>VLOOKUP(B25,#REF!,14,0)</f>
        <v>#N/A</v>
      </c>
      <c r="I25" s="17" t="e">
        <f>VLOOKUP(B25,#REF!,15,0)</f>
        <v>#N/A</v>
      </c>
      <c r="J25" s="17" t="e">
        <f>VLOOKUP(B25,#REF!,16,0)</f>
        <v>#N/A</v>
      </c>
      <c r="K25" s="17" t="e">
        <f t="shared" si="0"/>
        <v>#N/A</v>
      </c>
      <c r="L25" s="17"/>
      <c r="M25" s="18">
        <f t="shared" si="1"/>
        <v>0</v>
      </c>
      <c r="N25" s="19" t="str">
        <f t="shared" si="2"/>
        <v>Không</v>
      </c>
      <c r="O25" s="19" t="e">
        <f>VLOOKUP($A25,DSMYDTU!$A$2:$G$4877,7,0)</f>
        <v>#N/A</v>
      </c>
      <c r="P25" s="20"/>
      <c r="Q25" s="50" t="e">
        <f t="shared" si="3"/>
        <v>#N/A</v>
      </c>
      <c r="R25" s="17" t="e">
        <f>VLOOKUP($B25,#REF!,18,0)</f>
        <v>#N/A</v>
      </c>
      <c r="S25" s="14">
        <v>1.6</v>
      </c>
      <c r="T25" s="14" t="s">
        <v>30</v>
      </c>
      <c r="U25" s="19"/>
      <c r="V25" s="19"/>
    </row>
    <row r="26" spans="1:22" s="21" customFormat="1" ht="13.5" x14ac:dyDescent="0.25">
      <c r="A26" s="14">
        <v>20</v>
      </c>
      <c r="B26" s="15" t="e">
        <f>VLOOKUP($A26,DSMYDTU!$A$2:$E$4856,2,0)</f>
        <v>#N/A</v>
      </c>
      <c r="C26" s="48" t="e">
        <f>VLOOKUP($A26,DSMYDTU!$A$2:$G$4877,3,0)</f>
        <v>#N/A</v>
      </c>
      <c r="D26" s="49" t="e">
        <f>VLOOKUP($A26,DSMYDTU!$A$2:$G$4877,4,0)</f>
        <v>#N/A</v>
      </c>
      <c r="E26" s="15" t="e">
        <f>VLOOKUP($A26,DSMYDTU!$A$2:$G$4877,5,0)</f>
        <v>#N/A</v>
      </c>
      <c r="F26" s="16" t="e">
        <f>VLOOKUP($A26,DSMYDTU!$A$2:$G$4877,6,0)</f>
        <v>#N/A</v>
      </c>
      <c r="G26" s="17" t="e">
        <f>VLOOKUP(B26,#REF!,13,0)</f>
        <v>#N/A</v>
      </c>
      <c r="H26" s="17" t="e">
        <f>VLOOKUP(B26,#REF!,14,0)</f>
        <v>#N/A</v>
      </c>
      <c r="I26" s="17" t="e">
        <f>VLOOKUP(B26,#REF!,15,0)</f>
        <v>#N/A</v>
      </c>
      <c r="J26" s="17" t="e">
        <f>VLOOKUP(B26,#REF!,16,0)</f>
        <v>#N/A</v>
      </c>
      <c r="K26" s="17" t="e">
        <f t="shared" si="0"/>
        <v>#N/A</v>
      </c>
      <c r="L26" s="17"/>
      <c r="M26" s="18">
        <f t="shared" si="1"/>
        <v>0</v>
      </c>
      <c r="N26" s="19" t="str">
        <f t="shared" si="2"/>
        <v>Không</v>
      </c>
      <c r="O26" s="19" t="e">
        <f>VLOOKUP($A26,DSMYDTU!$A$2:$G$4877,7,0)</f>
        <v>#N/A</v>
      </c>
      <c r="P26" s="20"/>
      <c r="Q26" s="50" t="e">
        <f t="shared" si="3"/>
        <v>#N/A</v>
      </c>
      <c r="R26" s="17" t="e">
        <f>VLOOKUP($B26,#REF!,18,0)</f>
        <v>#N/A</v>
      </c>
      <c r="S26" s="14">
        <v>1.7</v>
      </c>
      <c r="T26" s="14" t="s">
        <v>31</v>
      </c>
      <c r="U26" s="19"/>
      <c r="V26" s="19"/>
    </row>
    <row r="27" spans="1:22" s="21" customFormat="1" ht="13.5" x14ac:dyDescent="0.25">
      <c r="A27" s="14">
        <v>21</v>
      </c>
      <c r="B27" s="15" t="e">
        <f>VLOOKUP($A27,DSMYDTU!$A$2:$E$4856,2,0)</f>
        <v>#N/A</v>
      </c>
      <c r="C27" s="48" t="e">
        <f>VLOOKUP($A27,DSMYDTU!$A$2:$G$4877,3,0)</f>
        <v>#N/A</v>
      </c>
      <c r="D27" s="49" t="e">
        <f>VLOOKUP($A27,DSMYDTU!$A$2:$G$4877,4,0)</f>
        <v>#N/A</v>
      </c>
      <c r="E27" s="15" t="e">
        <f>VLOOKUP($A27,DSMYDTU!$A$2:$G$4877,5,0)</f>
        <v>#N/A</v>
      </c>
      <c r="F27" s="16" t="e">
        <f>VLOOKUP($A27,DSMYDTU!$A$2:$G$4877,6,0)</f>
        <v>#N/A</v>
      </c>
      <c r="G27" s="17" t="e">
        <f>VLOOKUP(B27,#REF!,13,0)</f>
        <v>#N/A</v>
      </c>
      <c r="H27" s="17" t="e">
        <f>VLOOKUP(B27,#REF!,14,0)</f>
        <v>#N/A</v>
      </c>
      <c r="I27" s="17" t="e">
        <f>VLOOKUP(B27,#REF!,15,0)</f>
        <v>#N/A</v>
      </c>
      <c r="J27" s="17" t="e">
        <f>VLOOKUP(B27,#REF!,16,0)</f>
        <v>#N/A</v>
      </c>
      <c r="K27" s="17" t="e">
        <f t="shared" si="0"/>
        <v>#N/A</v>
      </c>
      <c r="L27" s="17"/>
      <c r="M27" s="18">
        <f t="shared" si="1"/>
        <v>0</v>
      </c>
      <c r="N27" s="19" t="str">
        <f t="shared" si="2"/>
        <v>Không</v>
      </c>
      <c r="O27" s="19" t="e">
        <f>VLOOKUP($A27,DSMYDTU!$A$2:$G$4877,7,0)</f>
        <v>#N/A</v>
      </c>
      <c r="P27" s="20"/>
      <c r="Q27" s="50" t="e">
        <f t="shared" si="3"/>
        <v>#N/A</v>
      </c>
      <c r="R27" s="17" t="e">
        <f>VLOOKUP($B27,#REF!,18,0)</f>
        <v>#N/A</v>
      </c>
      <c r="S27" s="14">
        <v>1.8</v>
      </c>
      <c r="T27" s="14" t="s">
        <v>32</v>
      </c>
      <c r="U27" s="19"/>
      <c r="V27" s="19"/>
    </row>
    <row r="28" spans="1:22" s="21" customFormat="1" ht="13.5" x14ac:dyDescent="0.25">
      <c r="A28" s="14">
        <v>22</v>
      </c>
      <c r="B28" s="15" t="e">
        <f>VLOOKUP($A28,DSMYDTU!$A$2:$E$4856,2,0)</f>
        <v>#N/A</v>
      </c>
      <c r="C28" s="48" t="e">
        <f>VLOOKUP($A28,DSMYDTU!$A$2:$G$4877,3,0)</f>
        <v>#N/A</v>
      </c>
      <c r="D28" s="49" t="e">
        <f>VLOOKUP($A28,DSMYDTU!$A$2:$G$4877,4,0)</f>
        <v>#N/A</v>
      </c>
      <c r="E28" s="15" t="e">
        <f>VLOOKUP($A28,DSMYDTU!$A$2:$G$4877,5,0)</f>
        <v>#N/A</v>
      </c>
      <c r="F28" s="16" t="e">
        <f>VLOOKUP($A28,DSMYDTU!$A$2:$G$4877,6,0)</f>
        <v>#N/A</v>
      </c>
      <c r="G28" s="17" t="e">
        <f>VLOOKUP(B28,#REF!,13,0)</f>
        <v>#N/A</v>
      </c>
      <c r="H28" s="17" t="e">
        <f>VLOOKUP(B28,#REF!,14,0)</f>
        <v>#N/A</v>
      </c>
      <c r="I28" s="17" t="e">
        <f>VLOOKUP(B28,#REF!,15,0)</f>
        <v>#N/A</v>
      </c>
      <c r="J28" s="17" t="e">
        <f>VLOOKUP(B28,#REF!,16,0)</f>
        <v>#N/A</v>
      </c>
      <c r="K28" s="17" t="e">
        <f t="shared" si="0"/>
        <v>#N/A</v>
      </c>
      <c r="L28" s="17"/>
      <c r="M28" s="18">
        <f t="shared" si="1"/>
        <v>0</v>
      </c>
      <c r="N28" s="19" t="str">
        <f t="shared" si="2"/>
        <v>Không</v>
      </c>
      <c r="O28" s="19" t="e">
        <f>VLOOKUP($A28,DSMYDTU!$A$2:$G$4877,7,0)</f>
        <v>#N/A</v>
      </c>
      <c r="P28" s="20"/>
      <c r="Q28" s="50" t="e">
        <f t="shared" si="3"/>
        <v>#N/A</v>
      </c>
      <c r="R28" s="17" t="e">
        <f>VLOOKUP($B28,#REF!,18,0)</f>
        <v>#N/A</v>
      </c>
      <c r="S28" s="14">
        <v>1.9</v>
      </c>
      <c r="T28" s="14" t="s">
        <v>33</v>
      </c>
      <c r="U28" s="19"/>
      <c r="V28" s="19"/>
    </row>
    <row r="29" spans="1:22" s="21" customFormat="1" ht="13.5" x14ac:dyDescent="0.25">
      <c r="A29" s="14">
        <v>23</v>
      </c>
      <c r="B29" s="15" t="e">
        <f>VLOOKUP($A29,DSMYDTU!$A$2:$E$4856,2,0)</f>
        <v>#N/A</v>
      </c>
      <c r="C29" s="48" t="e">
        <f>VLOOKUP($A29,DSMYDTU!$A$2:$G$4877,3,0)</f>
        <v>#N/A</v>
      </c>
      <c r="D29" s="49" t="e">
        <f>VLOOKUP($A29,DSMYDTU!$A$2:$G$4877,4,0)</f>
        <v>#N/A</v>
      </c>
      <c r="E29" s="15" t="e">
        <f>VLOOKUP($A29,DSMYDTU!$A$2:$G$4877,5,0)</f>
        <v>#N/A</v>
      </c>
      <c r="F29" s="16" t="e">
        <f>VLOOKUP($A29,DSMYDTU!$A$2:$G$4877,6,0)</f>
        <v>#N/A</v>
      </c>
      <c r="G29" s="17" t="e">
        <f>VLOOKUP(B29,#REF!,13,0)</f>
        <v>#N/A</v>
      </c>
      <c r="H29" s="17" t="e">
        <f>VLOOKUP(B29,#REF!,14,0)</f>
        <v>#N/A</v>
      </c>
      <c r="I29" s="17" t="e">
        <f>VLOOKUP(B29,#REF!,15,0)</f>
        <v>#N/A</v>
      </c>
      <c r="J29" s="17" t="e">
        <f>VLOOKUP(B29,#REF!,16,0)</f>
        <v>#N/A</v>
      </c>
      <c r="K29" s="17" t="e">
        <f t="shared" si="0"/>
        <v>#N/A</v>
      </c>
      <c r="L29" s="17"/>
      <c r="M29" s="18">
        <f t="shared" si="1"/>
        <v>0</v>
      </c>
      <c r="N29" s="19" t="str">
        <f t="shared" si="2"/>
        <v>Không</v>
      </c>
      <c r="O29" s="19" t="e">
        <f>VLOOKUP($A29,DSMYDTU!$A$2:$G$4877,7,0)</f>
        <v>#N/A</v>
      </c>
      <c r="P29" s="20"/>
      <c r="Q29" s="50" t="e">
        <f t="shared" si="3"/>
        <v>#N/A</v>
      </c>
      <c r="R29" s="17" t="e">
        <f>VLOOKUP($B29,#REF!,18,0)</f>
        <v>#N/A</v>
      </c>
      <c r="S29" s="14">
        <v>2.1</v>
      </c>
      <c r="T29" s="14" t="s">
        <v>34</v>
      </c>
      <c r="U29" s="19"/>
      <c r="V29" s="19"/>
    </row>
    <row r="30" spans="1:22" s="21" customFormat="1" ht="13.5" x14ac:dyDescent="0.25">
      <c r="A30" s="14">
        <v>24</v>
      </c>
      <c r="B30" s="15" t="e">
        <f>VLOOKUP($A30,DSMYDTU!$A$2:$E$4856,2,0)</f>
        <v>#N/A</v>
      </c>
      <c r="C30" s="48" t="e">
        <f>VLOOKUP($A30,DSMYDTU!$A$2:$G$4877,3,0)</f>
        <v>#N/A</v>
      </c>
      <c r="D30" s="49" t="e">
        <f>VLOOKUP($A30,DSMYDTU!$A$2:$G$4877,4,0)</f>
        <v>#N/A</v>
      </c>
      <c r="E30" s="15" t="e">
        <f>VLOOKUP($A30,DSMYDTU!$A$2:$G$4877,5,0)</f>
        <v>#N/A</v>
      </c>
      <c r="F30" s="16" t="e">
        <f>VLOOKUP($A30,DSMYDTU!$A$2:$G$4877,6,0)</f>
        <v>#N/A</v>
      </c>
      <c r="G30" s="17" t="e">
        <f>VLOOKUP(B30,#REF!,13,0)</f>
        <v>#N/A</v>
      </c>
      <c r="H30" s="17" t="e">
        <f>VLOOKUP(B30,#REF!,14,0)</f>
        <v>#N/A</v>
      </c>
      <c r="I30" s="17" t="e">
        <f>VLOOKUP(B30,#REF!,15,0)</f>
        <v>#N/A</v>
      </c>
      <c r="J30" s="17" t="e">
        <f>VLOOKUP(B30,#REF!,16,0)</f>
        <v>#N/A</v>
      </c>
      <c r="K30" s="17" t="e">
        <f t="shared" si="0"/>
        <v>#N/A</v>
      </c>
      <c r="L30" s="17"/>
      <c r="M30" s="18">
        <f t="shared" si="1"/>
        <v>0</v>
      </c>
      <c r="N30" s="19" t="str">
        <f t="shared" si="2"/>
        <v>Không</v>
      </c>
      <c r="O30" s="19" t="e">
        <f>VLOOKUP($A30,DSMYDTU!$A$2:$G$4877,7,0)</f>
        <v>#N/A</v>
      </c>
      <c r="P30" s="20"/>
      <c r="Q30" s="50" t="e">
        <f t="shared" si="3"/>
        <v>#N/A</v>
      </c>
      <c r="R30" s="17" t="e">
        <f>VLOOKUP($B30,#REF!,18,0)</f>
        <v>#N/A</v>
      </c>
      <c r="S30" s="14">
        <v>2.2000000000000002</v>
      </c>
      <c r="T30" s="14" t="s">
        <v>35</v>
      </c>
      <c r="U30" s="19"/>
      <c r="V30" s="19"/>
    </row>
    <row r="31" spans="1:22" s="21" customFormat="1" ht="13.5" x14ac:dyDescent="0.25">
      <c r="A31" s="14">
        <v>25</v>
      </c>
      <c r="B31" s="15" t="e">
        <f>VLOOKUP($A31,DSMYDTU!$A$2:$E$4856,2,0)</f>
        <v>#N/A</v>
      </c>
      <c r="C31" s="48" t="e">
        <f>VLOOKUP($A31,DSMYDTU!$A$2:$G$4877,3,0)</f>
        <v>#N/A</v>
      </c>
      <c r="D31" s="49" t="e">
        <f>VLOOKUP($A31,DSMYDTU!$A$2:$G$4877,4,0)</f>
        <v>#N/A</v>
      </c>
      <c r="E31" s="15" t="e">
        <f>VLOOKUP($A31,DSMYDTU!$A$2:$G$4877,5,0)</f>
        <v>#N/A</v>
      </c>
      <c r="F31" s="16" t="e">
        <f>VLOOKUP($A31,DSMYDTU!$A$2:$G$4877,6,0)</f>
        <v>#N/A</v>
      </c>
      <c r="G31" s="17" t="e">
        <f>VLOOKUP(B31,#REF!,13,0)</f>
        <v>#N/A</v>
      </c>
      <c r="H31" s="17" t="e">
        <f>VLOOKUP(B31,#REF!,14,0)</f>
        <v>#N/A</v>
      </c>
      <c r="I31" s="17" t="e">
        <f>VLOOKUP(B31,#REF!,15,0)</f>
        <v>#N/A</v>
      </c>
      <c r="J31" s="17" t="e">
        <f>VLOOKUP(B31,#REF!,16,0)</f>
        <v>#N/A</v>
      </c>
      <c r="K31" s="17" t="e">
        <f t="shared" si="0"/>
        <v>#N/A</v>
      </c>
      <c r="L31" s="17"/>
      <c r="M31" s="18">
        <f t="shared" si="1"/>
        <v>0</v>
      </c>
      <c r="N31" s="19" t="str">
        <f t="shared" si="2"/>
        <v>Không</v>
      </c>
      <c r="O31" s="19" t="e">
        <f>VLOOKUP($A31,DSMYDTU!$A$2:$G$4877,7,0)</f>
        <v>#N/A</v>
      </c>
      <c r="P31" s="20"/>
      <c r="Q31" s="50" t="e">
        <f t="shared" si="3"/>
        <v>#N/A</v>
      </c>
      <c r="R31" s="17" t="e">
        <f>VLOOKUP($B31,#REF!,18,0)</f>
        <v>#N/A</v>
      </c>
      <c r="S31" s="14">
        <v>2.2999999999999998</v>
      </c>
      <c r="T31" s="14" t="s">
        <v>36</v>
      </c>
      <c r="U31" s="19"/>
      <c r="V31" s="19"/>
    </row>
    <row r="32" spans="1:22" s="21" customFormat="1" ht="13.5" x14ac:dyDescent="0.25">
      <c r="A32" s="14">
        <v>26</v>
      </c>
      <c r="B32" s="15" t="e">
        <f>VLOOKUP($A32,DSMYDTU!$A$2:$E$4856,2,0)</f>
        <v>#N/A</v>
      </c>
      <c r="C32" s="48" t="e">
        <f>VLOOKUP($A32,DSMYDTU!$A$2:$G$4877,3,0)</f>
        <v>#N/A</v>
      </c>
      <c r="D32" s="49" t="e">
        <f>VLOOKUP($A32,DSMYDTU!$A$2:$G$4877,4,0)</f>
        <v>#N/A</v>
      </c>
      <c r="E32" s="15" t="e">
        <f>VLOOKUP($A32,DSMYDTU!$A$2:$G$4877,5,0)</f>
        <v>#N/A</v>
      </c>
      <c r="F32" s="16" t="e">
        <f>VLOOKUP($A32,DSMYDTU!$A$2:$G$4877,6,0)</f>
        <v>#N/A</v>
      </c>
      <c r="G32" s="17" t="e">
        <f>VLOOKUP(B32,#REF!,13,0)</f>
        <v>#N/A</v>
      </c>
      <c r="H32" s="17" t="e">
        <f>VLOOKUP(B32,#REF!,14,0)</f>
        <v>#N/A</v>
      </c>
      <c r="I32" s="17" t="e">
        <f>VLOOKUP(B32,#REF!,15,0)</f>
        <v>#N/A</v>
      </c>
      <c r="J32" s="17" t="e">
        <f>VLOOKUP(B32,#REF!,16,0)</f>
        <v>#N/A</v>
      </c>
      <c r="K32" s="17" t="e">
        <f t="shared" si="0"/>
        <v>#N/A</v>
      </c>
      <c r="L32" s="17"/>
      <c r="M32" s="18">
        <f t="shared" si="1"/>
        <v>0</v>
      </c>
      <c r="N32" s="19" t="str">
        <f t="shared" si="2"/>
        <v>Không</v>
      </c>
      <c r="O32" s="19" t="e">
        <f>VLOOKUP($A32,DSMYDTU!$A$2:$G$4877,7,0)</f>
        <v>#N/A</v>
      </c>
      <c r="P32" s="20"/>
      <c r="Q32" s="50" t="e">
        <f t="shared" si="3"/>
        <v>#N/A</v>
      </c>
      <c r="R32" s="17" t="e">
        <f>VLOOKUP($B32,#REF!,18,0)</f>
        <v>#N/A</v>
      </c>
      <c r="S32" s="14">
        <v>2.4</v>
      </c>
      <c r="T32" s="14" t="s">
        <v>37</v>
      </c>
      <c r="U32" s="19"/>
      <c r="V32" s="19"/>
    </row>
    <row r="33" spans="1:22" s="21" customFormat="1" ht="13.5" x14ac:dyDescent="0.25">
      <c r="A33" s="14">
        <v>27</v>
      </c>
      <c r="B33" s="15" t="e">
        <f>VLOOKUP($A33,DSMYDTU!$A$2:$E$4856,2,0)</f>
        <v>#N/A</v>
      </c>
      <c r="C33" s="48" t="e">
        <f>VLOOKUP($A33,DSMYDTU!$A$2:$G$4877,3,0)</f>
        <v>#N/A</v>
      </c>
      <c r="D33" s="49" t="e">
        <f>VLOOKUP($A33,DSMYDTU!$A$2:$G$4877,4,0)</f>
        <v>#N/A</v>
      </c>
      <c r="E33" s="15" t="e">
        <f>VLOOKUP($A33,DSMYDTU!$A$2:$G$4877,5,0)</f>
        <v>#N/A</v>
      </c>
      <c r="F33" s="16" t="e">
        <f>VLOOKUP($A33,DSMYDTU!$A$2:$G$4877,6,0)</f>
        <v>#N/A</v>
      </c>
      <c r="G33" s="17" t="e">
        <f>VLOOKUP(B33,#REF!,13,0)</f>
        <v>#N/A</v>
      </c>
      <c r="H33" s="17" t="e">
        <f>VLOOKUP(B33,#REF!,14,0)</f>
        <v>#N/A</v>
      </c>
      <c r="I33" s="17" t="e">
        <f>VLOOKUP(B33,#REF!,15,0)</f>
        <v>#N/A</v>
      </c>
      <c r="J33" s="17" t="e">
        <f>VLOOKUP(B33,#REF!,16,0)</f>
        <v>#N/A</v>
      </c>
      <c r="K33" s="17" t="e">
        <f t="shared" si="0"/>
        <v>#N/A</v>
      </c>
      <c r="L33" s="17"/>
      <c r="M33" s="18">
        <f t="shared" si="1"/>
        <v>0</v>
      </c>
      <c r="N33" s="19" t="str">
        <f t="shared" si="2"/>
        <v>Không</v>
      </c>
      <c r="O33" s="19" t="e">
        <f>VLOOKUP($A33,DSMYDTU!$A$2:$G$4877,7,0)</f>
        <v>#N/A</v>
      </c>
      <c r="P33" s="20"/>
      <c r="Q33" s="50" t="e">
        <f t="shared" si="3"/>
        <v>#N/A</v>
      </c>
      <c r="R33" s="17" t="e">
        <f>VLOOKUP($B33,#REF!,18,0)</f>
        <v>#N/A</v>
      </c>
      <c r="S33" s="14">
        <v>2.5</v>
      </c>
      <c r="T33" s="14" t="s">
        <v>38</v>
      </c>
      <c r="U33" s="19"/>
      <c r="V33" s="19"/>
    </row>
    <row r="34" spans="1:22" s="21" customFormat="1" ht="13.5" x14ac:dyDescent="0.25">
      <c r="A34" s="14">
        <v>28</v>
      </c>
      <c r="B34" s="15" t="e">
        <f>VLOOKUP($A34,DSMYDTU!$A$2:$E$4856,2,0)</f>
        <v>#N/A</v>
      </c>
      <c r="C34" s="48" t="e">
        <f>VLOOKUP($A34,DSMYDTU!$A$2:$G$4877,3,0)</f>
        <v>#N/A</v>
      </c>
      <c r="D34" s="49" t="e">
        <f>VLOOKUP($A34,DSMYDTU!$A$2:$G$4877,4,0)</f>
        <v>#N/A</v>
      </c>
      <c r="E34" s="15" t="e">
        <f>VLOOKUP($A34,DSMYDTU!$A$2:$G$4877,5,0)</f>
        <v>#N/A</v>
      </c>
      <c r="F34" s="16" t="e">
        <f>VLOOKUP($A34,DSMYDTU!$A$2:$G$4877,6,0)</f>
        <v>#N/A</v>
      </c>
      <c r="G34" s="17" t="e">
        <f>VLOOKUP(B34,#REF!,13,0)</f>
        <v>#N/A</v>
      </c>
      <c r="H34" s="17" t="e">
        <f>VLOOKUP(B34,#REF!,14,0)</f>
        <v>#N/A</v>
      </c>
      <c r="I34" s="17" t="e">
        <f>VLOOKUP(B34,#REF!,15,0)</f>
        <v>#N/A</v>
      </c>
      <c r="J34" s="17" t="e">
        <f>VLOOKUP(B34,#REF!,16,0)</f>
        <v>#N/A</v>
      </c>
      <c r="K34" s="17" t="e">
        <f t="shared" si="0"/>
        <v>#N/A</v>
      </c>
      <c r="L34" s="17"/>
      <c r="M34" s="18">
        <f t="shared" si="1"/>
        <v>0</v>
      </c>
      <c r="N34" s="19" t="str">
        <f t="shared" si="2"/>
        <v>Không</v>
      </c>
      <c r="O34" s="19" t="e">
        <f>VLOOKUP($A34,DSMYDTU!$A$2:$G$4877,7,0)</f>
        <v>#N/A</v>
      </c>
      <c r="P34" s="20"/>
      <c r="Q34" s="50" t="e">
        <f t="shared" si="3"/>
        <v>#N/A</v>
      </c>
      <c r="R34" s="17" t="e">
        <f>VLOOKUP($B34,#REF!,18,0)</f>
        <v>#N/A</v>
      </c>
      <c r="S34" s="14">
        <v>2.6</v>
      </c>
      <c r="T34" s="14" t="s">
        <v>39</v>
      </c>
      <c r="U34" s="19"/>
      <c r="V34" s="19"/>
    </row>
    <row r="35" spans="1:22" s="21" customFormat="1" ht="13.5" x14ac:dyDescent="0.25">
      <c r="A35" s="14">
        <v>29</v>
      </c>
      <c r="B35" s="15" t="e">
        <f>VLOOKUP($A35,DSMYDTU!$A$2:$E$4856,2,0)</f>
        <v>#N/A</v>
      </c>
      <c r="C35" s="48" t="e">
        <f>VLOOKUP($A35,DSMYDTU!$A$2:$G$4877,3,0)</f>
        <v>#N/A</v>
      </c>
      <c r="D35" s="49" t="e">
        <f>VLOOKUP($A35,DSMYDTU!$A$2:$G$4877,4,0)</f>
        <v>#N/A</v>
      </c>
      <c r="E35" s="15" t="e">
        <f>VLOOKUP($A35,DSMYDTU!$A$2:$G$4877,5,0)</f>
        <v>#N/A</v>
      </c>
      <c r="F35" s="16" t="e">
        <f>VLOOKUP($A35,DSMYDTU!$A$2:$G$4877,6,0)</f>
        <v>#N/A</v>
      </c>
      <c r="G35" s="17" t="e">
        <f>VLOOKUP(B35,#REF!,13,0)</f>
        <v>#N/A</v>
      </c>
      <c r="H35" s="17" t="e">
        <f>VLOOKUP(B35,#REF!,14,0)</f>
        <v>#N/A</v>
      </c>
      <c r="I35" s="17" t="e">
        <f>VLOOKUP(B35,#REF!,15,0)</f>
        <v>#N/A</v>
      </c>
      <c r="J35" s="17" t="e">
        <f>VLOOKUP(B35,#REF!,16,0)</f>
        <v>#N/A</v>
      </c>
      <c r="K35" s="17" t="e">
        <f t="shared" si="0"/>
        <v>#N/A</v>
      </c>
      <c r="L35" s="17"/>
      <c r="M35" s="18">
        <f t="shared" si="1"/>
        <v>0</v>
      </c>
      <c r="N35" s="19" t="str">
        <f t="shared" si="2"/>
        <v>Không</v>
      </c>
      <c r="O35" s="19" t="e">
        <f>VLOOKUP($A35,DSMYDTU!$A$2:$G$4877,7,0)</f>
        <v>#N/A</v>
      </c>
      <c r="P35" s="20"/>
      <c r="Q35" s="50" t="e">
        <f t="shared" si="3"/>
        <v>#N/A</v>
      </c>
      <c r="R35" s="17" t="e">
        <f>VLOOKUP($B35,#REF!,18,0)</f>
        <v>#N/A</v>
      </c>
      <c r="S35" s="14">
        <v>2.7</v>
      </c>
      <c r="T35" s="14" t="s">
        <v>40</v>
      </c>
      <c r="U35" s="19"/>
      <c r="V35" s="19"/>
    </row>
    <row r="36" spans="1:22" s="21" customFormat="1" ht="13.5" x14ac:dyDescent="0.25">
      <c r="A36" s="14">
        <v>30</v>
      </c>
      <c r="B36" s="15" t="e">
        <f>VLOOKUP($A36,DSMYDTU!$A$2:$E$4856,2,0)</f>
        <v>#N/A</v>
      </c>
      <c r="C36" s="48" t="e">
        <f>VLOOKUP($A36,DSMYDTU!$A$2:$G$4877,3,0)</f>
        <v>#N/A</v>
      </c>
      <c r="D36" s="49" t="e">
        <f>VLOOKUP($A36,DSMYDTU!$A$2:$G$4877,4,0)</f>
        <v>#N/A</v>
      </c>
      <c r="E36" s="15" t="e">
        <f>VLOOKUP($A36,DSMYDTU!$A$2:$G$4877,5,0)</f>
        <v>#N/A</v>
      </c>
      <c r="F36" s="16" t="e">
        <f>VLOOKUP($A36,DSMYDTU!$A$2:$G$4877,6,0)</f>
        <v>#N/A</v>
      </c>
      <c r="G36" s="17" t="e">
        <f>VLOOKUP(B36,#REF!,13,0)</f>
        <v>#N/A</v>
      </c>
      <c r="H36" s="17" t="e">
        <f>VLOOKUP(B36,#REF!,14,0)</f>
        <v>#N/A</v>
      </c>
      <c r="I36" s="17" t="e">
        <f>VLOOKUP(B36,#REF!,15,0)</f>
        <v>#N/A</v>
      </c>
      <c r="J36" s="17" t="e">
        <f>VLOOKUP(B36,#REF!,16,0)</f>
        <v>#N/A</v>
      </c>
      <c r="K36" s="17" t="e">
        <f t="shared" si="0"/>
        <v>#N/A</v>
      </c>
      <c r="L36" s="17"/>
      <c r="M36" s="18">
        <f t="shared" si="1"/>
        <v>0</v>
      </c>
      <c r="N36" s="19" t="str">
        <f t="shared" si="2"/>
        <v>Không</v>
      </c>
      <c r="O36" s="19" t="e">
        <f>VLOOKUP($A36,DSMYDTU!$A$2:$G$4877,7,0)</f>
        <v>#N/A</v>
      </c>
      <c r="P36" s="20"/>
      <c r="Q36" s="50" t="e">
        <f t="shared" si="3"/>
        <v>#N/A</v>
      </c>
      <c r="R36" s="17" t="e">
        <f>VLOOKUP($B36,#REF!,18,0)</f>
        <v>#N/A</v>
      </c>
      <c r="S36" s="14">
        <v>2.8</v>
      </c>
      <c r="T36" s="14" t="s">
        <v>41</v>
      </c>
      <c r="U36" s="19"/>
      <c r="V36" s="19"/>
    </row>
    <row r="37" spans="1:22" s="21" customFormat="1" ht="13.5" x14ac:dyDescent="0.25">
      <c r="A37" s="14">
        <v>31</v>
      </c>
      <c r="B37" s="15" t="e">
        <f>VLOOKUP($A37,DSMYDTU!$A$2:$E$4856,2,0)</f>
        <v>#N/A</v>
      </c>
      <c r="C37" s="48" t="e">
        <f>VLOOKUP($A37,DSMYDTU!$A$2:$G$4877,3,0)</f>
        <v>#N/A</v>
      </c>
      <c r="D37" s="49" t="e">
        <f>VLOOKUP($A37,DSMYDTU!$A$2:$G$4877,4,0)</f>
        <v>#N/A</v>
      </c>
      <c r="E37" s="15" t="e">
        <f>VLOOKUP($A37,DSMYDTU!$A$2:$G$4877,5,0)</f>
        <v>#N/A</v>
      </c>
      <c r="F37" s="16" t="e">
        <f>VLOOKUP($A37,DSMYDTU!$A$2:$G$4877,6,0)</f>
        <v>#N/A</v>
      </c>
      <c r="G37" s="17" t="e">
        <f>VLOOKUP(B37,#REF!,13,0)</f>
        <v>#N/A</v>
      </c>
      <c r="H37" s="17" t="e">
        <f>VLOOKUP(B37,#REF!,14,0)</f>
        <v>#N/A</v>
      </c>
      <c r="I37" s="17" t="e">
        <f>VLOOKUP(B37,#REF!,15,0)</f>
        <v>#N/A</v>
      </c>
      <c r="J37" s="17" t="e">
        <f>VLOOKUP(B37,#REF!,16,0)</f>
        <v>#N/A</v>
      </c>
      <c r="K37" s="17" t="e">
        <f t="shared" si="0"/>
        <v>#N/A</v>
      </c>
      <c r="L37" s="17"/>
      <c r="M37" s="18">
        <f t="shared" si="1"/>
        <v>0</v>
      </c>
      <c r="N37" s="19" t="str">
        <f t="shared" si="2"/>
        <v>Không</v>
      </c>
      <c r="O37" s="19" t="e">
        <f>VLOOKUP($A37,DSMYDTU!$A$2:$G$4877,7,0)</f>
        <v>#N/A</v>
      </c>
      <c r="P37" s="20"/>
      <c r="Q37" s="50" t="e">
        <f t="shared" si="3"/>
        <v>#N/A</v>
      </c>
      <c r="R37" s="17" t="e">
        <f>VLOOKUP($B37,#REF!,18,0)</f>
        <v>#N/A</v>
      </c>
      <c r="S37" s="14">
        <v>2.9</v>
      </c>
      <c r="T37" s="14" t="s">
        <v>42</v>
      </c>
      <c r="U37" s="19"/>
      <c r="V37" s="19"/>
    </row>
    <row r="38" spans="1:22" s="21" customFormat="1" ht="13.5" x14ac:dyDescent="0.25">
      <c r="A38" s="14">
        <v>32</v>
      </c>
      <c r="B38" s="15" t="e">
        <f>VLOOKUP($A38,DSMYDTU!$A$2:$E$4856,2,0)</f>
        <v>#N/A</v>
      </c>
      <c r="C38" s="48" t="e">
        <f>VLOOKUP($A38,DSMYDTU!$A$2:$G$4877,3,0)</f>
        <v>#N/A</v>
      </c>
      <c r="D38" s="49" t="e">
        <f>VLOOKUP($A38,DSMYDTU!$A$2:$G$4877,4,0)</f>
        <v>#N/A</v>
      </c>
      <c r="E38" s="15" t="e">
        <f>VLOOKUP($A38,DSMYDTU!$A$2:$G$4877,5,0)</f>
        <v>#N/A</v>
      </c>
      <c r="F38" s="16" t="e">
        <f>VLOOKUP($A38,DSMYDTU!$A$2:$G$4877,6,0)</f>
        <v>#N/A</v>
      </c>
      <c r="G38" s="17" t="e">
        <f>VLOOKUP(B38,#REF!,13,0)</f>
        <v>#N/A</v>
      </c>
      <c r="H38" s="17" t="e">
        <f>VLOOKUP(B38,#REF!,14,0)</f>
        <v>#N/A</v>
      </c>
      <c r="I38" s="17" t="e">
        <f>VLOOKUP(B38,#REF!,15,0)</f>
        <v>#N/A</v>
      </c>
      <c r="J38" s="17" t="e">
        <f>VLOOKUP(B38,#REF!,16,0)</f>
        <v>#N/A</v>
      </c>
      <c r="K38" s="17" t="e">
        <f t="shared" si="0"/>
        <v>#N/A</v>
      </c>
      <c r="L38" s="17"/>
      <c r="M38" s="18">
        <f t="shared" si="1"/>
        <v>0</v>
      </c>
      <c r="N38" s="19" t="str">
        <f t="shared" si="2"/>
        <v>Không</v>
      </c>
      <c r="O38" s="19" t="e">
        <f>VLOOKUP($A38,DSMYDTU!$A$2:$G$4877,7,0)</f>
        <v>#N/A</v>
      </c>
      <c r="P38" s="20"/>
      <c r="Q38" s="50" t="e">
        <f t="shared" si="3"/>
        <v>#N/A</v>
      </c>
      <c r="R38" s="17" t="e">
        <f>VLOOKUP($B38,#REF!,18,0)</f>
        <v>#N/A</v>
      </c>
      <c r="S38" s="14">
        <v>3.1</v>
      </c>
      <c r="T38" s="14" t="s">
        <v>43</v>
      </c>
      <c r="U38" s="19"/>
      <c r="V38" s="19"/>
    </row>
    <row r="39" spans="1:22" s="21" customFormat="1" ht="13.5" x14ac:dyDescent="0.25">
      <c r="A39" s="14">
        <v>33</v>
      </c>
      <c r="B39" s="15" t="e">
        <f>VLOOKUP($A39,DSMYDTU!$A$2:$E$4856,2,0)</f>
        <v>#N/A</v>
      </c>
      <c r="C39" s="48" t="e">
        <f>VLOOKUP($A39,DSMYDTU!$A$2:$G$4877,3,0)</f>
        <v>#N/A</v>
      </c>
      <c r="D39" s="49" t="e">
        <f>VLOOKUP($A39,DSMYDTU!$A$2:$G$4877,4,0)</f>
        <v>#N/A</v>
      </c>
      <c r="E39" s="15" t="e">
        <f>VLOOKUP($A39,DSMYDTU!$A$2:$G$4877,5,0)</f>
        <v>#N/A</v>
      </c>
      <c r="F39" s="16" t="e">
        <f>VLOOKUP($A39,DSMYDTU!$A$2:$G$4877,6,0)</f>
        <v>#N/A</v>
      </c>
      <c r="G39" s="17" t="e">
        <f>VLOOKUP(B39,#REF!,13,0)</f>
        <v>#N/A</v>
      </c>
      <c r="H39" s="17" t="e">
        <f>VLOOKUP(B39,#REF!,14,0)</f>
        <v>#N/A</v>
      </c>
      <c r="I39" s="17" t="e">
        <f>VLOOKUP(B39,#REF!,15,0)</f>
        <v>#N/A</v>
      </c>
      <c r="J39" s="17" t="e">
        <f>VLOOKUP(B39,#REF!,16,0)</f>
        <v>#N/A</v>
      </c>
      <c r="K39" s="17" t="e">
        <f t="shared" si="0"/>
        <v>#N/A</v>
      </c>
      <c r="L39" s="17"/>
      <c r="M39" s="18">
        <f t="shared" si="1"/>
        <v>0</v>
      </c>
      <c r="N39" s="19" t="str">
        <f t="shared" si="2"/>
        <v>Không</v>
      </c>
      <c r="O39" s="19" t="e">
        <f>VLOOKUP($A39,DSMYDTU!$A$2:$G$4877,7,0)</f>
        <v>#N/A</v>
      </c>
      <c r="P39" s="20"/>
      <c r="Q39" s="50" t="e">
        <f t="shared" si="3"/>
        <v>#N/A</v>
      </c>
      <c r="R39" s="17" t="e">
        <f>VLOOKUP($B39,#REF!,18,0)</f>
        <v>#N/A</v>
      </c>
      <c r="S39" s="14">
        <v>3.2</v>
      </c>
      <c r="T39" s="14" t="s">
        <v>44</v>
      </c>
      <c r="U39" s="19"/>
      <c r="V39" s="19"/>
    </row>
    <row r="40" spans="1:22" s="21" customFormat="1" ht="13.5" x14ac:dyDescent="0.25">
      <c r="A40" s="14">
        <v>34</v>
      </c>
      <c r="B40" s="15" t="e">
        <f>VLOOKUP($A40,DSMYDTU!$A$2:$E$4856,2,0)</f>
        <v>#N/A</v>
      </c>
      <c r="C40" s="48" t="e">
        <f>VLOOKUP($A40,DSMYDTU!$A$2:$G$4877,3,0)</f>
        <v>#N/A</v>
      </c>
      <c r="D40" s="49" t="e">
        <f>VLOOKUP($A40,DSMYDTU!$A$2:$G$4877,4,0)</f>
        <v>#N/A</v>
      </c>
      <c r="E40" s="15" t="e">
        <f>VLOOKUP($A40,DSMYDTU!$A$2:$G$4877,5,0)</f>
        <v>#N/A</v>
      </c>
      <c r="F40" s="16" t="e">
        <f>VLOOKUP($A40,DSMYDTU!$A$2:$G$4877,6,0)</f>
        <v>#N/A</v>
      </c>
      <c r="G40" s="17" t="e">
        <f>VLOOKUP(B40,#REF!,13,0)</f>
        <v>#N/A</v>
      </c>
      <c r="H40" s="17" t="e">
        <f>VLOOKUP(B40,#REF!,14,0)</f>
        <v>#N/A</v>
      </c>
      <c r="I40" s="17" t="e">
        <f>VLOOKUP(B40,#REF!,15,0)</f>
        <v>#N/A</v>
      </c>
      <c r="J40" s="17" t="e">
        <f>VLOOKUP(B40,#REF!,16,0)</f>
        <v>#N/A</v>
      </c>
      <c r="K40" s="17" t="e">
        <f t="shared" si="0"/>
        <v>#N/A</v>
      </c>
      <c r="L40" s="17"/>
      <c r="M40" s="18">
        <f t="shared" si="1"/>
        <v>0</v>
      </c>
      <c r="N40" s="19" t="str">
        <f t="shared" si="2"/>
        <v>Không</v>
      </c>
      <c r="O40" s="19" t="e">
        <f>VLOOKUP($A40,DSMYDTU!$A$2:$G$4877,7,0)</f>
        <v>#N/A</v>
      </c>
      <c r="P40" s="20"/>
      <c r="Q40" s="50" t="e">
        <f t="shared" si="3"/>
        <v>#N/A</v>
      </c>
      <c r="R40" s="17" t="e">
        <f>VLOOKUP($B40,#REF!,18,0)</f>
        <v>#N/A</v>
      </c>
      <c r="S40" s="14">
        <v>3.3</v>
      </c>
      <c r="T40" s="14" t="s">
        <v>45</v>
      </c>
      <c r="U40" s="19"/>
      <c r="V40" s="19"/>
    </row>
    <row r="41" spans="1:22" s="21" customFormat="1" ht="13.5" x14ac:dyDescent="0.25">
      <c r="A41" s="14">
        <v>35</v>
      </c>
      <c r="B41" s="15" t="e">
        <f>VLOOKUP($A41,DSMYDTU!$A$2:$E$4856,2,0)</f>
        <v>#N/A</v>
      </c>
      <c r="C41" s="48" t="e">
        <f>VLOOKUP($A41,DSMYDTU!$A$2:$G$4877,3,0)</f>
        <v>#N/A</v>
      </c>
      <c r="D41" s="49" t="e">
        <f>VLOOKUP($A41,DSMYDTU!$A$2:$G$4877,4,0)</f>
        <v>#N/A</v>
      </c>
      <c r="E41" s="15" t="e">
        <f>VLOOKUP($A41,DSMYDTU!$A$2:$G$4877,5,0)</f>
        <v>#N/A</v>
      </c>
      <c r="F41" s="16" t="e">
        <f>VLOOKUP($A41,DSMYDTU!$A$2:$G$4877,6,0)</f>
        <v>#N/A</v>
      </c>
      <c r="G41" s="17" t="e">
        <f>VLOOKUP(B41,#REF!,13,0)</f>
        <v>#N/A</v>
      </c>
      <c r="H41" s="17" t="e">
        <f>VLOOKUP(B41,#REF!,14,0)</f>
        <v>#N/A</v>
      </c>
      <c r="I41" s="17" t="e">
        <f>VLOOKUP(B41,#REF!,15,0)</f>
        <v>#N/A</v>
      </c>
      <c r="J41" s="17" t="e">
        <f>VLOOKUP(B41,#REF!,16,0)</f>
        <v>#N/A</v>
      </c>
      <c r="K41" s="17" t="e">
        <f t="shared" si="0"/>
        <v>#N/A</v>
      </c>
      <c r="L41" s="17"/>
      <c r="M41" s="18">
        <f t="shared" si="1"/>
        <v>0</v>
      </c>
      <c r="N41" s="19" t="str">
        <f t="shared" si="2"/>
        <v>Không</v>
      </c>
      <c r="O41" s="19" t="e">
        <f>VLOOKUP($A41,DSMYDTU!$A$2:$G$4877,7,0)</f>
        <v>#N/A</v>
      </c>
      <c r="P41" s="20"/>
      <c r="Q41" s="50" t="e">
        <f t="shared" si="3"/>
        <v>#N/A</v>
      </c>
      <c r="R41" s="17" t="e">
        <f>VLOOKUP($B41,#REF!,18,0)</f>
        <v>#N/A</v>
      </c>
      <c r="S41" s="14">
        <v>3.4</v>
      </c>
      <c r="T41" s="14" t="s">
        <v>46</v>
      </c>
      <c r="U41" s="19"/>
      <c r="V41" s="19"/>
    </row>
    <row r="42" spans="1:22" s="21" customFormat="1" ht="13.5" x14ac:dyDescent="0.25">
      <c r="A42" s="14">
        <v>36</v>
      </c>
      <c r="B42" s="15" t="e">
        <f>VLOOKUP($A42,DSMYDTU!$A$2:$E$4856,2,0)</f>
        <v>#N/A</v>
      </c>
      <c r="C42" s="48" t="e">
        <f>VLOOKUP($A42,DSMYDTU!$A$2:$G$4877,3,0)</f>
        <v>#N/A</v>
      </c>
      <c r="D42" s="49" t="e">
        <f>VLOOKUP($A42,DSMYDTU!$A$2:$G$4877,4,0)</f>
        <v>#N/A</v>
      </c>
      <c r="E42" s="15" t="e">
        <f>VLOOKUP($A42,DSMYDTU!$A$2:$G$4877,5,0)</f>
        <v>#N/A</v>
      </c>
      <c r="F42" s="16" t="e">
        <f>VLOOKUP($A42,DSMYDTU!$A$2:$G$4877,6,0)</f>
        <v>#N/A</v>
      </c>
      <c r="G42" s="17" t="e">
        <f>VLOOKUP(B42,#REF!,13,0)</f>
        <v>#N/A</v>
      </c>
      <c r="H42" s="17" t="e">
        <f>VLOOKUP(B42,#REF!,14,0)</f>
        <v>#N/A</v>
      </c>
      <c r="I42" s="17" t="e">
        <f>VLOOKUP(B42,#REF!,15,0)</f>
        <v>#N/A</v>
      </c>
      <c r="J42" s="17" t="e">
        <f>VLOOKUP(B42,#REF!,16,0)</f>
        <v>#N/A</v>
      </c>
      <c r="K42" s="17" t="e">
        <f t="shared" si="0"/>
        <v>#N/A</v>
      </c>
      <c r="L42" s="17"/>
      <c r="M42" s="18">
        <f t="shared" si="1"/>
        <v>0</v>
      </c>
      <c r="N42" s="19" t="str">
        <f t="shared" si="2"/>
        <v>Không</v>
      </c>
      <c r="O42" s="19" t="e">
        <f>VLOOKUP($A42,DSMYDTU!$A$2:$G$4877,7,0)</f>
        <v>#N/A</v>
      </c>
      <c r="P42" s="20"/>
      <c r="Q42" s="50" t="e">
        <f t="shared" si="3"/>
        <v>#N/A</v>
      </c>
      <c r="R42" s="17" t="e">
        <f>VLOOKUP($B42,#REF!,18,0)</f>
        <v>#N/A</v>
      </c>
      <c r="S42" s="14">
        <v>3.5</v>
      </c>
      <c r="T42" s="14" t="s">
        <v>47</v>
      </c>
      <c r="U42" s="19"/>
      <c r="V42" s="19"/>
    </row>
    <row r="43" spans="1:22" s="21" customFormat="1" ht="13.5" x14ac:dyDescent="0.25">
      <c r="A43" s="14">
        <v>37</v>
      </c>
      <c r="B43" s="15" t="e">
        <f>VLOOKUP($A43,DSMYDTU!$A$2:$E$4856,2,0)</f>
        <v>#N/A</v>
      </c>
      <c r="C43" s="48" t="e">
        <f>VLOOKUP($A43,DSMYDTU!$A$2:$G$4877,3,0)</f>
        <v>#N/A</v>
      </c>
      <c r="D43" s="49" t="e">
        <f>VLOOKUP($A43,DSMYDTU!$A$2:$G$4877,4,0)</f>
        <v>#N/A</v>
      </c>
      <c r="E43" s="15" t="e">
        <f>VLOOKUP($A43,DSMYDTU!$A$2:$G$4877,5,0)</f>
        <v>#N/A</v>
      </c>
      <c r="F43" s="16" t="e">
        <f>VLOOKUP($A43,DSMYDTU!$A$2:$G$4877,6,0)</f>
        <v>#N/A</v>
      </c>
      <c r="G43" s="17" t="e">
        <f>VLOOKUP(B43,#REF!,13,0)</f>
        <v>#N/A</v>
      </c>
      <c r="H43" s="17" t="e">
        <f>VLOOKUP(B43,#REF!,14,0)</f>
        <v>#N/A</v>
      </c>
      <c r="I43" s="17" t="e">
        <f>VLOOKUP(B43,#REF!,15,0)</f>
        <v>#N/A</v>
      </c>
      <c r="J43" s="17" t="e">
        <f>VLOOKUP(B43,#REF!,16,0)</f>
        <v>#N/A</v>
      </c>
      <c r="K43" s="17" t="e">
        <f t="shared" si="0"/>
        <v>#N/A</v>
      </c>
      <c r="L43" s="17"/>
      <c r="M43" s="18">
        <f t="shared" si="1"/>
        <v>0</v>
      </c>
      <c r="N43" s="19" t="str">
        <f t="shared" si="2"/>
        <v>Không</v>
      </c>
      <c r="O43" s="19" t="e">
        <f>VLOOKUP($A43,DSMYDTU!$A$2:$G$4877,7,0)</f>
        <v>#N/A</v>
      </c>
      <c r="P43" s="20"/>
      <c r="Q43" s="50" t="e">
        <f t="shared" si="3"/>
        <v>#N/A</v>
      </c>
      <c r="R43" s="17" t="e">
        <f>VLOOKUP($B43,#REF!,18,0)</f>
        <v>#N/A</v>
      </c>
      <c r="S43" s="14">
        <v>3.6</v>
      </c>
      <c r="T43" s="14" t="s">
        <v>48</v>
      </c>
      <c r="U43" s="19"/>
      <c r="V43" s="19"/>
    </row>
    <row r="44" spans="1:22" s="21" customFormat="1" ht="13.5" x14ac:dyDescent="0.25">
      <c r="A44" s="14">
        <v>38</v>
      </c>
      <c r="B44" s="15" t="e">
        <f>VLOOKUP($A44,DSMYDTU!$A$2:$E$4856,2,0)</f>
        <v>#N/A</v>
      </c>
      <c r="C44" s="48" t="e">
        <f>VLOOKUP($A44,DSMYDTU!$A$2:$G$4877,3,0)</f>
        <v>#N/A</v>
      </c>
      <c r="D44" s="49" t="e">
        <f>VLOOKUP($A44,DSMYDTU!$A$2:$G$4877,4,0)</f>
        <v>#N/A</v>
      </c>
      <c r="E44" s="15" t="e">
        <f>VLOOKUP($A44,DSMYDTU!$A$2:$G$4877,5,0)</f>
        <v>#N/A</v>
      </c>
      <c r="F44" s="16" t="e">
        <f>VLOOKUP($A44,DSMYDTU!$A$2:$G$4877,6,0)</f>
        <v>#N/A</v>
      </c>
      <c r="G44" s="17" t="e">
        <f>VLOOKUP(B44,#REF!,13,0)</f>
        <v>#N/A</v>
      </c>
      <c r="H44" s="17" t="e">
        <f>VLOOKUP(B44,#REF!,14,0)</f>
        <v>#N/A</v>
      </c>
      <c r="I44" s="17" t="e">
        <f>VLOOKUP(B44,#REF!,15,0)</f>
        <v>#N/A</v>
      </c>
      <c r="J44" s="17" t="e">
        <f>VLOOKUP(B44,#REF!,16,0)</f>
        <v>#N/A</v>
      </c>
      <c r="K44" s="17" t="e">
        <f t="shared" si="0"/>
        <v>#N/A</v>
      </c>
      <c r="L44" s="17"/>
      <c r="M44" s="18">
        <f t="shared" si="1"/>
        <v>0</v>
      </c>
      <c r="N44" s="19" t="str">
        <f t="shared" si="2"/>
        <v>Không</v>
      </c>
      <c r="O44" s="19" t="e">
        <f>VLOOKUP($A44,DSMYDTU!$A$2:$G$4877,7,0)</f>
        <v>#N/A</v>
      </c>
      <c r="P44" s="20"/>
      <c r="Q44" s="50" t="e">
        <f t="shared" si="3"/>
        <v>#N/A</v>
      </c>
      <c r="R44" s="17" t="e">
        <f>VLOOKUP($B44,#REF!,18,0)</f>
        <v>#N/A</v>
      </c>
      <c r="S44" s="14">
        <v>3.7</v>
      </c>
      <c r="T44" s="14" t="s">
        <v>49</v>
      </c>
      <c r="U44" s="19"/>
      <c r="V44" s="19"/>
    </row>
    <row r="45" spans="1:22" s="21" customFormat="1" ht="13.5" x14ac:dyDescent="0.25">
      <c r="A45" s="14">
        <v>39</v>
      </c>
      <c r="B45" s="15" t="e">
        <f>VLOOKUP($A45,DSMYDTU!$A$2:$E$4856,2,0)</f>
        <v>#N/A</v>
      </c>
      <c r="C45" s="48" t="e">
        <f>VLOOKUP($A45,DSMYDTU!$A$2:$G$4877,3,0)</f>
        <v>#N/A</v>
      </c>
      <c r="D45" s="49" t="e">
        <f>VLOOKUP($A45,DSMYDTU!$A$2:$G$4877,4,0)</f>
        <v>#N/A</v>
      </c>
      <c r="E45" s="15" t="e">
        <f>VLOOKUP($A45,DSMYDTU!$A$2:$G$4877,5,0)</f>
        <v>#N/A</v>
      </c>
      <c r="F45" s="16" t="e">
        <f>VLOOKUP($A45,DSMYDTU!$A$2:$G$4877,6,0)</f>
        <v>#N/A</v>
      </c>
      <c r="G45" s="17" t="e">
        <f>VLOOKUP(B45,#REF!,13,0)</f>
        <v>#N/A</v>
      </c>
      <c r="H45" s="17" t="e">
        <f>VLOOKUP(B45,#REF!,14,0)</f>
        <v>#N/A</v>
      </c>
      <c r="I45" s="17" t="e">
        <f>VLOOKUP(B45,#REF!,15,0)</f>
        <v>#N/A</v>
      </c>
      <c r="J45" s="17" t="e">
        <f>VLOOKUP(B45,#REF!,16,0)</f>
        <v>#N/A</v>
      </c>
      <c r="K45" s="17" t="e">
        <f t="shared" si="0"/>
        <v>#N/A</v>
      </c>
      <c r="L45" s="17"/>
      <c r="M45" s="18">
        <f t="shared" si="1"/>
        <v>0</v>
      </c>
      <c r="N45" s="19" t="str">
        <f t="shared" si="2"/>
        <v>Không</v>
      </c>
      <c r="O45" s="19" t="e">
        <f>VLOOKUP($A45,DSMYDTU!$A$2:$G$4877,7,0)</f>
        <v>#N/A</v>
      </c>
      <c r="P45" s="20"/>
      <c r="Q45" s="50" t="e">
        <f t="shared" si="3"/>
        <v>#N/A</v>
      </c>
      <c r="R45" s="17" t="e">
        <f>VLOOKUP($B45,#REF!,18,0)</f>
        <v>#N/A</v>
      </c>
      <c r="S45" s="14">
        <v>3.8</v>
      </c>
      <c r="T45" s="14" t="s">
        <v>50</v>
      </c>
      <c r="U45" s="19"/>
      <c r="V45" s="19"/>
    </row>
    <row r="46" spans="1:22" s="21" customFormat="1" ht="13.5" x14ac:dyDescent="0.25">
      <c r="A46" s="14">
        <v>40</v>
      </c>
      <c r="B46" s="15" t="e">
        <f>VLOOKUP($A46,DSMYDTU!$A$2:$E$4856,2,0)</f>
        <v>#N/A</v>
      </c>
      <c r="C46" s="48" t="e">
        <f>VLOOKUP($A46,DSMYDTU!$A$2:$G$4877,3,0)</f>
        <v>#N/A</v>
      </c>
      <c r="D46" s="49" t="e">
        <f>VLOOKUP($A46,DSMYDTU!$A$2:$G$4877,4,0)</f>
        <v>#N/A</v>
      </c>
      <c r="E46" s="15" t="e">
        <f>VLOOKUP($A46,DSMYDTU!$A$2:$G$4877,5,0)</f>
        <v>#N/A</v>
      </c>
      <c r="F46" s="16" t="e">
        <f>VLOOKUP($A46,DSMYDTU!$A$2:$G$4877,6,0)</f>
        <v>#N/A</v>
      </c>
      <c r="G46" s="17" t="e">
        <f>VLOOKUP(B46,#REF!,13,0)</f>
        <v>#N/A</v>
      </c>
      <c r="H46" s="17" t="e">
        <f>VLOOKUP(B46,#REF!,14,0)</f>
        <v>#N/A</v>
      </c>
      <c r="I46" s="17" t="e">
        <f>VLOOKUP(B46,#REF!,15,0)</f>
        <v>#N/A</v>
      </c>
      <c r="J46" s="17" t="e">
        <f>VLOOKUP(B46,#REF!,16,0)</f>
        <v>#N/A</v>
      </c>
      <c r="K46" s="17" t="e">
        <f t="shared" si="0"/>
        <v>#N/A</v>
      </c>
      <c r="L46" s="17"/>
      <c r="M46" s="18">
        <f t="shared" si="1"/>
        <v>0</v>
      </c>
      <c r="N46" s="19" t="str">
        <f t="shared" si="2"/>
        <v>Không</v>
      </c>
      <c r="O46" s="19" t="e">
        <f>VLOOKUP($A46,DSMYDTU!$A$2:$G$4877,7,0)</f>
        <v>#N/A</v>
      </c>
      <c r="P46" s="20"/>
      <c r="Q46" s="50" t="e">
        <f t="shared" si="3"/>
        <v>#N/A</v>
      </c>
      <c r="R46" s="17" t="e">
        <f>VLOOKUP($B46,#REF!,18,0)</f>
        <v>#N/A</v>
      </c>
      <c r="S46" s="14">
        <v>3.9</v>
      </c>
      <c r="T46" s="14" t="s">
        <v>51</v>
      </c>
      <c r="U46" s="19"/>
      <c r="V46" s="19"/>
    </row>
    <row r="47" spans="1:22" s="21" customFormat="1" ht="13.5" x14ac:dyDescent="0.25">
      <c r="A47" s="14">
        <v>41</v>
      </c>
      <c r="B47" s="15" t="e">
        <f>VLOOKUP($A47,DSMYDTU!$A$2:$E$4856,2,0)</f>
        <v>#N/A</v>
      </c>
      <c r="C47" s="48" t="e">
        <f>VLOOKUP($A47,DSMYDTU!$A$2:$G$4877,3,0)</f>
        <v>#N/A</v>
      </c>
      <c r="D47" s="49" t="e">
        <f>VLOOKUP($A47,DSMYDTU!$A$2:$G$4877,4,0)</f>
        <v>#N/A</v>
      </c>
      <c r="E47" s="15" t="e">
        <f>VLOOKUP($A47,DSMYDTU!$A$2:$G$4877,5,0)</f>
        <v>#N/A</v>
      </c>
      <c r="F47" s="16" t="e">
        <f>VLOOKUP($A47,DSMYDTU!$A$2:$G$4877,6,0)</f>
        <v>#N/A</v>
      </c>
      <c r="G47" s="17" t="e">
        <f>VLOOKUP(B47,#REF!,13,0)</f>
        <v>#N/A</v>
      </c>
      <c r="H47" s="17" t="e">
        <f>VLOOKUP(B47,#REF!,14,0)</f>
        <v>#N/A</v>
      </c>
      <c r="I47" s="17" t="e">
        <f>VLOOKUP(B47,#REF!,15,0)</f>
        <v>#N/A</v>
      </c>
      <c r="J47" s="17" t="e">
        <f>VLOOKUP(B47,#REF!,16,0)</f>
        <v>#N/A</v>
      </c>
      <c r="K47" s="17" t="e">
        <f t="shared" si="0"/>
        <v>#N/A</v>
      </c>
      <c r="L47" s="17"/>
      <c r="M47" s="18">
        <f t="shared" si="1"/>
        <v>0</v>
      </c>
      <c r="N47" s="19" t="str">
        <f t="shared" si="2"/>
        <v>Không</v>
      </c>
      <c r="O47" s="19" t="e">
        <f>VLOOKUP($A47,DSMYDTU!$A$2:$G$4877,7,0)</f>
        <v>#N/A</v>
      </c>
      <c r="P47" s="20"/>
      <c r="Q47" s="50" t="e">
        <f t="shared" si="3"/>
        <v>#N/A</v>
      </c>
      <c r="R47" s="17" t="e">
        <f>VLOOKUP($B47,#REF!,18,0)</f>
        <v>#N/A</v>
      </c>
      <c r="S47" s="14">
        <v>4.2</v>
      </c>
      <c r="T47" s="14" t="s">
        <v>52</v>
      </c>
      <c r="U47" s="19"/>
      <c r="V47" s="19"/>
    </row>
    <row r="48" spans="1:22" s="21" customFormat="1" ht="13.5" x14ac:dyDescent="0.25">
      <c r="A48" s="14">
        <v>42</v>
      </c>
      <c r="B48" s="15" t="e">
        <f>VLOOKUP($A48,DSMYDTU!$A$2:$E$4856,2,0)</f>
        <v>#N/A</v>
      </c>
      <c r="C48" s="48" t="e">
        <f>VLOOKUP($A48,DSMYDTU!$A$2:$G$4877,3,0)</f>
        <v>#N/A</v>
      </c>
      <c r="D48" s="49" t="e">
        <f>VLOOKUP($A48,DSMYDTU!$A$2:$G$4877,4,0)</f>
        <v>#N/A</v>
      </c>
      <c r="E48" s="15" t="e">
        <f>VLOOKUP($A48,DSMYDTU!$A$2:$G$4877,5,0)</f>
        <v>#N/A</v>
      </c>
      <c r="F48" s="16" t="e">
        <f>VLOOKUP($A48,DSMYDTU!$A$2:$G$4877,6,0)</f>
        <v>#N/A</v>
      </c>
      <c r="G48" s="17" t="e">
        <f>VLOOKUP(B48,#REF!,13,0)</f>
        <v>#N/A</v>
      </c>
      <c r="H48" s="17" t="e">
        <f>VLOOKUP(B48,#REF!,14,0)</f>
        <v>#N/A</v>
      </c>
      <c r="I48" s="17" t="e">
        <f>VLOOKUP(B48,#REF!,15,0)</f>
        <v>#N/A</v>
      </c>
      <c r="J48" s="17" t="e">
        <f>VLOOKUP(B48,#REF!,16,0)</f>
        <v>#N/A</v>
      </c>
      <c r="K48" s="17" t="e">
        <f t="shared" si="0"/>
        <v>#N/A</v>
      </c>
      <c r="L48" s="17"/>
      <c r="M48" s="18">
        <f t="shared" si="1"/>
        <v>0</v>
      </c>
      <c r="N48" s="19" t="str">
        <f t="shared" si="2"/>
        <v>Không</v>
      </c>
      <c r="O48" s="19" t="e">
        <f>VLOOKUP($A48,DSMYDTU!$A$2:$G$4877,7,0)</f>
        <v>#N/A</v>
      </c>
      <c r="P48" s="20"/>
      <c r="Q48" s="50" t="e">
        <f t="shared" si="3"/>
        <v>#N/A</v>
      </c>
      <c r="R48" s="17" t="e">
        <f>VLOOKUP($B48,#REF!,18,0)</f>
        <v>#N/A</v>
      </c>
      <c r="S48" s="14">
        <v>4.3</v>
      </c>
      <c r="T48" s="14" t="s">
        <v>53</v>
      </c>
      <c r="U48" s="19"/>
      <c r="V48" s="19"/>
    </row>
    <row r="49" spans="1:22" s="21" customFormat="1" ht="13.5" x14ac:dyDescent="0.25">
      <c r="A49" s="14">
        <v>43</v>
      </c>
      <c r="B49" s="15" t="e">
        <f>VLOOKUP($A49,DSMYDTU!$A$2:$E$4856,2,0)</f>
        <v>#N/A</v>
      </c>
      <c r="C49" s="48" t="e">
        <f>VLOOKUP($A49,DSMYDTU!$A$2:$G$4877,3,0)</f>
        <v>#N/A</v>
      </c>
      <c r="D49" s="49" t="e">
        <f>VLOOKUP($A49,DSMYDTU!$A$2:$G$4877,4,0)</f>
        <v>#N/A</v>
      </c>
      <c r="E49" s="15" t="e">
        <f>VLOOKUP($A49,DSMYDTU!$A$2:$G$4877,5,0)</f>
        <v>#N/A</v>
      </c>
      <c r="F49" s="16" t="e">
        <f>VLOOKUP($A49,DSMYDTU!$A$2:$G$4877,6,0)</f>
        <v>#N/A</v>
      </c>
      <c r="G49" s="17" t="e">
        <f>VLOOKUP(B49,#REF!,13,0)</f>
        <v>#N/A</v>
      </c>
      <c r="H49" s="17" t="e">
        <f>VLOOKUP(B49,#REF!,14,0)</f>
        <v>#N/A</v>
      </c>
      <c r="I49" s="17" t="e">
        <f>VLOOKUP(B49,#REF!,15,0)</f>
        <v>#N/A</v>
      </c>
      <c r="J49" s="17" t="e">
        <f>VLOOKUP(B49,#REF!,16,0)</f>
        <v>#N/A</v>
      </c>
      <c r="K49" s="17" t="e">
        <f t="shared" si="0"/>
        <v>#N/A</v>
      </c>
      <c r="L49" s="17"/>
      <c r="M49" s="18">
        <f t="shared" si="1"/>
        <v>0</v>
      </c>
      <c r="N49" s="19" t="str">
        <f t="shared" si="2"/>
        <v>Không</v>
      </c>
      <c r="O49" s="19" t="e">
        <f>VLOOKUP($A49,DSMYDTU!$A$2:$G$4877,7,0)</f>
        <v>#N/A</v>
      </c>
      <c r="P49" s="20"/>
      <c r="Q49" s="50" t="e">
        <f t="shared" si="3"/>
        <v>#N/A</v>
      </c>
      <c r="R49" s="17" t="e">
        <f>VLOOKUP($B49,#REF!,18,0)</f>
        <v>#N/A</v>
      </c>
      <c r="S49" s="14">
        <v>4.4000000000000004</v>
      </c>
      <c r="T49" s="14" t="s">
        <v>54</v>
      </c>
      <c r="U49" s="19"/>
      <c r="V49" s="19"/>
    </row>
    <row r="50" spans="1:22" s="21" customFormat="1" ht="13.5" x14ac:dyDescent="0.25">
      <c r="A50" s="14">
        <v>44</v>
      </c>
      <c r="B50" s="15" t="e">
        <f>VLOOKUP($A50,DSMYDTU!$A$2:$E$4856,2,0)</f>
        <v>#N/A</v>
      </c>
      <c r="C50" s="48" t="e">
        <f>VLOOKUP($A50,DSMYDTU!$A$2:$G$4877,3,0)</f>
        <v>#N/A</v>
      </c>
      <c r="D50" s="49" t="e">
        <f>VLOOKUP($A50,DSMYDTU!$A$2:$G$4877,4,0)</f>
        <v>#N/A</v>
      </c>
      <c r="E50" s="15" t="e">
        <f>VLOOKUP($A50,DSMYDTU!$A$2:$G$4877,5,0)</f>
        <v>#N/A</v>
      </c>
      <c r="F50" s="16" t="e">
        <f>VLOOKUP($A50,DSMYDTU!$A$2:$G$4877,6,0)</f>
        <v>#N/A</v>
      </c>
      <c r="G50" s="17" t="e">
        <f>VLOOKUP(B50,#REF!,13,0)</f>
        <v>#N/A</v>
      </c>
      <c r="H50" s="17" t="e">
        <f>VLOOKUP(B50,#REF!,14,0)</f>
        <v>#N/A</v>
      </c>
      <c r="I50" s="17" t="e">
        <f>VLOOKUP(B50,#REF!,15,0)</f>
        <v>#N/A</v>
      </c>
      <c r="J50" s="17" t="e">
        <f>VLOOKUP(B50,#REF!,16,0)</f>
        <v>#N/A</v>
      </c>
      <c r="K50" s="17" t="e">
        <f t="shared" si="0"/>
        <v>#N/A</v>
      </c>
      <c r="L50" s="17"/>
      <c r="M50" s="18">
        <f t="shared" si="1"/>
        <v>0</v>
      </c>
      <c r="N50" s="19" t="str">
        <f t="shared" si="2"/>
        <v>Không</v>
      </c>
      <c r="O50" s="19" t="e">
        <f>VLOOKUP($A50,DSMYDTU!$A$2:$G$4877,7,0)</f>
        <v>#N/A</v>
      </c>
      <c r="P50" s="20"/>
      <c r="Q50" s="50" t="e">
        <f t="shared" si="3"/>
        <v>#N/A</v>
      </c>
      <c r="R50" s="17" t="e">
        <f>VLOOKUP($B50,#REF!,18,0)</f>
        <v>#N/A</v>
      </c>
      <c r="S50" s="14">
        <v>4.5</v>
      </c>
      <c r="T50" s="14" t="s">
        <v>55</v>
      </c>
      <c r="U50" s="19"/>
      <c r="V50" s="19"/>
    </row>
    <row r="51" spans="1:22" s="21" customFormat="1" ht="13.5" x14ac:dyDescent="0.25">
      <c r="A51" s="14">
        <v>45</v>
      </c>
      <c r="B51" s="15" t="e">
        <f>VLOOKUP($A51,DSMYDTU!$A$2:$E$4856,2,0)</f>
        <v>#N/A</v>
      </c>
      <c r="C51" s="48" t="e">
        <f>VLOOKUP($A51,DSMYDTU!$A$2:$G$4877,3,0)</f>
        <v>#N/A</v>
      </c>
      <c r="D51" s="49" t="e">
        <f>VLOOKUP($A51,DSMYDTU!$A$2:$G$4877,4,0)</f>
        <v>#N/A</v>
      </c>
      <c r="E51" s="15" t="e">
        <f>VLOOKUP($A51,DSMYDTU!$A$2:$G$4877,5,0)</f>
        <v>#N/A</v>
      </c>
      <c r="F51" s="16" t="e">
        <f>VLOOKUP($A51,DSMYDTU!$A$2:$G$4877,6,0)</f>
        <v>#N/A</v>
      </c>
      <c r="G51" s="17" t="e">
        <f>VLOOKUP(B51,#REF!,13,0)</f>
        <v>#N/A</v>
      </c>
      <c r="H51" s="17" t="e">
        <f>VLOOKUP(B51,#REF!,14,0)</f>
        <v>#N/A</v>
      </c>
      <c r="I51" s="17" t="e">
        <f>VLOOKUP(B51,#REF!,15,0)</f>
        <v>#N/A</v>
      </c>
      <c r="J51" s="17" t="e">
        <f>VLOOKUP(B51,#REF!,16,0)</f>
        <v>#N/A</v>
      </c>
      <c r="K51" s="17" t="e">
        <f t="shared" si="0"/>
        <v>#N/A</v>
      </c>
      <c r="L51" s="17"/>
      <c r="M51" s="18">
        <f t="shared" si="1"/>
        <v>0</v>
      </c>
      <c r="N51" s="19" t="str">
        <f t="shared" si="2"/>
        <v>Không</v>
      </c>
      <c r="O51" s="19" t="e">
        <f>VLOOKUP($A51,DSMYDTU!$A$2:$G$4877,7,0)</f>
        <v>#N/A</v>
      </c>
      <c r="P51" s="20"/>
      <c r="Q51" s="50" t="e">
        <f t="shared" si="3"/>
        <v>#N/A</v>
      </c>
      <c r="R51" s="17" t="e">
        <f>VLOOKUP($B51,#REF!,18,0)</f>
        <v>#N/A</v>
      </c>
      <c r="S51" s="14">
        <v>4.5999999999999996</v>
      </c>
      <c r="T51" s="14" t="s">
        <v>56</v>
      </c>
      <c r="U51" s="19"/>
      <c r="V51" s="19"/>
    </row>
    <row r="52" spans="1:22" s="21" customFormat="1" ht="13.5" x14ac:dyDescent="0.25">
      <c r="A52" s="14">
        <v>46</v>
      </c>
      <c r="B52" s="15" t="e">
        <f>VLOOKUP($A52,DSMYDTU!$A$2:$E$4856,2,0)</f>
        <v>#N/A</v>
      </c>
      <c r="C52" s="48" t="e">
        <f>VLOOKUP($A52,DSMYDTU!$A$2:$G$4877,3,0)</f>
        <v>#N/A</v>
      </c>
      <c r="D52" s="49" t="e">
        <f>VLOOKUP($A52,DSMYDTU!$A$2:$G$4877,4,0)</f>
        <v>#N/A</v>
      </c>
      <c r="E52" s="15" t="e">
        <f>VLOOKUP($A52,DSMYDTU!$A$2:$G$4877,5,0)</f>
        <v>#N/A</v>
      </c>
      <c r="F52" s="16" t="e">
        <f>VLOOKUP($A52,DSMYDTU!$A$2:$G$4877,6,0)</f>
        <v>#N/A</v>
      </c>
      <c r="G52" s="17" t="e">
        <f>VLOOKUP(B52,#REF!,13,0)</f>
        <v>#N/A</v>
      </c>
      <c r="H52" s="17" t="e">
        <f>VLOOKUP(B52,#REF!,14,0)</f>
        <v>#N/A</v>
      </c>
      <c r="I52" s="17" t="e">
        <f>VLOOKUP(B52,#REF!,15,0)</f>
        <v>#N/A</v>
      </c>
      <c r="J52" s="17" t="e">
        <f>VLOOKUP(B52,#REF!,16,0)</f>
        <v>#N/A</v>
      </c>
      <c r="K52" s="17" t="e">
        <f t="shared" si="0"/>
        <v>#N/A</v>
      </c>
      <c r="L52" s="17"/>
      <c r="M52" s="18">
        <f t="shared" si="1"/>
        <v>0</v>
      </c>
      <c r="N52" s="19" t="str">
        <f t="shared" si="2"/>
        <v>Không</v>
      </c>
      <c r="O52" s="19" t="e">
        <f>VLOOKUP($A52,DSMYDTU!$A$2:$G$4877,7,0)</f>
        <v>#N/A</v>
      </c>
      <c r="P52" s="20"/>
      <c r="Q52" s="50" t="e">
        <f t="shared" si="3"/>
        <v>#N/A</v>
      </c>
      <c r="R52" s="17" t="e">
        <f>VLOOKUP($B52,#REF!,18,0)</f>
        <v>#N/A</v>
      </c>
      <c r="S52" s="14">
        <v>4.0999999999999996</v>
      </c>
      <c r="T52" s="14" t="s">
        <v>57</v>
      </c>
      <c r="U52" s="19"/>
      <c r="V52" s="19"/>
    </row>
    <row r="53" spans="1:22" s="21" customFormat="1" ht="13.5" x14ac:dyDescent="0.25">
      <c r="A53" s="14">
        <v>47</v>
      </c>
      <c r="B53" s="15" t="e">
        <f>VLOOKUP($A53,DSMYDTU!$A$2:$E$4856,2,0)</f>
        <v>#N/A</v>
      </c>
      <c r="C53" s="48" t="e">
        <f>VLOOKUP($A53,DSMYDTU!$A$2:$G$4877,3,0)</f>
        <v>#N/A</v>
      </c>
      <c r="D53" s="49" t="e">
        <f>VLOOKUP($A53,DSMYDTU!$A$2:$G$4877,4,0)</f>
        <v>#N/A</v>
      </c>
      <c r="E53" s="15" t="e">
        <f>VLOOKUP($A53,DSMYDTU!$A$2:$G$4877,5,0)</f>
        <v>#N/A</v>
      </c>
      <c r="F53" s="16" t="e">
        <f>VLOOKUP($A53,DSMYDTU!$A$2:$G$4877,6,0)</f>
        <v>#N/A</v>
      </c>
      <c r="G53" s="17" t="e">
        <f>VLOOKUP(B53,#REF!,13,0)</f>
        <v>#N/A</v>
      </c>
      <c r="H53" s="17" t="e">
        <f>VLOOKUP(B53,#REF!,14,0)</f>
        <v>#N/A</v>
      </c>
      <c r="I53" s="17" t="e">
        <f>VLOOKUP(B53,#REF!,15,0)</f>
        <v>#N/A</v>
      </c>
      <c r="J53" s="17" t="e">
        <f>VLOOKUP(B53,#REF!,16,0)</f>
        <v>#N/A</v>
      </c>
      <c r="K53" s="17" t="e">
        <f t="shared" si="0"/>
        <v>#N/A</v>
      </c>
      <c r="L53" s="17"/>
      <c r="M53" s="18">
        <f t="shared" si="1"/>
        <v>0</v>
      </c>
      <c r="N53" s="19" t="str">
        <f t="shared" si="2"/>
        <v>Không</v>
      </c>
      <c r="O53" s="19" t="e">
        <f>VLOOKUP($A53,DSMYDTU!$A$2:$G$4877,7,0)</f>
        <v>#N/A</v>
      </c>
      <c r="P53" s="20"/>
      <c r="Q53" s="50" t="e">
        <f t="shared" si="3"/>
        <v>#N/A</v>
      </c>
      <c r="R53" s="17" t="e">
        <f>VLOOKUP($B53,#REF!,18,0)</f>
        <v>#N/A</v>
      </c>
      <c r="S53" s="14">
        <v>4.7</v>
      </c>
      <c r="T53" s="14" t="s">
        <v>58</v>
      </c>
      <c r="U53" s="19"/>
      <c r="V53" s="19"/>
    </row>
    <row r="54" spans="1:22" s="21" customFormat="1" ht="13.5" x14ac:dyDescent="0.25">
      <c r="A54" s="14">
        <v>48</v>
      </c>
      <c r="B54" s="15" t="e">
        <f>VLOOKUP($A54,DSMYDTU!$A$2:$E$4856,2,0)</f>
        <v>#N/A</v>
      </c>
      <c r="C54" s="48" t="e">
        <f>VLOOKUP($A54,DSMYDTU!$A$2:$G$4877,3,0)</f>
        <v>#N/A</v>
      </c>
      <c r="D54" s="49" t="e">
        <f>VLOOKUP($A54,DSMYDTU!$A$2:$G$4877,4,0)</f>
        <v>#N/A</v>
      </c>
      <c r="E54" s="15" t="e">
        <f>VLOOKUP($A54,DSMYDTU!$A$2:$G$4877,5,0)</f>
        <v>#N/A</v>
      </c>
      <c r="F54" s="16" t="e">
        <f>VLOOKUP($A54,DSMYDTU!$A$2:$G$4877,6,0)</f>
        <v>#N/A</v>
      </c>
      <c r="G54" s="17" t="e">
        <f>VLOOKUP(B54,#REF!,13,0)</f>
        <v>#N/A</v>
      </c>
      <c r="H54" s="17" t="e">
        <f>VLOOKUP(B54,#REF!,14,0)</f>
        <v>#N/A</v>
      </c>
      <c r="I54" s="17" t="e">
        <f>VLOOKUP(B54,#REF!,15,0)</f>
        <v>#N/A</v>
      </c>
      <c r="J54" s="17" t="e">
        <f>VLOOKUP(B54,#REF!,16,0)</f>
        <v>#N/A</v>
      </c>
      <c r="K54" s="17" t="e">
        <f t="shared" si="0"/>
        <v>#N/A</v>
      </c>
      <c r="L54" s="17"/>
      <c r="M54" s="18">
        <f t="shared" si="1"/>
        <v>0</v>
      </c>
      <c r="N54" s="19" t="str">
        <f t="shared" si="2"/>
        <v>Không</v>
      </c>
      <c r="O54" s="19" t="e">
        <f>VLOOKUP($A54,DSMYDTU!$A$2:$G$4877,7,0)</f>
        <v>#N/A</v>
      </c>
      <c r="P54" s="20"/>
      <c r="Q54" s="50" t="e">
        <f t="shared" si="3"/>
        <v>#N/A</v>
      </c>
      <c r="R54" s="17" t="e">
        <f>VLOOKUP($B54,#REF!,18,0)</f>
        <v>#N/A</v>
      </c>
      <c r="S54" s="14">
        <v>4.8</v>
      </c>
      <c r="T54" s="14" t="s">
        <v>59</v>
      </c>
      <c r="U54" s="19"/>
      <c r="V54" s="19"/>
    </row>
    <row r="55" spans="1:22" s="21" customFormat="1" ht="13.5" x14ac:dyDescent="0.25">
      <c r="A55" s="14">
        <v>49</v>
      </c>
      <c r="B55" s="15" t="e">
        <f>VLOOKUP($A55,DSMYDTU!$A$2:$E$4856,2,0)</f>
        <v>#N/A</v>
      </c>
      <c r="C55" s="48" t="e">
        <f>VLOOKUP($A55,DSMYDTU!$A$2:$G$4877,3,0)</f>
        <v>#N/A</v>
      </c>
      <c r="D55" s="49" t="e">
        <f>VLOOKUP($A55,DSMYDTU!$A$2:$G$4877,4,0)</f>
        <v>#N/A</v>
      </c>
      <c r="E55" s="15" t="e">
        <f>VLOOKUP($A55,DSMYDTU!$A$2:$G$4877,5,0)</f>
        <v>#N/A</v>
      </c>
      <c r="F55" s="16" t="e">
        <f>VLOOKUP($A55,DSMYDTU!$A$2:$G$4877,6,0)</f>
        <v>#N/A</v>
      </c>
      <c r="G55" s="17" t="e">
        <f>VLOOKUP(B55,#REF!,13,0)</f>
        <v>#N/A</v>
      </c>
      <c r="H55" s="17" t="e">
        <f>VLOOKUP(B55,#REF!,14,0)</f>
        <v>#N/A</v>
      </c>
      <c r="I55" s="17" t="e">
        <f>VLOOKUP(B55,#REF!,15,0)</f>
        <v>#N/A</v>
      </c>
      <c r="J55" s="17" t="e">
        <f>VLOOKUP(B55,#REF!,16,0)</f>
        <v>#N/A</v>
      </c>
      <c r="K55" s="17" t="e">
        <f t="shared" si="0"/>
        <v>#N/A</v>
      </c>
      <c r="L55" s="17"/>
      <c r="M55" s="18">
        <f t="shared" si="1"/>
        <v>0</v>
      </c>
      <c r="N55" s="19" t="str">
        <f t="shared" si="2"/>
        <v>Không</v>
      </c>
      <c r="O55" s="19" t="e">
        <f>VLOOKUP($A55,DSMYDTU!$A$2:$G$4877,7,0)</f>
        <v>#N/A</v>
      </c>
      <c r="P55" s="20"/>
      <c r="Q55" s="50" t="e">
        <f t="shared" si="3"/>
        <v>#N/A</v>
      </c>
      <c r="R55" s="17" t="e">
        <f>VLOOKUP($B55,#REF!,18,0)</f>
        <v>#N/A</v>
      </c>
      <c r="S55" s="14">
        <v>4.9000000000000004</v>
      </c>
      <c r="T55" s="14" t="s">
        <v>60</v>
      </c>
      <c r="U55" s="19"/>
      <c r="V55" s="19"/>
    </row>
    <row r="56" spans="1:22" s="21" customFormat="1" ht="13.5" x14ac:dyDescent="0.25">
      <c r="A56" s="14">
        <v>50</v>
      </c>
      <c r="B56" s="15" t="e">
        <f>VLOOKUP($A56,DSMYDTU!$A$2:$E$4856,2,0)</f>
        <v>#N/A</v>
      </c>
      <c r="C56" s="48" t="e">
        <f>VLOOKUP($A56,DSMYDTU!$A$2:$G$4877,3,0)</f>
        <v>#N/A</v>
      </c>
      <c r="D56" s="49" t="e">
        <f>VLOOKUP($A56,DSMYDTU!$A$2:$G$4877,4,0)</f>
        <v>#N/A</v>
      </c>
      <c r="E56" s="15" t="e">
        <f>VLOOKUP($A56,DSMYDTU!$A$2:$G$4877,5,0)</f>
        <v>#N/A</v>
      </c>
      <c r="F56" s="16" t="e">
        <f>VLOOKUP($A56,DSMYDTU!$A$2:$G$4877,6,0)</f>
        <v>#N/A</v>
      </c>
      <c r="G56" s="17" t="e">
        <f>VLOOKUP(B56,#REF!,13,0)</f>
        <v>#N/A</v>
      </c>
      <c r="H56" s="17" t="e">
        <f>VLOOKUP(B56,#REF!,14,0)</f>
        <v>#N/A</v>
      </c>
      <c r="I56" s="17" t="e">
        <f>VLOOKUP(B56,#REF!,15,0)</f>
        <v>#N/A</v>
      </c>
      <c r="J56" s="17" t="e">
        <f>VLOOKUP(B56,#REF!,16,0)</f>
        <v>#N/A</v>
      </c>
      <c r="K56" s="17" t="e">
        <f t="shared" si="0"/>
        <v>#N/A</v>
      </c>
      <c r="L56" s="17"/>
      <c r="M56" s="18">
        <f t="shared" si="1"/>
        <v>0</v>
      </c>
      <c r="N56" s="19" t="str">
        <f t="shared" si="2"/>
        <v>Không</v>
      </c>
      <c r="O56" s="19" t="e">
        <f>VLOOKUP($A56,DSMYDTU!$A$2:$G$4877,7,0)</f>
        <v>#N/A</v>
      </c>
      <c r="P56" s="20"/>
      <c r="Q56" s="50" t="e">
        <f t="shared" si="3"/>
        <v>#N/A</v>
      </c>
      <c r="R56" s="17" t="e">
        <f>VLOOKUP($B56,#REF!,18,0)</f>
        <v>#N/A</v>
      </c>
      <c r="S56" s="14">
        <v>5.0999999999999996</v>
      </c>
      <c r="T56" s="14" t="s">
        <v>61</v>
      </c>
      <c r="U56" s="19"/>
      <c r="V56" s="19"/>
    </row>
    <row r="57" spans="1:22" s="21" customFormat="1" ht="13.5" x14ac:dyDescent="0.25">
      <c r="A57" s="14">
        <v>51</v>
      </c>
      <c r="B57" s="15" t="e">
        <f>VLOOKUP($A57,DSMYDTU!$A$2:$E$4856,2,0)</f>
        <v>#N/A</v>
      </c>
      <c r="C57" s="48" t="e">
        <f>VLOOKUP($A57,DSMYDTU!$A$2:$G$4877,3,0)</f>
        <v>#N/A</v>
      </c>
      <c r="D57" s="49" t="e">
        <f>VLOOKUP($A57,DSMYDTU!$A$2:$G$4877,4,0)</f>
        <v>#N/A</v>
      </c>
      <c r="E57" s="15" t="e">
        <f>VLOOKUP($A57,DSMYDTU!$A$2:$G$4877,5,0)</f>
        <v>#N/A</v>
      </c>
      <c r="F57" s="16" t="e">
        <f>VLOOKUP($A57,DSMYDTU!$A$2:$G$4877,6,0)</f>
        <v>#N/A</v>
      </c>
      <c r="G57" s="17" t="e">
        <f>VLOOKUP(B57,#REF!,13,0)</f>
        <v>#N/A</v>
      </c>
      <c r="H57" s="17" t="e">
        <f>VLOOKUP(B57,#REF!,14,0)</f>
        <v>#N/A</v>
      </c>
      <c r="I57" s="17" t="e">
        <f>VLOOKUP(B57,#REF!,15,0)</f>
        <v>#N/A</v>
      </c>
      <c r="J57" s="17" t="e">
        <f>VLOOKUP(B57,#REF!,16,0)</f>
        <v>#N/A</v>
      </c>
      <c r="K57" s="17" t="e">
        <f t="shared" si="0"/>
        <v>#N/A</v>
      </c>
      <c r="L57" s="17"/>
      <c r="M57" s="18">
        <f t="shared" si="1"/>
        <v>0</v>
      </c>
      <c r="N57" s="19" t="str">
        <f t="shared" si="2"/>
        <v>Không</v>
      </c>
      <c r="O57" s="19" t="e">
        <f>VLOOKUP($A57,DSMYDTU!$A$2:$G$4877,7,0)</f>
        <v>#N/A</v>
      </c>
      <c r="P57" s="20"/>
      <c r="Q57" s="50" t="e">
        <f t="shared" si="3"/>
        <v>#N/A</v>
      </c>
      <c r="R57" s="17" t="e">
        <f>VLOOKUP($B57,#REF!,18,0)</f>
        <v>#N/A</v>
      </c>
      <c r="S57" s="14">
        <v>5.2</v>
      </c>
      <c r="T57" s="14" t="s">
        <v>62</v>
      </c>
      <c r="U57" s="19"/>
      <c r="V57" s="19"/>
    </row>
    <row r="58" spans="1:22" s="21" customFormat="1" ht="13.5" x14ac:dyDescent="0.25">
      <c r="A58" s="14">
        <v>52</v>
      </c>
      <c r="B58" s="15" t="e">
        <f>VLOOKUP($A58,DSMYDTU!$A$2:$E$4856,2,0)</f>
        <v>#N/A</v>
      </c>
      <c r="C58" s="48" t="e">
        <f>VLOOKUP($A58,DSMYDTU!$A$2:$G$4877,3,0)</f>
        <v>#N/A</v>
      </c>
      <c r="D58" s="49" t="e">
        <f>VLOOKUP($A58,DSMYDTU!$A$2:$G$4877,4,0)</f>
        <v>#N/A</v>
      </c>
      <c r="E58" s="15" t="e">
        <f>VLOOKUP($A58,DSMYDTU!$A$2:$G$4877,5,0)</f>
        <v>#N/A</v>
      </c>
      <c r="F58" s="16" t="e">
        <f>VLOOKUP($A58,DSMYDTU!$A$2:$G$4877,6,0)</f>
        <v>#N/A</v>
      </c>
      <c r="G58" s="17" t="e">
        <f>VLOOKUP(B58,#REF!,13,0)</f>
        <v>#N/A</v>
      </c>
      <c r="H58" s="17" t="e">
        <f>VLOOKUP(B58,#REF!,14,0)</f>
        <v>#N/A</v>
      </c>
      <c r="I58" s="17" t="e">
        <f>VLOOKUP(B58,#REF!,15,0)</f>
        <v>#N/A</v>
      </c>
      <c r="J58" s="17" t="e">
        <f>VLOOKUP(B58,#REF!,16,0)</f>
        <v>#N/A</v>
      </c>
      <c r="K58" s="17" t="e">
        <f t="shared" si="0"/>
        <v>#N/A</v>
      </c>
      <c r="L58" s="17"/>
      <c r="M58" s="18">
        <f t="shared" si="1"/>
        <v>0</v>
      </c>
      <c r="N58" s="19" t="str">
        <f t="shared" si="2"/>
        <v>Không</v>
      </c>
      <c r="O58" s="19" t="e">
        <f>VLOOKUP($A58,DSMYDTU!$A$2:$G$4877,7,0)</f>
        <v>#N/A</v>
      </c>
      <c r="P58" s="20"/>
      <c r="Q58" s="50" t="e">
        <f t="shared" si="3"/>
        <v>#N/A</v>
      </c>
      <c r="R58" s="17" t="e">
        <f>VLOOKUP($B58,#REF!,18,0)</f>
        <v>#N/A</v>
      </c>
      <c r="S58" s="14">
        <v>5.3</v>
      </c>
      <c r="T58" s="14" t="s">
        <v>63</v>
      </c>
      <c r="U58" s="19"/>
      <c r="V58" s="19"/>
    </row>
    <row r="59" spans="1:22" s="21" customFormat="1" ht="13.5" x14ac:dyDescent="0.25">
      <c r="A59" s="14">
        <v>53</v>
      </c>
      <c r="B59" s="15" t="e">
        <f>VLOOKUP($A59,DSMYDTU!$A$2:$E$4856,2,0)</f>
        <v>#N/A</v>
      </c>
      <c r="C59" s="48" t="e">
        <f>VLOOKUP($A59,DSMYDTU!$A$2:$G$4877,3,0)</f>
        <v>#N/A</v>
      </c>
      <c r="D59" s="49" t="e">
        <f>VLOOKUP($A59,DSMYDTU!$A$2:$G$4877,4,0)</f>
        <v>#N/A</v>
      </c>
      <c r="E59" s="15" t="e">
        <f>VLOOKUP($A59,DSMYDTU!$A$2:$G$4877,5,0)</f>
        <v>#N/A</v>
      </c>
      <c r="F59" s="16" t="e">
        <f>VLOOKUP($A59,DSMYDTU!$A$2:$G$4877,6,0)</f>
        <v>#N/A</v>
      </c>
      <c r="G59" s="17" t="e">
        <f>VLOOKUP(B59,#REF!,13,0)</f>
        <v>#N/A</v>
      </c>
      <c r="H59" s="17" t="e">
        <f>VLOOKUP(B59,#REF!,14,0)</f>
        <v>#N/A</v>
      </c>
      <c r="I59" s="17" t="e">
        <f>VLOOKUP(B59,#REF!,15,0)</f>
        <v>#N/A</v>
      </c>
      <c r="J59" s="17" t="e">
        <f>VLOOKUP(B59,#REF!,16,0)</f>
        <v>#N/A</v>
      </c>
      <c r="K59" s="17" t="e">
        <f t="shared" si="0"/>
        <v>#N/A</v>
      </c>
      <c r="L59" s="17"/>
      <c r="M59" s="18">
        <f t="shared" si="1"/>
        <v>0</v>
      </c>
      <c r="N59" s="19" t="str">
        <f t="shared" si="2"/>
        <v>Không</v>
      </c>
      <c r="O59" s="19" t="e">
        <f>VLOOKUP($A59,DSMYDTU!$A$2:$G$4877,7,0)</f>
        <v>#N/A</v>
      </c>
      <c r="P59" s="20"/>
      <c r="Q59" s="50" t="e">
        <f t="shared" si="3"/>
        <v>#N/A</v>
      </c>
      <c r="R59" s="17" t="e">
        <f>VLOOKUP($B59,#REF!,18,0)</f>
        <v>#N/A</v>
      </c>
      <c r="S59" s="14">
        <v>6.1</v>
      </c>
      <c r="T59" s="14" t="s">
        <v>64</v>
      </c>
      <c r="U59" s="19"/>
      <c r="V59" s="19"/>
    </row>
    <row r="60" spans="1:22" s="21" customFormat="1" ht="13.5" x14ac:dyDescent="0.25">
      <c r="A60" s="14">
        <v>54</v>
      </c>
      <c r="B60" s="15" t="e">
        <f>VLOOKUP($A60,DSMYDTU!$A$2:$E$4856,2,0)</f>
        <v>#N/A</v>
      </c>
      <c r="C60" s="48" t="e">
        <f>VLOOKUP($A60,DSMYDTU!$A$2:$G$4877,3,0)</f>
        <v>#N/A</v>
      </c>
      <c r="D60" s="49" t="e">
        <f>VLOOKUP($A60,DSMYDTU!$A$2:$G$4877,4,0)</f>
        <v>#N/A</v>
      </c>
      <c r="E60" s="15" t="e">
        <f>VLOOKUP($A60,DSMYDTU!$A$2:$G$4877,5,0)</f>
        <v>#N/A</v>
      </c>
      <c r="F60" s="16" t="e">
        <f>VLOOKUP($A60,DSMYDTU!$A$2:$G$4877,6,0)</f>
        <v>#N/A</v>
      </c>
      <c r="G60" s="17" t="e">
        <f>VLOOKUP(B60,#REF!,13,0)</f>
        <v>#N/A</v>
      </c>
      <c r="H60" s="17" t="e">
        <f>VLOOKUP(B60,#REF!,14,0)</f>
        <v>#N/A</v>
      </c>
      <c r="I60" s="17" t="e">
        <f>VLOOKUP(B60,#REF!,15,0)</f>
        <v>#N/A</v>
      </c>
      <c r="J60" s="17" t="e">
        <f>VLOOKUP(B60,#REF!,16,0)</f>
        <v>#N/A</v>
      </c>
      <c r="K60" s="17" t="e">
        <f t="shared" si="0"/>
        <v>#N/A</v>
      </c>
      <c r="L60" s="17"/>
      <c r="M60" s="18">
        <f t="shared" si="1"/>
        <v>0</v>
      </c>
      <c r="N60" s="19" t="str">
        <f t="shared" si="2"/>
        <v>Không</v>
      </c>
      <c r="O60" s="19" t="e">
        <f>VLOOKUP($A60,DSMYDTU!$A$2:$G$4877,7,0)</f>
        <v>#N/A</v>
      </c>
      <c r="P60" s="20"/>
      <c r="Q60" s="50" t="e">
        <f t="shared" si="3"/>
        <v>#N/A</v>
      </c>
      <c r="R60" s="17" t="e">
        <f>VLOOKUP($B60,#REF!,18,0)</f>
        <v>#N/A</v>
      </c>
      <c r="S60" s="14">
        <v>5.4</v>
      </c>
      <c r="T60" s="14" t="s">
        <v>65</v>
      </c>
      <c r="U60" s="19"/>
      <c r="V60" s="19"/>
    </row>
    <row r="61" spans="1:22" s="21" customFormat="1" ht="13.5" x14ac:dyDescent="0.25">
      <c r="A61" s="14">
        <v>55</v>
      </c>
      <c r="B61" s="15" t="e">
        <f>VLOOKUP($A61,DSMYDTU!$A$2:$E$4856,2,0)</f>
        <v>#N/A</v>
      </c>
      <c r="C61" s="48" t="e">
        <f>VLOOKUP($A61,DSMYDTU!$A$2:$G$4877,3,0)</f>
        <v>#N/A</v>
      </c>
      <c r="D61" s="49" t="e">
        <f>VLOOKUP($A61,DSMYDTU!$A$2:$G$4877,4,0)</f>
        <v>#N/A</v>
      </c>
      <c r="E61" s="15" t="e">
        <f>VLOOKUP($A61,DSMYDTU!$A$2:$G$4877,5,0)</f>
        <v>#N/A</v>
      </c>
      <c r="F61" s="16" t="e">
        <f>VLOOKUP($A61,DSMYDTU!$A$2:$G$4877,6,0)</f>
        <v>#N/A</v>
      </c>
      <c r="G61" s="17" t="e">
        <f>VLOOKUP(B61,#REF!,13,0)</f>
        <v>#N/A</v>
      </c>
      <c r="H61" s="17" t="e">
        <f>VLOOKUP(B61,#REF!,14,0)</f>
        <v>#N/A</v>
      </c>
      <c r="I61" s="17" t="e">
        <f>VLOOKUP(B61,#REF!,15,0)</f>
        <v>#N/A</v>
      </c>
      <c r="J61" s="17" t="e">
        <f>VLOOKUP(B61,#REF!,16,0)</f>
        <v>#N/A</v>
      </c>
      <c r="K61" s="17" t="e">
        <f t="shared" si="0"/>
        <v>#N/A</v>
      </c>
      <c r="L61" s="17"/>
      <c r="M61" s="18">
        <f t="shared" si="1"/>
        <v>0</v>
      </c>
      <c r="N61" s="19" t="str">
        <f t="shared" si="2"/>
        <v>Không</v>
      </c>
      <c r="O61" s="19" t="e">
        <f>VLOOKUP($A61,DSMYDTU!$A$2:$G$4877,7,0)</f>
        <v>#N/A</v>
      </c>
      <c r="P61" s="20"/>
      <c r="Q61" s="50" t="e">
        <f t="shared" si="3"/>
        <v>#N/A</v>
      </c>
      <c r="R61" s="17" t="e">
        <f>VLOOKUP($B61,#REF!,18,0)</f>
        <v>#N/A</v>
      </c>
      <c r="S61" s="14">
        <v>5.5</v>
      </c>
      <c r="T61" s="14" t="s">
        <v>66</v>
      </c>
      <c r="U61" s="19"/>
      <c r="V61" s="19"/>
    </row>
    <row r="62" spans="1:22" s="21" customFormat="1" ht="13.5" x14ac:dyDescent="0.25">
      <c r="A62" s="14">
        <v>56</v>
      </c>
      <c r="B62" s="15" t="e">
        <f>VLOOKUP($A62,DSMYDTU!$A$2:$E$4856,2,0)</f>
        <v>#N/A</v>
      </c>
      <c r="C62" s="48" t="e">
        <f>VLOOKUP($A62,DSMYDTU!$A$2:$G$4877,3,0)</f>
        <v>#N/A</v>
      </c>
      <c r="D62" s="49" t="e">
        <f>VLOOKUP($A62,DSMYDTU!$A$2:$G$4877,4,0)</f>
        <v>#N/A</v>
      </c>
      <c r="E62" s="15" t="e">
        <f>VLOOKUP($A62,DSMYDTU!$A$2:$G$4877,5,0)</f>
        <v>#N/A</v>
      </c>
      <c r="F62" s="16" t="e">
        <f>VLOOKUP($A62,DSMYDTU!$A$2:$G$4877,6,0)</f>
        <v>#N/A</v>
      </c>
      <c r="G62" s="17" t="e">
        <f>VLOOKUP(B62,#REF!,13,0)</f>
        <v>#N/A</v>
      </c>
      <c r="H62" s="17" t="e">
        <f>VLOOKUP(B62,#REF!,14,0)</f>
        <v>#N/A</v>
      </c>
      <c r="I62" s="17" t="e">
        <f>VLOOKUP(B62,#REF!,15,0)</f>
        <v>#N/A</v>
      </c>
      <c r="J62" s="17" t="e">
        <f>VLOOKUP(B62,#REF!,16,0)</f>
        <v>#N/A</v>
      </c>
      <c r="K62" s="17" t="e">
        <f t="shared" si="0"/>
        <v>#N/A</v>
      </c>
      <c r="L62" s="17"/>
      <c r="M62" s="18">
        <f t="shared" si="1"/>
        <v>0</v>
      </c>
      <c r="N62" s="19" t="str">
        <f t="shared" si="2"/>
        <v>Không</v>
      </c>
      <c r="O62" s="19" t="e">
        <f>VLOOKUP($A62,DSMYDTU!$A$2:$G$4877,7,0)</f>
        <v>#N/A</v>
      </c>
      <c r="P62" s="20"/>
      <c r="Q62" s="50" t="e">
        <f t="shared" si="3"/>
        <v>#N/A</v>
      </c>
      <c r="R62" s="17" t="e">
        <f>VLOOKUP($B62,#REF!,18,0)</f>
        <v>#N/A</v>
      </c>
      <c r="S62" s="14">
        <v>5.6</v>
      </c>
      <c r="T62" s="14" t="s">
        <v>67</v>
      </c>
      <c r="U62" s="19"/>
      <c r="V62" s="19"/>
    </row>
    <row r="63" spans="1:22" s="21" customFormat="1" ht="13.5" x14ac:dyDescent="0.25">
      <c r="A63" s="14">
        <v>57</v>
      </c>
      <c r="B63" s="15" t="e">
        <f>VLOOKUP($A63,DSMYDTU!$A$2:$E$4856,2,0)</f>
        <v>#N/A</v>
      </c>
      <c r="C63" s="48" t="e">
        <f>VLOOKUP($A63,DSMYDTU!$A$2:$G$4877,3,0)</f>
        <v>#N/A</v>
      </c>
      <c r="D63" s="49" t="e">
        <f>VLOOKUP($A63,DSMYDTU!$A$2:$G$4877,4,0)</f>
        <v>#N/A</v>
      </c>
      <c r="E63" s="15" t="e">
        <f>VLOOKUP($A63,DSMYDTU!$A$2:$G$4877,5,0)</f>
        <v>#N/A</v>
      </c>
      <c r="F63" s="16" t="e">
        <f>VLOOKUP($A63,DSMYDTU!$A$2:$G$4877,6,0)</f>
        <v>#N/A</v>
      </c>
      <c r="G63" s="17" t="e">
        <f>VLOOKUP(B63,#REF!,13,0)</f>
        <v>#N/A</v>
      </c>
      <c r="H63" s="17" t="e">
        <f>VLOOKUP(B63,#REF!,14,0)</f>
        <v>#N/A</v>
      </c>
      <c r="I63" s="17" t="e">
        <f>VLOOKUP(B63,#REF!,15,0)</f>
        <v>#N/A</v>
      </c>
      <c r="J63" s="17" t="e">
        <f>VLOOKUP(B63,#REF!,16,0)</f>
        <v>#N/A</v>
      </c>
      <c r="K63" s="17" t="e">
        <f t="shared" si="0"/>
        <v>#N/A</v>
      </c>
      <c r="L63" s="17"/>
      <c r="M63" s="18">
        <f t="shared" si="1"/>
        <v>0</v>
      </c>
      <c r="N63" s="19" t="str">
        <f t="shared" si="2"/>
        <v>Không</v>
      </c>
      <c r="O63" s="19" t="e">
        <f>VLOOKUP($A63,DSMYDTU!$A$2:$G$4877,7,0)</f>
        <v>#N/A</v>
      </c>
      <c r="P63" s="20"/>
      <c r="Q63" s="50" t="e">
        <f t="shared" si="3"/>
        <v>#N/A</v>
      </c>
      <c r="R63" s="17" t="e">
        <f>VLOOKUP($B63,#REF!,18,0)</f>
        <v>#N/A</v>
      </c>
      <c r="S63" s="14">
        <v>5.7</v>
      </c>
      <c r="T63" s="14" t="s">
        <v>68</v>
      </c>
      <c r="U63" s="19"/>
      <c r="V63" s="19"/>
    </row>
    <row r="64" spans="1:22" s="21" customFormat="1" ht="13.5" x14ac:dyDescent="0.25">
      <c r="A64" s="14">
        <v>58</v>
      </c>
      <c r="B64" s="15" t="e">
        <f>VLOOKUP($A64,DSMYDTU!$A$2:$E$4856,2,0)</f>
        <v>#N/A</v>
      </c>
      <c r="C64" s="48" t="e">
        <f>VLOOKUP($A64,DSMYDTU!$A$2:$G$4877,3,0)</f>
        <v>#N/A</v>
      </c>
      <c r="D64" s="49" t="e">
        <f>VLOOKUP($A64,DSMYDTU!$A$2:$G$4877,4,0)</f>
        <v>#N/A</v>
      </c>
      <c r="E64" s="15" t="e">
        <f>VLOOKUP($A64,DSMYDTU!$A$2:$G$4877,5,0)</f>
        <v>#N/A</v>
      </c>
      <c r="F64" s="16" t="e">
        <f>VLOOKUP($A64,DSMYDTU!$A$2:$G$4877,6,0)</f>
        <v>#N/A</v>
      </c>
      <c r="G64" s="17" t="e">
        <f>VLOOKUP(B64,#REF!,13,0)</f>
        <v>#N/A</v>
      </c>
      <c r="H64" s="17" t="e">
        <f>VLOOKUP(B64,#REF!,14,0)</f>
        <v>#N/A</v>
      </c>
      <c r="I64" s="17" t="e">
        <f>VLOOKUP(B64,#REF!,15,0)</f>
        <v>#N/A</v>
      </c>
      <c r="J64" s="17" t="e">
        <f>VLOOKUP(B64,#REF!,16,0)</f>
        <v>#N/A</v>
      </c>
      <c r="K64" s="17" t="e">
        <f t="shared" si="0"/>
        <v>#N/A</v>
      </c>
      <c r="L64" s="17"/>
      <c r="M64" s="18">
        <f t="shared" si="1"/>
        <v>0</v>
      </c>
      <c r="N64" s="19" t="str">
        <f t="shared" si="2"/>
        <v>Không</v>
      </c>
      <c r="O64" s="19" t="e">
        <f>VLOOKUP($A64,DSMYDTU!$A$2:$G$4877,7,0)</f>
        <v>#N/A</v>
      </c>
      <c r="P64" s="20"/>
      <c r="Q64" s="50" t="e">
        <f t="shared" si="3"/>
        <v>#N/A</v>
      </c>
      <c r="R64" s="17" t="e">
        <f>VLOOKUP($B64,#REF!,18,0)</f>
        <v>#N/A</v>
      </c>
      <c r="S64" s="14">
        <v>5.8</v>
      </c>
      <c r="T64" s="14" t="s">
        <v>69</v>
      </c>
      <c r="U64" s="19"/>
      <c r="V64" s="19"/>
    </row>
    <row r="65" spans="1:22" s="21" customFormat="1" ht="13.5" x14ac:dyDescent="0.25">
      <c r="A65" s="14">
        <v>59</v>
      </c>
      <c r="B65" s="15" t="e">
        <f>VLOOKUP($A65,DSMYDTU!$A$2:$E$4856,2,0)</f>
        <v>#N/A</v>
      </c>
      <c r="C65" s="48" t="e">
        <f>VLOOKUP($A65,DSMYDTU!$A$2:$G$4877,3,0)</f>
        <v>#N/A</v>
      </c>
      <c r="D65" s="49" t="e">
        <f>VLOOKUP($A65,DSMYDTU!$A$2:$G$4877,4,0)</f>
        <v>#N/A</v>
      </c>
      <c r="E65" s="15" t="e">
        <f>VLOOKUP($A65,DSMYDTU!$A$2:$G$4877,5,0)</f>
        <v>#N/A</v>
      </c>
      <c r="F65" s="16" t="e">
        <f>VLOOKUP($A65,DSMYDTU!$A$2:$G$4877,6,0)</f>
        <v>#N/A</v>
      </c>
      <c r="G65" s="17" t="e">
        <f>VLOOKUP(B65,#REF!,13,0)</f>
        <v>#N/A</v>
      </c>
      <c r="H65" s="17" t="e">
        <f>VLOOKUP(B65,#REF!,14,0)</f>
        <v>#N/A</v>
      </c>
      <c r="I65" s="17" t="e">
        <f>VLOOKUP(B65,#REF!,15,0)</f>
        <v>#N/A</v>
      </c>
      <c r="J65" s="17" t="e">
        <f>VLOOKUP(B65,#REF!,16,0)</f>
        <v>#N/A</v>
      </c>
      <c r="K65" s="17" t="e">
        <f t="shared" si="0"/>
        <v>#N/A</v>
      </c>
      <c r="L65" s="17"/>
      <c r="M65" s="18">
        <f t="shared" si="1"/>
        <v>0</v>
      </c>
      <c r="N65" s="19" t="str">
        <f t="shared" si="2"/>
        <v>Không</v>
      </c>
      <c r="O65" s="19" t="e">
        <f>VLOOKUP($A65,DSMYDTU!$A$2:$G$4877,7,0)</f>
        <v>#N/A</v>
      </c>
      <c r="P65" s="20"/>
      <c r="Q65" s="50" t="e">
        <f t="shared" si="3"/>
        <v>#N/A</v>
      </c>
      <c r="R65" s="17" t="e">
        <f>VLOOKUP($B65,#REF!,18,0)</f>
        <v>#N/A</v>
      </c>
      <c r="S65" s="14">
        <v>5.9</v>
      </c>
      <c r="T65" s="14" t="s">
        <v>70</v>
      </c>
      <c r="U65" s="19"/>
      <c r="V65" s="19"/>
    </row>
    <row r="66" spans="1:22" s="21" customFormat="1" ht="13.5" x14ac:dyDescent="0.25">
      <c r="A66" s="14">
        <v>60</v>
      </c>
      <c r="B66" s="15" t="e">
        <f>VLOOKUP($A66,DSMYDTU!$A$2:$E$4856,2,0)</f>
        <v>#N/A</v>
      </c>
      <c r="C66" s="48" t="e">
        <f>VLOOKUP($A66,DSMYDTU!$A$2:$G$4877,3,0)</f>
        <v>#N/A</v>
      </c>
      <c r="D66" s="49" t="e">
        <f>VLOOKUP($A66,DSMYDTU!$A$2:$G$4877,4,0)</f>
        <v>#N/A</v>
      </c>
      <c r="E66" s="15" t="e">
        <f>VLOOKUP($A66,DSMYDTU!$A$2:$G$4877,5,0)</f>
        <v>#N/A</v>
      </c>
      <c r="F66" s="16" t="e">
        <f>VLOOKUP($A66,DSMYDTU!$A$2:$G$4877,6,0)</f>
        <v>#N/A</v>
      </c>
      <c r="G66" s="17" t="e">
        <f>VLOOKUP(B66,#REF!,13,0)</f>
        <v>#N/A</v>
      </c>
      <c r="H66" s="17" t="e">
        <f>VLOOKUP(B66,#REF!,14,0)</f>
        <v>#N/A</v>
      </c>
      <c r="I66" s="17" t="e">
        <f>VLOOKUP(B66,#REF!,15,0)</f>
        <v>#N/A</v>
      </c>
      <c r="J66" s="17" t="e">
        <f>VLOOKUP(B66,#REF!,16,0)</f>
        <v>#N/A</v>
      </c>
      <c r="K66" s="17" t="e">
        <f t="shared" si="0"/>
        <v>#N/A</v>
      </c>
      <c r="L66" s="17"/>
      <c r="M66" s="18">
        <f t="shared" si="1"/>
        <v>0</v>
      </c>
      <c r="N66" s="19" t="str">
        <f t="shared" si="2"/>
        <v>Không</v>
      </c>
      <c r="O66" s="19" t="e">
        <f>VLOOKUP($A66,DSMYDTU!$A$2:$G$4877,7,0)</f>
        <v>#N/A</v>
      </c>
      <c r="P66" s="20"/>
      <c r="Q66" s="50" t="e">
        <f t="shared" si="3"/>
        <v>#N/A</v>
      </c>
      <c r="R66" s="17" t="e">
        <f>VLOOKUP($B66,#REF!,18,0)</f>
        <v>#N/A</v>
      </c>
      <c r="S66" s="14">
        <v>6.1</v>
      </c>
      <c r="T66" s="14" t="s">
        <v>64</v>
      </c>
      <c r="U66" s="19"/>
      <c r="V66" s="19"/>
    </row>
    <row r="67" spans="1:22" s="21" customFormat="1" ht="13.5" x14ac:dyDescent="0.25">
      <c r="A67" s="14">
        <v>61</v>
      </c>
      <c r="B67" s="15" t="e">
        <f>VLOOKUP($A67,DSMYDTU!$A$2:$E$4856,2,0)</f>
        <v>#N/A</v>
      </c>
      <c r="C67" s="48" t="e">
        <f>VLOOKUP($A67,DSMYDTU!$A$2:$G$4877,3,0)</f>
        <v>#N/A</v>
      </c>
      <c r="D67" s="49" t="e">
        <f>VLOOKUP($A67,DSMYDTU!$A$2:$G$4877,4,0)</f>
        <v>#N/A</v>
      </c>
      <c r="E67" s="15" t="e">
        <f>VLOOKUP($A67,DSMYDTU!$A$2:$G$4877,5,0)</f>
        <v>#N/A</v>
      </c>
      <c r="F67" s="16" t="e">
        <f>VLOOKUP($A67,DSMYDTU!$A$2:$G$4877,6,0)</f>
        <v>#N/A</v>
      </c>
      <c r="G67" s="17" t="e">
        <f>VLOOKUP(B67,#REF!,13,0)</f>
        <v>#N/A</v>
      </c>
      <c r="H67" s="17" t="e">
        <f>VLOOKUP(B67,#REF!,14,0)</f>
        <v>#N/A</v>
      </c>
      <c r="I67" s="17" t="e">
        <f>VLOOKUP(B67,#REF!,15,0)</f>
        <v>#N/A</v>
      </c>
      <c r="J67" s="17" t="e">
        <f>VLOOKUP(B67,#REF!,16,0)</f>
        <v>#N/A</v>
      </c>
      <c r="K67" s="17" t="e">
        <f t="shared" si="0"/>
        <v>#N/A</v>
      </c>
      <c r="L67" s="17"/>
      <c r="M67" s="18">
        <f t="shared" si="1"/>
        <v>0</v>
      </c>
      <c r="N67" s="19" t="str">
        <f t="shared" si="2"/>
        <v>Không</v>
      </c>
      <c r="O67" s="19" t="e">
        <f>VLOOKUP($A67,DSMYDTU!$A$2:$G$4877,7,0)</f>
        <v>#N/A</v>
      </c>
      <c r="P67" s="20"/>
      <c r="Q67" s="50" t="e">
        <f t="shared" si="3"/>
        <v>#N/A</v>
      </c>
      <c r="R67" s="17" t="e">
        <f>VLOOKUP($B67,#REF!,18,0)</f>
        <v>#N/A</v>
      </c>
      <c r="S67" s="14">
        <v>6.2</v>
      </c>
      <c r="T67" s="14" t="s">
        <v>71</v>
      </c>
      <c r="U67" s="19"/>
      <c r="V67" s="19"/>
    </row>
    <row r="68" spans="1:22" s="21" customFormat="1" ht="13.5" x14ac:dyDescent="0.25">
      <c r="A68" s="14">
        <v>62</v>
      </c>
      <c r="B68" s="15" t="e">
        <f>VLOOKUP($A68,DSMYDTU!$A$2:$E$4856,2,0)</f>
        <v>#N/A</v>
      </c>
      <c r="C68" s="48" t="e">
        <f>VLOOKUP($A68,DSMYDTU!$A$2:$G$4877,3,0)</f>
        <v>#N/A</v>
      </c>
      <c r="D68" s="49" t="e">
        <f>VLOOKUP($A68,DSMYDTU!$A$2:$G$4877,4,0)</f>
        <v>#N/A</v>
      </c>
      <c r="E68" s="15" t="e">
        <f>VLOOKUP($A68,DSMYDTU!$A$2:$G$4877,5,0)</f>
        <v>#N/A</v>
      </c>
      <c r="F68" s="16" t="e">
        <f>VLOOKUP($A68,DSMYDTU!$A$2:$G$4877,6,0)</f>
        <v>#N/A</v>
      </c>
      <c r="G68" s="17" t="e">
        <f>VLOOKUP(B68,#REF!,13,0)</f>
        <v>#N/A</v>
      </c>
      <c r="H68" s="17" t="e">
        <f>VLOOKUP(B68,#REF!,14,0)</f>
        <v>#N/A</v>
      </c>
      <c r="I68" s="17" t="e">
        <f>VLOOKUP(B68,#REF!,15,0)</f>
        <v>#N/A</v>
      </c>
      <c r="J68" s="17" t="e">
        <f>VLOOKUP(B68,#REF!,16,0)</f>
        <v>#N/A</v>
      </c>
      <c r="K68" s="17" t="e">
        <f t="shared" si="0"/>
        <v>#N/A</v>
      </c>
      <c r="L68" s="17"/>
      <c r="M68" s="18">
        <f t="shared" si="1"/>
        <v>0</v>
      </c>
      <c r="N68" s="19" t="str">
        <f t="shared" si="2"/>
        <v>Không</v>
      </c>
      <c r="O68" s="19" t="e">
        <f>VLOOKUP($A68,DSMYDTU!$A$2:$G$4877,7,0)</f>
        <v>#N/A</v>
      </c>
      <c r="P68" s="20"/>
      <c r="Q68" s="50" t="e">
        <f t="shared" si="3"/>
        <v>#N/A</v>
      </c>
      <c r="R68" s="17" t="e">
        <f>VLOOKUP($B68,#REF!,18,0)</f>
        <v>#N/A</v>
      </c>
      <c r="S68" s="14">
        <v>6.3</v>
      </c>
      <c r="T68" s="14" t="s">
        <v>72</v>
      </c>
      <c r="U68" s="19"/>
      <c r="V68" s="19"/>
    </row>
    <row r="69" spans="1:22" s="21" customFormat="1" ht="13.5" x14ac:dyDescent="0.25">
      <c r="A69" s="14">
        <v>63</v>
      </c>
      <c r="B69" s="15" t="e">
        <f>VLOOKUP($A69,DSMYDTU!$A$2:$E$4856,2,0)</f>
        <v>#N/A</v>
      </c>
      <c r="C69" s="48" t="e">
        <f>VLOOKUP($A69,DSMYDTU!$A$2:$G$4877,3,0)</f>
        <v>#N/A</v>
      </c>
      <c r="D69" s="49" t="e">
        <f>VLOOKUP($A69,DSMYDTU!$A$2:$G$4877,4,0)</f>
        <v>#N/A</v>
      </c>
      <c r="E69" s="15" t="e">
        <f>VLOOKUP($A69,DSMYDTU!$A$2:$G$4877,5,0)</f>
        <v>#N/A</v>
      </c>
      <c r="F69" s="16" t="e">
        <f>VLOOKUP($A69,DSMYDTU!$A$2:$G$4877,6,0)</f>
        <v>#N/A</v>
      </c>
      <c r="G69" s="17" t="e">
        <f>VLOOKUP(B69,#REF!,13,0)</f>
        <v>#N/A</v>
      </c>
      <c r="H69" s="17" t="e">
        <f>VLOOKUP(B69,#REF!,14,0)</f>
        <v>#N/A</v>
      </c>
      <c r="I69" s="17" t="e">
        <f>VLOOKUP(B69,#REF!,15,0)</f>
        <v>#N/A</v>
      </c>
      <c r="J69" s="17" t="e">
        <f>VLOOKUP(B69,#REF!,16,0)</f>
        <v>#N/A</v>
      </c>
      <c r="K69" s="17" t="e">
        <f t="shared" si="0"/>
        <v>#N/A</v>
      </c>
      <c r="L69" s="17"/>
      <c r="M69" s="18">
        <f t="shared" si="1"/>
        <v>0</v>
      </c>
      <c r="N69" s="19" t="str">
        <f t="shared" si="2"/>
        <v>Không</v>
      </c>
      <c r="O69" s="19" t="e">
        <f>VLOOKUP($A69,DSMYDTU!$A$2:$G$4877,7,0)</f>
        <v>#N/A</v>
      </c>
      <c r="P69" s="20"/>
      <c r="Q69" s="50" t="e">
        <f t="shared" si="3"/>
        <v>#N/A</v>
      </c>
      <c r="R69" s="17" t="e">
        <f>VLOOKUP($B69,#REF!,18,0)</f>
        <v>#N/A</v>
      </c>
      <c r="S69" s="14">
        <v>6.4</v>
      </c>
      <c r="T69" s="14" t="s">
        <v>73</v>
      </c>
      <c r="U69" s="19"/>
      <c r="V69" s="19"/>
    </row>
    <row r="70" spans="1:22" s="21" customFormat="1" ht="13.5" x14ac:dyDescent="0.25">
      <c r="A70" s="14">
        <v>64</v>
      </c>
      <c r="B70" s="15" t="e">
        <f>VLOOKUP($A70,DSMYDTU!$A$2:$E$4856,2,0)</f>
        <v>#N/A</v>
      </c>
      <c r="C70" s="48" t="e">
        <f>VLOOKUP($A70,DSMYDTU!$A$2:$G$4877,3,0)</f>
        <v>#N/A</v>
      </c>
      <c r="D70" s="49" t="e">
        <f>VLOOKUP($A70,DSMYDTU!$A$2:$G$4877,4,0)</f>
        <v>#N/A</v>
      </c>
      <c r="E70" s="15" t="e">
        <f>VLOOKUP($A70,DSMYDTU!$A$2:$G$4877,5,0)</f>
        <v>#N/A</v>
      </c>
      <c r="F70" s="16" t="e">
        <f>VLOOKUP($A70,DSMYDTU!$A$2:$G$4877,6,0)</f>
        <v>#N/A</v>
      </c>
      <c r="G70" s="17" t="e">
        <f>VLOOKUP(B70,#REF!,13,0)</f>
        <v>#N/A</v>
      </c>
      <c r="H70" s="17" t="e">
        <f>VLOOKUP(B70,#REF!,14,0)</f>
        <v>#N/A</v>
      </c>
      <c r="I70" s="17" t="e">
        <f>VLOOKUP(B70,#REF!,15,0)</f>
        <v>#N/A</v>
      </c>
      <c r="J70" s="17" t="e">
        <f>VLOOKUP(B70,#REF!,16,0)</f>
        <v>#N/A</v>
      </c>
      <c r="K70" s="17" t="e">
        <f t="shared" si="0"/>
        <v>#N/A</v>
      </c>
      <c r="L70" s="17"/>
      <c r="M70" s="18">
        <f t="shared" si="1"/>
        <v>0</v>
      </c>
      <c r="N70" s="19" t="str">
        <f t="shared" si="2"/>
        <v>Không</v>
      </c>
      <c r="O70" s="19" t="e">
        <f>VLOOKUP($A70,DSMYDTU!$A$2:$G$4877,7,0)</f>
        <v>#N/A</v>
      </c>
      <c r="P70" s="20"/>
      <c r="Q70" s="50" t="e">
        <f t="shared" si="3"/>
        <v>#N/A</v>
      </c>
      <c r="R70" s="17" t="e">
        <f>VLOOKUP($B70,#REF!,18,0)</f>
        <v>#N/A</v>
      </c>
      <c r="S70" s="14">
        <v>6.5</v>
      </c>
      <c r="T70" s="14" t="s">
        <v>74</v>
      </c>
      <c r="U70" s="19"/>
      <c r="V70" s="19"/>
    </row>
    <row r="71" spans="1:22" s="21" customFormat="1" ht="13.5" x14ac:dyDescent="0.25">
      <c r="A71" s="14">
        <v>65</v>
      </c>
      <c r="B71" s="15" t="e">
        <f>VLOOKUP($A71,DSMYDTU!$A$2:$E$4856,2,0)</f>
        <v>#N/A</v>
      </c>
      <c r="C71" s="48" t="e">
        <f>VLOOKUP($A71,DSMYDTU!$A$2:$G$4877,3,0)</f>
        <v>#N/A</v>
      </c>
      <c r="D71" s="49" t="e">
        <f>VLOOKUP($A71,DSMYDTU!$A$2:$G$4877,4,0)</f>
        <v>#N/A</v>
      </c>
      <c r="E71" s="15" t="e">
        <f>VLOOKUP($A71,DSMYDTU!$A$2:$G$4877,5,0)</f>
        <v>#N/A</v>
      </c>
      <c r="F71" s="16" t="e">
        <f>VLOOKUP($A71,DSMYDTU!$A$2:$G$4877,6,0)</f>
        <v>#N/A</v>
      </c>
      <c r="G71" s="17" t="e">
        <f>VLOOKUP(B71,#REF!,13,0)</f>
        <v>#N/A</v>
      </c>
      <c r="H71" s="17" t="e">
        <f>VLOOKUP(B71,#REF!,14,0)</f>
        <v>#N/A</v>
      </c>
      <c r="I71" s="17" t="e">
        <f>VLOOKUP(B71,#REF!,15,0)</f>
        <v>#N/A</v>
      </c>
      <c r="J71" s="17" t="e">
        <f>VLOOKUP(B71,#REF!,16,0)</f>
        <v>#N/A</v>
      </c>
      <c r="K71" s="17" t="e">
        <f t="shared" ref="K71:K134" si="4">J71=L71</f>
        <v>#N/A</v>
      </c>
      <c r="L71" s="17"/>
      <c r="M71" s="18">
        <f t="shared" ref="M71:M134" si="5">IF(AND(L71&gt;=1,ISNUMBER(L71)=TRUE),ROUND(SUMPRODUCT(G71:L71,$G$6:$L$6)/$M$6,1),0)</f>
        <v>0</v>
      </c>
      <c r="N71" s="19" t="str">
        <f t="shared" si="2"/>
        <v>Không</v>
      </c>
      <c r="O71" s="19" t="e">
        <f>VLOOKUP($A71,DSMYDTU!$A$2:$G$4877,7,0)</f>
        <v>#N/A</v>
      </c>
      <c r="P71" s="20"/>
      <c r="Q71" s="50" t="e">
        <f t="shared" si="3"/>
        <v>#N/A</v>
      </c>
      <c r="R71" s="17" t="e">
        <f>VLOOKUP($B71,#REF!,18,0)</f>
        <v>#N/A</v>
      </c>
      <c r="S71" s="14">
        <v>6.6</v>
      </c>
      <c r="T71" s="14" t="s">
        <v>75</v>
      </c>
      <c r="U71" s="19"/>
      <c r="V71" s="19"/>
    </row>
    <row r="72" spans="1:22" s="21" customFormat="1" ht="13.5" x14ac:dyDescent="0.25">
      <c r="A72" s="14">
        <v>66</v>
      </c>
      <c r="B72" s="15" t="e">
        <f>VLOOKUP($A72,DSMYDTU!$A$2:$E$4856,2,0)</f>
        <v>#N/A</v>
      </c>
      <c r="C72" s="48" t="e">
        <f>VLOOKUP($A72,DSMYDTU!$A$2:$G$4877,3,0)</f>
        <v>#N/A</v>
      </c>
      <c r="D72" s="49" t="e">
        <f>VLOOKUP($A72,DSMYDTU!$A$2:$G$4877,4,0)</f>
        <v>#N/A</v>
      </c>
      <c r="E72" s="15" t="e">
        <f>VLOOKUP($A72,DSMYDTU!$A$2:$G$4877,5,0)</f>
        <v>#N/A</v>
      </c>
      <c r="F72" s="16" t="e">
        <f>VLOOKUP($A72,DSMYDTU!$A$2:$G$4877,6,0)</f>
        <v>#N/A</v>
      </c>
      <c r="G72" s="17" t="e">
        <f>VLOOKUP(B72,#REF!,13,0)</f>
        <v>#N/A</v>
      </c>
      <c r="H72" s="17" t="e">
        <f>VLOOKUP(B72,#REF!,14,0)</f>
        <v>#N/A</v>
      </c>
      <c r="I72" s="17" t="e">
        <f>VLOOKUP(B72,#REF!,15,0)</f>
        <v>#N/A</v>
      </c>
      <c r="J72" s="17" t="e">
        <f>VLOOKUP(B72,#REF!,16,0)</f>
        <v>#N/A</v>
      </c>
      <c r="K72" s="17" t="e">
        <f t="shared" si="4"/>
        <v>#N/A</v>
      </c>
      <c r="L72" s="17"/>
      <c r="M72" s="18">
        <f t="shared" si="5"/>
        <v>0</v>
      </c>
      <c r="N72" s="19" t="str">
        <f t="shared" ref="N72:N135" si="6">VLOOKUP(M72,$S$7:$T$542,2,0)</f>
        <v>Không</v>
      </c>
      <c r="O72" s="19" t="e">
        <f>VLOOKUP($A72,DSMYDTU!$A$2:$G$4877,7,0)</f>
        <v>#N/A</v>
      </c>
      <c r="P72" s="20"/>
      <c r="Q72" s="50" t="e">
        <f t="shared" ref="Q72:Q135" si="7">R72=M72</f>
        <v>#N/A</v>
      </c>
      <c r="R72" s="17" t="e">
        <f>VLOOKUP($B72,#REF!,18,0)</f>
        <v>#N/A</v>
      </c>
      <c r="S72" s="14">
        <v>6.7</v>
      </c>
      <c r="T72" s="14" t="s">
        <v>76</v>
      </c>
      <c r="U72" s="19"/>
      <c r="V72" s="19"/>
    </row>
    <row r="73" spans="1:22" s="21" customFormat="1" ht="13.5" x14ac:dyDescent="0.25">
      <c r="A73" s="14">
        <v>67</v>
      </c>
      <c r="B73" s="15" t="e">
        <f>VLOOKUP($A73,DSMYDTU!$A$2:$E$4856,2,0)</f>
        <v>#N/A</v>
      </c>
      <c r="C73" s="48" t="e">
        <f>VLOOKUP($A73,DSMYDTU!$A$2:$G$4877,3,0)</f>
        <v>#N/A</v>
      </c>
      <c r="D73" s="49" t="e">
        <f>VLOOKUP($A73,DSMYDTU!$A$2:$G$4877,4,0)</f>
        <v>#N/A</v>
      </c>
      <c r="E73" s="15" t="e">
        <f>VLOOKUP($A73,DSMYDTU!$A$2:$G$4877,5,0)</f>
        <v>#N/A</v>
      </c>
      <c r="F73" s="16" t="e">
        <f>VLOOKUP($A73,DSMYDTU!$A$2:$G$4877,6,0)</f>
        <v>#N/A</v>
      </c>
      <c r="G73" s="17" t="e">
        <f>VLOOKUP(B73,#REF!,13,0)</f>
        <v>#N/A</v>
      </c>
      <c r="H73" s="17" t="e">
        <f>VLOOKUP(B73,#REF!,14,0)</f>
        <v>#N/A</v>
      </c>
      <c r="I73" s="17" t="e">
        <f>VLOOKUP(B73,#REF!,15,0)</f>
        <v>#N/A</v>
      </c>
      <c r="J73" s="17" t="e">
        <f>VLOOKUP(B73,#REF!,16,0)</f>
        <v>#N/A</v>
      </c>
      <c r="K73" s="17" t="e">
        <f t="shared" si="4"/>
        <v>#N/A</v>
      </c>
      <c r="L73" s="17"/>
      <c r="M73" s="18">
        <f t="shared" si="5"/>
        <v>0</v>
      </c>
      <c r="N73" s="19" t="str">
        <f t="shared" si="6"/>
        <v>Không</v>
      </c>
      <c r="O73" s="19" t="e">
        <f>VLOOKUP($A73,DSMYDTU!$A$2:$G$4877,7,0)</f>
        <v>#N/A</v>
      </c>
      <c r="P73" s="20"/>
      <c r="Q73" s="50" t="e">
        <f t="shared" si="7"/>
        <v>#N/A</v>
      </c>
      <c r="R73" s="17" t="e">
        <f>VLOOKUP($B73,#REF!,18,0)</f>
        <v>#N/A</v>
      </c>
      <c r="S73" s="14">
        <v>6.8</v>
      </c>
      <c r="T73" s="14" t="s">
        <v>77</v>
      </c>
      <c r="U73" s="19"/>
      <c r="V73" s="19"/>
    </row>
    <row r="74" spans="1:22" s="21" customFormat="1" ht="13.5" x14ac:dyDescent="0.25">
      <c r="A74" s="14">
        <v>68</v>
      </c>
      <c r="B74" s="15" t="e">
        <f>VLOOKUP($A74,DSMYDTU!$A$2:$E$4856,2,0)</f>
        <v>#N/A</v>
      </c>
      <c r="C74" s="48" t="e">
        <f>VLOOKUP($A74,DSMYDTU!$A$2:$G$4877,3,0)</f>
        <v>#N/A</v>
      </c>
      <c r="D74" s="49" t="e">
        <f>VLOOKUP($A74,DSMYDTU!$A$2:$G$4877,4,0)</f>
        <v>#N/A</v>
      </c>
      <c r="E74" s="15" t="e">
        <f>VLOOKUP($A74,DSMYDTU!$A$2:$G$4877,5,0)</f>
        <v>#N/A</v>
      </c>
      <c r="F74" s="16" t="e">
        <f>VLOOKUP($A74,DSMYDTU!$A$2:$G$4877,6,0)</f>
        <v>#N/A</v>
      </c>
      <c r="G74" s="17" t="e">
        <f>VLOOKUP(B74,#REF!,13,0)</f>
        <v>#N/A</v>
      </c>
      <c r="H74" s="17" t="e">
        <f>VLOOKUP(B74,#REF!,14,0)</f>
        <v>#N/A</v>
      </c>
      <c r="I74" s="17" t="e">
        <f>VLOOKUP(B74,#REF!,15,0)</f>
        <v>#N/A</v>
      </c>
      <c r="J74" s="17" t="e">
        <f>VLOOKUP(B74,#REF!,16,0)</f>
        <v>#N/A</v>
      </c>
      <c r="K74" s="17" t="e">
        <f t="shared" si="4"/>
        <v>#N/A</v>
      </c>
      <c r="L74" s="17"/>
      <c r="M74" s="18">
        <f t="shared" si="5"/>
        <v>0</v>
      </c>
      <c r="N74" s="19" t="str">
        <f t="shared" si="6"/>
        <v>Không</v>
      </c>
      <c r="O74" s="19" t="e">
        <f>VLOOKUP($A74,DSMYDTU!$A$2:$G$4877,7,0)</f>
        <v>#N/A</v>
      </c>
      <c r="P74" s="20"/>
      <c r="Q74" s="50" t="e">
        <f t="shared" si="7"/>
        <v>#N/A</v>
      </c>
      <c r="R74" s="17" t="e">
        <f>VLOOKUP($B74,#REF!,18,0)</f>
        <v>#N/A</v>
      </c>
      <c r="S74" s="14">
        <v>6.9</v>
      </c>
      <c r="T74" s="14" t="s">
        <v>78</v>
      </c>
      <c r="U74" s="19"/>
      <c r="V74" s="19"/>
    </row>
    <row r="75" spans="1:22" s="21" customFormat="1" ht="13.5" x14ac:dyDescent="0.25">
      <c r="A75" s="14">
        <v>69</v>
      </c>
      <c r="B75" s="15" t="e">
        <f>VLOOKUP($A75,DSMYDTU!$A$2:$E$4856,2,0)</f>
        <v>#N/A</v>
      </c>
      <c r="C75" s="48" t="e">
        <f>VLOOKUP($A75,DSMYDTU!$A$2:$G$4877,3,0)</f>
        <v>#N/A</v>
      </c>
      <c r="D75" s="49" t="e">
        <f>VLOOKUP($A75,DSMYDTU!$A$2:$G$4877,4,0)</f>
        <v>#N/A</v>
      </c>
      <c r="E75" s="15" t="e">
        <f>VLOOKUP($A75,DSMYDTU!$A$2:$G$4877,5,0)</f>
        <v>#N/A</v>
      </c>
      <c r="F75" s="16" t="e">
        <f>VLOOKUP($A75,DSMYDTU!$A$2:$G$4877,6,0)</f>
        <v>#N/A</v>
      </c>
      <c r="G75" s="17" t="e">
        <f>VLOOKUP(B75,#REF!,13,0)</f>
        <v>#N/A</v>
      </c>
      <c r="H75" s="17" t="e">
        <f>VLOOKUP(B75,#REF!,14,0)</f>
        <v>#N/A</v>
      </c>
      <c r="I75" s="17" t="e">
        <f>VLOOKUP(B75,#REF!,15,0)</f>
        <v>#N/A</v>
      </c>
      <c r="J75" s="17" t="e">
        <f>VLOOKUP(B75,#REF!,16,0)</f>
        <v>#N/A</v>
      </c>
      <c r="K75" s="17" t="e">
        <f t="shared" si="4"/>
        <v>#N/A</v>
      </c>
      <c r="L75" s="17"/>
      <c r="M75" s="18">
        <f t="shared" si="5"/>
        <v>0</v>
      </c>
      <c r="N75" s="19" t="str">
        <f t="shared" si="6"/>
        <v>Không</v>
      </c>
      <c r="O75" s="19" t="e">
        <f>VLOOKUP($A75,DSMYDTU!$A$2:$G$4877,7,0)</f>
        <v>#N/A</v>
      </c>
      <c r="P75" s="20"/>
      <c r="Q75" s="50" t="e">
        <f t="shared" si="7"/>
        <v>#N/A</v>
      </c>
      <c r="R75" s="17" t="e">
        <f>VLOOKUP($B75,#REF!,18,0)</f>
        <v>#N/A</v>
      </c>
      <c r="S75" s="14">
        <v>7.1</v>
      </c>
      <c r="T75" s="14" t="s">
        <v>79</v>
      </c>
      <c r="U75" s="19"/>
      <c r="V75" s="19"/>
    </row>
    <row r="76" spans="1:22" s="21" customFormat="1" ht="13.5" x14ac:dyDescent="0.25">
      <c r="A76" s="14">
        <v>70</v>
      </c>
      <c r="B76" s="15" t="e">
        <f>VLOOKUP($A76,DSMYDTU!$A$2:$E$4856,2,0)</f>
        <v>#N/A</v>
      </c>
      <c r="C76" s="48" t="e">
        <f>VLOOKUP($A76,DSMYDTU!$A$2:$G$4877,3,0)</f>
        <v>#N/A</v>
      </c>
      <c r="D76" s="49" t="e">
        <f>VLOOKUP($A76,DSMYDTU!$A$2:$G$4877,4,0)</f>
        <v>#N/A</v>
      </c>
      <c r="E76" s="15" t="e">
        <f>VLOOKUP($A76,DSMYDTU!$A$2:$G$4877,5,0)</f>
        <v>#N/A</v>
      </c>
      <c r="F76" s="16" t="e">
        <f>VLOOKUP($A76,DSMYDTU!$A$2:$G$4877,6,0)</f>
        <v>#N/A</v>
      </c>
      <c r="G76" s="17" t="e">
        <f>VLOOKUP(B76,#REF!,13,0)</f>
        <v>#N/A</v>
      </c>
      <c r="H76" s="17" t="e">
        <f>VLOOKUP(B76,#REF!,14,0)</f>
        <v>#N/A</v>
      </c>
      <c r="I76" s="17" t="e">
        <f>VLOOKUP(B76,#REF!,15,0)</f>
        <v>#N/A</v>
      </c>
      <c r="J76" s="17" t="e">
        <f>VLOOKUP(B76,#REF!,16,0)</f>
        <v>#N/A</v>
      </c>
      <c r="K76" s="17" t="e">
        <f t="shared" si="4"/>
        <v>#N/A</v>
      </c>
      <c r="L76" s="17"/>
      <c r="M76" s="18">
        <f t="shared" si="5"/>
        <v>0</v>
      </c>
      <c r="N76" s="19" t="str">
        <f t="shared" si="6"/>
        <v>Không</v>
      </c>
      <c r="O76" s="19" t="e">
        <f>VLOOKUP($A76,DSMYDTU!$A$2:$G$4877,7,0)</f>
        <v>#N/A</v>
      </c>
      <c r="P76" s="20"/>
      <c r="Q76" s="50" t="e">
        <f t="shared" si="7"/>
        <v>#N/A</v>
      </c>
      <c r="R76" s="17" t="e">
        <f>VLOOKUP($B76,#REF!,18,0)</f>
        <v>#N/A</v>
      </c>
      <c r="S76" s="14">
        <v>7.2</v>
      </c>
      <c r="T76" s="14" t="s">
        <v>80</v>
      </c>
      <c r="U76" s="19"/>
      <c r="V76" s="19"/>
    </row>
    <row r="77" spans="1:22" s="21" customFormat="1" ht="13.5" x14ac:dyDescent="0.25">
      <c r="A77" s="14">
        <v>71</v>
      </c>
      <c r="B77" s="15" t="e">
        <f>VLOOKUP($A77,DSMYDTU!$A$2:$E$4856,2,0)</f>
        <v>#N/A</v>
      </c>
      <c r="C77" s="48" t="e">
        <f>VLOOKUP($A77,DSMYDTU!$A$2:$G$4877,3,0)</f>
        <v>#N/A</v>
      </c>
      <c r="D77" s="49" t="e">
        <f>VLOOKUP($A77,DSMYDTU!$A$2:$G$4877,4,0)</f>
        <v>#N/A</v>
      </c>
      <c r="E77" s="15" t="e">
        <f>VLOOKUP($A77,DSMYDTU!$A$2:$G$4877,5,0)</f>
        <v>#N/A</v>
      </c>
      <c r="F77" s="16" t="e">
        <f>VLOOKUP($A77,DSMYDTU!$A$2:$G$4877,6,0)</f>
        <v>#N/A</v>
      </c>
      <c r="G77" s="17" t="e">
        <f>VLOOKUP(B77,#REF!,13,0)</f>
        <v>#N/A</v>
      </c>
      <c r="H77" s="17" t="e">
        <f>VLOOKUP(B77,#REF!,14,0)</f>
        <v>#N/A</v>
      </c>
      <c r="I77" s="17" t="e">
        <f>VLOOKUP(B77,#REF!,15,0)</f>
        <v>#N/A</v>
      </c>
      <c r="J77" s="17" t="e">
        <f>VLOOKUP(B77,#REF!,16,0)</f>
        <v>#N/A</v>
      </c>
      <c r="K77" s="17" t="e">
        <f t="shared" si="4"/>
        <v>#N/A</v>
      </c>
      <c r="L77" s="17"/>
      <c r="M77" s="18">
        <f t="shared" si="5"/>
        <v>0</v>
      </c>
      <c r="N77" s="19" t="str">
        <f t="shared" si="6"/>
        <v>Không</v>
      </c>
      <c r="O77" s="19" t="e">
        <f>VLOOKUP($A77,DSMYDTU!$A$2:$G$4877,7,0)</f>
        <v>#N/A</v>
      </c>
      <c r="P77" s="20"/>
      <c r="Q77" s="50" t="e">
        <f t="shared" si="7"/>
        <v>#N/A</v>
      </c>
      <c r="R77" s="17" t="e">
        <f>VLOOKUP($B77,#REF!,18,0)</f>
        <v>#N/A</v>
      </c>
      <c r="S77" s="14">
        <v>7.3</v>
      </c>
      <c r="T77" s="14" t="s">
        <v>81</v>
      </c>
      <c r="U77" s="19"/>
      <c r="V77" s="19"/>
    </row>
    <row r="78" spans="1:22" s="21" customFormat="1" ht="13.5" x14ac:dyDescent="0.25">
      <c r="A78" s="14">
        <v>72</v>
      </c>
      <c r="B78" s="15" t="e">
        <f>VLOOKUP($A78,DSMYDTU!$A$2:$E$4856,2,0)</f>
        <v>#N/A</v>
      </c>
      <c r="C78" s="48" t="e">
        <f>VLOOKUP($A78,DSMYDTU!$A$2:$G$4877,3,0)</f>
        <v>#N/A</v>
      </c>
      <c r="D78" s="49" t="e">
        <f>VLOOKUP($A78,DSMYDTU!$A$2:$G$4877,4,0)</f>
        <v>#N/A</v>
      </c>
      <c r="E78" s="15" t="e">
        <f>VLOOKUP($A78,DSMYDTU!$A$2:$G$4877,5,0)</f>
        <v>#N/A</v>
      </c>
      <c r="F78" s="16" t="e">
        <f>VLOOKUP($A78,DSMYDTU!$A$2:$G$4877,6,0)</f>
        <v>#N/A</v>
      </c>
      <c r="G78" s="17" t="e">
        <f>VLOOKUP(B78,#REF!,13,0)</f>
        <v>#N/A</v>
      </c>
      <c r="H78" s="17" t="e">
        <f>VLOOKUP(B78,#REF!,14,0)</f>
        <v>#N/A</v>
      </c>
      <c r="I78" s="17" t="e">
        <f>VLOOKUP(B78,#REF!,15,0)</f>
        <v>#N/A</v>
      </c>
      <c r="J78" s="17" t="e">
        <f>VLOOKUP(B78,#REF!,16,0)</f>
        <v>#N/A</v>
      </c>
      <c r="K78" s="17" t="e">
        <f t="shared" si="4"/>
        <v>#N/A</v>
      </c>
      <c r="L78" s="17"/>
      <c r="M78" s="18">
        <f t="shared" si="5"/>
        <v>0</v>
      </c>
      <c r="N78" s="19" t="str">
        <f t="shared" si="6"/>
        <v>Không</v>
      </c>
      <c r="O78" s="19" t="e">
        <f>VLOOKUP($A78,DSMYDTU!$A$2:$G$4877,7,0)</f>
        <v>#N/A</v>
      </c>
      <c r="P78" s="20"/>
      <c r="Q78" s="50" t="e">
        <f t="shared" si="7"/>
        <v>#N/A</v>
      </c>
      <c r="R78" s="17" t="e">
        <f>VLOOKUP($B78,#REF!,18,0)</f>
        <v>#N/A</v>
      </c>
      <c r="S78" s="14">
        <v>7.4</v>
      </c>
      <c r="T78" s="14" t="s">
        <v>82</v>
      </c>
      <c r="U78" s="19"/>
      <c r="V78" s="19"/>
    </row>
    <row r="79" spans="1:22" s="21" customFormat="1" ht="13.5" x14ac:dyDescent="0.25">
      <c r="A79" s="14">
        <v>73</v>
      </c>
      <c r="B79" s="15" t="e">
        <f>VLOOKUP($A79,DSMYDTU!$A$2:$E$4856,2,0)</f>
        <v>#N/A</v>
      </c>
      <c r="C79" s="48" t="e">
        <f>VLOOKUP($A79,DSMYDTU!$A$2:$G$4877,3,0)</f>
        <v>#N/A</v>
      </c>
      <c r="D79" s="49" t="e">
        <f>VLOOKUP($A79,DSMYDTU!$A$2:$G$4877,4,0)</f>
        <v>#N/A</v>
      </c>
      <c r="E79" s="15" t="e">
        <f>VLOOKUP($A79,DSMYDTU!$A$2:$G$4877,5,0)</f>
        <v>#N/A</v>
      </c>
      <c r="F79" s="16" t="e">
        <f>VLOOKUP($A79,DSMYDTU!$A$2:$G$4877,6,0)</f>
        <v>#N/A</v>
      </c>
      <c r="G79" s="17" t="e">
        <f>VLOOKUP(B79,#REF!,13,0)</f>
        <v>#N/A</v>
      </c>
      <c r="H79" s="17" t="e">
        <f>VLOOKUP(B79,#REF!,14,0)</f>
        <v>#N/A</v>
      </c>
      <c r="I79" s="17" t="e">
        <f>VLOOKUP(B79,#REF!,15,0)</f>
        <v>#N/A</v>
      </c>
      <c r="J79" s="17" t="e">
        <f>VLOOKUP(B79,#REF!,16,0)</f>
        <v>#N/A</v>
      </c>
      <c r="K79" s="17" t="e">
        <f t="shared" si="4"/>
        <v>#N/A</v>
      </c>
      <c r="L79" s="17"/>
      <c r="M79" s="18">
        <f t="shared" si="5"/>
        <v>0</v>
      </c>
      <c r="N79" s="19" t="str">
        <f t="shared" si="6"/>
        <v>Không</v>
      </c>
      <c r="O79" s="19" t="e">
        <f>VLOOKUP($A79,DSMYDTU!$A$2:$G$4877,7,0)</f>
        <v>#N/A</v>
      </c>
      <c r="P79" s="20"/>
      <c r="Q79" s="50" t="e">
        <f t="shared" si="7"/>
        <v>#N/A</v>
      </c>
      <c r="R79" s="17" t="e">
        <f>VLOOKUP($B79,#REF!,18,0)</f>
        <v>#N/A</v>
      </c>
      <c r="S79" s="14">
        <v>7.5</v>
      </c>
      <c r="T79" s="14" t="s">
        <v>83</v>
      </c>
      <c r="U79" s="19"/>
      <c r="V79" s="19"/>
    </row>
    <row r="80" spans="1:22" s="21" customFormat="1" ht="13.5" x14ac:dyDescent="0.25">
      <c r="A80" s="14">
        <v>74</v>
      </c>
      <c r="B80" s="15" t="e">
        <f>VLOOKUP($A80,DSMYDTU!$A$2:$E$4856,2,0)</f>
        <v>#N/A</v>
      </c>
      <c r="C80" s="48" t="e">
        <f>VLOOKUP($A80,DSMYDTU!$A$2:$G$4877,3,0)</f>
        <v>#N/A</v>
      </c>
      <c r="D80" s="49" t="e">
        <f>VLOOKUP($A80,DSMYDTU!$A$2:$G$4877,4,0)</f>
        <v>#N/A</v>
      </c>
      <c r="E80" s="15" t="e">
        <f>VLOOKUP($A80,DSMYDTU!$A$2:$G$4877,5,0)</f>
        <v>#N/A</v>
      </c>
      <c r="F80" s="16" t="e">
        <f>VLOOKUP($A80,DSMYDTU!$A$2:$G$4877,6,0)</f>
        <v>#N/A</v>
      </c>
      <c r="G80" s="17" t="e">
        <f>VLOOKUP(B80,#REF!,13,0)</f>
        <v>#N/A</v>
      </c>
      <c r="H80" s="17" t="e">
        <f>VLOOKUP(B80,#REF!,14,0)</f>
        <v>#N/A</v>
      </c>
      <c r="I80" s="17" t="e">
        <f>VLOOKUP(B80,#REF!,15,0)</f>
        <v>#N/A</v>
      </c>
      <c r="J80" s="17" t="e">
        <f>VLOOKUP(B80,#REF!,16,0)</f>
        <v>#N/A</v>
      </c>
      <c r="K80" s="17" t="e">
        <f t="shared" si="4"/>
        <v>#N/A</v>
      </c>
      <c r="L80" s="17"/>
      <c r="M80" s="18">
        <f t="shared" si="5"/>
        <v>0</v>
      </c>
      <c r="N80" s="19" t="str">
        <f t="shared" si="6"/>
        <v>Không</v>
      </c>
      <c r="O80" s="19" t="e">
        <f>VLOOKUP($A80,DSMYDTU!$A$2:$G$4877,7,0)</f>
        <v>#N/A</v>
      </c>
      <c r="P80" s="20"/>
      <c r="Q80" s="50" t="e">
        <f t="shared" si="7"/>
        <v>#N/A</v>
      </c>
      <c r="R80" s="17" t="e">
        <f>VLOOKUP($B80,#REF!,18,0)</f>
        <v>#N/A</v>
      </c>
      <c r="S80" s="14">
        <v>7.6</v>
      </c>
      <c r="T80" s="14" t="s">
        <v>84</v>
      </c>
      <c r="U80" s="19"/>
      <c r="V80" s="19"/>
    </row>
    <row r="81" spans="1:22" s="21" customFormat="1" ht="13.5" x14ac:dyDescent="0.25">
      <c r="A81" s="14">
        <v>75</v>
      </c>
      <c r="B81" s="15" t="e">
        <f>VLOOKUP($A81,DSMYDTU!$A$2:$E$4856,2,0)</f>
        <v>#N/A</v>
      </c>
      <c r="C81" s="48" t="e">
        <f>VLOOKUP($A81,DSMYDTU!$A$2:$G$4877,3,0)</f>
        <v>#N/A</v>
      </c>
      <c r="D81" s="49" t="e">
        <f>VLOOKUP($A81,DSMYDTU!$A$2:$G$4877,4,0)</f>
        <v>#N/A</v>
      </c>
      <c r="E81" s="15" t="e">
        <f>VLOOKUP($A81,DSMYDTU!$A$2:$G$4877,5,0)</f>
        <v>#N/A</v>
      </c>
      <c r="F81" s="16" t="e">
        <f>VLOOKUP($A81,DSMYDTU!$A$2:$G$4877,6,0)</f>
        <v>#N/A</v>
      </c>
      <c r="G81" s="17" t="e">
        <f>VLOOKUP(B81,#REF!,13,0)</f>
        <v>#N/A</v>
      </c>
      <c r="H81" s="17" t="e">
        <f>VLOOKUP(B81,#REF!,14,0)</f>
        <v>#N/A</v>
      </c>
      <c r="I81" s="17" t="e">
        <f>VLOOKUP(B81,#REF!,15,0)</f>
        <v>#N/A</v>
      </c>
      <c r="J81" s="17" t="e">
        <f>VLOOKUP(B81,#REF!,16,0)</f>
        <v>#N/A</v>
      </c>
      <c r="K81" s="17" t="e">
        <f t="shared" si="4"/>
        <v>#N/A</v>
      </c>
      <c r="L81" s="17"/>
      <c r="M81" s="18">
        <f t="shared" si="5"/>
        <v>0</v>
      </c>
      <c r="N81" s="19" t="str">
        <f t="shared" si="6"/>
        <v>Không</v>
      </c>
      <c r="O81" s="19" t="e">
        <f>VLOOKUP($A81,DSMYDTU!$A$2:$G$4877,7,0)</f>
        <v>#N/A</v>
      </c>
      <c r="P81" s="20"/>
      <c r="Q81" s="50" t="e">
        <f t="shared" si="7"/>
        <v>#N/A</v>
      </c>
      <c r="R81" s="17" t="e">
        <f>VLOOKUP($B81,#REF!,18,0)</f>
        <v>#N/A</v>
      </c>
      <c r="S81" s="14">
        <v>7.7</v>
      </c>
      <c r="T81" s="14" t="s">
        <v>85</v>
      </c>
      <c r="U81" s="19"/>
      <c r="V81" s="19"/>
    </row>
    <row r="82" spans="1:22" s="21" customFormat="1" ht="13.5" x14ac:dyDescent="0.25">
      <c r="A82" s="14">
        <v>76</v>
      </c>
      <c r="B82" s="15" t="e">
        <f>VLOOKUP($A82,DSMYDTU!$A$2:$E$4856,2,0)</f>
        <v>#N/A</v>
      </c>
      <c r="C82" s="48" t="e">
        <f>VLOOKUP($A82,DSMYDTU!$A$2:$G$4877,3,0)</f>
        <v>#N/A</v>
      </c>
      <c r="D82" s="49" t="e">
        <f>VLOOKUP($A82,DSMYDTU!$A$2:$G$4877,4,0)</f>
        <v>#N/A</v>
      </c>
      <c r="E82" s="15" t="e">
        <f>VLOOKUP($A82,DSMYDTU!$A$2:$G$4877,5,0)</f>
        <v>#N/A</v>
      </c>
      <c r="F82" s="16" t="e">
        <f>VLOOKUP($A82,DSMYDTU!$A$2:$G$4877,6,0)</f>
        <v>#N/A</v>
      </c>
      <c r="G82" s="17" t="e">
        <f>VLOOKUP(B82,#REF!,13,0)</f>
        <v>#N/A</v>
      </c>
      <c r="H82" s="17" t="e">
        <f>VLOOKUP(B82,#REF!,14,0)</f>
        <v>#N/A</v>
      </c>
      <c r="I82" s="17" t="e">
        <f>VLOOKUP(B82,#REF!,15,0)</f>
        <v>#N/A</v>
      </c>
      <c r="J82" s="17" t="e">
        <f>VLOOKUP(B82,#REF!,16,0)</f>
        <v>#N/A</v>
      </c>
      <c r="K82" s="17" t="e">
        <f t="shared" si="4"/>
        <v>#N/A</v>
      </c>
      <c r="L82" s="17"/>
      <c r="M82" s="18">
        <f t="shared" si="5"/>
        <v>0</v>
      </c>
      <c r="N82" s="19" t="str">
        <f t="shared" si="6"/>
        <v>Không</v>
      </c>
      <c r="O82" s="19" t="e">
        <f>VLOOKUP($A82,DSMYDTU!$A$2:$G$4877,7,0)</f>
        <v>#N/A</v>
      </c>
      <c r="P82" s="20"/>
      <c r="Q82" s="50" t="e">
        <f t="shared" si="7"/>
        <v>#N/A</v>
      </c>
      <c r="R82" s="17" t="e">
        <f>VLOOKUP($B82,#REF!,18,0)</f>
        <v>#N/A</v>
      </c>
      <c r="S82" s="14">
        <v>7.8</v>
      </c>
      <c r="T82" s="14" t="s">
        <v>86</v>
      </c>
      <c r="U82" s="19"/>
      <c r="V82" s="19"/>
    </row>
    <row r="83" spans="1:22" s="21" customFormat="1" ht="13.5" x14ac:dyDescent="0.25">
      <c r="A83" s="14">
        <v>77</v>
      </c>
      <c r="B83" s="15" t="e">
        <f>VLOOKUP($A83,DSMYDTU!$A$2:$E$4856,2,0)</f>
        <v>#N/A</v>
      </c>
      <c r="C83" s="48" t="e">
        <f>VLOOKUP($A83,DSMYDTU!$A$2:$G$4877,3,0)</f>
        <v>#N/A</v>
      </c>
      <c r="D83" s="49" t="e">
        <f>VLOOKUP($A83,DSMYDTU!$A$2:$G$4877,4,0)</f>
        <v>#N/A</v>
      </c>
      <c r="E83" s="15" t="e">
        <f>VLOOKUP($A83,DSMYDTU!$A$2:$G$4877,5,0)</f>
        <v>#N/A</v>
      </c>
      <c r="F83" s="16" t="e">
        <f>VLOOKUP($A83,DSMYDTU!$A$2:$G$4877,6,0)</f>
        <v>#N/A</v>
      </c>
      <c r="G83" s="17" t="e">
        <f>VLOOKUP(B83,#REF!,13,0)</f>
        <v>#N/A</v>
      </c>
      <c r="H83" s="17" t="e">
        <f>VLOOKUP(B83,#REF!,14,0)</f>
        <v>#N/A</v>
      </c>
      <c r="I83" s="17" t="e">
        <f>VLOOKUP(B83,#REF!,15,0)</f>
        <v>#N/A</v>
      </c>
      <c r="J83" s="17" t="e">
        <f>VLOOKUP(B83,#REF!,16,0)</f>
        <v>#N/A</v>
      </c>
      <c r="K83" s="17" t="e">
        <f t="shared" si="4"/>
        <v>#N/A</v>
      </c>
      <c r="L83" s="17"/>
      <c r="M83" s="18">
        <f t="shared" si="5"/>
        <v>0</v>
      </c>
      <c r="N83" s="19" t="str">
        <f t="shared" si="6"/>
        <v>Không</v>
      </c>
      <c r="O83" s="19" t="e">
        <f>VLOOKUP($A83,DSMYDTU!$A$2:$G$4877,7,0)</f>
        <v>#N/A</v>
      </c>
      <c r="P83" s="20"/>
      <c r="Q83" s="50" t="e">
        <f t="shared" si="7"/>
        <v>#N/A</v>
      </c>
      <c r="R83" s="17" t="e">
        <f>VLOOKUP($B83,#REF!,18,0)</f>
        <v>#N/A</v>
      </c>
      <c r="S83" s="14">
        <v>7.9</v>
      </c>
      <c r="T83" s="14" t="s">
        <v>87</v>
      </c>
      <c r="U83" s="19"/>
      <c r="V83" s="19"/>
    </row>
    <row r="84" spans="1:22" s="21" customFormat="1" ht="13.5" x14ac:dyDescent="0.25">
      <c r="A84" s="14">
        <v>78</v>
      </c>
      <c r="B84" s="15" t="e">
        <f>VLOOKUP($A84,DSMYDTU!$A$2:$E$4856,2,0)</f>
        <v>#N/A</v>
      </c>
      <c r="C84" s="48" t="e">
        <f>VLOOKUP($A84,DSMYDTU!$A$2:$G$4877,3,0)</f>
        <v>#N/A</v>
      </c>
      <c r="D84" s="49" t="e">
        <f>VLOOKUP($A84,DSMYDTU!$A$2:$G$4877,4,0)</f>
        <v>#N/A</v>
      </c>
      <c r="E84" s="15" t="e">
        <f>VLOOKUP($A84,DSMYDTU!$A$2:$G$4877,5,0)</f>
        <v>#N/A</v>
      </c>
      <c r="F84" s="16" t="e">
        <f>VLOOKUP($A84,DSMYDTU!$A$2:$G$4877,6,0)</f>
        <v>#N/A</v>
      </c>
      <c r="G84" s="17" t="e">
        <f>VLOOKUP(B84,#REF!,13,0)</f>
        <v>#N/A</v>
      </c>
      <c r="H84" s="17" t="e">
        <f>VLOOKUP(B84,#REF!,14,0)</f>
        <v>#N/A</v>
      </c>
      <c r="I84" s="17" t="e">
        <f>VLOOKUP(B84,#REF!,15,0)</f>
        <v>#N/A</v>
      </c>
      <c r="J84" s="17" t="e">
        <f>VLOOKUP(B84,#REF!,16,0)</f>
        <v>#N/A</v>
      </c>
      <c r="K84" s="17" t="e">
        <f t="shared" si="4"/>
        <v>#N/A</v>
      </c>
      <c r="L84" s="17"/>
      <c r="M84" s="18">
        <f t="shared" si="5"/>
        <v>0</v>
      </c>
      <c r="N84" s="19" t="str">
        <f t="shared" si="6"/>
        <v>Không</v>
      </c>
      <c r="O84" s="19" t="e">
        <f>VLOOKUP($A84,DSMYDTU!$A$2:$G$4877,7,0)</f>
        <v>#N/A</v>
      </c>
      <c r="P84" s="20"/>
      <c r="Q84" s="50" t="e">
        <f t="shared" si="7"/>
        <v>#N/A</v>
      </c>
      <c r="R84" s="17" t="e">
        <f>VLOOKUP($B84,#REF!,18,0)</f>
        <v>#N/A</v>
      </c>
      <c r="S84" s="14">
        <v>8.1</v>
      </c>
      <c r="T84" s="14" t="s">
        <v>88</v>
      </c>
      <c r="U84" s="19"/>
      <c r="V84" s="19"/>
    </row>
    <row r="85" spans="1:22" s="21" customFormat="1" ht="13.5" x14ac:dyDescent="0.25">
      <c r="A85" s="14">
        <v>79</v>
      </c>
      <c r="B85" s="15" t="e">
        <f>VLOOKUP($A85,DSMYDTU!$A$2:$E$4856,2,0)</f>
        <v>#N/A</v>
      </c>
      <c r="C85" s="48" t="e">
        <f>VLOOKUP($A85,DSMYDTU!$A$2:$G$4877,3,0)</f>
        <v>#N/A</v>
      </c>
      <c r="D85" s="49" t="e">
        <f>VLOOKUP($A85,DSMYDTU!$A$2:$G$4877,4,0)</f>
        <v>#N/A</v>
      </c>
      <c r="E85" s="15" t="e">
        <f>VLOOKUP($A85,DSMYDTU!$A$2:$G$4877,5,0)</f>
        <v>#N/A</v>
      </c>
      <c r="F85" s="16" t="e">
        <f>VLOOKUP($A85,DSMYDTU!$A$2:$G$4877,6,0)</f>
        <v>#N/A</v>
      </c>
      <c r="G85" s="17" t="e">
        <f>VLOOKUP(B85,#REF!,13,0)</f>
        <v>#N/A</v>
      </c>
      <c r="H85" s="17" t="e">
        <f>VLOOKUP(B85,#REF!,14,0)</f>
        <v>#N/A</v>
      </c>
      <c r="I85" s="17" t="e">
        <f>VLOOKUP(B85,#REF!,15,0)</f>
        <v>#N/A</v>
      </c>
      <c r="J85" s="17" t="e">
        <f>VLOOKUP(B85,#REF!,16,0)</f>
        <v>#N/A</v>
      </c>
      <c r="K85" s="17" t="e">
        <f t="shared" si="4"/>
        <v>#N/A</v>
      </c>
      <c r="L85" s="17"/>
      <c r="M85" s="18">
        <f t="shared" si="5"/>
        <v>0</v>
      </c>
      <c r="N85" s="19" t="str">
        <f t="shared" si="6"/>
        <v>Không</v>
      </c>
      <c r="O85" s="19" t="e">
        <f>VLOOKUP($A85,DSMYDTU!$A$2:$G$4877,7,0)</f>
        <v>#N/A</v>
      </c>
      <c r="P85" s="20"/>
      <c r="Q85" s="50" t="e">
        <f t="shared" si="7"/>
        <v>#N/A</v>
      </c>
      <c r="R85" s="17" t="e">
        <f>VLOOKUP($B85,#REF!,18,0)</f>
        <v>#N/A</v>
      </c>
      <c r="S85" s="14">
        <v>8.1999999999999993</v>
      </c>
      <c r="T85" s="14" t="s">
        <v>89</v>
      </c>
      <c r="U85" s="19"/>
      <c r="V85" s="19"/>
    </row>
    <row r="86" spans="1:22" s="21" customFormat="1" ht="13.5" x14ac:dyDescent="0.25">
      <c r="A86" s="14">
        <v>80</v>
      </c>
      <c r="B86" s="15" t="e">
        <f>VLOOKUP($A86,DSMYDTU!$A$2:$E$4856,2,0)</f>
        <v>#N/A</v>
      </c>
      <c r="C86" s="48" t="e">
        <f>VLOOKUP($A86,DSMYDTU!$A$2:$G$4877,3,0)</f>
        <v>#N/A</v>
      </c>
      <c r="D86" s="49" t="e">
        <f>VLOOKUP($A86,DSMYDTU!$A$2:$G$4877,4,0)</f>
        <v>#N/A</v>
      </c>
      <c r="E86" s="15" t="e">
        <f>VLOOKUP($A86,DSMYDTU!$A$2:$G$4877,5,0)</f>
        <v>#N/A</v>
      </c>
      <c r="F86" s="16" t="e">
        <f>VLOOKUP($A86,DSMYDTU!$A$2:$G$4877,6,0)</f>
        <v>#N/A</v>
      </c>
      <c r="G86" s="17" t="e">
        <f>VLOOKUP(B86,#REF!,13,0)</f>
        <v>#N/A</v>
      </c>
      <c r="H86" s="17" t="e">
        <f>VLOOKUP(B86,#REF!,14,0)</f>
        <v>#N/A</v>
      </c>
      <c r="I86" s="17" t="e">
        <f>VLOOKUP(B86,#REF!,15,0)</f>
        <v>#N/A</v>
      </c>
      <c r="J86" s="17" t="e">
        <f>VLOOKUP(B86,#REF!,16,0)</f>
        <v>#N/A</v>
      </c>
      <c r="K86" s="17" t="e">
        <f t="shared" si="4"/>
        <v>#N/A</v>
      </c>
      <c r="L86" s="17"/>
      <c r="M86" s="18">
        <f t="shared" si="5"/>
        <v>0</v>
      </c>
      <c r="N86" s="19" t="str">
        <f t="shared" si="6"/>
        <v>Không</v>
      </c>
      <c r="O86" s="19" t="e">
        <f>VLOOKUP($A86,DSMYDTU!$A$2:$G$4877,7,0)</f>
        <v>#N/A</v>
      </c>
      <c r="P86" s="20"/>
      <c r="Q86" s="50" t="e">
        <f t="shared" si="7"/>
        <v>#N/A</v>
      </c>
      <c r="R86" s="17" t="e">
        <f>VLOOKUP($B86,#REF!,18,0)</f>
        <v>#N/A</v>
      </c>
      <c r="S86" s="14">
        <v>8.3000000000000007</v>
      </c>
      <c r="T86" s="14" t="s">
        <v>90</v>
      </c>
      <c r="U86" s="19"/>
      <c r="V86" s="19"/>
    </row>
    <row r="87" spans="1:22" s="21" customFormat="1" ht="13.5" x14ac:dyDescent="0.25">
      <c r="A87" s="14">
        <v>81</v>
      </c>
      <c r="B87" s="15" t="e">
        <f>VLOOKUP($A87,DSMYDTU!$A$2:$E$4856,2,0)</f>
        <v>#N/A</v>
      </c>
      <c r="C87" s="48" t="e">
        <f>VLOOKUP($A87,DSMYDTU!$A$2:$G$4877,3,0)</f>
        <v>#N/A</v>
      </c>
      <c r="D87" s="49" t="e">
        <f>VLOOKUP($A87,DSMYDTU!$A$2:$G$4877,4,0)</f>
        <v>#N/A</v>
      </c>
      <c r="E87" s="15" t="e">
        <f>VLOOKUP($A87,DSMYDTU!$A$2:$G$4877,5,0)</f>
        <v>#N/A</v>
      </c>
      <c r="F87" s="16" t="e">
        <f>VLOOKUP($A87,DSMYDTU!$A$2:$G$4877,6,0)</f>
        <v>#N/A</v>
      </c>
      <c r="G87" s="17" t="e">
        <f>VLOOKUP(B87,#REF!,13,0)</f>
        <v>#N/A</v>
      </c>
      <c r="H87" s="17" t="e">
        <f>VLOOKUP(B87,#REF!,14,0)</f>
        <v>#N/A</v>
      </c>
      <c r="I87" s="17" t="e">
        <f>VLOOKUP(B87,#REF!,15,0)</f>
        <v>#N/A</v>
      </c>
      <c r="J87" s="17" t="e">
        <f>VLOOKUP(B87,#REF!,16,0)</f>
        <v>#N/A</v>
      </c>
      <c r="K87" s="17" t="e">
        <f t="shared" si="4"/>
        <v>#N/A</v>
      </c>
      <c r="L87" s="17"/>
      <c r="M87" s="18">
        <f t="shared" si="5"/>
        <v>0</v>
      </c>
      <c r="N87" s="19" t="str">
        <f t="shared" si="6"/>
        <v>Không</v>
      </c>
      <c r="O87" s="19" t="e">
        <f>VLOOKUP($A87,DSMYDTU!$A$2:$G$4877,7,0)</f>
        <v>#N/A</v>
      </c>
      <c r="P87" s="20"/>
      <c r="Q87" s="50" t="e">
        <f t="shared" si="7"/>
        <v>#N/A</v>
      </c>
      <c r="R87" s="17" t="e">
        <f>VLOOKUP($B87,#REF!,18,0)</f>
        <v>#N/A</v>
      </c>
      <c r="S87" s="14">
        <v>8.4</v>
      </c>
      <c r="T87" s="14" t="s">
        <v>91</v>
      </c>
      <c r="U87" s="19"/>
      <c r="V87" s="19"/>
    </row>
    <row r="88" spans="1:22" s="21" customFormat="1" ht="13.5" x14ac:dyDescent="0.25">
      <c r="A88" s="14">
        <v>82</v>
      </c>
      <c r="B88" s="15" t="e">
        <f>VLOOKUP($A88,DSMYDTU!$A$2:$E$4856,2,0)</f>
        <v>#N/A</v>
      </c>
      <c r="C88" s="48" t="e">
        <f>VLOOKUP($A88,DSMYDTU!$A$2:$G$4877,3,0)</f>
        <v>#N/A</v>
      </c>
      <c r="D88" s="49" t="e">
        <f>VLOOKUP($A88,DSMYDTU!$A$2:$G$4877,4,0)</f>
        <v>#N/A</v>
      </c>
      <c r="E88" s="15" t="e">
        <f>VLOOKUP($A88,DSMYDTU!$A$2:$G$4877,5,0)</f>
        <v>#N/A</v>
      </c>
      <c r="F88" s="16" t="e">
        <f>VLOOKUP($A88,DSMYDTU!$A$2:$G$4877,6,0)</f>
        <v>#N/A</v>
      </c>
      <c r="G88" s="17" t="e">
        <f>VLOOKUP(B88,#REF!,13,0)</f>
        <v>#N/A</v>
      </c>
      <c r="H88" s="17" t="e">
        <f>VLOOKUP(B88,#REF!,14,0)</f>
        <v>#N/A</v>
      </c>
      <c r="I88" s="17" t="e">
        <f>VLOOKUP(B88,#REF!,15,0)</f>
        <v>#N/A</v>
      </c>
      <c r="J88" s="17" t="e">
        <f>VLOOKUP(B88,#REF!,16,0)</f>
        <v>#N/A</v>
      </c>
      <c r="K88" s="17" t="e">
        <f t="shared" si="4"/>
        <v>#N/A</v>
      </c>
      <c r="L88" s="17"/>
      <c r="M88" s="18">
        <f t="shared" si="5"/>
        <v>0</v>
      </c>
      <c r="N88" s="19" t="str">
        <f t="shared" si="6"/>
        <v>Không</v>
      </c>
      <c r="O88" s="19" t="e">
        <f>VLOOKUP($A88,DSMYDTU!$A$2:$G$4877,7,0)</f>
        <v>#N/A</v>
      </c>
      <c r="P88" s="20"/>
      <c r="Q88" s="50" t="e">
        <f t="shared" si="7"/>
        <v>#N/A</v>
      </c>
      <c r="R88" s="17" t="e">
        <f>VLOOKUP($B88,#REF!,18,0)</f>
        <v>#N/A</v>
      </c>
      <c r="S88" s="14">
        <v>8.5</v>
      </c>
      <c r="T88" s="14" t="s">
        <v>92</v>
      </c>
      <c r="U88" s="19"/>
      <c r="V88" s="19"/>
    </row>
    <row r="89" spans="1:22" s="21" customFormat="1" ht="13.5" x14ac:dyDescent="0.25">
      <c r="A89" s="14">
        <v>83</v>
      </c>
      <c r="B89" s="15" t="e">
        <f>VLOOKUP($A89,DSMYDTU!$A$2:$E$4856,2,0)</f>
        <v>#N/A</v>
      </c>
      <c r="C89" s="48" t="e">
        <f>VLOOKUP($A89,DSMYDTU!$A$2:$G$4877,3,0)</f>
        <v>#N/A</v>
      </c>
      <c r="D89" s="49" t="e">
        <f>VLOOKUP($A89,DSMYDTU!$A$2:$G$4877,4,0)</f>
        <v>#N/A</v>
      </c>
      <c r="E89" s="15" t="e">
        <f>VLOOKUP($A89,DSMYDTU!$A$2:$G$4877,5,0)</f>
        <v>#N/A</v>
      </c>
      <c r="F89" s="16" t="e">
        <f>VLOOKUP($A89,DSMYDTU!$A$2:$G$4877,6,0)</f>
        <v>#N/A</v>
      </c>
      <c r="G89" s="17" t="e">
        <f>VLOOKUP(B89,#REF!,13,0)</f>
        <v>#N/A</v>
      </c>
      <c r="H89" s="17" t="e">
        <f>VLOOKUP(B89,#REF!,14,0)</f>
        <v>#N/A</v>
      </c>
      <c r="I89" s="17" t="e">
        <f>VLOOKUP(B89,#REF!,15,0)</f>
        <v>#N/A</v>
      </c>
      <c r="J89" s="17" t="e">
        <f>VLOOKUP(B89,#REF!,16,0)</f>
        <v>#N/A</v>
      </c>
      <c r="K89" s="17" t="e">
        <f t="shared" si="4"/>
        <v>#N/A</v>
      </c>
      <c r="L89" s="17"/>
      <c r="M89" s="18">
        <f t="shared" si="5"/>
        <v>0</v>
      </c>
      <c r="N89" s="19" t="str">
        <f t="shared" si="6"/>
        <v>Không</v>
      </c>
      <c r="O89" s="19" t="e">
        <f>VLOOKUP($A89,DSMYDTU!$A$2:$G$4877,7,0)</f>
        <v>#N/A</v>
      </c>
      <c r="P89" s="20"/>
      <c r="Q89" s="50" t="e">
        <f t="shared" si="7"/>
        <v>#N/A</v>
      </c>
      <c r="R89" s="17" t="e">
        <f>VLOOKUP($B89,#REF!,18,0)</f>
        <v>#N/A</v>
      </c>
      <c r="S89" s="14">
        <v>8.6</v>
      </c>
      <c r="T89" s="14" t="s">
        <v>93</v>
      </c>
      <c r="U89" s="19"/>
      <c r="V89" s="19"/>
    </row>
    <row r="90" spans="1:22" s="21" customFormat="1" ht="13.5" x14ac:dyDescent="0.25">
      <c r="A90" s="14">
        <v>84</v>
      </c>
      <c r="B90" s="15" t="e">
        <f>VLOOKUP($A90,DSMYDTU!$A$2:$E$4856,2,0)</f>
        <v>#N/A</v>
      </c>
      <c r="C90" s="48" t="e">
        <f>VLOOKUP($A90,DSMYDTU!$A$2:$G$4877,3,0)</f>
        <v>#N/A</v>
      </c>
      <c r="D90" s="49" t="e">
        <f>VLOOKUP($A90,DSMYDTU!$A$2:$G$4877,4,0)</f>
        <v>#N/A</v>
      </c>
      <c r="E90" s="15" t="e">
        <f>VLOOKUP($A90,DSMYDTU!$A$2:$G$4877,5,0)</f>
        <v>#N/A</v>
      </c>
      <c r="F90" s="16" t="e">
        <f>VLOOKUP($A90,DSMYDTU!$A$2:$G$4877,6,0)</f>
        <v>#N/A</v>
      </c>
      <c r="G90" s="17" t="e">
        <f>VLOOKUP(B90,#REF!,13,0)</f>
        <v>#N/A</v>
      </c>
      <c r="H90" s="17" t="e">
        <f>VLOOKUP(B90,#REF!,14,0)</f>
        <v>#N/A</v>
      </c>
      <c r="I90" s="17" t="e">
        <f>VLOOKUP(B90,#REF!,15,0)</f>
        <v>#N/A</v>
      </c>
      <c r="J90" s="17" t="e">
        <f>VLOOKUP(B90,#REF!,16,0)</f>
        <v>#N/A</v>
      </c>
      <c r="K90" s="17" t="e">
        <f t="shared" si="4"/>
        <v>#N/A</v>
      </c>
      <c r="L90" s="17"/>
      <c r="M90" s="18">
        <f t="shared" si="5"/>
        <v>0</v>
      </c>
      <c r="N90" s="19" t="str">
        <f t="shared" si="6"/>
        <v>Không</v>
      </c>
      <c r="O90" s="19" t="e">
        <f>VLOOKUP($A90,DSMYDTU!$A$2:$G$4877,7,0)</f>
        <v>#N/A</v>
      </c>
      <c r="P90" s="20"/>
      <c r="Q90" s="50" t="e">
        <f t="shared" si="7"/>
        <v>#N/A</v>
      </c>
      <c r="R90" s="17" t="e">
        <f>VLOOKUP($B90,#REF!,18,0)</f>
        <v>#N/A</v>
      </c>
      <c r="S90" s="14">
        <v>8.6999999999999993</v>
      </c>
      <c r="T90" s="14" t="s">
        <v>94</v>
      </c>
      <c r="U90" s="19"/>
      <c r="V90" s="19"/>
    </row>
    <row r="91" spans="1:22" s="21" customFormat="1" ht="13.5" x14ac:dyDescent="0.25">
      <c r="A91" s="14">
        <v>85</v>
      </c>
      <c r="B91" s="15" t="e">
        <f>VLOOKUP($A91,DSMYDTU!$A$2:$E$4856,2,0)</f>
        <v>#N/A</v>
      </c>
      <c r="C91" s="48" t="e">
        <f>VLOOKUP($A91,DSMYDTU!$A$2:$G$4877,3,0)</f>
        <v>#N/A</v>
      </c>
      <c r="D91" s="49" t="e">
        <f>VLOOKUP($A91,DSMYDTU!$A$2:$G$4877,4,0)</f>
        <v>#N/A</v>
      </c>
      <c r="E91" s="15" t="e">
        <f>VLOOKUP($A91,DSMYDTU!$A$2:$G$4877,5,0)</f>
        <v>#N/A</v>
      </c>
      <c r="F91" s="16" t="e">
        <f>VLOOKUP($A91,DSMYDTU!$A$2:$G$4877,6,0)</f>
        <v>#N/A</v>
      </c>
      <c r="G91" s="17" t="e">
        <f>VLOOKUP(B91,#REF!,13,0)</f>
        <v>#N/A</v>
      </c>
      <c r="H91" s="17" t="e">
        <f>VLOOKUP(B91,#REF!,14,0)</f>
        <v>#N/A</v>
      </c>
      <c r="I91" s="17" t="e">
        <f>VLOOKUP(B91,#REF!,15,0)</f>
        <v>#N/A</v>
      </c>
      <c r="J91" s="17" t="e">
        <f>VLOOKUP(B91,#REF!,16,0)</f>
        <v>#N/A</v>
      </c>
      <c r="K91" s="17" t="e">
        <f t="shared" si="4"/>
        <v>#N/A</v>
      </c>
      <c r="L91" s="17"/>
      <c r="M91" s="18">
        <f t="shared" si="5"/>
        <v>0</v>
      </c>
      <c r="N91" s="19" t="str">
        <f t="shared" si="6"/>
        <v>Không</v>
      </c>
      <c r="O91" s="19" t="e">
        <f>VLOOKUP($A91,DSMYDTU!$A$2:$G$4877,7,0)</f>
        <v>#N/A</v>
      </c>
      <c r="P91" s="20"/>
      <c r="Q91" s="50" t="e">
        <f t="shared" si="7"/>
        <v>#N/A</v>
      </c>
      <c r="R91" s="17" t="e">
        <f>VLOOKUP($B91,#REF!,18,0)</f>
        <v>#N/A</v>
      </c>
      <c r="S91" s="14">
        <v>8.8000000000000007</v>
      </c>
      <c r="T91" s="14" t="s">
        <v>95</v>
      </c>
      <c r="U91" s="19"/>
      <c r="V91" s="19"/>
    </row>
    <row r="92" spans="1:22" s="21" customFormat="1" ht="13.5" x14ac:dyDescent="0.25">
      <c r="A92" s="14">
        <v>86</v>
      </c>
      <c r="B92" s="15" t="e">
        <f>VLOOKUP($A92,DSMYDTU!$A$2:$E$4856,2,0)</f>
        <v>#N/A</v>
      </c>
      <c r="C92" s="48" t="e">
        <f>VLOOKUP($A92,DSMYDTU!$A$2:$G$4877,3,0)</f>
        <v>#N/A</v>
      </c>
      <c r="D92" s="49" t="e">
        <f>VLOOKUP($A92,DSMYDTU!$A$2:$G$4877,4,0)</f>
        <v>#N/A</v>
      </c>
      <c r="E92" s="15" t="e">
        <f>VLOOKUP($A92,DSMYDTU!$A$2:$G$4877,5,0)</f>
        <v>#N/A</v>
      </c>
      <c r="F92" s="16" t="e">
        <f>VLOOKUP($A92,DSMYDTU!$A$2:$G$4877,6,0)</f>
        <v>#N/A</v>
      </c>
      <c r="G92" s="17" t="e">
        <f>VLOOKUP(B92,#REF!,13,0)</f>
        <v>#N/A</v>
      </c>
      <c r="H92" s="17" t="e">
        <f>VLOOKUP(B92,#REF!,14,0)</f>
        <v>#N/A</v>
      </c>
      <c r="I92" s="17" t="e">
        <f>VLOOKUP(B92,#REF!,15,0)</f>
        <v>#N/A</v>
      </c>
      <c r="J92" s="17" t="e">
        <f>VLOOKUP(B92,#REF!,16,0)</f>
        <v>#N/A</v>
      </c>
      <c r="K92" s="17" t="e">
        <f t="shared" si="4"/>
        <v>#N/A</v>
      </c>
      <c r="L92" s="17"/>
      <c r="M92" s="18">
        <f t="shared" si="5"/>
        <v>0</v>
      </c>
      <c r="N92" s="19" t="str">
        <f t="shared" si="6"/>
        <v>Không</v>
      </c>
      <c r="O92" s="19" t="e">
        <f>VLOOKUP($A92,DSMYDTU!$A$2:$G$4877,7,0)</f>
        <v>#N/A</v>
      </c>
      <c r="P92" s="20"/>
      <c r="Q92" s="50" t="e">
        <f t="shared" si="7"/>
        <v>#N/A</v>
      </c>
      <c r="R92" s="17" t="e">
        <f>VLOOKUP($B92,#REF!,18,0)</f>
        <v>#N/A</v>
      </c>
      <c r="S92" s="14">
        <v>8.9</v>
      </c>
      <c r="T92" s="14" t="s">
        <v>96</v>
      </c>
      <c r="U92" s="19"/>
      <c r="V92" s="19"/>
    </row>
    <row r="93" spans="1:22" s="21" customFormat="1" ht="13.5" x14ac:dyDescent="0.25">
      <c r="A93" s="14">
        <v>87</v>
      </c>
      <c r="B93" s="15" t="e">
        <f>VLOOKUP($A93,DSMYDTU!$A$2:$E$4856,2,0)</f>
        <v>#N/A</v>
      </c>
      <c r="C93" s="48" t="e">
        <f>VLOOKUP($A93,DSMYDTU!$A$2:$G$4877,3,0)</f>
        <v>#N/A</v>
      </c>
      <c r="D93" s="49" t="e">
        <f>VLOOKUP($A93,DSMYDTU!$A$2:$G$4877,4,0)</f>
        <v>#N/A</v>
      </c>
      <c r="E93" s="15" t="e">
        <f>VLOOKUP($A93,DSMYDTU!$A$2:$G$4877,5,0)</f>
        <v>#N/A</v>
      </c>
      <c r="F93" s="16" t="e">
        <f>VLOOKUP($A93,DSMYDTU!$A$2:$G$4877,6,0)</f>
        <v>#N/A</v>
      </c>
      <c r="G93" s="17" t="e">
        <f>VLOOKUP(B93,#REF!,13,0)</f>
        <v>#N/A</v>
      </c>
      <c r="H93" s="17" t="e">
        <f>VLOOKUP(B93,#REF!,14,0)</f>
        <v>#N/A</v>
      </c>
      <c r="I93" s="17" t="e">
        <f>VLOOKUP(B93,#REF!,15,0)</f>
        <v>#N/A</v>
      </c>
      <c r="J93" s="17" t="e">
        <f>VLOOKUP(B93,#REF!,16,0)</f>
        <v>#N/A</v>
      </c>
      <c r="K93" s="17" t="e">
        <f t="shared" si="4"/>
        <v>#N/A</v>
      </c>
      <c r="L93" s="17"/>
      <c r="M93" s="18">
        <f t="shared" si="5"/>
        <v>0</v>
      </c>
      <c r="N93" s="19" t="str">
        <f t="shared" si="6"/>
        <v>Không</v>
      </c>
      <c r="O93" s="19" t="e">
        <f>VLOOKUP($A93,DSMYDTU!$A$2:$G$4877,7,0)</f>
        <v>#N/A</v>
      </c>
      <c r="P93" s="20"/>
      <c r="Q93" s="50" t="e">
        <f t="shared" si="7"/>
        <v>#N/A</v>
      </c>
      <c r="R93" s="17" t="e">
        <f>VLOOKUP($B93,#REF!,18,0)</f>
        <v>#N/A</v>
      </c>
      <c r="S93" s="14">
        <v>9.1</v>
      </c>
      <c r="T93" s="14" t="s">
        <v>97</v>
      </c>
      <c r="U93" s="19"/>
      <c r="V93" s="19"/>
    </row>
    <row r="94" spans="1:22" s="21" customFormat="1" ht="13.5" x14ac:dyDescent="0.25">
      <c r="A94" s="14">
        <v>88</v>
      </c>
      <c r="B94" s="15" t="e">
        <f>VLOOKUP($A94,DSMYDTU!$A$2:$E$4856,2,0)</f>
        <v>#N/A</v>
      </c>
      <c r="C94" s="48" t="e">
        <f>VLOOKUP($A94,DSMYDTU!$A$2:$G$4877,3,0)</f>
        <v>#N/A</v>
      </c>
      <c r="D94" s="49" t="e">
        <f>VLOOKUP($A94,DSMYDTU!$A$2:$G$4877,4,0)</f>
        <v>#N/A</v>
      </c>
      <c r="E94" s="15" t="e">
        <f>VLOOKUP($A94,DSMYDTU!$A$2:$G$4877,5,0)</f>
        <v>#N/A</v>
      </c>
      <c r="F94" s="16" t="e">
        <f>VLOOKUP($A94,DSMYDTU!$A$2:$G$4877,6,0)</f>
        <v>#N/A</v>
      </c>
      <c r="G94" s="17" t="e">
        <f>VLOOKUP(B94,#REF!,13,0)</f>
        <v>#N/A</v>
      </c>
      <c r="H94" s="17" t="e">
        <f>VLOOKUP(B94,#REF!,14,0)</f>
        <v>#N/A</v>
      </c>
      <c r="I94" s="17" t="e">
        <f>VLOOKUP(B94,#REF!,15,0)</f>
        <v>#N/A</v>
      </c>
      <c r="J94" s="17" t="e">
        <f>VLOOKUP(B94,#REF!,16,0)</f>
        <v>#N/A</v>
      </c>
      <c r="K94" s="17" t="e">
        <f t="shared" si="4"/>
        <v>#N/A</v>
      </c>
      <c r="L94" s="17"/>
      <c r="M94" s="18">
        <f t="shared" si="5"/>
        <v>0</v>
      </c>
      <c r="N94" s="19" t="str">
        <f t="shared" si="6"/>
        <v>Không</v>
      </c>
      <c r="O94" s="19" t="e">
        <f>VLOOKUP($A94,DSMYDTU!$A$2:$G$4877,7,0)</f>
        <v>#N/A</v>
      </c>
      <c r="P94" s="20"/>
      <c r="Q94" s="50" t="e">
        <f t="shared" si="7"/>
        <v>#N/A</v>
      </c>
      <c r="R94" s="17" t="e">
        <f>VLOOKUP($B94,#REF!,18,0)</f>
        <v>#N/A</v>
      </c>
      <c r="S94" s="14">
        <v>9.1999999999999993</v>
      </c>
      <c r="T94" s="14" t="s">
        <v>98</v>
      </c>
      <c r="U94" s="19"/>
      <c r="V94" s="19"/>
    </row>
    <row r="95" spans="1:22" s="21" customFormat="1" ht="13.5" x14ac:dyDescent="0.25">
      <c r="A95" s="14">
        <v>89</v>
      </c>
      <c r="B95" s="15" t="e">
        <f>VLOOKUP($A95,DSMYDTU!$A$2:$E$4856,2,0)</f>
        <v>#N/A</v>
      </c>
      <c r="C95" s="48" t="e">
        <f>VLOOKUP($A95,DSMYDTU!$A$2:$G$4877,3,0)</f>
        <v>#N/A</v>
      </c>
      <c r="D95" s="49" t="e">
        <f>VLOOKUP($A95,DSMYDTU!$A$2:$G$4877,4,0)</f>
        <v>#N/A</v>
      </c>
      <c r="E95" s="15" t="e">
        <f>VLOOKUP($A95,DSMYDTU!$A$2:$G$4877,5,0)</f>
        <v>#N/A</v>
      </c>
      <c r="F95" s="16" t="e">
        <f>VLOOKUP($A95,DSMYDTU!$A$2:$G$4877,6,0)</f>
        <v>#N/A</v>
      </c>
      <c r="G95" s="17" t="e">
        <f>VLOOKUP(B95,#REF!,13,0)</f>
        <v>#N/A</v>
      </c>
      <c r="H95" s="17" t="e">
        <f>VLOOKUP(B95,#REF!,14,0)</f>
        <v>#N/A</v>
      </c>
      <c r="I95" s="17" t="e">
        <f>VLOOKUP(B95,#REF!,15,0)</f>
        <v>#N/A</v>
      </c>
      <c r="J95" s="17" t="e">
        <f>VLOOKUP(B95,#REF!,16,0)</f>
        <v>#N/A</v>
      </c>
      <c r="K95" s="17" t="e">
        <f t="shared" si="4"/>
        <v>#N/A</v>
      </c>
      <c r="L95" s="17"/>
      <c r="M95" s="18">
        <f t="shared" si="5"/>
        <v>0</v>
      </c>
      <c r="N95" s="19" t="str">
        <f t="shared" si="6"/>
        <v>Không</v>
      </c>
      <c r="O95" s="19" t="e">
        <f>VLOOKUP($A95,DSMYDTU!$A$2:$G$4877,7,0)</f>
        <v>#N/A</v>
      </c>
      <c r="P95" s="20"/>
      <c r="Q95" s="50" t="e">
        <f t="shared" si="7"/>
        <v>#N/A</v>
      </c>
      <c r="R95" s="17" t="e">
        <f>VLOOKUP($B95,#REF!,18,0)</f>
        <v>#N/A</v>
      </c>
      <c r="S95" s="14">
        <v>9.3000000000000007</v>
      </c>
      <c r="T95" s="14" t="s">
        <v>99</v>
      </c>
      <c r="U95" s="19"/>
      <c r="V95" s="19"/>
    </row>
    <row r="96" spans="1:22" s="21" customFormat="1" ht="13.5" x14ac:dyDescent="0.25">
      <c r="A96" s="14">
        <v>90</v>
      </c>
      <c r="B96" s="15" t="e">
        <f>VLOOKUP($A96,DSMYDTU!$A$2:$E$4856,2,0)</f>
        <v>#N/A</v>
      </c>
      <c r="C96" s="48" t="e">
        <f>VLOOKUP($A96,DSMYDTU!$A$2:$G$4877,3,0)</f>
        <v>#N/A</v>
      </c>
      <c r="D96" s="49" t="e">
        <f>VLOOKUP($A96,DSMYDTU!$A$2:$G$4877,4,0)</f>
        <v>#N/A</v>
      </c>
      <c r="E96" s="15" t="e">
        <f>VLOOKUP($A96,DSMYDTU!$A$2:$G$4877,5,0)</f>
        <v>#N/A</v>
      </c>
      <c r="F96" s="16" t="e">
        <f>VLOOKUP($A96,DSMYDTU!$A$2:$G$4877,6,0)</f>
        <v>#N/A</v>
      </c>
      <c r="G96" s="17" t="e">
        <f>VLOOKUP(B96,#REF!,13,0)</f>
        <v>#N/A</v>
      </c>
      <c r="H96" s="17" t="e">
        <f>VLOOKUP(B96,#REF!,14,0)</f>
        <v>#N/A</v>
      </c>
      <c r="I96" s="17" t="e">
        <f>VLOOKUP(B96,#REF!,15,0)</f>
        <v>#N/A</v>
      </c>
      <c r="J96" s="17" t="e">
        <f>VLOOKUP(B96,#REF!,16,0)</f>
        <v>#N/A</v>
      </c>
      <c r="K96" s="17" t="e">
        <f t="shared" si="4"/>
        <v>#N/A</v>
      </c>
      <c r="L96" s="17"/>
      <c r="M96" s="18">
        <f t="shared" si="5"/>
        <v>0</v>
      </c>
      <c r="N96" s="19" t="str">
        <f t="shared" si="6"/>
        <v>Không</v>
      </c>
      <c r="O96" s="19" t="e">
        <f>VLOOKUP($A96,DSMYDTU!$A$2:$G$4877,7,0)</f>
        <v>#N/A</v>
      </c>
      <c r="P96" s="20"/>
      <c r="Q96" s="50" t="e">
        <f t="shared" si="7"/>
        <v>#N/A</v>
      </c>
      <c r="R96" s="17" t="e">
        <f>VLOOKUP($B96,#REF!,18,0)</f>
        <v>#N/A</v>
      </c>
      <c r="S96" s="14">
        <v>9.4</v>
      </c>
      <c r="T96" s="14" t="s">
        <v>100</v>
      </c>
      <c r="U96" s="19"/>
      <c r="V96" s="19"/>
    </row>
    <row r="97" spans="1:22" s="21" customFormat="1" ht="13.5" x14ac:dyDescent="0.25">
      <c r="A97" s="14">
        <v>91</v>
      </c>
      <c r="B97" s="15" t="e">
        <f>VLOOKUP($A97,DSMYDTU!$A$2:$E$4856,2,0)</f>
        <v>#N/A</v>
      </c>
      <c r="C97" s="48" t="e">
        <f>VLOOKUP($A97,DSMYDTU!$A$2:$G$4877,3,0)</f>
        <v>#N/A</v>
      </c>
      <c r="D97" s="49" t="e">
        <f>VLOOKUP($A97,DSMYDTU!$A$2:$G$4877,4,0)</f>
        <v>#N/A</v>
      </c>
      <c r="E97" s="15" t="e">
        <f>VLOOKUP($A97,DSMYDTU!$A$2:$G$4877,5,0)</f>
        <v>#N/A</v>
      </c>
      <c r="F97" s="16" t="e">
        <f>VLOOKUP($A97,DSMYDTU!$A$2:$G$4877,6,0)</f>
        <v>#N/A</v>
      </c>
      <c r="G97" s="17" t="e">
        <f>VLOOKUP(B97,#REF!,13,0)</f>
        <v>#N/A</v>
      </c>
      <c r="H97" s="17" t="e">
        <f>VLOOKUP(B97,#REF!,14,0)</f>
        <v>#N/A</v>
      </c>
      <c r="I97" s="17" t="e">
        <f>VLOOKUP(B97,#REF!,15,0)</f>
        <v>#N/A</v>
      </c>
      <c r="J97" s="17" t="e">
        <f>VLOOKUP(B97,#REF!,16,0)</f>
        <v>#N/A</v>
      </c>
      <c r="K97" s="17" t="e">
        <f t="shared" si="4"/>
        <v>#N/A</v>
      </c>
      <c r="L97" s="17"/>
      <c r="M97" s="18">
        <f t="shared" si="5"/>
        <v>0</v>
      </c>
      <c r="N97" s="19" t="str">
        <f t="shared" si="6"/>
        <v>Không</v>
      </c>
      <c r="O97" s="19" t="e">
        <f>VLOOKUP($A97,DSMYDTU!$A$2:$G$4877,7,0)</f>
        <v>#N/A</v>
      </c>
      <c r="P97" s="20"/>
      <c r="Q97" s="50" t="e">
        <f t="shared" si="7"/>
        <v>#N/A</v>
      </c>
      <c r="R97" s="17" t="e">
        <f>VLOOKUP($B97,#REF!,18,0)</f>
        <v>#N/A</v>
      </c>
      <c r="S97" s="14">
        <v>9.5</v>
      </c>
      <c r="T97" s="14" t="s">
        <v>101</v>
      </c>
      <c r="U97" s="19"/>
      <c r="V97" s="19"/>
    </row>
    <row r="98" spans="1:22" s="21" customFormat="1" ht="13.5" x14ac:dyDescent="0.25">
      <c r="A98" s="14">
        <v>92</v>
      </c>
      <c r="B98" s="15" t="e">
        <f>VLOOKUP($A98,DSMYDTU!$A$2:$E$4856,2,0)</f>
        <v>#N/A</v>
      </c>
      <c r="C98" s="48" t="e">
        <f>VLOOKUP($A98,DSMYDTU!$A$2:$G$4877,3,0)</f>
        <v>#N/A</v>
      </c>
      <c r="D98" s="49" t="e">
        <f>VLOOKUP($A98,DSMYDTU!$A$2:$G$4877,4,0)</f>
        <v>#N/A</v>
      </c>
      <c r="E98" s="15" t="e">
        <f>VLOOKUP($A98,DSMYDTU!$A$2:$G$4877,5,0)</f>
        <v>#N/A</v>
      </c>
      <c r="F98" s="16" t="e">
        <f>VLOOKUP($A98,DSMYDTU!$A$2:$G$4877,6,0)</f>
        <v>#N/A</v>
      </c>
      <c r="G98" s="17" t="e">
        <f>VLOOKUP(B98,#REF!,13,0)</f>
        <v>#N/A</v>
      </c>
      <c r="H98" s="17" t="e">
        <f>VLOOKUP(B98,#REF!,14,0)</f>
        <v>#N/A</v>
      </c>
      <c r="I98" s="17" t="e">
        <f>VLOOKUP(B98,#REF!,15,0)</f>
        <v>#N/A</v>
      </c>
      <c r="J98" s="17" t="e">
        <f>VLOOKUP(B98,#REF!,16,0)</f>
        <v>#N/A</v>
      </c>
      <c r="K98" s="17" t="e">
        <f t="shared" si="4"/>
        <v>#N/A</v>
      </c>
      <c r="L98" s="17"/>
      <c r="M98" s="18">
        <f t="shared" si="5"/>
        <v>0</v>
      </c>
      <c r="N98" s="19" t="str">
        <f t="shared" si="6"/>
        <v>Không</v>
      </c>
      <c r="O98" s="19" t="e">
        <f>VLOOKUP($A98,DSMYDTU!$A$2:$G$4877,7,0)</f>
        <v>#N/A</v>
      </c>
      <c r="P98" s="20"/>
      <c r="Q98" s="50" t="e">
        <f t="shared" si="7"/>
        <v>#N/A</v>
      </c>
      <c r="R98" s="17" t="e">
        <f>VLOOKUP($B98,#REF!,18,0)</f>
        <v>#N/A</v>
      </c>
      <c r="S98" s="14">
        <v>9.6</v>
      </c>
      <c r="T98" s="14" t="s">
        <v>102</v>
      </c>
      <c r="U98" s="19"/>
      <c r="V98" s="19"/>
    </row>
    <row r="99" spans="1:22" s="21" customFormat="1" ht="13.5" x14ac:dyDescent="0.25">
      <c r="A99" s="14">
        <v>93</v>
      </c>
      <c r="B99" s="15" t="e">
        <f>VLOOKUP($A99,DSMYDTU!$A$2:$E$4856,2,0)</f>
        <v>#N/A</v>
      </c>
      <c r="C99" s="48" t="e">
        <f>VLOOKUP($A99,DSMYDTU!$A$2:$G$4877,3,0)</f>
        <v>#N/A</v>
      </c>
      <c r="D99" s="49" t="e">
        <f>VLOOKUP($A99,DSMYDTU!$A$2:$G$4877,4,0)</f>
        <v>#N/A</v>
      </c>
      <c r="E99" s="15" t="e">
        <f>VLOOKUP($A99,DSMYDTU!$A$2:$G$4877,5,0)</f>
        <v>#N/A</v>
      </c>
      <c r="F99" s="16" t="e">
        <f>VLOOKUP($A99,DSMYDTU!$A$2:$G$4877,6,0)</f>
        <v>#N/A</v>
      </c>
      <c r="G99" s="17" t="e">
        <f>VLOOKUP(B99,#REF!,13,0)</f>
        <v>#N/A</v>
      </c>
      <c r="H99" s="17" t="e">
        <f>VLOOKUP(B99,#REF!,14,0)</f>
        <v>#N/A</v>
      </c>
      <c r="I99" s="17" t="e">
        <f>VLOOKUP(B99,#REF!,15,0)</f>
        <v>#N/A</v>
      </c>
      <c r="J99" s="17" t="e">
        <f>VLOOKUP(B99,#REF!,16,0)</f>
        <v>#N/A</v>
      </c>
      <c r="K99" s="17" t="e">
        <f t="shared" si="4"/>
        <v>#N/A</v>
      </c>
      <c r="L99" s="17"/>
      <c r="M99" s="18">
        <f t="shared" si="5"/>
        <v>0</v>
      </c>
      <c r="N99" s="19" t="str">
        <f t="shared" si="6"/>
        <v>Không</v>
      </c>
      <c r="O99" s="19" t="e">
        <f>VLOOKUP($A99,DSMYDTU!$A$2:$G$4877,7,0)</f>
        <v>#N/A</v>
      </c>
      <c r="P99" s="20"/>
      <c r="Q99" s="50" t="e">
        <f t="shared" si="7"/>
        <v>#N/A</v>
      </c>
      <c r="R99" s="17" t="e">
        <f>VLOOKUP($B99,#REF!,18,0)</f>
        <v>#N/A</v>
      </c>
      <c r="S99" s="14">
        <v>9.6999999999999993</v>
      </c>
      <c r="T99" s="14" t="s">
        <v>103</v>
      </c>
      <c r="U99" s="19"/>
      <c r="V99" s="19"/>
    </row>
    <row r="100" spans="1:22" s="21" customFormat="1" ht="13.5" x14ac:dyDescent="0.25">
      <c r="A100" s="14">
        <v>94</v>
      </c>
      <c r="B100" s="15" t="e">
        <f>VLOOKUP($A100,DSMYDTU!$A$2:$E$4856,2,0)</f>
        <v>#N/A</v>
      </c>
      <c r="C100" s="48" t="e">
        <f>VLOOKUP($A100,DSMYDTU!$A$2:$G$4877,3,0)</f>
        <v>#N/A</v>
      </c>
      <c r="D100" s="49" t="e">
        <f>VLOOKUP($A100,DSMYDTU!$A$2:$G$4877,4,0)</f>
        <v>#N/A</v>
      </c>
      <c r="E100" s="15" t="e">
        <f>VLOOKUP($A100,DSMYDTU!$A$2:$G$4877,5,0)</f>
        <v>#N/A</v>
      </c>
      <c r="F100" s="16" t="e">
        <f>VLOOKUP($A100,DSMYDTU!$A$2:$G$4877,6,0)</f>
        <v>#N/A</v>
      </c>
      <c r="G100" s="17" t="e">
        <f>VLOOKUP(B100,#REF!,13,0)</f>
        <v>#N/A</v>
      </c>
      <c r="H100" s="17" t="e">
        <f>VLOOKUP(B100,#REF!,14,0)</f>
        <v>#N/A</v>
      </c>
      <c r="I100" s="17" t="e">
        <f>VLOOKUP(B100,#REF!,15,0)</f>
        <v>#N/A</v>
      </c>
      <c r="J100" s="17" t="e">
        <f>VLOOKUP(B100,#REF!,16,0)</f>
        <v>#N/A</v>
      </c>
      <c r="K100" s="17" t="e">
        <f t="shared" si="4"/>
        <v>#N/A</v>
      </c>
      <c r="L100" s="17"/>
      <c r="M100" s="18">
        <f t="shared" si="5"/>
        <v>0</v>
      </c>
      <c r="N100" s="19" t="str">
        <f t="shared" si="6"/>
        <v>Không</v>
      </c>
      <c r="O100" s="19" t="e">
        <f>VLOOKUP($A100,DSMYDTU!$A$2:$G$4877,7,0)</f>
        <v>#N/A</v>
      </c>
      <c r="P100" s="20"/>
      <c r="Q100" s="50" t="e">
        <f t="shared" si="7"/>
        <v>#N/A</v>
      </c>
      <c r="R100" s="17" t="e">
        <f>VLOOKUP($B100,#REF!,18,0)</f>
        <v>#N/A</v>
      </c>
      <c r="S100" s="14">
        <v>9.8000000000000007</v>
      </c>
      <c r="T100" s="14" t="s">
        <v>104</v>
      </c>
      <c r="U100" s="19"/>
      <c r="V100" s="19"/>
    </row>
    <row r="101" spans="1:22" s="21" customFormat="1" ht="13.5" x14ac:dyDescent="0.25">
      <c r="A101" s="14">
        <v>95</v>
      </c>
      <c r="B101" s="15" t="e">
        <f>VLOOKUP($A101,DSMYDTU!$A$2:$E$4856,2,0)</f>
        <v>#N/A</v>
      </c>
      <c r="C101" s="48" t="e">
        <f>VLOOKUP($A101,DSMYDTU!$A$2:$G$4877,3,0)</f>
        <v>#N/A</v>
      </c>
      <c r="D101" s="49" t="e">
        <f>VLOOKUP($A101,DSMYDTU!$A$2:$G$4877,4,0)</f>
        <v>#N/A</v>
      </c>
      <c r="E101" s="15" t="e">
        <f>VLOOKUP($A101,DSMYDTU!$A$2:$G$4877,5,0)</f>
        <v>#N/A</v>
      </c>
      <c r="F101" s="16" t="e">
        <f>VLOOKUP($A101,DSMYDTU!$A$2:$G$4877,6,0)</f>
        <v>#N/A</v>
      </c>
      <c r="G101" s="17" t="e">
        <f>VLOOKUP(B101,#REF!,13,0)</f>
        <v>#N/A</v>
      </c>
      <c r="H101" s="17" t="e">
        <f>VLOOKUP(B101,#REF!,14,0)</f>
        <v>#N/A</v>
      </c>
      <c r="I101" s="17" t="e">
        <f>VLOOKUP(B101,#REF!,15,0)</f>
        <v>#N/A</v>
      </c>
      <c r="J101" s="17" t="e">
        <f>VLOOKUP(B101,#REF!,16,0)</f>
        <v>#N/A</v>
      </c>
      <c r="K101" s="17" t="e">
        <f t="shared" si="4"/>
        <v>#N/A</v>
      </c>
      <c r="L101" s="17"/>
      <c r="M101" s="18">
        <f t="shared" si="5"/>
        <v>0</v>
      </c>
      <c r="N101" s="19" t="str">
        <f t="shared" si="6"/>
        <v>Không</v>
      </c>
      <c r="O101" s="19" t="e">
        <f>VLOOKUP($A101,DSMYDTU!$A$2:$G$4877,7,0)</f>
        <v>#N/A</v>
      </c>
      <c r="P101" s="20"/>
      <c r="Q101" s="50" t="e">
        <f t="shared" si="7"/>
        <v>#N/A</v>
      </c>
      <c r="R101" s="17" t="e">
        <f>VLOOKUP($B101,#REF!,18,0)</f>
        <v>#N/A</v>
      </c>
      <c r="S101" s="14">
        <v>9.9</v>
      </c>
      <c r="T101" s="14" t="s">
        <v>105</v>
      </c>
      <c r="U101" s="19"/>
      <c r="V101" s="19"/>
    </row>
    <row r="102" spans="1:22" s="21" customFormat="1" ht="13.5" x14ac:dyDescent="0.25">
      <c r="A102" s="14">
        <v>96</v>
      </c>
      <c r="B102" s="15" t="e">
        <f>VLOOKUP($A102,DSMYDTU!$A$2:$E$4856,2,0)</f>
        <v>#N/A</v>
      </c>
      <c r="C102" s="48" t="e">
        <f>VLOOKUP($A102,DSMYDTU!$A$2:$G$4877,3,0)</f>
        <v>#N/A</v>
      </c>
      <c r="D102" s="49" t="e">
        <f>VLOOKUP($A102,DSMYDTU!$A$2:$G$4877,4,0)</f>
        <v>#N/A</v>
      </c>
      <c r="E102" s="15" t="e">
        <f>VLOOKUP($A102,DSMYDTU!$A$2:$G$4877,5,0)</f>
        <v>#N/A</v>
      </c>
      <c r="F102" s="16" t="e">
        <f>VLOOKUP($A102,DSMYDTU!$A$2:$G$4877,6,0)</f>
        <v>#N/A</v>
      </c>
      <c r="G102" s="17" t="e">
        <f>VLOOKUP(B102,#REF!,13,0)</f>
        <v>#N/A</v>
      </c>
      <c r="H102" s="17" t="e">
        <f>VLOOKUP(B102,#REF!,14,0)</f>
        <v>#N/A</v>
      </c>
      <c r="I102" s="17" t="e">
        <f>VLOOKUP(B102,#REF!,15,0)</f>
        <v>#N/A</v>
      </c>
      <c r="J102" s="17" t="e">
        <f>VLOOKUP(B102,#REF!,16,0)</f>
        <v>#N/A</v>
      </c>
      <c r="K102" s="17" t="e">
        <f t="shared" si="4"/>
        <v>#N/A</v>
      </c>
      <c r="L102" s="17"/>
      <c r="M102" s="18">
        <f t="shared" si="5"/>
        <v>0</v>
      </c>
      <c r="N102" s="19" t="str">
        <f t="shared" si="6"/>
        <v>Không</v>
      </c>
      <c r="O102" s="19" t="e">
        <f>VLOOKUP($A102,DSMYDTU!$A$2:$G$4877,7,0)</f>
        <v>#N/A</v>
      </c>
      <c r="P102" s="20"/>
      <c r="Q102" s="50" t="e">
        <f t="shared" si="7"/>
        <v>#N/A</v>
      </c>
      <c r="R102" s="17" t="e">
        <f>VLOOKUP($B102,#REF!,18,0)</f>
        <v>#N/A</v>
      </c>
      <c r="S102" s="14">
        <v>10</v>
      </c>
      <c r="T102" s="14" t="s">
        <v>106</v>
      </c>
      <c r="U102" s="19"/>
      <c r="V102" s="19"/>
    </row>
    <row r="103" spans="1:22" s="21" customFormat="1" ht="13.5" x14ac:dyDescent="0.25">
      <c r="A103" s="14">
        <v>97</v>
      </c>
      <c r="B103" s="15" t="e">
        <f>VLOOKUP($A103,DSMYDTU!$A$2:$E$4856,2,0)</f>
        <v>#N/A</v>
      </c>
      <c r="C103" s="48" t="e">
        <f>VLOOKUP($A103,DSMYDTU!$A$2:$G$4877,3,0)</f>
        <v>#N/A</v>
      </c>
      <c r="D103" s="49" t="e">
        <f>VLOOKUP($A103,DSMYDTU!$A$2:$G$4877,4,0)</f>
        <v>#N/A</v>
      </c>
      <c r="E103" s="15" t="e">
        <f>VLOOKUP($A103,DSMYDTU!$A$2:$G$4877,5,0)</f>
        <v>#N/A</v>
      </c>
      <c r="F103" s="16" t="e">
        <f>VLOOKUP($A103,DSMYDTU!$A$2:$G$4877,6,0)</f>
        <v>#N/A</v>
      </c>
      <c r="G103" s="17" t="e">
        <f>VLOOKUP(B103,#REF!,13,0)</f>
        <v>#N/A</v>
      </c>
      <c r="H103" s="17" t="e">
        <f>VLOOKUP(B103,#REF!,14,0)</f>
        <v>#N/A</v>
      </c>
      <c r="I103" s="17" t="e">
        <f>VLOOKUP(B103,#REF!,15,0)</f>
        <v>#N/A</v>
      </c>
      <c r="J103" s="17" t="e">
        <f>VLOOKUP(B103,#REF!,16,0)</f>
        <v>#N/A</v>
      </c>
      <c r="K103" s="17" t="e">
        <f t="shared" si="4"/>
        <v>#N/A</v>
      </c>
      <c r="L103" s="17"/>
      <c r="M103" s="18">
        <f t="shared" si="5"/>
        <v>0</v>
      </c>
      <c r="N103" s="19" t="str">
        <f t="shared" si="6"/>
        <v>Không</v>
      </c>
      <c r="O103" s="19" t="e">
        <f>VLOOKUP($A103,DSMYDTU!$A$2:$G$4877,7,0)</f>
        <v>#N/A</v>
      </c>
      <c r="P103" s="20"/>
      <c r="Q103" s="50" t="e">
        <f t="shared" si="7"/>
        <v>#N/A</v>
      </c>
      <c r="R103" s="17" t="e">
        <f>VLOOKUP($B103,#REF!,18,0)</f>
        <v>#N/A</v>
      </c>
      <c r="S103" s="14"/>
      <c r="T103" s="14"/>
      <c r="U103" s="19"/>
      <c r="V103" s="19"/>
    </row>
    <row r="104" spans="1:22" s="21" customFormat="1" ht="13.5" x14ac:dyDescent="0.25">
      <c r="A104" s="14">
        <v>98</v>
      </c>
      <c r="B104" s="15" t="e">
        <f>VLOOKUP($A104,DSMYDTU!$A$2:$E$4856,2,0)</f>
        <v>#N/A</v>
      </c>
      <c r="C104" s="48" t="e">
        <f>VLOOKUP($A104,DSMYDTU!$A$2:$G$4877,3,0)</f>
        <v>#N/A</v>
      </c>
      <c r="D104" s="49" t="e">
        <f>VLOOKUP($A104,DSMYDTU!$A$2:$G$4877,4,0)</f>
        <v>#N/A</v>
      </c>
      <c r="E104" s="15" t="e">
        <f>VLOOKUP($A104,DSMYDTU!$A$2:$G$4877,5,0)</f>
        <v>#N/A</v>
      </c>
      <c r="F104" s="16" t="e">
        <f>VLOOKUP($A104,DSMYDTU!$A$2:$G$4877,6,0)</f>
        <v>#N/A</v>
      </c>
      <c r="G104" s="17" t="e">
        <f>VLOOKUP(B104,#REF!,13,0)</f>
        <v>#N/A</v>
      </c>
      <c r="H104" s="17" t="e">
        <f>VLOOKUP(B104,#REF!,14,0)</f>
        <v>#N/A</v>
      </c>
      <c r="I104" s="17" t="e">
        <f>VLOOKUP(B104,#REF!,15,0)</f>
        <v>#N/A</v>
      </c>
      <c r="J104" s="17" t="e">
        <f>VLOOKUP(B104,#REF!,16,0)</f>
        <v>#N/A</v>
      </c>
      <c r="K104" s="17" t="e">
        <f t="shared" si="4"/>
        <v>#N/A</v>
      </c>
      <c r="L104" s="17"/>
      <c r="M104" s="18">
        <f t="shared" si="5"/>
        <v>0</v>
      </c>
      <c r="N104" s="19" t="str">
        <f t="shared" si="6"/>
        <v>Không</v>
      </c>
      <c r="O104" s="19" t="e">
        <f>VLOOKUP($A104,DSMYDTU!$A$2:$G$4877,7,0)</f>
        <v>#N/A</v>
      </c>
      <c r="P104" s="20"/>
      <c r="Q104" s="50" t="e">
        <f t="shared" si="7"/>
        <v>#N/A</v>
      </c>
      <c r="R104" s="17" t="e">
        <f>VLOOKUP($B104,#REF!,18,0)</f>
        <v>#N/A</v>
      </c>
      <c r="S104" s="14"/>
      <c r="T104" s="14"/>
      <c r="U104" s="19"/>
      <c r="V104" s="19"/>
    </row>
    <row r="105" spans="1:22" s="21" customFormat="1" ht="13.5" x14ac:dyDescent="0.25">
      <c r="A105" s="14">
        <v>99</v>
      </c>
      <c r="B105" s="15" t="e">
        <f>VLOOKUP($A105,DSMYDTU!$A$2:$E$4856,2,0)</f>
        <v>#N/A</v>
      </c>
      <c r="C105" s="48" t="e">
        <f>VLOOKUP($A105,DSMYDTU!$A$2:$G$4877,3,0)</f>
        <v>#N/A</v>
      </c>
      <c r="D105" s="49" t="e">
        <f>VLOOKUP($A105,DSMYDTU!$A$2:$G$4877,4,0)</f>
        <v>#N/A</v>
      </c>
      <c r="E105" s="15" t="e">
        <f>VLOOKUP($A105,DSMYDTU!$A$2:$G$4877,5,0)</f>
        <v>#N/A</v>
      </c>
      <c r="F105" s="16" t="e">
        <f>VLOOKUP($A105,DSMYDTU!$A$2:$G$4877,6,0)</f>
        <v>#N/A</v>
      </c>
      <c r="G105" s="17" t="e">
        <f>VLOOKUP(B105,#REF!,13,0)</f>
        <v>#N/A</v>
      </c>
      <c r="H105" s="17" t="e">
        <f>VLOOKUP(B105,#REF!,14,0)</f>
        <v>#N/A</v>
      </c>
      <c r="I105" s="17" t="e">
        <f>VLOOKUP(B105,#REF!,15,0)</f>
        <v>#N/A</v>
      </c>
      <c r="J105" s="17" t="e">
        <f>VLOOKUP(B105,#REF!,16,0)</f>
        <v>#N/A</v>
      </c>
      <c r="K105" s="17" t="e">
        <f t="shared" si="4"/>
        <v>#N/A</v>
      </c>
      <c r="L105" s="17"/>
      <c r="M105" s="18">
        <f t="shared" si="5"/>
        <v>0</v>
      </c>
      <c r="N105" s="19" t="str">
        <f t="shared" si="6"/>
        <v>Không</v>
      </c>
      <c r="O105" s="19" t="e">
        <f>VLOOKUP($A105,DSMYDTU!$A$2:$G$4877,7,0)</f>
        <v>#N/A</v>
      </c>
      <c r="P105" s="20"/>
      <c r="Q105" s="50" t="e">
        <f t="shared" si="7"/>
        <v>#N/A</v>
      </c>
      <c r="R105" s="17" t="e">
        <f>VLOOKUP($B105,#REF!,18,0)</f>
        <v>#N/A</v>
      </c>
      <c r="S105" s="14"/>
      <c r="T105" s="14"/>
      <c r="U105" s="19"/>
      <c r="V105" s="19"/>
    </row>
    <row r="106" spans="1:22" s="21" customFormat="1" ht="13.5" x14ac:dyDescent="0.25">
      <c r="A106" s="14">
        <v>100</v>
      </c>
      <c r="B106" s="15" t="e">
        <f>VLOOKUP($A106,DSMYDTU!$A$2:$E$4856,2,0)</f>
        <v>#N/A</v>
      </c>
      <c r="C106" s="48" t="e">
        <f>VLOOKUP($A106,DSMYDTU!$A$2:$G$4877,3,0)</f>
        <v>#N/A</v>
      </c>
      <c r="D106" s="49" t="e">
        <f>VLOOKUP($A106,DSMYDTU!$A$2:$G$4877,4,0)</f>
        <v>#N/A</v>
      </c>
      <c r="E106" s="15" t="e">
        <f>VLOOKUP($A106,DSMYDTU!$A$2:$G$4877,5,0)</f>
        <v>#N/A</v>
      </c>
      <c r="F106" s="16" t="e">
        <f>VLOOKUP($A106,DSMYDTU!$A$2:$G$4877,6,0)</f>
        <v>#N/A</v>
      </c>
      <c r="G106" s="17" t="e">
        <f>VLOOKUP(B106,#REF!,13,0)</f>
        <v>#N/A</v>
      </c>
      <c r="H106" s="17" t="e">
        <f>VLOOKUP(B106,#REF!,14,0)</f>
        <v>#N/A</v>
      </c>
      <c r="I106" s="17" t="e">
        <f>VLOOKUP(B106,#REF!,15,0)</f>
        <v>#N/A</v>
      </c>
      <c r="J106" s="17" t="e">
        <f>VLOOKUP(B106,#REF!,16,0)</f>
        <v>#N/A</v>
      </c>
      <c r="K106" s="17" t="e">
        <f t="shared" si="4"/>
        <v>#N/A</v>
      </c>
      <c r="L106" s="17"/>
      <c r="M106" s="18">
        <f t="shared" si="5"/>
        <v>0</v>
      </c>
      <c r="N106" s="19" t="str">
        <f t="shared" si="6"/>
        <v>Không</v>
      </c>
      <c r="O106" s="19" t="e">
        <f>VLOOKUP($A106,DSMYDTU!$A$2:$G$4877,7,0)</f>
        <v>#N/A</v>
      </c>
      <c r="P106" s="20"/>
      <c r="Q106" s="50" t="e">
        <f t="shared" si="7"/>
        <v>#N/A</v>
      </c>
      <c r="R106" s="17" t="e">
        <f>VLOOKUP($B106,#REF!,18,0)</f>
        <v>#N/A</v>
      </c>
      <c r="S106" s="14"/>
      <c r="T106" s="14"/>
      <c r="U106" s="19"/>
      <c r="V106" s="19"/>
    </row>
    <row r="107" spans="1:22" s="21" customFormat="1" ht="13.5" x14ac:dyDescent="0.25">
      <c r="A107" s="14">
        <v>101</v>
      </c>
      <c r="B107" s="15" t="e">
        <f>VLOOKUP($A107,DSMYDTU!$A$2:$E$4856,2,0)</f>
        <v>#N/A</v>
      </c>
      <c r="C107" s="48" t="e">
        <f>VLOOKUP($A107,DSMYDTU!$A$2:$G$4877,3,0)</f>
        <v>#N/A</v>
      </c>
      <c r="D107" s="49" t="e">
        <f>VLOOKUP($A107,DSMYDTU!$A$2:$G$4877,4,0)</f>
        <v>#N/A</v>
      </c>
      <c r="E107" s="15" t="e">
        <f>VLOOKUP($A107,DSMYDTU!$A$2:$G$4877,5,0)</f>
        <v>#N/A</v>
      </c>
      <c r="F107" s="16" t="e">
        <f>VLOOKUP($A107,DSMYDTU!$A$2:$G$4877,6,0)</f>
        <v>#N/A</v>
      </c>
      <c r="G107" s="17" t="e">
        <f>VLOOKUP(B107,#REF!,13,0)</f>
        <v>#N/A</v>
      </c>
      <c r="H107" s="17" t="e">
        <f>VLOOKUP(B107,#REF!,14,0)</f>
        <v>#N/A</v>
      </c>
      <c r="I107" s="17" t="e">
        <f>VLOOKUP(B107,#REF!,15,0)</f>
        <v>#N/A</v>
      </c>
      <c r="J107" s="17" t="e">
        <f>VLOOKUP(B107,#REF!,16,0)</f>
        <v>#N/A</v>
      </c>
      <c r="K107" s="17" t="e">
        <f t="shared" si="4"/>
        <v>#N/A</v>
      </c>
      <c r="L107" s="17"/>
      <c r="M107" s="18">
        <f t="shared" si="5"/>
        <v>0</v>
      </c>
      <c r="N107" s="19" t="str">
        <f t="shared" si="6"/>
        <v>Không</v>
      </c>
      <c r="O107" s="19" t="e">
        <f>VLOOKUP($A107,DSMYDTU!$A$2:$G$4877,7,0)</f>
        <v>#N/A</v>
      </c>
      <c r="P107" s="20"/>
      <c r="Q107" s="50" t="e">
        <f t="shared" si="7"/>
        <v>#N/A</v>
      </c>
      <c r="R107" s="17" t="e">
        <f>VLOOKUP($B107,#REF!,18,0)</f>
        <v>#N/A</v>
      </c>
      <c r="S107" s="14"/>
      <c r="T107" s="14"/>
      <c r="U107" s="19"/>
      <c r="V107" s="19"/>
    </row>
    <row r="108" spans="1:22" s="21" customFormat="1" ht="13.5" x14ac:dyDescent="0.25">
      <c r="A108" s="14">
        <v>102</v>
      </c>
      <c r="B108" s="15" t="e">
        <f>VLOOKUP($A108,DSMYDTU!$A$2:$E$4856,2,0)</f>
        <v>#N/A</v>
      </c>
      <c r="C108" s="48" t="e">
        <f>VLOOKUP($A108,DSMYDTU!$A$2:$G$4877,3,0)</f>
        <v>#N/A</v>
      </c>
      <c r="D108" s="49" t="e">
        <f>VLOOKUP($A108,DSMYDTU!$A$2:$G$4877,4,0)</f>
        <v>#N/A</v>
      </c>
      <c r="E108" s="15" t="e">
        <f>VLOOKUP($A108,DSMYDTU!$A$2:$G$4877,5,0)</f>
        <v>#N/A</v>
      </c>
      <c r="F108" s="16" t="e">
        <f>VLOOKUP($A108,DSMYDTU!$A$2:$G$4877,6,0)</f>
        <v>#N/A</v>
      </c>
      <c r="G108" s="17" t="e">
        <f>VLOOKUP(B108,#REF!,13,0)</f>
        <v>#N/A</v>
      </c>
      <c r="H108" s="17" t="e">
        <f>VLOOKUP(B108,#REF!,14,0)</f>
        <v>#N/A</v>
      </c>
      <c r="I108" s="17" t="e">
        <f>VLOOKUP(B108,#REF!,15,0)</f>
        <v>#N/A</v>
      </c>
      <c r="J108" s="17" t="e">
        <f>VLOOKUP(B108,#REF!,16,0)</f>
        <v>#N/A</v>
      </c>
      <c r="K108" s="17" t="e">
        <f t="shared" si="4"/>
        <v>#N/A</v>
      </c>
      <c r="L108" s="17"/>
      <c r="M108" s="18">
        <f t="shared" si="5"/>
        <v>0</v>
      </c>
      <c r="N108" s="19" t="str">
        <f t="shared" si="6"/>
        <v>Không</v>
      </c>
      <c r="O108" s="19" t="e">
        <f>VLOOKUP($A108,DSMYDTU!$A$2:$G$4877,7,0)</f>
        <v>#N/A</v>
      </c>
      <c r="P108" s="20"/>
      <c r="Q108" s="50" t="e">
        <f t="shared" si="7"/>
        <v>#N/A</v>
      </c>
      <c r="R108" s="17" t="e">
        <f>VLOOKUP($B108,#REF!,18,0)</f>
        <v>#N/A</v>
      </c>
      <c r="S108" s="14"/>
      <c r="T108" s="14"/>
      <c r="U108" s="19"/>
      <c r="V108" s="19"/>
    </row>
    <row r="109" spans="1:22" s="21" customFormat="1" ht="13.5" x14ac:dyDescent="0.25">
      <c r="A109" s="14">
        <v>103</v>
      </c>
      <c r="B109" s="15" t="e">
        <f>VLOOKUP($A109,DSMYDTU!$A$2:$E$4856,2,0)</f>
        <v>#N/A</v>
      </c>
      <c r="C109" s="48" t="e">
        <f>VLOOKUP($A109,DSMYDTU!$A$2:$G$4877,3,0)</f>
        <v>#N/A</v>
      </c>
      <c r="D109" s="49" t="e">
        <f>VLOOKUP($A109,DSMYDTU!$A$2:$G$4877,4,0)</f>
        <v>#N/A</v>
      </c>
      <c r="E109" s="15" t="e">
        <f>VLOOKUP($A109,DSMYDTU!$A$2:$G$4877,5,0)</f>
        <v>#N/A</v>
      </c>
      <c r="F109" s="16" t="e">
        <f>VLOOKUP($A109,DSMYDTU!$A$2:$G$4877,6,0)</f>
        <v>#N/A</v>
      </c>
      <c r="G109" s="17" t="e">
        <f>VLOOKUP(B109,#REF!,13,0)</f>
        <v>#N/A</v>
      </c>
      <c r="H109" s="17" t="e">
        <f>VLOOKUP(B109,#REF!,14,0)</f>
        <v>#N/A</v>
      </c>
      <c r="I109" s="17" t="e">
        <f>VLOOKUP(B109,#REF!,15,0)</f>
        <v>#N/A</v>
      </c>
      <c r="J109" s="17" t="e">
        <f>VLOOKUP(B109,#REF!,16,0)</f>
        <v>#N/A</v>
      </c>
      <c r="K109" s="17" t="e">
        <f t="shared" si="4"/>
        <v>#N/A</v>
      </c>
      <c r="L109" s="17"/>
      <c r="M109" s="18">
        <f t="shared" si="5"/>
        <v>0</v>
      </c>
      <c r="N109" s="19" t="str">
        <f t="shared" si="6"/>
        <v>Không</v>
      </c>
      <c r="O109" s="19" t="e">
        <f>VLOOKUP($A109,DSMYDTU!$A$2:$G$4877,7,0)</f>
        <v>#N/A</v>
      </c>
      <c r="P109" s="20"/>
      <c r="Q109" s="50" t="e">
        <f t="shared" si="7"/>
        <v>#N/A</v>
      </c>
      <c r="R109" s="17" t="e">
        <f>VLOOKUP($B109,#REF!,18,0)</f>
        <v>#N/A</v>
      </c>
      <c r="S109" s="14"/>
      <c r="T109" s="14"/>
      <c r="U109" s="19"/>
      <c r="V109" s="19"/>
    </row>
    <row r="110" spans="1:22" s="21" customFormat="1" ht="13.5" x14ac:dyDescent="0.25">
      <c r="A110" s="14">
        <v>104</v>
      </c>
      <c r="B110" s="15" t="e">
        <f>VLOOKUP($A110,DSMYDTU!$A$2:$E$4856,2,0)</f>
        <v>#N/A</v>
      </c>
      <c r="C110" s="48" t="e">
        <f>VLOOKUP($A110,DSMYDTU!$A$2:$G$4877,3,0)</f>
        <v>#N/A</v>
      </c>
      <c r="D110" s="49" t="e">
        <f>VLOOKUP($A110,DSMYDTU!$A$2:$G$4877,4,0)</f>
        <v>#N/A</v>
      </c>
      <c r="E110" s="15" t="e">
        <f>VLOOKUP($A110,DSMYDTU!$A$2:$G$4877,5,0)</f>
        <v>#N/A</v>
      </c>
      <c r="F110" s="16" t="e">
        <f>VLOOKUP($A110,DSMYDTU!$A$2:$G$4877,6,0)</f>
        <v>#N/A</v>
      </c>
      <c r="G110" s="17" t="e">
        <f>VLOOKUP(B110,#REF!,13,0)</f>
        <v>#N/A</v>
      </c>
      <c r="H110" s="17" t="e">
        <f>VLOOKUP(B110,#REF!,14,0)</f>
        <v>#N/A</v>
      </c>
      <c r="I110" s="17" t="e">
        <f>VLOOKUP(B110,#REF!,15,0)</f>
        <v>#N/A</v>
      </c>
      <c r="J110" s="17" t="e">
        <f>VLOOKUP(B110,#REF!,16,0)</f>
        <v>#N/A</v>
      </c>
      <c r="K110" s="17" t="e">
        <f t="shared" si="4"/>
        <v>#N/A</v>
      </c>
      <c r="L110" s="17"/>
      <c r="M110" s="18">
        <f t="shared" si="5"/>
        <v>0</v>
      </c>
      <c r="N110" s="19" t="str">
        <f t="shared" si="6"/>
        <v>Không</v>
      </c>
      <c r="O110" s="19" t="e">
        <f>VLOOKUP($A110,DSMYDTU!$A$2:$G$4877,7,0)</f>
        <v>#N/A</v>
      </c>
      <c r="P110" s="20"/>
      <c r="Q110" s="50" t="e">
        <f t="shared" si="7"/>
        <v>#N/A</v>
      </c>
      <c r="R110" s="17" t="e">
        <f>VLOOKUP($B110,#REF!,18,0)</f>
        <v>#N/A</v>
      </c>
      <c r="S110" s="14"/>
      <c r="T110" s="14"/>
      <c r="U110" s="19"/>
      <c r="V110" s="19"/>
    </row>
    <row r="111" spans="1:22" s="21" customFormat="1" ht="13.5" x14ac:dyDescent="0.25">
      <c r="A111" s="14">
        <v>105</v>
      </c>
      <c r="B111" s="15" t="e">
        <f>VLOOKUP($A111,DSMYDTU!$A$2:$E$4856,2,0)</f>
        <v>#N/A</v>
      </c>
      <c r="C111" s="48" t="e">
        <f>VLOOKUP($A111,DSMYDTU!$A$2:$G$4877,3,0)</f>
        <v>#N/A</v>
      </c>
      <c r="D111" s="49" t="e">
        <f>VLOOKUP($A111,DSMYDTU!$A$2:$G$4877,4,0)</f>
        <v>#N/A</v>
      </c>
      <c r="E111" s="15" t="e">
        <f>VLOOKUP($A111,DSMYDTU!$A$2:$G$4877,5,0)</f>
        <v>#N/A</v>
      </c>
      <c r="F111" s="16" t="e">
        <f>VLOOKUP($A111,DSMYDTU!$A$2:$G$4877,6,0)</f>
        <v>#N/A</v>
      </c>
      <c r="G111" s="17" t="e">
        <f>VLOOKUP(B111,#REF!,13,0)</f>
        <v>#N/A</v>
      </c>
      <c r="H111" s="17" t="e">
        <f>VLOOKUP(B111,#REF!,14,0)</f>
        <v>#N/A</v>
      </c>
      <c r="I111" s="17" t="e">
        <f>VLOOKUP(B111,#REF!,15,0)</f>
        <v>#N/A</v>
      </c>
      <c r="J111" s="17" t="e">
        <f>VLOOKUP(B111,#REF!,16,0)</f>
        <v>#N/A</v>
      </c>
      <c r="K111" s="17" t="e">
        <f t="shared" si="4"/>
        <v>#N/A</v>
      </c>
      <c r="L111" s="17"/>
      <c r="M111" s="18">
        <f t="shared" si="5"/>
        <v>0</v>
      </c>
      <c r="N111" s="19" t="str">
        <f t="shared" si="6"/>
        <v>Không</v>
      </c>
      <c r="O111" s="19" t="e">
        <f>VLOOKUP($A111,DSMYDTU!$A$2:$G$4877,7,0)</f>
        <v>#N/A</v>
      </c>
      <c r="P111" s="20"/>
      <c r="Q111" s="50" t="e">
        <f t="shared" si="7"/>
        <v>#N/A</v>
      </c>
      <c r="R111" s="17" t="e">
        <f>VLOOKUP($B111,#REF!,18,0)</f>
        <v>#N/A</v>
      </c>
      <c r="S111" s="14"/>
      <c r="T111" s="14"/>
      <c r="U111" s="19"/>
      <c r="V111" s="19"/>
    </row>
    <row r="112" spans="1:22" s="21" customFormat="1" ht="13.5" x14ac:dyDescent="0.25">
      <c r="A112" s="14">
        <v>106</v>
      </c>
      <c r="B112" s="15" t="e">
        <f>VLOOKUP($A112,DSMYDTU!$A$2:$E$4856,2,0)</f>
        <v>#N/A</v>
      </c>
      <c r="C112" s="48" t="e">
        <f>VLOOKUP($A112,DSMYDTU!$A$2:$G$4877,3,0)</f>
        <v>#N/A</v>
      </c>
      <c r="D112" s="49" t="e">
        <f>VLOOKUP($A112,DSMYDTU!$A$2:$G$4877,4,0)</f>
        <v>#N/A</v>
      </c>
      <c r="E112" s="15" t="e">
        <f>VLOOKUP($A112,DSMYDTU!$A$2:$G$4877,5,0)</f>
        <v>#N/A</v>
      </c>
      <c r="F112" s="16" t="e">
        <f>VLOOKUP($A112,DSMYDTU!$A$2:$G$4877,6,0)</f>
        <v>#N/A</v>
      </c>
      <c r="G112" s="17" t="e">
        <f>VLOOKUP(B112,#REF!,13,0)</f>
        <v>#N/A</v>
      </c>
      <c r="H112" s="17" t="e">
        <f>VLOOKUP(B112,#REF!,14,0)</f>
        <v>#N/A</v>
      </c>
      <c r="I112" s="17" t="e">
        <f>VLOOKUP(B112,#REF!,15,0)</f>
        <v>#N/A</v>
      </c>
      <c r="J112" s="17" t="e">
        <f>VLOOKUP(B112,#REF!,16,0)</f>
        <v>#N/A</v>
      </c>
      <c r="K112" s="17" t="e">
        <f t="shared" si="4"/>
        <v>#N/A</v>
      </c>
      <c r="L112" s="17"/>
      <c r="M112" s="18">
        <f t="shared" si="5"/>
        <v>0</v>
      </c>
      <c r="N112" s="19" t="str">
        <f t="shared" si="6"/>
        <v>Không</v>
      </c>
      <c r="O112" s="19" t="e">
        <f>VLOOKUP($A112,DSMYDTU!$A$2:$G$4877,7,0)</f>
        <v>#N/A</v>
      </c>
      <c r="P112" s="20"/>
      <c r="Q112" s="50" t="e">
        <f t="shared" si="7"/>
        <v>#N/A</v>
      </c>
      <c r="R112" s="17" t="e">
        <f>VLOOKUP($B112,#REF!,18,0)</f>
        <v>#N/A</v>
      </c>
      <c r="S112" s="14"/>
      <c r="T112" s="14"/>
      <c r="U112" s="19"/>
      <c r="V112" s="19"/>
    </row>
    <row r="113" spans="1:22" s="21" customFormat="1" ht="13.5" x14ac:dyDescent="0.25">
      <c r="A113" s="14">
        <v>107</v>
      </c>
      <c r="B113" s="15" t="e">
        <f>VLOOKUP($A113,DSMYDTU!$A$2:$E$4856,2,0)</f>
        <v>#N/A</v>
      </c>
      <c r="C113" s="48" t="e">
        <f>VLOOKUP($A113,DSMYDTU!$A$2:$G$4877,3,0)</f>
        <v>#N/A</v>
      </c>
      <c r="D113" s="49" t="e">
        <f>VLOOKUP($A113,DSMYDTU!$A$2:$G$4877,4,0)</f>
        <v>#N/A</v>
      </c>
      <c r="E113" s="15" t="e">
        <f>VLOOKUP($A113,DSMYDTU!$A$2:$G$4877,5,0)</f>
        <v>#N/A</v>
      </c>
      <c r="F113" s="16" t="e">
        <f>VLOOKUP($A113,DSMYDTU!$A$2:$G$4877,6,0)</f>
        <v>#N/A</v>
      </c>
      <c r="G113" s="17" t="e">
        <f>VLOOKUP(B113,#REF!,13,0)</f>
        <v>#N/A</v>
      </c>
      <c r="H113" s="17" t="e">
        <f>VLOOKUP(B113,#REF!,14,0)</f>
        <v>#N/A</v>
      </c>
      <c r="I113" s="17" t="e">
        <f>VLOOKUP(B113,#REF!,15,0)</f>
        <v>#N/A</v>
      </c>
      <c r="J113" s="17" t="e">
        <f>VLOOKUP(B113,#REF!,16,0)</f>
        <v>#N/A</v>
      </c>
      <c r="K113" s="17" t="e">
        <f t="shared" si="4"/>
        <v>#N/A</v>
      </c>
      <c r="L113" s="17"/>
      <c r="M113" s="18">
        <f t="shared" si="5"/>
        <v>0</v>
      </c>
      <c r="N113" s="19" t="str">
        <f t="shared" si="6"/>
        <v>Không</v>
      </c>
      <c r="O113" s="19" t="e">
        <f>VLOOKUP($A113,DSMYDTU!$A$2:$G$4877,7,0)</f>
        <v>#N/A</v>
      </c>
      <c r="P113" s="20"/>
      <c r="Q113" s="50" t="e">
        <f t="shared" si="7"/>
        <v>#N/A</v>
      </c>
      <c r="R113" s="17" t="e">
        <f>VLOOKUP($B113,#REF!,18,0)</f>
        <v>#N/A</v>
      </c>
      <c r="S113" s="14"/>
      <c r="T113" s="14"/>
      <c r="U113" s="19"/>
      <c r="V113" s="19"/>
    </row>
    <row r="114" spans="1:22" s="21" customFormat="1" ht="13.5" x14ac:dyDescent="0.25">
      <c r="A114" s="14">
        <v>108</v>
      </c>
      <c r="B114" s="15" t="e">
        <f>VLOOKUP($A114,DSMYDTU!$A$2:$E$4856,2,0)</f>
        <v>#N/A</v>
      </c>
      <c r="C114" s="48" t="e">
        <f>VLOOKUP($A114,DSMYDTU!$A$2:$G$4877,3,0)</f>
        <v>#N/A</v>
      </c>
      <c r="D114" s="49" t="e">
        <f>VLOOKUP($A114,DSMYDTU!$A$2:$G$4877,4,0)</f>
        <v>#N/A</v>
      </c>
      <c r="E114" s="15" t="e">
        <f>VLOOKUP($A114,DSMYDTU!$A$2:$G$4877,5,0)</f>
        <v>#N/A</v>
      </c>
      <c r="F114" s="16" t="e">
        <f>VLOOKUP($A114,DSMYDTU!$A$2:$G$4877,6,0)</f>
        <v>#N/A</v>
      </c>
      <c r="G114" s="17" t="e">
        <f>VLOOKUP(B114,#REF!,13,0)</f>
        <v>#N/A</v>
      </c>
      <c r="H114" s="17" t="e">
        <f>VLOOKUP(B114,#REF!,14,0)</f>
        <v>#N/A</v>
      </c>
      <c r="I114" s="17" t="e">
        <f>VLOOKUP(B114,#REF!,15,0)</f>
        <v>#N/A</v>
      </c>
      <c r="J114" s="17" t="e">
        <f>VLOOKUP(B114,#REF!,16,0)</f>
        <v>#N/A</v>
      </c>
      <c r="K114" s="17" t="e">
        <f t="shared" si="4"/>
        <v>#N/A</v>
      </c>
      <c r="L114" s="17"/>
      <c r="M114" s="18">
        <f t="shared" si="5"/>
        <v>0</v>
      </c>
      <c r="N114" s="19" t="str">
        <f t="shared" si="6"/>
        <v>Không</v>
      </c>
      <c r="O114" s="19" t="e">
        <f>VLOOKUP($A114,DSMYDTU!$A$2:$G$4877,7,0)</f>
        <v>#N/A</v>
      </c>
      <c r="P114" s="20"/>
      <c r="Q114" s="50" t="e">
        <f t="shared" si="7"/>
        <v>#N/A</v>
      </c>
      <c r="R114" s="17" t="e">
        <f>VLOOKUP($B114,#REF!,18,0)</f>
        <v>#N/A</v>
      </c>
      <c r="S114" s="14"/>
      <c r="T114" s="14"/>
      <c r="U114" s="19"/>
      <c r="V114" s="19"/>
    </row>
    <row r="115" spans="1:22" s="21" customFormat="1" ht="13.5" x14ac:dyDescent="0.25">
      <c r="A115" s="14">
        <v>109</v>
      </c>
      <c r="B115" s="15" t="e">
        <f>VLOOKUP($A115,DSMYDTU!$A$2:$E$4856,2,0)</f>
        <v>#N/A</v>
      </c>
      <c r="C115" s="48" t="e">
        <f>VLOOKUP($A115,DSMYDTU!$A$2:$G$4877,3,0)</f>
        <v>#N/A</v>
      </c>
      <c r="D115" s="49" t="e">
        <f>VLOOKUP($A115,DSMYDTU!$A$2:$G$4877,4,0)</f>
        <v>#N/A</v>
      </c>
      <c r="E115" s="15" t="e">
        <f>VLOOKUP($A115,DSMYDTU!$A$2:$G$4877,5,0)</f>
        <v>#N/A</v>
      </c>
      <c r="F115" s="16" t="e">
        <f>VLOOKUP($A115,DSMYDTU!$A$2:$G$4877,6,0)</f>
        <v>#N/A</v>
      </c>
      <c r="G115" s="17" t="e">
        <f>VLOOKUP(B115,#REF!,13,0)</f>
        <v>#N/A</v>
      </c>
      <c r="H115" s="17" t="e">
        <f>VLOOKUP(B115,#REF!,14,0)</f>
        <v>#N/A</v>
      </c>
      <c r="I115" s="17" t="e">
        <f>VLOOKUP(B115,#REF!,15,0)</f>
        <v>#N/A</v>
      </c>
      <c r="J115" s="17" t="e">
        <f>VLOOKUP(B115,#REF!,16,0)</f>
        <v>#N/A</v>
      </c>
      <c r="K115" s="17" t="e">
        <f t="shared" si="4"/>
        <v>#N/A</v>
      </c>
      <c r="L115" s="17"/>
      <c r="M115" s="18">
        <f t="shared" si="5"/>
        <v>0</v>
      </c>
      <c r="N115" s="19" t="str">
        <f t="shared" si="6"/>
        <v>Không</v>
      </c>
      <c r="O115" s="19" t="e">
        <f>VLOOKUP($A115,DSMYDTU!$A$2:$G$4877,7,0)</f>
        <v>#N/A</v>
      </c>
      <c r="P115" s="20"/>
      <c r="Q115" s="50" t="e">
        <f t="shared" si="7"/>
        <v>#N/A</v>
      </c>
      <c r="R115" s="17" t="e">
        <f>VLOOKUP($B115,#REF!,18,0)</f>
        <v>#N/A</v>
      </c>
      <c r="S115" s="14"/>
      <c r="T115" s="14"/>
      <c r="U115" s="19"/>
      <c r="V115" s="19"/>
    </row>
    <row r="116" spans="1:22" s="21" customFormat="1" ht="13.5" x14ac:dyDescent="0.25">
      <c r="A116" s="14">
        <v>110</v>
      </c>
      <c r="B116" s="15" t="e">
        <f>VLOOKUP($A116,DSMYDTU!$A$2:$E$4856,2,0)</f>
        <v>#N/A</v>
      </c>
      <c r="C116" s="48" t="e">
        <f>VLOOKUP($A116,DSMYDTU!$A$2:$G$4877,3,0)</f>
        <v>#N/A</v>
      </c>
      <c r="D116" s="49" t="e">
        <f>VLOOKUP($A116,DSMYDTU!$A$2:$G$4877,4,0)</f>
        <v>#N/A</v>
      </c>
      <c r="E116" s="15" t="e">
        <f>VLOOKUP($A116,DSMYDTU!$A$2:$G$4877,5,0)</f>
        <v>#N/A</v>
      </c>
      <c r="F116" s="16" t="e">
        <f>VLOOKUP($A116,DSMYDTU!$A$2:$G$4877,6,0)</f>
        <v>#N/A</v>
      </c>
      <c r="G116" s="17" t="e">
        <f>VLOOKUP(B116,#REF!,13,0)</f>
        <v>#N/A</v>
      </c>
      <c r="H116" s="17" t="e">
        <f>VLOOKUP(B116,#REF!,14,0)</f>
        <v>#N/A</v>
      </c>
      <c r="I116" s="17" t="e">
        <f>VLOOKUP(B116,#REF!,15,0)</f>
        <v>#N/A</v>
      </c>
      <c r="J116" s="17" t="e">
        <f>VLOOKUP(B116,#REF!,16,0)</f>
        <v>#N/A</v>
      </c>
      <c r="K116" s="17" t="e">
        <f t="shared" si="4"/>
        <v>#N/A</v>
      </c>
      <c r="L116" s="17"/>
      <c r="M116" s="18">
        <f t="shared" si="5"/>
        <v>0</v>
      </c>
      <c r="N116" s="19" t="str">
        <f t="shared" si="6"/>
        <v>Không</v>
      </c>
      <c r="O116" s="19" t="e">
        <f>VLOOKUP($A116,DSMYDTU!$A$2:$G$4877,7,0)</f>
        <v>#N/A</v>
      </c>
      <c r="P116" s="20"/>
      <c r="Q116" s="50" t="e">
        <f t="shared" si="7"/>
        <v>#N/A</v>
      </c>
      <c r="R116" s="17" t="e">
        <f>VLOOKUP($B116,#REF!,18,0)</f>
        <v>#N/A</v>
      </c>
      <c r="S116" s="14"/>
      <c r="T116" s="14"/>
      <c r="U116" s="19"/>
      <c r="V116" s="19"/>
    </row>
    <row r="117" spans="1:22" ht="13.5" x14ac:dyDescent="0.25">
      <c r="A117" s="14">
        <v>111</v>
      </c>
      <c r="B117" s="15" t="e">
        <f>VLOOKUP($A117,DSMYDTU!$A$2:$E$4856,2,0)</f>
        <v>#N/A</v>
      </c>
      <c r="C117" s="48" t="e">
        <f>VLOOKUP($A117,DSMYDTU!$A$2:$G$4877,3,0)</f>
        <v>#N/A</v>
      </c>
      <c r="D117" s="49" t="e">
        <f>VLOOKUP($A117,DSMYDTU!$A$2:$G$4877,4,0)</f>
        <v>#N/A</v>
      </c>
      <c r="E117" s="15" t="e">
        <f>VLOOKUP($A117,DSMYDTU!$A$2:$G$4877,5,0)</f>
        <v>#N/A</v>
      </c>
      <c r="F117" s="16" t="e">
        <f>VLOOKUP($A117,DSMYDTU!$A$2:$G$4877,6,0)</f>
        <v>#N/A</v>
      </c>
      <c r="G117" s="17" t="e">
        <f>VLOOKUP(B117,#REF!,13,0)</f>
        <v>#N/A</v>
      </c>
      <c r="H117" s="17" t="e">
        <f>VLOOKUP(B117,#REF!,14,0)</f>
        <v>#N/A</v>
      </c>
      <c r="I117" s="17" t="e">
        <f>VLOOKUP(B117,#REF!,15,0)</f>
        <v>#N/A</v>
      </c>
      <c r="J117" s="17" t="e">
        <f>VLOOKUP(B117,#REF!,16,0)</f>
        <v>#N/A</v>
      </c>
      <c r="K117" s="17" t="e">
        <f t="shared" si="4"/>
        <v>#N/A</v>
      </c>
      <c r="L117" s="17"/>
      <c r="M117" s="18">
        <f t="shared" si="5"/>
        <v>0</v>
      </c>
      <c r="N117" s="19" t="str">
        <f t="shared" si="6"/>
        <v>Không</v>
      </c>
      <c r="O117" s="19" t="e">
        <f>VLOOKUP($A117,DSMYDTU!$A$2:$G$4877,7,0)</f>
        <v>#N/A</v>
      </c>
      <c r="P117" s="20"/>
      <c r="Q117" s="50" t="e">
        <f t="shared" si="7"/>
        <v>#N/A</v>
      </c>
      <c r="R117" s="17" t="e">
        <f>VLOOKUP($B117,#REF!,18,0)</f>
        <v>#N/A</v>
      </c>
      <c r="T117" s="2"/>
      <c r="U117" s="19"/>
      <c r="V117" s="19"/>
    </row>
    <row r="118" spans="1:22" ht="13.5" x14ac:dyDescent="0.25">
      <c r="A118" s="14">
        <v>112</v>
      </c>
      <c r="B118" s="15" t="e">
        <f>VLOOKUP($A118,DSMYDTU!$A$2:$E$4856,2,0)</f>
        <v>#N/A</v>
      </c>
      <c r="C118" s="48" t="e">
        <f>VLOOKUP($A118,DSMYDTU!$A$2:$G$4877,3,0)</f>
        <v>#N/A</v>
      </c>
      <c r="D118" s="49" t="e">
        <f>VLOOKUP($A118,DSMYDTU!$A$2:$G$4877,4,0)</f>
        <v>#N/A</v>
      </c>
      <c r="E118" s="15" t="e">
        <f>VLOOKUP($A118,DSMYDTU!$A$2:$G$4877,5,0)</f>
        <v>#N/A</v>
      </c>
      <c r="F118" s="16" t="e">
        <f>VLOOKUP($A118,DSMYDTU!$A$2:$G$4877,6,0)</f>
        <v>#N/A</v>
      </c>
      <c r="G118" s="17" t="e">
        <f>VLOOKUP(B118,#REF!,13,0)</f>
        <v>#N/A</v>
      </c>
      <c r="H118" s="17" t="e">
        <f>VLOOKUP(B118,#REF!,14,0)</f>
        <v>#N/A</v>
      </c>
      <c r="I118" s="17" t="e">
        <f>VLOOKUP(B118,#REF!,15,0)</f>
        <v>#N/A</v>
      </c>
      <c r="J118" s="17" t="e">
        <f>VLOOKUP(B118,#REF!,16,0)</f>
        <v>#N/A</v>
      </c>
      <c r="K118" s="17" t="e">
        <f t="shared" si="4"/>
        <v>#N/A</v>
      </c>
      <c r="L118" s="17"/>
      <c r="M118" s="18">
        <f t="shared" si="5"/>
        <v>0</v>
      </c>
      <c r="N118" s="19" t="str">
        <f t="shared" si="6"/>
        <v>Không</v>
      </c>
      <c r="O118" s="19" t="e">
        <f>VLOOKUP($A118,DSMYDTU!$A$2:$G$4877,7,0)</f>
        <v>#N/A</v>
      </c>
      <c r="P118" s="20"/>
      <c r="Q118" s="50" t="e">
        <f t="shared" si="7"/>
        <v>#N/A</v>
      </c>
      <c r="R118" s="17" t="e">
        <f>VLOOKUP($B118,#REF!,18,0)</f>
        <v>#N/A</v>
      </c>
      <c r="T118" s="2"/>
      <c r="U118" s="19"/>
      <c r="V118" s="19"/>
    </row>
    <row r="119" spans="1:22" ht="13.5" x14ac:dyDescent="0.25">
      <c r="A119" s="14">
        <v>113</v>
      </c>
      <c r="B119" s="15" t="e">
        <f>VLOOKUP($A119,DSMYDTU!$A$2:$E$4856,2,0)</f>
        <v>#N/A</v>
      </c>
      <c r="C119" s="48" t="e">
        <f>VLOOKUP($A119,DSMYDTU!$A$2:$G$4877,3,0)</f>
        <v>#N/A</v>
      </c>
      <c r="D119" s="49" t="e">
        <f>VLOOKUP($A119,DSMYDTU!$A$2:$G$4877,4,0)</f>
        <v>#N/A</v>
      </c>
      <c r="E119" s="15" t="e">
        <f>VLOOKUP($A119,DSMYDTU!$A$2:$G$4877,5,0)</f>
        <v>#N/A</v>
      </c>
      <c r="F119" s="16" t="e">
        <f>VLOOKUP($A119,DSMYDTU!$A$2:$G$4877,6,0)</f>
        <v>#N/A</v>
      </c>
      <c r="G119" s="17" t="e">
        <f>VLOOKUP(B119,#REF!,13,0)</f>
        <v>#N/A</v>
      </c>
      <c r="H119" s="17" t="e">
        <f>VLOOKUP(B119,#REF!,14,0)</f>
        <v>#N/A</v>
      </c>
      <c r="I119" s="17" t="e">
        <f>VLOOKUP(B119,#REF!,15,0)</f>
        <v>#N/A</v>
      </c>
      <c r="J119" s="17" t="e">
        <f>VLOOKUP(B119,#REF!,16,0)</f>
        <v>#N/A</v>
      </c>
      <c r="K119" s="17" t="e">
        <f t="shared" si="4"/>
        <v>#N/A</v>
      </c>
      <c r="L119" s="17"/>
      <c r="M119" s="18">
        <f t="shared" si="5"/>
        <v>0</v>
      </c>
      <c r="N119" s="19" t="str">
        <f t="shared" si="6"/>
        <v>Không</v>
      </c>
      <c r="O119" s="19" t="e">
        <f>VLOOKUP($A119,DSMYDTU!$A$2:$G$4877,7,0)</f>
        <v>#N/A</v>
      </c>
      <c r="P119" s="20"/>
      <c r="Q119" s="50" t="e">
        <f t="shared" si="7"/>
        <v>#N/A</v>
      </c>
      <c r="R119" s="17" t="e">
        <f>VLOOKUP($B119,#REF!,18,0)</f>
        <v>#N/A</v>
      </c>
      <c r="T119" s="2"/>
      <c r="U119" s="19"/>
      <c r="V119" s="19"/>
    </row>
    <row r="120" spans="1:22" ht="13.5" x14ac:dyDescent="0.25">
      <c r="A120" s="14">
        <v>114</v>
      </c>
      <c r="B120" s="15" t="e">
        <f>VLOOKUP($A120,DSMYDTU!$A$2:$E$4856,2,0)</f>
        <v>#N/A</v>
      </c>
      <c r="C120" s="48" t="e">
        <f>VLOOKUP($A120,DSMYDTU!$A$2:$G$4877,3,0)</f>
        <v>#N/A</v>
      </c>
      <c r="D120" s="49" t="e">
        <f>VLOOKUP($A120,DSMYDTU!$A$2:$G$4877,4,0)</f>
        <v>#N/A</v>
      </c>
      <c r="E120" s="15" t="e">
        <f>VLOOKUP($A120,DSMYDTU!$A$2:$G$4877,5,0)</f>
        <v>#N/A</v>
      </c>
      <c r="F120" s="16" t="e">
        <f>VLOOKUP($A120,DSMYDTU!$A$2:$G$4877,6,0)</f>
        <v>#N/A</v>
      </c>
      <c r="G120" s="17" t="e">
        <f>VLOOKUP(B120,#REF!,13,0)</f>
        <v>#N/A</v>
      </c>
      <c r="H120" s="17" t="e">
        <f>VLOOKUP(B120,#REF!,14,0)</f>
        <v>#N/A</v>
      </c>
      <c r="I120" s="17" t="e">
        <f>VLOOKUP(B120,#REF!,15,0)</f>
        <v>#N/A</v>
      </c>
      <c r="J120" s="17" t="e">
        <f>VLOOKUP(B120,#REF!,16,0)</f>
        <v>#N/A</v>
      </c>
      <c r="K120" s="17" t="e">
        <f t="shared" si="4"/>
        <v>#N/A</v>
      </c>
      <c r="L120" s="17"/>
      <c r="M120" s="18">
        <f t="shared" si="5"/>
        <v>0</v>
      </c>
      <c r="N120" s="19" t="str">
        <f t="shared" si="6"/>
        <v>Không</v>
      </c>
      <c r="O120" s="19" t="e">
        <f>VLOOKUP($A120,DSMYDTU!$A$2:$G$4877,7,0)</f>
        <v>#N/A</v>
      </c>
      <c r="P120" s="20"/>
      <c r="Q120" s="50" t="e">
        <f t="shared" si="7"/>
        <v>#N/A</v>
      </c>
      <c r="R120" s="17" t="e">
        <f>VLOOKUP($B120,#REF!,18,0)</f>
        <v>#N/A</v>
      </c>
      <c r="T120" s="2"/>
      <c r="U120" s="19"/>
      <c r="V120" s="19"/>
    </row>
    <row r="121" spans="1:22" ht="13.5" x14ac:dyDescent="0.25">
      <c r="A121" s="14">
        <v>115</v>
      </c>
      <c r="B121" s="15" t="e">
        <f>VLOOKUP($A121,DSMYDTU!$A$2:$E$4856,2,0)</f>
        <v>#N/A</v>
      </c>
      <c r="C121" s="48" t="e">
        <f>VLOOKUP($A121,DSMYDTU!$A$2:$G$4877,3,0)</f>
        <v>#N/A</v>
      </c>
      <c r="D121" s="49" t="e">
        <f>VLOOKUP($A121,DSMYDTU!$A$2:$G$4877,4,0)</f>
        <v>#N/A</v>
      </c>
      <c r="E121" s="15" t="e">
        <f>VLOOKUP($A121,DSMYDTU!$A$2:$G$4877,5,0)</f>
        <v>#N/A</v>
      </c>
      <c r="F121" s="16" t="e">
        <f>VLOOKUP($A121,DSMYDTU!$A$2:$G$4877,6,0)</f>
        <v>#N/A</v>
      </c>
      <c r="G121" s="17" t="e">
        <f>VLOOKUP(B121,#REF!,13,0)</f>
        <v>#N/A</v>
      </c>
      <c r="H121" s="17" t="e">
        <f>VLOOKUP(B121,#REF!,14,0)</f>
        <v>#N/A</v>
      </c>
      <c r="I121" s="17" t="e">
        <f>VLOOKUP(B121,#REF!,15,0)</f>
        <v>#N/A</v>
      </c>
      <c r="J121" s="17" t="e">
        <f>VLOOKUP(B121,#REF!,16,0)</f>
        <v>#N/A</v>
      </c>
      <c r="K121" s="17" t="e">
        <f t="shared" si="4"/>
        <v>#N/A</v>
      </c>
      <c r="L121" s="17"/>
      <c r="M121" s="18">
        <f t="shared" si="5"/>
        <v>0</v>
      </c>
      <c r="N121" s="19" t="str">
        <f t="shared" si="6"/>
        <v>Không</v>
      </c>
      <c r="O121" s="19" t="e">
        <f>VLOOKUP($A121,DSMYDTU!$A$2:$G$4877,7,0)</f>
        <v>#N/A</v>
      </c>
      <c r="P121" s="20"/>
      <c r="Q121" s="50" t="e">
        <f t="shared" si="7"/>
        <v>#N/A</v>
      </c>
      <c r="R121" s="17" t="e">
        <f>VLOOKUP($B121,#REF!,18,0)</f>
        <v>#N/A</v>
      </c>
      <c r="T121" s="2"/>
      <c r="U121" s="19"/>
      <c r="V121" s="19"/>
    </row>
    <row r="122" spans="1:22" ht="13.5" x14ac:dyDescent="0.25">
      <c r="A122" s="14">
        <v>116</v>
      </c>
      <c r="B122" s="15" t="e">
        <f>VLOOKUP($A122,DSMYDTU!$A$2:$E$4856,2,0)</f>
        <v>#N/A</v>
      </c>
      <c r="C122" s="48" t="e">
        <f>VLOOKUP($A122,DSMYDTU!$A$2:$G$4877,3,0)</f>
        <v>#N/A</v>
      </c>
      <c r="D122" s="49" t="e">
        <f>VLOOKUP($A122,DSMYDTU!$A$2:$G$4877,4,0)</f>
        <v>#N/A</v>
      </c>
      <c r="E122" s="15" t="e">
        <f>VLOOKUP($A122,DSMYDTU!$A$2:$G$4877,5,0)</f>
        <v>#N/A</v>
      </c>
      <c r="F122" s="16" t="e">
        <f>VLOOKUP($A122,DSMYDTU!$A$2:$G$4877,6,0)</f>
        <v>#N/A</v>
      </c>
      <c r="G122" s="17" t="e">
        <f>VLOOKUP(B122,#REF!,13,0)</f>
        <v>#N/A</v>
      </c>
      <c r="H122" s="17" t="e">
        <f>VLOOKUP(B122,#REF!,14,0)</f>
        <v>#N/A</v>
      </c>
      <c r="I122" s="17" t="e">
        <f>VLOOKUP(B122,#REF!,15,0)</f>
        <v>#N/A</v>
      </c>
      <c r="J122" s="17" t="e">
        <f>VLOOKUP(B122,#REF!,16,0)</f>
        <v>#N/A</v>
      </c>
      <c r="K122" s="17" t="e">
        <f t="shared" si="4"/>
        <v>#N/A</v>
      </c>
      <c r="L122" s="17"/>
      <c r="M122" s="18">
        <f t="shared" si="5"/>
        <v>0</v>
      </c>
      <c r="N122" s="19" t="str">
        <f t="shared" si="6"/>
        <v>Không</v>
      </c>
      <c r="O122" s="19" t="e">
        <f>VLOOKUP($A122,DSMYDTU!$A$2:$G$4877,7,0)</f>
        <v>#N/A</v>
      </c>
      <c r="P122" s="20"/>
      <c r="Q122" s="50" t="e">
        <f t="shared" si="7"/>
        <v>#N/A</v>
      </c>
      <c r="R122" s="17" t="e">
        <f>VLOOKUP($B122,#REF!,18,0)</f>
        <v>#N/A</v>
      </c>
      <c r="T122" s="2"/>
      <c r="U122" s="19"/>
      <c r="V122" s="19"/>
    </row>
    <row r="123" spans="1:22" ht="13.5" x14ac:dyDescent="0.25">
      <c r="A123" s="14">
        <v>117</v>
      </c>
      <c r="B123" s="15" t="e">
        <f>VLOOKUP($A123,DSMYDTU!$A$2:$E$4856,2,0)</f>
        <v>#N/A</v>
      </c>
      <c r="C123" s="48" t="e">
        <f>VLOOKUP($A123,DSMYDTU!$A$2:$G$4877,3,0)</f>
        <v>#N/A</v>
      </c>
      <c r="D123" s="49" t="e">
        <f>VLOOKUP($A123,DSMYDTU!$A$2:$G$4877,4,0)</f>
        <v>#N/A</v>
      </c>
      <c r="E123" s="15" t="e">
        <f>VLOOKUP($A123,DSMYDTU!$A$2:$G$4877,5,0)</f>
        <v>#N/A</v>
      </c>
      <c r="F123" s="16" t="e">
        <f>VLOOKUP($A123,DSMYDTU!$A$2:$G$4877,6,0)</f>
        <v>#N/A</v>
      </c>
      <c r="G123" s="17" t="e">
        <f>VLOOKUP(B123,#REF!,13,0)</f>
        <v>#N/A</v>
      </c>
      <c r="H123" s="17" t="e">
        <f>VLOOKUP(B123,#REF!,14,0)</f>
        <v>#N/A</v>
      </c>
      <c r="I123" s="17" t="e">
        <f>VLOOKUP(B123,#REF!,15,0)</f>
        <v>#N/A</v>
      </c>
      <c r="J123" s="17" t="e">
        <f>VLOOKUP(B123,#REF!,16,0)</f>
        <v>#N/A</v>
      </c>
      <c r="K123" s="17" t="e">
        <f t="shared" si="4"/>
        <v>#N/A</v>
      </c>
      <c r="L123" s="17"/>
      <c r="M123" s="18">
        <f t="shared" si="5"/>
        <v>0</v>
      </c>
      <c r="N123" s="19" t="str">
        <f t="shared" si="6"/>
        <v>Không</v>
      </c>
      <c r="O123" s="19" t="e">
        <f>VLOOKUP($A123,DSMYDTU!$A$2:$G$4877,7,0)</f>
        <v>#N/A</v>
      </c>
      <c r="P123" s="20"/>
      <c r="Q123" s="50" t="e">
        <f t="shared" si="7"/>
        <v>#N/A</v>
      </c>
      <c r="R123" s="17" t="e">
        <f>VLOOKUP($B123,#REF!,18,0)</f>
        <v>#N/A</v>
      </c>
      <c r="T123" s="2"/>
      <c r="U123" s="19"/>
      <c r="V123" s="19"/>
    </row>
    <row r="124" spans="1:22" ht="13.5" x14ac:dyDescent="0.25">
      <c r="A124" s="14">
        <v>118</v>
      </c>
      <c r="B124" s="15" t="e">
        <f>VLOOKUP($A124,DSMYDTU!$A$2:$E$4856,2,0)</f>
        <v>#N/A</v>
      </c>
      <c r="C124" s="48" t="e">
        <f>VLOOKUP($A124,DSMYDTU!$A$2:$G$4877,3,0)</f>
        <v>#N/A</v>
      </c>
      <c r="D124" s="49" t="e">
        <f>VLOOKUP($A124,DSMYDTU!$A$2:$G$4877,4,0)</f>
        <v>#N/A</v>
      </c>
      <c r="E124" s="15" t="e">
        <f>VLOOKUP($A124,DSMYDTU!$A$2:$G$4877,5,0)</f>
        <v>#N/A</v>
      </c>
      <c r="F124" s="16" t="e">
        <f>VLOOKUP($A124,DSMYDTU!$A$2:$G$4877,6,0)</f>
        <v>#N/A</v>
      </c>
      <c r="G124" s="17" t="e">
        <f>VLOOKUP(B124,#REF!,13,0)</f>
        <v>#N/A</v>
      </c>
      <c r="H124" s="17" t="e">
        <f>VLOOKUP(B124,#REF!,14,0)</f>
        <v>#N/A</v>
      </c>
      <c r="I124" s="17" t="e">
        <f>VLOOKUP(B124,#REF!,15,0)</f>
        <v>#N/A</v>
      </c>
      <c r="J124" s="17" t="e">
        <f>VLOOKUP(B124,#REF!,16,0)</f>
        <v>#N/A</v>
      </c>
      <c r="K124" s="17" t="e">
        <f t="shared" si="4"/>
        <v>#N/A</v>
      </c>
      <c r="L124" s="17"/>
      <c r="M124" s="18">
        <f t="shared" si="5"/>
        <v>0</v>
      </c>
      <c r="N124" s="19" t="str">
        <f t="shared" si="6"/>
        <v>Không</v>
      </c>
      <c r="O124" s="19" t="e">
        <f>VLOOKUP($A124,DSMYDTU!$A$2:$G$4877,7,0)</f>
        <v>#N/A</v>
      </c>
      <c r="P124" s="20"/>
      <c r="Q124" s="50" t="e">
        <f t="shared" si="7"/>
        <v>#N/A</v>
      </c>
      <c r="R124" s="17" t="e">
        <f>VLOOKUP($B124,#REF!,18,0)</f>
        <v>#N/A</v>
      </c>
      <c r="T124" s="2"/>
      <c r="U124" s="19"/>
      <c r="V124" s="19"/>
    </row>
    <row r="125" spans="1:22" ht="13.5" x14ac:dyDescent="0.25">
      <c r="A125" s="14">
        <v>119</v>
      </c>
      <c r="B125" s="15" t="e">
        <f>VLOOKUP($A125,DSMYDTU!$A$2:$E$4856,2,0)</f>
        <v>#N/A</v>
      </c>
      <c r="C125" s="48" t="e">
        <f>VLOOKUP($A125,DSMYDTU!$A$2:$G$4877,3,0)</f>
        <v>#N/A</v>
      </c>
      <c r="D125" s="49" t="e">
        <f>VLOOKUP($A125,DSMYDTU!$A$2:$G$4877,4,0)</f>
        <v>#N/A</v>
      </c>
      <c r="E125" s="15" t="e">
        <f>VLOOKUP($A125,DSMYDTU!$A$2:$G$4877,5,0)</f>
        <v>#N/A</v>
      </c>
      <c r="F125" s="16" t="e">
        <f>VLOOKUP($A125,DSMYDTU!$A$2:$G$4877,6,0)</f>
        <v>#N/A</v>
      </c>
      <c r="G125" s="17" t="e">
        <f>VLOOKUP(B125,#REF!,13,0)</f>
        <v>#N/A</v>
      </c>
      <c r="H125" s="17" t="e">
        <f>VLOOKUP(B125,#REF!,14,0)</f>
        <v>#N/A</v>
      </c>
      <c r="I125" s="17" t="e">
        <f>VLOOKUP(B125,#REF!,15,0)</f>
        <v>#N/A</v>
      </c>
      <c r="J125" s="17" t="e">
        <f>VLOOKUP(B125,#REF!,16,0)</f>
        <v>#N/A</v>
      </c>
      <c r="K125" s="17" t="e">
        <f t="shared" si="4"/>
        <v>#N/A</v>
      </c>
      <c r="L125" s="17"/>
      <c r="M125" s="18">
        <f t="shared" si="5"/>
        <v>0</v>
      </c>
      <c r="N125" s="19" t="str">
        <f t="shared" si="6"/>
        <v>Không</v>
      </c>
      <c r="O125" s="19" t="e">
        <f>VLOOKUP($A125,DSMYDTU!$A$2:$G$4877,7,0)</f>
        <v>#N/A</v>
      </c>
      <c r="P125" s="20"/>
      <c r="Q125" s="50" t="e">
        <f t="shared" si="7"/>
        <v>#N/A</v>
      </c>
      <c r="R125" s="17" t="e">
        <f>VLOOKUP($B125,#REF!,18,0)</f>
        <v>#N/A</v>
      </c>
      <c r="T125" s="2"/>
      <c r="U125" s="19"/>
      <c r="V125" s="19"/>
    </row>
    <row r="126" spans="1:22" ht="13.5" x14ac:dyDescent="0.25">
      <c r="A126" s="14">
        <v>120</v>
      </c>
      <c r="B126" s="15" t="e">
        <f>VLOOKUP($A126,DSMYDTU!$A$2:$E$4856,2,0)</f>
        <v>#N/A</v>
      </c>
      <c r="C126" s="48" t="e">
        <f>VLOOKUP($A126,DSMYDTU!$A$2:$G$4877,3,0)</f>
        <v>#N/A</v>
      </c>
      <c r="D126" s="49" t="e">
        <f>VLOOKUP($A126,DSMYDTU!$A$2:$G$4877,4,0)</f>
        <v>#N/A</v>
      </c>
      <c r="E126" s="15" t="e">
        <f>VLOOKUP($A126,DSMYDTU!$A$2:$G$4877,5,0)</f>
        <v>#N/A</v>
      </c>
      <c r="F126" s="16" t="e">
        <f>VLOOKUP($A126,DSMYDTU!$A$2:$G$4877,6,0)</f>
        <v>#N/A</v>
      </c>
      <c r="G126" s="17" t="e">
        <f>VLOOKUP(B126,#REF!,13,0)</f>
        <v>#N/A</v>
      </c>
      <c r="H126" s="17" t="e">
        <f>VLOOKUP(B126,#REF!,14,0)</f>
        <v>#N/A</v>
      </c>
      <c r="I126" s="17" t="e">
        <f>VLOOKUP(B126,#REF!,15,0)</f>
        <v>#N/A</v>
      </c>
      <c r="J126" s="17" t="e">
        <f>VLOOKUP(B126,#REF!,16,0)</f>
        <v>#N/A</v>
      </c>
      <c r="K126" s="17" t="e">
        <f t="shared" si="4"/>
        <v>#N/A</v>
      </c>
      <c r="L126" s="17"/>
      <c r="M126" s="18">
        <f t="shared" si="5"/>
        <v>0</v>
      </c>
      <c r="N126" s="19" t="str">
        <f t="shared" si="6"/>
        <v>Không</v>
      </c>
      <c r="O126" s="19" t="e">
        <f>VLOOKUP($A126,DSMYDTU!$A$2:$G$4877,7,0)</f>
        <v>#N/A</v>
      </c>
      <c r="P126" s="20"/>
      <c r="Q126" s="50" t="e">
        <f t="shared" si="7"/>
        <v>#N/A</v>
      </c>
      <c r="R126" s="17" t="e">
        <f>VLOOKUP($B126,#REF!,18,0)</f>
        <v>#N/A</v>
      </c>
      <c r="T126" s="2"/>
      <c r="U126" s="19"/>
      <c r="V126" s="19"/>
    </row>
    <row r="127" spans="1:22" ht="13.5" x14ac:dyDescent="0.25">
      <c r="A127" s="14">
        <v>121</v>
      </c>
      <c r="B127" s="15" t="e">
        <f>VLOOKUP($A127,DSMYDTU!$A$2:$E$4856,2,0)</f>
        <v>#N/A</v>
      </c>
      <c r="C127" s="48" t="e">
        <f>VLOOKUP($A127,DSMYDTU!$A$2:$G$4877,3,0)</f>
        <v>#N/A</v>
      </c>
      <c r="D127" s="49" t="e">
        <f>VLOOKUP($A127,DSMYDTU!$A$2:$G$4877,4,0)</f>
        <v>#N/A</v>
      </c>
      <c r="E127" s="15" t="e">
        <f>VLOOKUP($A127,DSMYDTU!$A$2:$G$4877,5,0)</f>
        <v>#N/A</v>
      </c>
      <c r="F127" s="16" t="e">
        <f>VLOOKUP($A127,DSMYDTU!$A$2:$G$4877,6,0)</f>
        <v>#N/A</v>
      </c>
      <c r="G127" s="17" t="e">
        <f>VLOOKUP(B127,#REF!,13,0)</f>
        <v>#N/A</v>
      </c>
      <c r="H127" s="17" t="e">
        <f>VLOOKUP(B127,#REF!,14,0)</f>
        <v>#N/A</v>
      </c>
      <c r="I127" s="17" t="e">
        <f>VLOOKUP(B127,#REF!,15,0)</f>
        <v>#N/A</v>
      </c>
      <c r="J127" s="17" t="e">
        <f>VLOOKUP(B127,#REF!,16,0)</f>
        <v>#N/A</v>
      </c>
      <c r="K127" s="17" t="e">
        <f t="shared" si="4"/>
        <v>#N/A</v>
      </c>
      <c r="L127" s="17"/>
      <c r="M127" s="18">
        <f t="shared" si="5"/>
        <v>0</v>
      </c>
      <c r="N127" s="19" t="str">
        <f t="shared" si="6"/>
        <v>Không</v>
      </c>
      <c r="O127" s="19" t="e">
        <f>VLOOKUP($A127,DSMYDTU!$A$2:$G$4877,7,0)</f>
        <v>#N/A</v>
      </c>
      <c r="P127" s="20"/>
      <c r="Q127" s="50" t="e">
        <f t="shared" si="7"/>
        <v>#N/A</v>
      </c>
      <c r="R127" s="17" t="e">
        <f>VLOOKUP($B127,#REF!,18,0)</f>
        <v>#N/A</v>
      </c>
      <c r="T127" s="2"/>
      <c r="U127" s="19"/>
      <c r="V127" s="19"/>
    </row>
    <row r="128" spans="1:22" ht="13.5" x14ac:dyDescent="0.25">
      <c r="A128" s="14">
        <v>122</v>
      </c>
      <c r="B128" s="15" t="e">
        <f>VLOOKUP($A128,DSMYDTU!$A$2:$E$4856,2,0)</f>
        <v>#N/A</v>
      </c>
      <c r="C128" s="48" t="e">
        <f>VLOOKUP($A128,DSMYDTU!$A$2:$G$4877,3,0)</f>
        <v>#N/A</v>
      </c>
      <c r="D128" s="49" t="e">
        <f>VLOOKUP($A128,DSMYDTU!$A$2:$G$4877,4,0)</f>
        <v>#N/A</v>
      </c>
      <c r="E128" s="15" t="e">
        <f>VLOOKUP($A128,DSMYDTU!$A$2:$G$4877,5,0)</f>
        <v>#N/A</v>
      </c>
      <c r="F128" s="16" t="e">
        <f>VLOOKUP($A128,DSMYDTU!$A$2:$G$4877,6,0)</f>
        <v>#N/A</v>
      </c>
      <c r="G128" s="17" t="e">
        <f>VLOOKUP(B128,#REF!,13,0)</f>
        <v>#N/A</v>
      </c>
      <c r="H128" s="17" t="e">
        <f>VLOOKUP(B128,#REF!,14,0)</f>
        <v>#N/A</v>
      </c>
      <c r="I128" s="17" t="e">
        <f>VLOOKUP(B128,#REF!,15,0)</f>
        <v>#N/A</v>
      </c>
      <c r="J128" s="17" t="e">
        <f>VLOOKUP(B128,#REF!,16,0)</f>
        <v>#N/A</v>
      </c>
      <c r="K128" s="17" t="e">
        <f t="shared" si="4"/>
        <v>#N/A</v>
      </c>
      <c r="L128" s="17"/>
      <c r="M128" s="18">
        <f t="shared" si="5"/>
        <v>0</v>
      </c>
      <c r="N128" s="19" t="str">
        <f t="shared" si="6"/>
        <v>Không</v>
      </c>
      <c r="O128" s="19" t="e">
        <f>VLOOKUP($A128,DSMYDTU!$A$2:$G$4877,7,0)</f>
        <v>#N/A</v>
      </c>
      <c r="P128" s="20"/>
      <c r="Q128" s="50" t="e">
        <f t="shared" si="7"/>
        <v>#N/A</v>
      </c>
      <c r="R128" s="17" t="e">
        <f>VLOOKUP($B128,#REF!,18,0)</f>
        <v>#N/A</v>
      </c>
      <c r="T128" s="2"/>
      <c r="U128" s="19"/>
      <c r="V128" s="19"/>
    </row>
    <row r="129" spans="1:22" ht="13.5" x14ac:dyDescent="0.25">
      <c r="A129" s="14">
        <v>123</v>
      </c>
      <c r="B129" s="15" t="e">
        <f>VLOOKUP($A129,DSMYDTU!$A$2:$E$4856,2,0)</f>
        <v>#N/A</v>
      </c>
      <c r="C129" s="48" t="e">
        <f>VLOOKUP($A129,DSMYDTU!$A$2:$G$4877,3,0)</f>
        <v>#N/A</v>
      </c>
      <c r="D129" s="49" t="e">
        <f>VLOOKUP($A129,DSMYDTU!$A$2:$G$4877,4,0)</f>
        <v>#N/A</v>
      </c>
      <c r="E129" s="15" t="e">
        <f>VLOOKUP($A129,DSMYDTU!$A$2:$G$4877,5,0)</f>
        <v>#N/A</v>
      </c>
      <c r="F129" s="16" t="e">
        <f>VLOOKUP($A129,DSMYDTU!$A$2:$G$4877,6,0)</f>
        <v>#N/A</v>
      </c>
      <c r="G129" s="17" t="e">
        <f>VLOOKUP(B129,#REF!,13,0)</f>
        <v>#N/A</v>
      </c>
      <c r="H129" s="17" t="e">
        <f>VLOOKUP(B129,#REF!,14,0)</f>
        <v>#N/A</v>
      </c>
      <c r="I129" s="17" t="e">
        <f>VLOOKUP(B129,#REF!,15,0)</f>
        <v>#N/A</v>
      </c>
      <c r="J129" s="17" t="e">
        <f>VLOOKUP(B129,#REF!,16,0)</f>
        <v>#N/A</v>
      </c>
      <c r="K129" s="17" t="e">
        <f t="shared" si="4"/>
        <v>#N/A</v>
      </c>
      <c r="L129" s="17"/>
      <c r="M129" s="18">
        <f t="shared" si="5"/>
        <v>0</v>
      </c>
      <c r="N129" s="19" t="str">
        <f t="shared" si="6"/>
        <v>Không</v>
      </c>
      <c r="O129" s="19" t="e">
        <f>VLOOKUP($A129,DSMYDTU!$A$2:$G$4877,7,0)</f>
        <v>#N/A</v>
      </c>
      <c r="P129" s="20"/>
      <c r="Q129" s="50" t="e">
        <f t="shared" si="7"/>
        <v>#N/A</v>
      </c>
      <c r="R129" s="17" t="e">
        <f>VLOOKUP($B129,#REF!,18,0)</f>
        <v>#N/A</v>
      </c>
      <c r="T129" s="2"/>
      <c r="U129" s="19"/>
      <c r="V129" s="19"/>
    </row>
    <row r="130" spans="1:22" ht="13.5" x14ac:dyDescent="0.25">
      <c r="A130" s="14">
        <v>124</v>
      </c>
      <c r="B130" s="15" t="e">
        <f>VLOOKUP($A130,DSMYDTU!$A$2:$E$4856,2,0)</f>
        <v>#N/A</v>
      </c>
      <c r="C130" s="48" t="e">
        <f>VLOOKUP($A130,DSMYDTU!$A$2:$G$4877,3,0)</f>
        <v>#N/A</v>
      </c>
      <c r="D130" s="49" t="e">
        <f>VLOOKUP($A130,DSMYDTU!$A$2:$G$4877,4,0)</f>
        <v>#N/A</v>
      </c>
      <c r="E130" s="15" t="e">
        <f>VLOOKUP($A130,DSMYDTU!$A$2:$G$4877,5,0)</f>
        <v>#N/A</v>
      </c>
      <c r="F130" s="16" t="e">
        <f>VLOOKUP($A130,DSMYDTU!$A$2:$G$4877,6,0)</f>
        <v>#N/A</v>
      </c>
      <c r="G130" s="17" t="e">
        <f>VLOOKUP(B130,#REF!,13,0)</f>
        <v>#N/A</v>
      </c>
      <c r="H130" s="17" t="e">
        <f>VLOOKUP(B130,#REF!,14,0)</f>
        <v>#N/A</v>
      </c>
      <c r="I130" s="17" t="e">
        <f>VLOOKUP(B130,#REF!,15,0)</f>
        <v>#N/A</v>
      </c>
      <c r="J130" s="17" t="e">
        <f>VLOOKUP(B130,#REF!,16,0)</f>
        <v>#N/A</v>
      </c>
      <c r="K130" s="17" t="e">
        <f t="shared" si="4"/>
        <v>#N/A</v>
      </c>
      <c r="L130" s="17"/>
      <c r="M130" s="18">
        <f t="shared" si="5"/>
        <v>0</v>
      </c>
      <c r="N130" s="19" t="str">
        <f t="shared" si="6"/>
        <v>Không</v>
      </c>
      <c r="O130" s="19" t="e">
        <f>VLOOKUP($A130,DSMYDTU!$A$2:$G$4877,7,0)</f>
        <v>#N/A</v>
      </c>
      <c r="P130" s="20"/>
      <c r="Q130" s="50" t="e">
        <f t="shared" si="7"/>
        <v>#N/A</v>
      </c>
      <c r="R130" s="17" t="e">
        <f>VLOOKUP($B130,#REF!,18,0)</f>
        <v>#N/A</v>
      </c>
      <c r="T130" s="2"/>
      <c r="U130" s="19"/>
      <c r="V130" s="19"/>
    </row>
    <row r="131" spans="1:22" ht="13.5" x14ac:dyDescent="0.25">
      <c r="A131" s="14">
        <v>125</v>
      </c>
      <c r="B131" s="15" t="e">
        <f>VLOOKUP($A131,DSMYDTU!$A$2:$E$4856,2,0)</f>
        <v>#N/A</v>
      </c>
      <c r="C131" s="48" t="e">
        <f>VLOOKUP($A131,DSMYDTU!$A$2:$G$4877,3,0)</f>
        <v>#N/A</v>
      </c>
      <c r="D131" s="49" t="e">
        <f>VLOOKUP($A131,DSMYDTU!$A$2:$G$4877,4,0)</f>
        <v>#N/A</v>
      </c>
      <c r="E131" s="15" t="e">
        <f>VLOOKUP($A131,DSMYDTU!$A$2:$G$4877,5,0)</f>
        <v>#N/A</v>
      </c>
      <c r="F131" s="16" t="e">
        <f>VLOOKUP($A131,DSMYDTU!$A$2:$G$4877,6,0)</f>
        <v>#N/A</v>
      </c>
      <c r="G131" s="17" t="e">
        <f>VLOOKUP(B131,#REF!,13,0)</f>
        <v>#N/A</v>
      </c>
      <c r="H131" s="17" t="e">
        <f>VLOOKUP(B131,#REF!,14,0)</f>
        <v>#N/A</v>
      </c>
      <c r="I131" s="17" t="e">
        <f>VLOOKUP(B131,#REF!,15,0)</f>
        <v>#N/A</v>
      </c>
      <c r="J131" s="17" t="e">
        <f>VLOOKUP(B131,#REF!,16,0)</f>
        <v>#N/A</v>
      </c>
      <c r="K131" s="17" t="e">
        <f t="shared" si="4"/>
        <v>#N/A</v>
      </c>
      <c r="L131" s="17"/>
      <c r="M131" s="18">
        <f t="shared" si="5"/>
        <v>0</v>
      </c>
      <c r="N131" s="19" t="str">
        <f t="shared" si="6"/>
        <v>Không</v>
      </c>
      <c r="O131" s="19" t="e">
        <f>VLOOKUP($A131,DSMYDTU!$A$2:$G$4877,7,0)</f>
        <v>#N/A</v>
      </c>
      <c r="P131" s="20"/>
      <c r="Q131" s="50" t="e">
        <f t="shared" si="7"/>
        <v>#N/A</v>
      </c>
      <c r="R131" s="17" t="e">
        <f>VLOOKUP($B131,#REF!,18,0)</f>
        <v>#N/A</v>
      </c>
      <c r="T131" s="2"/>
      <c r="U131" s="19"/>
      <c r="V131" s="19"/>
    </row>
    <row r="132" spans="1:22" ht="13.5" x14ac:dyDescent="0.25">
      <c r="A132" s="14">
        <v>126</v>
      </c>
      <c r="B132" s="15" t="e">
        <f>VLOOKUP($A132,DSMYDTU!$A$2:$E$4856,2,0)</f>
        <v>#N/A</v>
      </c>
      <c r="C132" s="48" t="e">
        <f>VLOOKUP($A132,DSMYDTU!$A$2:$G$4877,3,0)</f>
        <v>#N/A</v>
      </c>
      <c r="D132" s="49" t="e">
        <f>VLOOKUP($A132,DSMYDTU!$A$2:$G$4877,4,0)</f>
        <v>#N/A</v>
      </c>
      <c r="E132" s="15" t="e">
        <f>VLOOKUP($A132,DSMYDTU!$A$2:$G$4877,5,0)</f>
        <v>#N/A</v>
      </c>
      <c r="F132" s="16" t="e">
        <f>VLOOKUP($A132,DSMYDTU!$A$2:$G$4877,6,0)</f>
        <v>#N/A</v>
      </c>
      <c r="G132" s="17" t="e">
        <f>VLOOKUP(B132,#REF!,13,0)</f>
        <v>#N/A</v>
      </c>
      <c r="H132" s="17" t="e">
        <f>VLOOKUP(B132,#REF!,14,0)</f>
        <v>#N/A</v>
      </c>
      <c r="I132" s="17" t="e">
        <f>VLOOKUP(B132,#REF!,15,0)</f>
        <v>#N/A</v>
      </c>
      <c r="J132" s="17" t="e">
        <f>VLOOKUP(B132,#REF!,16,0)</f>
        <v>#N/A</v>
      </c>
      <c r="K132" s="17" t="e">
        <f t="shared" si="4"/>
        <v>#N/A</v>
      </c>
      <c r="L132" s="17"/>
      <c r="M132" s="18">
        <f t="shared" si="5"/>
        <v>0</v>
      </c>
      <c r="N132" s="19" t="str">
        <f t="shared" si="6"/>
        <v>Không</v>
      </c>
      <c r="O132" s="19" t="e">
        <f>VLOOKUP($A132,DSMYDTU!$A$2:$G$4877,7,0)</f>
        <v>#N/A</v>
      </c>
      <c r="P132" s="20"/>
      <c r="Q132" s="50" t="e">
        <f t="shared" si="7"/>
        <v>#N/A</v>
      </c>
      <c r="R132" s="17" t="e">
        <f>VLOOKUP($B132,#REF!,18,0)</f>
        <v>#N/A</v>
      </c>
      <c r="T132" s="2"/>
      <c r="U132" s="19"/>
      <c r="V132" s="19"/>
    </row>
    <row r="133" spans="1:22" ht="13.5" x14ac:dyDescent="0.25">
      <c r="A133" s="14">
        <v>127</v>
      </c>
      <c r="B133" s="15" t="e">
        <f>VLOOKUP($A133,DSMYDTU!$A$2:$E$4856,2,0)</f>
        <v>#N/A</v>
      </c>
      <c r="C133" s="48" t="e">
        <f>VLOOKUP($A133,DSMYDTU!$A$2:$G$4877,3,0)</f>
        <v>#N/A</v>
      </c>
      <c r="D133" s="49" t="e">
        <f>VLOOKUP($A133,DSMYDTU!$A$2:$G$4877,4,0)</f>
        <v>#N/A</v>
      </c>
      <c r="E133" s="15" t="e">
        <f>VLOOKUP($A133,DSMYDTU!$A$2:$G$4877,5,0)</f>
        <v>#N/A</v>
      </c>
      <c r="F133" s="16" t="e">
        <f>VLOOKUP($A133,DSMYDTU!$A$2:$G$4877,6,0)</f>
        <v>#N/A</v>
      </c>
      <c r="G133" s="17" t="e">
        <f>VLOOKUP(B133,#REF!,13,0)</f>
        <v>#N/A</v>
      </c>
      <c r="H133" s="17" t="e">
        <f>VLOOKUP(B133,#REF!,14,0)</f>
        <v>#N/A</v>
      </c>
      <c r="I133" s="17" t="e">
        <f>VLOOKUP(B133,#REF!,15,0)</f>
        <v>#N/A</v>
      </c>
      <c r="J133" s="17" t="e">
        <f>VLOOKUP(B133,#REF!,16,0)</f>
        <v>#N/A</v>
      </c>
      <c r="K133" s="17" t="e">
        <f t="shared" si="4"/>
        <v>#N/A</v>
      </c>
      <c r="L133" s="17"/>
      <c r="M133" s="18">
        <f t="shared" si="5"/>
        <v>0</v>
      </c>
      <c r="N133" s="19" t="str">
        <f t="shared" si="6"/>
        <v>Không</v>
      </c>
      <c r="O133" s="19" t="e">
        <f>VLOOKUP($A133,DSMYDTU!$A$2:$G$4877,7,0)</f>
        <v>#N/A</v>
      </c>
      <c r="P133" s="20"/>
      <c r="Q133" s="50" t="e">
        <f t="shared" si="7"/>
        <v>#N/A</v>
      </c>
      <c r="R133" s="17" t="e">
        <f>VLOOKUP($B133,#REF!,18,0)</f>
        <v>#N/A</v>
      </c>
      <c r="T133" s="2"/>
      <c r="U133" s="19"/>
      <c r="V133" s="19"/>
    </row>
    <row r="134" spans="1:22" ht="13.5" x14ac:dyDescent="0.25">
      <c r="A134" s="14">
        <v>128</v>
      </c>
      <c r="B134" s="15" t="e">
        <f>VLOOKUP($A134,DSMYDTU!$A$2:$E$4856,2,0)</f>
        <v>#N/A</v>
      </c>
      <c r="C134" s="48" t="e">
        <f>VLOOKUP($A134,DSMYDTU!$A$2:$G$4877,3,0)</f>
        <v>#N/A</v>
      </c>
      <c r="D134" s="49" t="e">
        <f>VLOOKUP($A134,DSMYDTU!$A$2:$G$4877,4,0)</f>
        <v>#N/A</v>
      </c>
      <c r="E134" s="15" t="e">
        <f>VLOOKUP($A134,DSMYDTU!$A$2:$G$4877,5,0)</f>
        <v>#N/A</v>
      </c>
      <c r="F134" s="16" t="e">
        <f>VLOOKUP($A134,DSMYDTU!$A$2:$G$4877,6,0)</f>
        <v>#N/A</v>
      </c>
      <c r="G134" s="17" t="e">
        <f>VLOOKUP(B134,#REF!,13,0)</f>
        <v>#N/A</v>
      </c>
      <c r="H134" s="17" t="e">
        <f>VLOOKUP(B134,#REF!,14,0)</f>
        <v>#N/A</v>
      </c>
      <c r="I134" s="17" t="e">
        <f>VLOOKUP(B134,#REF!,15,0)</f>
        <v>#N/A</v>
      </c>
      <c r="J134" s="17" t="e">
        <f>VLOOKUP(B134,#REF!,16,0)</f>
        <v>#N/A</v>
      </c>
      <c r="K134" s="17" t="e">
        <f t="shared" si="4"/>
        <v>#N/A</v>
      </c>
      <c r="L134" s="17"/>
      <c r="M134" s="18">
        <f t="shared" si="5"/>
        <v>0</v>
      </c>
      <c r="N134" s="19" t="str">
        <f t="shared" si="6"/>
        <v>Không</v>
      </c>
      <c r="O134" s="19" t="e">
        <f>VLOOKUP($A134,DSMYDTU!$A$2:$G$4877,7,0)</f>
        <v>#N/A</v>
      </c>
      <c r="P134" s="20"/>
      <c r="Q134" s="50" t="e">
        <f t="shared" si="7"/>
        <v>#N/A</v>
      </c>
      <c r="R134" s="17" t="e">
        <f>VLOOKUP($B134,#REF!,18,0)</f>
        <v>#N/A</v>
      </c>
      <c r="T134" s="2"/>
      <c r="U134" s="19"/>
      <c r="V134" s="19"/>
    </row>
    <row r="135" spans="1:22" ht="13.5" x14ac:dyDescent="0.25">
      <c r="A135" s="14">
        <v>129</v>
      </c>
      <c r="B135" s="15" t="e">
        <f>VLOOKUP($A135,DSMYDTU!$A$2:$E$4856,2,0)</f>
        <v>#N/A</v>
      </c>
      <c r="C135" s="48" t="e">
        <f>VLOOKUP($A135,DSMYDTU!$A$2:$G$4877,3,0)</f>
        <v>#N/A</v>
      </c>
      <c r="D135" s="49" t="e">
        <f>VLOOKUP($A135,DSMYDTU!$A$2:$G$4877,4,0)</f>
        <v>#N/A</v>
      </c>
      <c r="E135" s="15" t="e">
        <f>VLOOKUP($A135,DSMYDTU!$A$2:$G$4877,5,0)</f>
        <v>#N/A</v>
      </c>
      <c r="F135" s="16" t="e">
        <f>VLOOKUP($A135,DSMYDTU!$A$2:$G$4877,6,0)</f>
        <v>#N/A</v>
      </c>
      <c r="G135" s="17" t="e">
        <f>VLOOKUP(B135,#REF!,13,0)</f>
        <v>#N/A</v>
      </c>
      <c r="H135" s="17" t="e">
        <f>VLOOKUP(B135,#REF!,14,0)</f>
        <v>#N/A</v>
      </c>
      <c r="I135" s="17" t="e">
        <f>VLOOKUP(B135,#REF!,15,0)</f>
        <v>#N/A</v>
      </c>
      <c r="J135" s="17" t="e">
        <f>VLOOKUP(B135,#REF!,16,0)</f>
        <v>#N/A</v>
      </c>
      <c r="K135" s="17" t="e">
        <f t="shared" ref="K135:K198" si="8">J135=L135</f>
        <v>#N/A</v>
      </c>
      <c r="L135" s="17"/>
      <c r="M135" s="18">
        <f t="shared" ref="M135:M198" si="9">IF(AND(L135&gt;=1,ISNUMBER(L135)=TRUE),ROUND(SUMPRODUCT(G135:L135,$G$6:$L$6)/$M$6,1),0)</f>
        <v>0</v>
      </c>
      <c r="N135" s="19" t="str">
        <f t="shared" si="6"/>
        <v>Không</v>
      </c>
      <c r="O135" s="19" t="e">
        <f>VLOOKUP($A135,DSMYDTU!$A$2:$G$4877,7,0)</f>
        <v>#N/A</v>
      </c>
      <c r="P135" s="20"/>
      <c r="Q135" s="50" t="e">
        <f t="shared" si="7"/>
        <v>#N/A</v>
      </c>
      <c r="R135" s="17" t="e">
        <f>VLOOKUP($B135,#REF!,18,0)</f>
        <v>#N/A</v>
      </c>
      <c r="T135" s="2"/>
      <c r="U135" s="19"/>
      <c r="V135" s="19"/>
    </row>
    <row r="136" spans="1:22" ht="13.5" x14ac:dyDescent="0.25">
      <c r="A136" s="14">
        <v>130</v>
      </c>
      <c r="B136" s="15" t="e">
        <f>VLOOKUP($A136,DSMYDTU!$A$2:$E$4856,2,0)</f>
        <v>#N/A</v>
      </c>
      <c r="C136" s="48" t="e">
        <f>VLOOKUP($A136,DSMYDTU!$A$2:$G$4877,3,0)</f>
        <v>#N/A</v>
      </c>
      <c r="D136" s="49" t="e">
        <f>VLOOKUP($A136,DSMYDTU!$A$2:$G$4877,4,0)</f>
        <v>#N/A</v>
      </c>
      <c r="E136" s="15" t="e">
        <f>VLOOKUP($A136,DSMYDTU!$A$2:$G$4877,5,0)</f>
        <v>#N/A</v>
      </c>
      <c r="F136" s="16" t="e">
        <f>VLOOKUP($A136,DSMYDTU!$A$2:$G$4877,6,0)</f>
        <v>#N/A</v>
      </c>
      <c r="G136" s="17" t="e">
        <f>VLOOKUP(B136,#REF!,13,0)</f>
        <v>#N/A</v>
      </c>
      <c r="H136" s="17" t="e">
        <f>VLOOKUP(B136,#REF!,14,0)</f>
        <v>#N/A</v>
      </c>
      <c r="I136" s="17" t="e">
        <f>VLOOKUP(B136,#REF!,15,0)</f>
        <v>#N/A</v>
      </c>
      <c r="J136" s="17" t="e">
        <f>VLOOKUP(B136,#REF!,16,0)</f>
        <v>#N/A</v>
      </c>
      <c r="K136" s="17" t="e">
        <f t="shared" si="8"/>
        <v>#N/A</v>
      </c>
      <c r="L136" s="17"/>
      <c r="M136" s="18">
        <f t="shared" si="9"/>
        <v>0</v>
      </c>
      <c r="N136" s="19" t="str">
        <f t="shared" ref="N136:N199" si="10">VLOOKUP(M136,$S$7:$T$542,2,0)</f>
        <v>Không</v>
      </c>
      <c r="O136" s="19" t="e">
        <f>VLOOKUP($A136,DSMYDTU!$A$2:$G$4877,7,0)</f>
        <v>#N/A</v>
      </c>
      <c r="P136" s="20"/>
      <c r="Q136" s="50" t="e">
        <f t="shared" ref="Q136:Q199" si="11">R136=M136</f>
        <v>#N/A</v>
      </c>
      <c r="R136" s="17" t="e">
        <f>VLOOKUP($B136,#REF!,18,0)</f>
        <v>#N/A</v>
      </c>
      <c r="T136" s="2"/>
      <c r="U136" s="19"/>
      <c r="V136" s="19"/>
    </row>
    <row r="137" spans="1:22" ht="13.5" x14ac:dyDescent="0.25">
      <c r="A137" s="14">
        <v>131</v>
      </c>
      <c r="B137" s="15" t="e">
        <f>VLOOKUP($A137,DSMYDTU!$A$2:$E$4856,2,0)</f>
        <v>#N/A</v>
      </c>
      <c r="C137" s="48" t="e">
        <f>VLOOKUP($A137,DSMYDTU!$A$2:$G$4877,3,0)</f>
        <v>#N/A</v>
      </c>
      <c r="D137" s="49" t="e">
        <f>VLOOKUP($A137,DSMYDTU!$A$2:$G$4877,4,0)</f>
        <v>#N/A</v>
      </c>
      <c r="E137" s="15" t="e">
        <f>VLOOKUP($A137,DSMYDTU!$A$2:$G$4877,5,0)</f>
        <v>#N/A</v>
      </c>
      <c r="F137" s="16" t="e">
        <f>VLOOKUP($A137,DSMYDTU!$A$2:$G$4877,6,0)</f>
        <v>#N/A</v>
      </c>
      <c r="G137" s="17" t="e">
        <f>VLOOKUP(B137,#REF!,13,0)</f>
        <v>#N/A</v>
      </c>
      <c r="H137" s="17" t="e">
        <f>VLOOKUP(B137,#REF!,14,0)</f>
        <v>#N/A</v>
      </c>
      <c r="I137" s="17" t="e">
        <f>VLOOKUP(B137,#REF!,15,0)</f>
        <v>#N/A</v>
      </c>
      <c r="J137" s="17" t="e">
        <f>VLOOKUP(B137,#REF!,16,0)</f>
        <v>#N/A</v>
      </c>
      <c r="K137" s="17" t="e">
        <f t="shared" si="8"/>
        <v>#N/A</v>
      </c>
      <c r="L137" s="17"/>
      <c r="M137" s="18">
        <f t="shared" si="9"/>
        <v>0</v>
      </c>
      <c r="N137" s="19" t="str">
        <f t="shared" si="10"/>
        <v>Không</v>
      </c>
      <c r="O137" s="19" t="e">
        <f>VLOOKUP($A137,DSMYDTU!$A$2:$G$4877,7,0)</f>
        <v>#N/A</v>
      </c>
      <c r="P137" s="20"/>
      <c r="Q137" s="50" t="e">
        <f t="shared" si="11"/>
        <v>#N/A</v>
      </c>
      <c r="R137" s="17" t="e">
        <f>VLOOKUP($B137,#REF!,18,0)</f>
        <v>#N/A</v>
      </c>
      <c r="T137" s="2"/>
      <c r="U137" s="19"/>
      <c r="V137" s="19"/>
    </row>
    <row r="138" spans="1:22" ht="13.5" x14ac:dyDescent="0.25">
      <c r="A138" s="14">
        <v>132</v>
      </c>
      <c r="B138" s="15" t="e">
        <f>VLOOKUP($A138,DSMYDTU!$A$2:$E$4856,2,0)</f>
        <v>#N/A</v>
      </c>
      <c r="C138" s="48" t="e">
        <f>VLOOKUP($A138,DSMYDTU!$A$2:$G$4877,3,0)</f>
        <v>#N/A</v>
      </c>
      <c r="D138" s="49" t="e">
        <f>VLOOKUP($A138,DSMYDTU!$A$2:$G$4877,4,0)</f>
        <v>#N/A</v>
      </c>
      <c r="E138" s="15" t="e">
        <f>VLOOKUP($A138,DSMYDTU!$A$2:$G$4877,5,0)</f>
        <v>#N/A</v>
      </c>
      <c r="F138" s="16" t="e">
        <f>VLOOKUP($A138,DSMYDTU!$A$2:$G$4877,6,0)</f>
        <v>#N/A</v>
      </c>
      <c r="G138" s="17" t="e">
        <f>VLOOKUP(B138,#REF!,13,0)</f>
        <v>#N/A</v>
      </c>
      <c r="H138" s="17" t="e">
        <f>VLOOKUP(B138,#REF!,14,0)</f>
        <v>#N/A</v>
      </c>
      <c r="I138" s="17" t="e">
        <f>VLOOKUP(B138,#REF!,15,0)</f>
        <v>#N/A</v>
      </c>
      <c r="J138" s="17" t="e">
        <f>VLOOKUP(B138,#REF!,16,0)</f>
        <v>#N/A</v>
      </c>
      <c r="K138" s="17" t="e">
        <f t="shared" si="8"/>
        <v>#N/A</v>
      </c>
      <c r="L138" s="17"/>
      <c r="M138" s="18">
        <f t="shared" si="9"/>
        <v>0</v>
      </c>
      <c r="N138" s="19" t="str">
        <f t="shared" si="10"/>
        <v>Không</v>
      </c>
      <c r="O138" s="19" t="e">
        <f>VLOOKUP($A138,DSMYDTU!$A$2:$G$4877,7,0)</f>
        <v>#N/A</v>
      </c>
      <c r="P138" s="20"/>
      <c r="Q138" s="50" t="e">
        <f t="shared" si="11"/>
        <v>#N/A</v>
      </c>
      <c r="R138" s="17" t="e">
        <f>VLOOKUP($B138,#REF!,18,0)</f>
        <v>#N/A</v>
      </c>
      <c r="T138" s="2"/>
      <c r="U138" s="19"/>
      <c r="V138" s="19"/>
    </row>
    <row r="139" spans="1:22" ht="13.5" x14ac:dyDescent="0.25">
      <c r="A139" s="14">
        <v>133</v>
      </c>
      <c r="B139" s="15" t="e">
        <f>VLOOKUP($A139,DSMYDTU!$A$2:$E$4856,2,0)</f>
        <v>#N/A</v>
      </c>
      <c r="C139" s="48" t="e">
        <f>VLOOKUP($A139,DSMYDTU!$A$2:$G$4877,3,0)</f>
        <v>#N/A</v>
      </c>
      <c r="D139" s="49" t="e">
        <f>VLOOKUP($A139,DSMYDTU!$A$2:$G$4877,4,0)</f>
        <v>#N/A</v>
      </c>
      <c r="E139" s="15" t="e">
        <f>VLOOKUP($A139,DSMYDTU!$A$2:$G$4877,5,0)</f>
        <v>#N/A</v>
      </c>
      <c r="F139" s="16" t="e">
        <f>VLOOKUP($A139,DSMYDTU!$A$2:$G$4877,6,0)</f>
        <v>#N/A</v>
      </c>
      <c r="G139" s="17" t="e">
        <f>VLOOKUP(B139,#REF!,13,0)</f>
        <v>#N/A</v>
      </c>
      <c r="H139" s="17" t="e">
        <f>VLOOKUP(B139,#REF!,14,0)</f>
        <v>#N/A</v>
      </c>
      <c r="I139" s="17" t="e">
        <f>VLOOKUP(B139,#REF!,15,0)</f>
        <v>#N/A</v>
      </c>
      <c r="J139" s="17" t="e">
        <f>VLOOKUP(B139,#REF!,16,0)</f>
        <v>#N/A</v>
      </c>
      <c r="K139" s="17" t="e">
        <f t="shared" si="8"/>
        <v>#N/A</v>
      </c>
      <c r="L139" s="17"/>
      <c r="M139" s="18">
        <f t="shared" si="9"/>
        <v>0</v>
      </c>
      <c r="N139" s="19" t="str">
        <f t="shared" si="10"/>
        <v>Không</v>
      </c>
      <c r="O139" s="19" t="e">
        <f>VLOOKUP($A139,DSMYDTU!$A$2:$G$4877,7,0)</f>
        <v>#N/A</v>
      </c>
      <c r="P139" s="20"/>
      <c r="Q139" s="50" t="e">
        <f t="shared" si="11"/>
        <v>#N/A</v>
      </c>
      <c r="R139" s="17" t="e">
        <f>VLOOKUP($B139,#REF!,18,0)</f>
        <v>#N/A</v>
      </c>
      <c r="T139" s="2"/>
      <c r="U139" s="19"/>
      <c r="V139" s="19"/>
    </row>
    <row r="140" spans="1:22" ht="13.5" x14ac:dyDescent="0.25">
      <c r="A140" s="14">
        <v>134</v>
      </c>
      <c r="B140" s="15" t="e">
        <f>VLOOKUP($A140,DSMYDTU!$A$2:$E$4856,2,0)</f>
        <v>#N/A</v>
      </c>
      <c r="C140" s="48" t="e">
        <f>VLOOKUP($A140,DSMYDTU!$A$2:$G$4877,3,0)</f>
        <v>#N/A</v>
      </c>
      <c r="D140" s="49" t="e">
        <f>VLOOKUP($A140,DSMYDTU!$A$2:$G$4877,4,0)</f>
        <v>#N/A</v>
      </c>
      <c r="E140" s="15" t="e">
        <f>VLOOKUP($A140,DSMYDTU!$A$2:$G$4877,5,0)</f>
        <v>#N/A</v>
      </c>
      <c r="F140" s="16" t="e">
        <f>VLOOKUP($A140,DSMYDTU!$A$2:$G$4877,6,0)</f>
        <v>#N/A</v>
      </c>
      <c r="G140" s="17" t="e">
        <f>VLOOKUP(B140,#REF!,13,0)</f>
        <v>#N/A</v>
      </c>
      <c r="H140" s="17" t="e">
        <f>VLOOKUP(B140,#REF!,14,0)</f>
        <v>#N/A</v>
      </c>
      <c r="I140" s="17" t="e">
        <f>VLOOKUP(B140,#REF!,15,0)</f>
        <v>#N/A</v>
      </c>
      <c r="J140" s="17" t="e">
        <f>VLOOKUP(B140,#REF!,16,0)</f>
        <v>#N/A</v>
      </c>
      <c r="K140" s="17" t="e">
        <f t="shared" si="8"/>
        <v>#N/A</v>
      </c>
      <c r="L140" s="17"/>
      <c r="M140" s="18">
        <f t="shared" si="9"/>
        <v>0</v>
      </c>
      <c r="N140" s="19" t="str">
        <f t="shared" si="10"/>
        <v>Không</v>
      </c>
      <c r="O140" s="19" t="e">
        <f>VLOOKUP($A140,DSMYDTU!$A$2:$G$4877,7,0)</f>
        <v>#N/A</v>
      </c>
      <c r="P140" s="20"/>
      <c r="Q140" s="50" t="e">
        <f t="shared" si="11"/>
        <v>#N/A</v>
      </c>
      <c r="R140" s="17" t="e">
        <f>VLOOKUP($B140,#REF!,18,0)</f>
        <v>#N/A</v>
      </c>
      <c r="T140" s="2"/>
      <c r="U140" s="19"/>
      <c r="V140" s="19"/>
    </row>
    <row r="141" spans="1:22" ht="13.5" x14ac:dyDescent="0.25">
      <c r="A141" s="14">
        <v>135</v>
      </c>
      <c r="B141" s="15" t="e">
        <f>VLOOKUP($A141,DSMYDTU!$A$2:$E$4856,2,0)</f>
        <v>#N/A</v>
      </c>
      <c r="C141" s="48" t="e">
        <f>VLOOKUP($A141,DSMYDTU!$A$2:$G$4877,3,0)</f>
        <v>#N/A</v>
      </c>
      <c r="D141" s="49" t="e">
        <f>VLOOKUP($A141,DSMYDTU!$A$2:$G$4877,4,0)</f>
        <v>#N/A</v>
      </c>
      <c r="E141" s="15" t="e">
        <f>VLOOKUP($A141,DSMYDTU!$A$2:$G$4877,5,0)</f>
        <v>#N/A</v>
      </c>
      <c r="F141" s="16" t="e">
        <f>VLOOKUP($A141,DSMYDTU!$A$2:$G$4877,6,0)</f>
        <v>#N/A</v>
      </c>
      <c r="G141" s="17" t="e">
        <f>VLOOKUP(B141,#REF!,13,0)</f>
        <v>#N/A</v>
      </c>
      <c r="H141" s="17" t="e">
        <f>VLOOKUP(B141,#REF!,14,0)</f>
        <v>#N/A</v>
      </c>
      <c r="I141" s="17" t="e">
        <f>VLOOKUP(B141,#REF!,15,0)</f>
        <v>#N/A</v>
      </c>
      <c r="J141" s="17" t="e">
        <f>VLOOKUP(B141,#REF!,16,0)</f>
        <v>#N/A</v>
      </c>
      <c r="K141" s="17" t="e">
        <f t="shared" si="8"/>
        <v>#N/A</v>
      </c>
      <c r="L141" s="17"/>
      <c r="M141" s="18">
        <f t="shared" si="9"/>
        <v>0</v>
      </c>
      <c r="N141" s="19" t="str">
        <f t="shared" si="10"/>
        <v>Không</v>
      </c>
      <c r="O141" s="19" t="e">
        <f>VLOOKUP($A141,DSMYDTU!$A$2:$G$4877,7,0)</f>
        <v>#N/A</v>
      </c>
      <c r="P141" s="20"/>
      <c r="Q141" s="50" t="e">
        <f t="shared" si="11"/>
        <v>#N/A</v>
      </c>
      <c r="R141" s="17" t="e">
        <f>VLOOKUP($B141,#REF!,18,0)</f>
        <v>#N/A</v>
      </c>
      <c r="T141" s="2"/>
      <c r="U141" s="19"/>
      <c r="V141" s="19"/>
    </row>
    <row r="142" spans="1:22" ht="13.5" x14ac:dyDescent="0.25">
      <c r="A142" s="14">
        <v>136</v>
      </c>
      <c r="B142" s="15" t="e">
        <f>VLOOKUP($A142,DSMYDTU!$A$2:$E$4856,2,0)</f>
        <v>#N/A</v>
      </c>
      <c r="C142" s="48" t="e">
        <f>VLOOKUP($A142,DSMYDTU!$A$2:$G$4877,3,0)</f>
        <v>#N/A</v>
      </c>
      <c r="D142" s="49" t="e">
        <f>VLOOKUP($A142,DSMYDTU!$A$2:$G$4877,4,0)</f>
        <v>#N/A</v>
      </c>
      <c r="E142" s="15" t="e">
        <f>VLOOKUP($A142,DSMYDTU!$A$2:$G$4877,5,0)</f>
        <v>#N/A</v>
      </c>
      <c r="F142" s="16" t="e">
        <f>VLOOKUP($A142,DSMYDTU!$A$2:$G$4877,6,0)</f>
        <v>#N/A</v>
      </c>
      <c r="G142" s="17" t="e">
        <f>VLOOKUP(B142,#REF!,13,0)</f>
        <v>#N/A</v>
      </c>
      <c r="H142" s="17" t="e">
        <f>VLOOKUP(B142,#REF!,14,0)</f>
        <v>#N/A</v>
      </c>
      <c r="I142" s="17" t="e">
        <f>VLOOKUP(B142,#REF!,15,0)</f>
        <v>#N/A</v>
      </c>
      <c r="J142" s="17" t="e">
        <f>VLOOKUP(B142,#REF!,16,0)</f>
        <v>#N/A</v>
      </c>
      <c r="K142" s="17" t="e">
        <f t="shared" si="8"/>
        <v>#N/A</v>
      </c>
      <c r="L142" s="17"/>
      <c r="M142" s="18">
        <f t="shared" si="9"/>
        <v>0</v>
      </c>
      <c r="N142" s="19" t="str">
        <f t="shared" si="10"/>
        <v>Không</v>
      </c>
      <c r="O142" s="19" t="e">
        <f>VLOOKUP($A142,DSMYDTU!$A$2:$G$4877,7,0)</f>
        <v>#N/A</v>
      </c>
      <c r="P142" s="20"/>
      <c r="Q142" s="50" t="e">
        <f t="shared" si="11"/>
        <v>#N/A</v>
      </c>
      <c r="R142" s="17" t="e">
        <f>VLOOKUP($B142,#REF!,18,0)</f>
        <v>#N/A</v>
      </c>
      <c r="T142" s="2"/>
      <c r="U142" s="19"/>
      <c r="V142" s="19"/>
    </row>
    <row r="143" spans="1:22" ht="13.5" x14ac:dyDescent="0.25">
      <c r="A143" s="14">
        <v>137</v>
      </c>
      <c r="B143" s="15" t="e">
        <f>VLOOKUP($A143,DSMYDTU!$A$2:$E$4856,2,0)</f>
        <v>#N/A</v>
      </c>
      <c r="C143" s="48" t="e">
        <f>VLOOKUP($A143,DSMYDTU!$A$2:$G$4877,3,0)</f>
        <v>#N/A</v>
      </c>
      <c r="D143" s="49" t="e">
        <f>VLOOKUP($A143,DSMYDTU!$A$2:$G$4877,4,0)</f>
        <v>#N/A</v>
      </c>
      <c r="E143" s="15" t="e">
        <f>VLOOKUP($A143,DSMYDTU!$A$2:$G$4877,5,0)</f>
        <v>#N/A</v>
      </c>
      <c r="F143" s="16" t="e">
        <f>VLOOKUP($A143,DSMYDTU!$A$2:$G$4877,6,0)</f>
        <v>#N/A</v>
      </c>
      <c r="G143" s="17" t="e">
        <f>VLOOKUP(B143,#REF!,13,0)</f>
        <v>#N/A</v>
      </c>
      <c r="H143" s="17" t="e">
        <f>VLOOKUP(B143,#REF!,14,0)</f>
        <v>#N/A</v>
      </c>
      <c r="I143" s="17" t="e">
        <f>VLOOKUP(B143,#REF!,15,0)</f>
        <v>#N/A</v>
      </c>
      <c r="J143" s="17" t="e">
        <f>VLOOKUP(B143,#REF!,16,0)</f>
        <v>#N/A</v>
      </c>
      <c r="K143" s="17" t="e">
        <f t="shared" si="8"/>
        <v>#N/A</v>
      </c>
      <c r="L143" s="17"/>
      <c r="M143" s="18">
        <f t="shared" si="9"/>
        <v>0</v>
      </c>
      <c r="N143" s="19" t="str">
        <f t="shared" si="10"/>
        <v>Không</v>
      </c>
      <c r="O143" s="19" t="e">
        <f>VLOOKUP($A143,DSMYDTU!$A$2:$G$4877,7,0)</f>
        <v>#N/A</v>
      </c>
      <c r="P143" s="20"/>
      <c r="Q143" s="50" t="e">
        <f t="shared" si="11"/>
        <v>#N/A</v>
      </c>
      <c r="R143" s="17" t="e">
        <f>VLOOKUP($B143,#REF!,18,0)</f>
        <v>#N/A</v>
      </c>
      <c r="T143" s="2"/>
      <c r="U143" s="19"/>
      <c r="V143" s="19"/>
    </row>
    <row r="144" spans="1:22" ht="13.5" x14ac:dyDescent="0.25">
      <c r="A144" s="14">
        <v>138</v>
      </c>
      <c r="B144" s="15" t="e">
        <f>VLOOKUP($A144,DSMYDTU!$A$2:$E$4856,2,0)</f>
        <v>#N/A</v>
      </c>
      <c r="C144" s="48" t="e">
        <f>VLOOKUP($A144,DSMYDTU!$A$2:$G$4877,3,0)</f>
        <v>#N/A</v>
      </c>
      <c r="D144" s="49" t="e">
        <f>VLOOKUP($A144,DSMYDTU!$A$2:$G$4877,4,0)</f>
        <v>#N/A</v>
      </c>
      <c r="E144" s="15" t="e">
        <f>VLOOKUP($A144,DSMYDTU!$A$2:$G$4877,5,0)</f>
        <v>#N/A</v>
      </c>
      <c r="F144" s="16" t="e">
        <f>VLOOKUP($A144,DSMYDTU!$A$2:$G$4877,6,0)</f>
        <v>#N/A</v>
      </c>
      <c r="G144" s="17" t="e">
        <f>VLOOKUP(B144,#REF!,13,0)</f>
        <v>#N/A</v>
      </c>
      <c r="H144" s="17" t="e">
        <f>VLOOKUP(B144,#REF!,14,0)</f>
        <v>#N/A</v>
      </c>
      <c r="I144" s="17" t="e">
        <f>VLOOKUP(B144,#REF!,15,0)</f>
        <v>#N/A</v>
      </c>
      <c r="J144" s="17" t="e">
        <f>VLOOKUP(B144,#REF!,16,0)</f>
        <v>#N/A</v>
      </c>
      <c r="K144" s="17" t="e">
        <f t="shared" si="8"/>
        <v>#N/A</v>
      </c>
      <c r="L144" s="17"/>
      <c r="M144" s="18">
        <f t="shared" si="9"/>
        <v>0</v>
      </c>
      <c r="N144" s="19" t="str">
        <f t="shared" si="10"/>
        <v>Không</v>
      </c>
      <c r="O144" s="19" t="e">
        <f>VLOOKUP($A144,DSMYDTU!$A$2:$G$4877,7,0)</f>
        <v>#N/A</v>
      </c>
      <c r="P144" s="20"/>
      <c r="Q144" s="50" t="e">
        <f t="shared" si="11"/>
        <v>#N/A</v>
      </c>
      <c r="R144" s="17" t="e">
        <f>VLOOKUP($B144,#REF!,18,0)</f>
        <v>#N/A</v>
      </c>
      <c r="T144" s="2"/>
      <c r="U144" s="19"/>
      <c r="V144" s="19"/>
    </row>
    <row r="145" spans="1:22" ht="13.5" x14ac:dyDescent="0.25">
      <c r="A145" s="14">
        <v>139</v>
      </c>
      <c r="B145" s="15" t="e">
        <f>VLOOKUP($A145,DSMYDTU!$A$2:$E$4856,2,0)</f>
        <v>#N/A</v>
      </c>
      <c r="C145" s="48" t="e">
        <f>VLOOKUP($A145,DSMYDTU!$A$2:$G$4877,3,0)</f>
        <v>#N/A</v>
      </c>
      <c r="D145" s="49" t="e">
        <f>VLOOKUP($A145,DSMYDTU!$A$2:$G$4877,4,0)</f>
        <v>#N/A</v>
      </c>
      <c r="E145" s="15" t="e">
        <f>VLOOKUP($A145,DSMYDTU!$A$2:$G$4877,5,0)</f>
        <v>#N/A</v>
      </c>
      <c r="F145" s="16" t="e">
        <f>VLOOKUP($A145,DSMYDTU!$A$2:$G$4877,6,0)</f>
        <v>#N/A</v>
      </c>
      <c r="G145" s="17" t="e">
        <f>VLOOKUP(B145,#REF!,13,0)</f>
        <v>#N/A</v>
      </c>
      <c r="H145" s="17" t="e">
        <f>VLOOKUP(B145,#REF!,14,0)</f>
        <v>#N/A</v>
      </c>
      <c r="I145" s="17" t="e">
        <f>VLOOKUP(B145,#REF!,15,0)</f>
        <v>#N/A</v>
      </c>
      <c r="J145" s="17" t="e">
        <f>VLOOKUP(B145,#REF!,16,0)</f>
        <v>#N/A</v>
      </c>
      <c r="K145" s="17" t="e">
        <f t="shared" si="8"/>
        <v>#N/A</v>
      </c>
      <c r="L145" s="17"/>
      <c r="M145" s="18">
        <f t="shared" si="9"/>
        <v>0</v>
      </c>
      <c r="N145" s="19" t="str">
        <f t="shared" si="10"/>
        <v>Không</v>
      </c>
      <c r="O145" s="19" t="e">
        <f>VLOOKUP($A145,DSMYDTU!$A$2:$G$4877,7,0)</f>
        <v>#N/A</v>
      </c>
      <c r="P145" s="20"/>
      <c r="Q145" s="50" t="e">
        <f t="shared" si="11"/>
        <v>#N/A</v>
      </c>
      <c r="R145" s="17" t="e">
        <f>VLOOKUP($B145,#REF!,18,0)</f>
        <v>#N/A</v>
      </c>
      <c r="T145" s="2"/>
      <c r="U145" s="19"/>
      <c r="V145" s="19"/>
    </row>
    <row r="146" spans="1:22" ht="13.5" x14ac:dyDescent="0.25">
      <c r="A146" s="14">
        <v>140</v>
      </c>
      <c r="B146" s="15" t="e">
        <f>VLOOKUP($A146,DSMYDTU!$A$2:$E$4856,2,0)</f>
        <v>#N/A</v>
      </c>
      <c r="C146" s="48" t="e">
        <f>VLOOKUP($A146,DSMYDTU!$A$2:$G$4877,3,0)</f>
        <v>#N/A</v>
      </c>
      <c r="D146" s="49" t="e">
        <f>VLOOKUP($A146,DSMYDTU!$A$2:$G$4877,4,0)</f>
        <v>#N/A</v>
      </c>
      <c r="E146" s="15" t="e">
        <f>VLOOKUP($A146,DSMYDTU!$A$2:$G$4877,5,0)</f>
        <v>#N/A</v>
      </c>
      <c r="F146" s="16" t="e">
        <f>VLOOKUP($A146,DSMYDTU!$A$2:$G$4877,6,0)</f>
        <v>#N/A</v>
      </c>
      <c r="G146" s="17" t="e">
        <f>VLOOKUP(B146,#REF!,13,0)</f>
        <v>#N/A</v>
      </c>
      <c r="H146" s="17" t="e">
        <f>VLOOKUP(B146,#REF!,14,0)</f>
        <v>#N/A</v>
      </c>
      <c r="I146" s="17" t="e">
        <f>VLOOKUP(B146,#REF!,15,0)</f>
        <v>#N/A</v>
      </c>
      <c r="J146" s="17" t="e">
        <f>VLOOKUP(B146,#REF!,16,0)</f>
        <v>#N/A</v>
      </c>
      <c r="K146" s="17" t="e">
        <f t="shared" si="8"/>
        <v>#N/A</v>
      </c>
      <c r="L146" s="17"/>
      <c r="M146" s="18">
        <f t="shared" si="9"/>
        <v>0</v>
      </c>
      <c r="N146" s="19" t="str">
        <f t="shared" si="10"/>
        <v>Không</v>
      </c>
      <c r="O146" s="19" t="e">
        <f>VLOOKUP($A146,DSMYDTU!$A$2:$G$4877,7,0)</f>
        <v>#N/A</v>
      </c>
      <c r="P146" s="20"/>
      <c r="Q146" s="50" t="e">
        <f t="shared" si="11"/>
        <v>#N/A</v>
      </c>
      <c r="R146" s="17" t="e">
        <f>VLOOKUP($B146,#REF!,18,0)</f>
        <v>#N/A</v>
      </c>
      <c r="T146" s="2"/>
      <c r="U146" s="19"/>
      <c r="V146" s="19"/>
    </row>
    <row r="147" spans="1:22" ht="13.5" x14ac:dyDescent="0.25">
      <c r="A147" s="14">
        <v>141</v>
      </c>
      <c r="B147" s="15" t="e">
        <f>VLOOKUP($A147,DSMYDTU!$A$2:$E$4856,2,0)</f>
        <v>#N/A</v>
      </c>
      <c r="C147" s="48" t="e">
        <f>VLOOKUP($A147,DSMYDTU!$A$2:$G$4877,3,0)</f>
        <v>#N/A</v>
      </c>
      <c r="D147" s="49" t="e">
        <f>VLOOKUP($A147,DSMYDTU!$A$2:$G$4877,4,0)</f>
        <v>#N/A</v>
      </c>
      <c r="E147" s="15" t="e">
        <f>VLOOKUP($A147,DSMYDTU!$A$2:$G$4877,5,0)</f>
        <v>#N/A</v>
      </c>
      <c r="F147" s="16" t="e">
        <f>VLOOKUP($A147,DSMYDTU!$A$2:$G$4877,6,0)</f>
        <v>#N/A</v>
      </c>
      <c r="G147" s="17" t="e">
        <f>VLOOKUP(B147,#REF!,13,0)</f>
        <v>#N/A</v>
      </c>
      <c r="H147" s="17" t="e">
        <f>VLOOKUP(B147,#REF!,14,0)</f>
        <v>#N/A</v>
      </c>
      <c r="I147" s="17" t="e">
        <f>VLOOKUP(B147,#REF!,15,0)</f>
        <v>#N/A</v>
      </c>
      <c r="J147" s="17" t="e">
        <f>VLOOKUP(B147,#REF!,16,0)</f>
        <v>#N/A</v>
      </c>
      <c r="K147" s="17" t="e">
        <f t="shared" si="8"/>
        <v>#N/A</v>
      </c>
      <c r="L147" s="17"/>
      <c r="M147" s="18">
        <f t="shared" si="9"/>
        <v>0</v>
      </c>
      <c r="N147" s="19" t="str">
        <f t="shared" si="10"/>
        <v>Không</v>
      </c>
      <c r="O147" s="19" t="e">
        <f>VLOOKUP($A147,DSMYDTU!$A$2:$G$4877,7,0)</f>
        <v>#N/A</v>
      </c>
      <c r="P147" s="20"/>
      <c r="Q147" s="50" t="e">
        <f t="shared" si="11"/>
        <v>#N/A</v>
      </c>
      <c r="R147" s="17" t="e">
        <f>VLOOKUP($B147,#REF!,18,0)</f>
        <v>#N/A</v>
      </c>
      <c r="T147" s="2"/>
      <c r="U147" s="19"/>
      <c r="V147" s="19"/>
    </row>
    <row r="148" spans="1:22" ht="13.5" x14ac:dyDescent="0.25">
      <c r="A148" s="14">
        <v>142</v>
      </c>
      <c r="B148" s="15" t="e">
        <f>VLOOKUP($A148,DSMYDTU!$A$2:$E$4856,2,0)</f>
        <v>#N/A</v>
      </c>
      <c r="C148" s="48" t="e">
        <f>VLOOKUP($A148,DSMYDTU!$A$2:$G$4877,3,0)</f>
        <v>#N/A</v>
      </c>
      <c r="D148" s="49" t="e">
        <f>VLOOKUP($A148,DSMYDTU!$A$2:$G$4877,4,0)</f>
        <v>#N/A</v>
      </c>
      <c r="E148" s="15" t="e">
        <f>VLOOKUP($A148,DSMYDTU!$A$2:$G$4877,5,0)</f>
        <v>#N/A</v>
      </c>
      <c r="F148" s="16" t="e">
        <f>VLOOKUP($A148,DSMYDTU!$A$2:$G$4877,6,0)</f>
        <v>#N/A</v>
      </c>
      <c r="G148" s="17" t="e">
        <f>VLOOKUP(B148,#REF!,13,0)</f>
        <v>#N/A</v>
      </c>
      <c r="H148" s="17" t="e">
        <f>VLOOKUP(B148,#REF!,14,0)</f>
        <v>#N/A</v>
      </c>
      <c r="I148" s="17" t="e">
        <f>VLOOKUP(B148,#REF!,15,0)</f>
        <v>#N/A</v>
      </c>
      <c r="J148" s="17" t="e">
        <f>VLOOKUP(B148,#REF!,16,0)</f>
        <v>#N/A</v>
      </c>
      <c r="K148" s="17" t="e">
        <f t="shared" si="8"/>
        <v>#N/A</v>
      </c>
      <c r="L148" s="17"/>
      <c r="M148" s="18">
        <f t="shared" si="9"/>
        <v>0</v>
      </c>
      <c r="N148" s="19" t="str">
        <f t="shared" si="10"/>
        <v>Không</v>
      </c>
      <c r="O148" s="19" t="e">
        <f>VLOOKUP($A148,DSMYDTU!$A$2:$G$4877,7,0)</f>
        <v>#N/A</v>
      </c>
      <c r="P148" s="20"/>
      <c r="Q148" s="50" t="e">
        <f t="shared" si="11"/>
        <v>#N/A</v>
      </c>
      <c r="R148" s="17" t="e">
        <f>VLOOKUP($B148,#REF!,18,0)</f>
        <v>#N/A</v>
      </c>
      <c r="T148" s="2"/>
      <c r="U148" s="19"/>
      <c r="V148" s="19"/>
    </row>
    <row r="149" spans="1:22" ht="13.5" x14ac:dyDescent="0.25">
      <c r="A149" s="14">
        <v>143</v>
      </c>
      <c r="B149" s="15" t="e">
        <f>VLOOKUP($A149,DSMYDTU!$A$2:$E$4856,2,0)</f>
        <v>#N/A</v>
      </c>
      <c r="C149" s="48" t="e">
        <f>VLOOKUP($A149,DSMYDTU!$A$2:$G$4877,3,0)</f>
        <v>#N/A</v>
      </c>
      <c r="D149" s="49" t="e">
        <f>VLOOKUP($A149,DSMYDTU!$A$2:$G$4877,4,0)</f>
        <v>#N/A</v>
      </c>
      <c r="E149" s="15" t="e">
        <f>VLOOKUP($A149,DSMYDTU!$A$2:$G$4877,5,0)</f>
        <v>#N/A</v>
      </c>
      <c r="F149" s="16" t="e">
        <f>VLOOKUP($A149,DSMYDTU!$A$2:$G$4877,6,0)</f>
        <v>#N/A</v>
      </c>
      <c r="G149" s="17" t="e">
        <f>VLOOKUP(B149,#REF!,13,0)</f>
        <v>#N/A</v>
      </c>
      <c r="H149" s="17" t="e">
        <f>VLOOKUP(B149,#REF!,14,0)</f>
        <v>#N/A</v>
      </c>
      <c r="I149" s="17" t="e">
        <f>VLOOKUP(B149,#REF!,15,0)</f>
        <v>#N/A</v>
      </c>
      <c r="J149" s="17" t="e">
        <f>VLOOKUP(B149,#REF!,16,0)</f>
        <v>#N/A</v>
      </c>
      <c r="K149" s="17" t="e">
        <f t="shared" si="8"/>
        <v>#N/A</v>
      </c>
      <c r="L149" s="17"/>
      <c r="M149" s="18">
        <f t="shared" si="9"/>
        <v>0</v>
      </c>
      <c r="N149" s="19" t="str">
        <f t="shared" si="10"/>
        <v>Không</v>
      </c>
      <c r="O149" s="19" t="e">
        <f>VLOOKUP($A149,DSMYDTU!$A$2:$G$4877,7,0)</f>
        <v>#N/A</v>
      </c>
      <c r="P149" s="20"/>
      <c r="Q149" s="50" t="e">
        <f t="shared" si="11"/>
        <v>#N/A</v>
      </c>
      <c r="R149" s="17" t="e">
        <f>VLOOKUP($B149,#REF!,18,0)</f>
        <v>#N/A</v>
      </c>
      <c r="T149" s="2"/>
      <c r="U149" s="19"/>
      <c r="V149" s="19"/>
    </row>
    <row r="150" spans="1:22" ht="13.5" x14ac:dyDescent="0.25">
      <c r="A150" s="14">
        <v>144</v>
      </c>
      <c r="B150" s="15" t="e">
        <f>VLOOKUP($A150,DSMYDTU!$A$2:$E$4856,2,0)</f>
        <v>#N/A</v>
      </c>
      <c r="C150" s="48" t="e">
        <f>VLOOKUP($A150,DSMYDTU!$A$2:$G$4877,3,0)</f>
        <v>#N/A</v>
      </c>
      <c r="D150" s="49" t="e">
        <f>VLOOKUP($A150,DSMYDTU!$A$2:$G$4877,4,0)</f>
        <v>#N/A</v>
      </c>
      <c r="E150" s="15" t="e">
        <f>VLOOKUP($A150,DSMYDTU!$A$2:$G$4877,5,0)</f>
        <v>#N/A</v>
      </c>
      <c r="F150" s="16" t="e">
        <f>VLOOKUP($A150,DSMYDTU!$A$2:$G$4877,6,0)</f>
        <v>#N/A</v>
      </c>
      <c r="G150" s="17" t="e">
        <f>VLOOKUP(B150,#REF!,13,0)</f>
        <v>#N/A</v>
      </c>
      <c r="H150" s="17" t="e">
        <f>VLOOKUP(B150,#REF!,14,0)</f>
        <v>#N/A</v>
      </c>
      <c r="I150" s="17" t="e">
        <f>VLOOKUP(B150,#REF!,15,0)</f>
        <v>#N/A</v>
      </c>
      <c r="J150" s="17" t="e">
        <f>VLOOKUP(B150,#REF!,16,0)</f>
        <v>#N/A</v>
      </c>
      <c r="K150" s="17" t="e">
        <f t="shared" si="8"/>
        <v>#N/A</v>
      </c>
      <c r="L150" s="17"/>
      <c r="M150" s="18">
        <f t="shared" si="9"/>
        <v>0</v>
      </c>
      <c r="N150" s="19" t="str">
        <f t="shared" si="10"/>
        <v>Không</v>
      </c>
      <c r="O150" s="19" t="e">
        <f>VLOOKUP($A150,DSMYDTU!$A$2:$G$4877,7,0)</f>
        <v>#N/A</v>
      </c>
      <c r="P150" s="20"/>
      <c r="Q150" s="50" t="e">
        <f t="shared" si="11"/>
        <v>#N/A</v>
      </c>
      <c r="R150" s="17" t="e">
        <f>VLOOKUP($B150,#REF!,18,0)</f>
        <v>#N/A</v>
      </c>
      <c r="T150" s="2"/>
      <c r="U150" s="19"/>
      <c r="V150" s="19"/>
    </row>
    <row r="151" spans="1:22" ht="13.5" x14ac:dyDescent="0.25">
      <c r="A151" s="14">
        <v>145</v>
      </c>
      <c r="B151" s="15" t="e">
        <f>VLOOKUP($A151,DSMYDTU!$A$2:$E$4856,2,0)</f>
        <v>#N/A</v>
      </c>
      <c r="C151" s="48" t="e">
        <f>VLOOKUP($A151,DSMYDTU!$A$2:$G$4877,3,0)</f>
        <v>#N/A</v>
      </c>
      <c r="D151" s="49" t="e">
        <f>VLOOKUP($A151,DSMYDTU!$A$2:$G$4877,4,0)</f>
        <v>#N/A</v>
      </c>
      <c r="E151" s="15" t="e">
        <f>VLOOKUP($A151,DSMYDTU!$A$2:$G$4877,5,0)</f>
        <v>#N/A</v>
      </c>
      <c r="F151" s="16" t="e">
        <f>VLOOKUP($A151,DSMYDTU!$A$2:$G$4877,6,0)</f>
        <v>#N/A</v>
      </c>
      <c r="G151" s="17" t="e">
        <f>VLOOKUP(B151,#REF!,13,0)</f>
        <v>#N/A</v>
      </c>
      <c r="H151" s="17" t="e">
        <f>VLOOKUP(B151,#REF!,14,0)</f>
        <v>#N/A</v>
      </c>
      <c r="I151" s="17" t="e">
        <f>VLOOKUP(B151,#REF!,15,0)</f>
        <v>#N/A</v>
      </c>
      <c r="J151" s="17" t="e">
        <f>VLOOKUP(B151,#REF!,16,0)</f>
        <v>#N/A</v>
      </c>
      <c r="K151" s="17" t="e">
        <f t="shared" si="8"/>
        <v>#N/A</v>
      </c>
      <c r="L151" s="17"/>
      <c r="M151" s="18">
        <f t="shared" si="9"/>
        <v>0</v>
      </c>
      <c r="N151" s="19" t="str">
        <f t="shared" si="10"/>
        <v>Không</v>
      </c>
      <c r="O151" s="19" t="e">
        <f>VLOOKUP($A151,DSMYDTU!$A$2:$G$4877,7,0)</f>
        <v>#N/A</v>
      </c>
      <c r="P151" s="20"/>
      <c r="Q151" s="50" t="e">
        <f t="shared" si="11"/>
        <v>#N/A</v>
      </c>
      <c r="R151" s="17" t="e">
        <f>VLOOKUP($B151,#REF!,18,0)</f>
        <v>#N/A</v>
      </c>
      <c r="T151" s="2"/>
      <c r="U151" s="19"/>
      <c r="V151" s="19"/>
    </row>
    <row r="152" spans="1:22" ht="13.5" x14ac:dyDescent="0.25">
      <c r="A152" s="14">
        <v>146</v>
      </c>
      <c r="B152" s="15" t="e">
        <f>VLOOKUP($A152,DSMYDTU!$A$2:$E$4856,2,0)</f>
        <v>#N/A</v>
      </c>
      <c r="C152" s="48" t="e">
        <f>VLOOKUP($A152,DSMYDTU!$A$2:$G$4877,3,0)</f>
        <v>#N/A</v>
      </c>
      <c r="D152" s="49" t="e">
        <f>VLOOKUP($A152,DSMYDTU!$A$2:$G$4877,4,0)</f>
        <v>#N/A</v>
      </c>
      <c r="E152" s="15" t="e">
        <f>VLOOKUP($A152,DSMYDTU!$A$2:$G$4877,5,0)</f>
        <v>#N/A</v>
      </c>
      <c r="F152" s="16" t="e">
        <f>VLOOKUP($A152,DSMYDTU!$A$2:$G$4877,6,0)</f>
        <v>#N/A</v>
      </c>
      <c r="G152" s="17" t="e">
        <f>VLOOKUP(B152,#REF!,13,0)</f>
        <v>#N/A</v>
      </c>
      <c r="H152" s="17" t="e">
        <f>VLOOKUP(B152,#REF!,14,0)</f>
        <v>#N/A</v>
      </c>
      <c r="I152" s="17" t="e">
        <f>VLOOKUP(B152,#REF!,15,0)</f>
        <v>#N/A</v>
      </c>
      <c r="J152" s="17" t="e">
        <f>VLOOKUP(B152,#REF!,16,0)</f>
        <v>#N/A</v>
      </c>
      <c r="K152" s="17" t="e">
        <f t="shared" si="8"/>
        <v>#N/A</v>
      </c>
      <c r="L152" s="17"/>
      <c r="M152" s="18">
        <f t="shared" si="9"/>
        <v>0</v>
      </c>
      <c r="N152" s="19" t="str">
        <f t="shared" si="10"/>
        <v>Không</v>
      </c>
      <c r="O152" s="19" t="e">
        <f>VLOOKUP($A152,DSMYDTU!$A$2:$G$4877,7,0)</f>
        <v>#N/A</v>
      </c>
      <c r="P152" s="20"/>
      <c r="Q152" s="50" t="e">
        <f t="shared" si="11"/>
        <v>#N/A</v>
      </c>
      <c r="R152" s="17" t="e">
        <f>VLOOKUP($B152,#REF!,18,0)</f>
        <v>#N/A</v>
      </c>
      <c r="T152" s="2"/>
      <c r="U152" s="19"/>
      <c r="V152" s="19"/>
    </row>
    <row r="153" spans="1:22" ht="13.5" x14ac:dyDescent="0.25">
      <c r="A153" s="14">
        <v>147</v>
      </c>
      <c r="B153" s="15" t="e">
        <f>VLOOKUP($A153,DSMYDTU!$A$2:$E$4856,2,0)</f>
        <v>#N/A</v>
      </c>
      <c r="C153" s="48" t="e">
        <f>VLOOKUP($A153,DSMYDTU!$A$2:$G$4877,3,0)</f>
        <v>#N/A</v>
      </c>
      <c r="D153" s="49" t="e">
        <f>VLOOKUP($A153,DSMYDTU!$A$2:$G$4877,4,0)</f>
        <v>#N/A</v>
      </c>
      <c r="E153" s="15" t="e">
        <f>VLOOKUP($A153,DSMYDTU!$A$2:$G$4877,5,0)</f>
        <v>#N/A</v>
      </c>
      <c r="F153" s="16" t="e">
        <f>VLOOKUP($A153,DSMYDTU!$A$2:$G$4877,6,0)</f>
        <v>#N/A</v>
      </c>
      <c r="G153" s="17" t="e">
        <f>VLOOKUP(B153,#REF!,13,0)</f>
        <v>#N/A</v>
      </c>
      <c r="H153" s="17" t="e">
        <f>VLOOKUP(B153,#REF!,14,0)</f>
        <v>#N/A</v>
      </c>
      <c r="I153" s="17" t="e">
        <f>VLOOKUP(B153,#REF!,15,0)</f>
        <v>#N/A</v>
      </c>
      <c r="J153" s="17" t="e">
        <f>VLOOKUP(B153,#REF!,16,0)</f>
        <v>#N/A</v>
      </c>
      <c r="K153" s="17" t="e">
        <f t="shared" si="8"/>
        <v>#N/A</v>
      </c>
      <c r="L153" s="17"/>
      <c r="M153" s="18">
        <f t="shared" si="9"/>
        <v>0</v>
      </c>
      <c r="N153" s="19" t="str">
        <f t="shared" si="10"/>
        <v>Không</v>
      </c>
      <c r="O153" s="19" t="e">
        <f>VLOOKUP($A153,DSMYDTU!$A$2:$G$4877,7,0)</f>
        <v>#N/A</v>
      </c>
      <c r="P153" s="20"/>
      <c r="Q153" s="50" t="e">
        <f t="shared" si="11"/>
        <v>#N/A</v>
      </c>
      <c r="R153" s="17" t="e">
        <f>VLOOKUP($B153,#REF!,18,0)</f>
        <v>#N/A</v>
      </c>
      <c r="T153" s="2"/>
      <c r="U153" s="19"/>
      <c r="V153" s="19"/>
    </row>
    <row r="154" spans="1:22" ht="13.5" x14ac:dyDescent="0.25">
      <c r="A154" s="14">
        <v>148</v>
      </c>
      <c r="B154" s="15" t="e">
        <f>VLOOKUP($A154,DSMYDTU!$A$2:$E$4856,2,0)</f>
        <v>#N/A</v>
      </c>
      <c r="C154" s="48" t="e">
        <f>VLOOKUP($A154,DSMYDTU!$A$2:$G$4877,3,0)</f>
        <v>#N/A</v>
      </c>
      <c r="D154" s="49" t="e">
        <f>VLOOKUP($A154,DSMYDTU!$A$2:$G$4877,4,0)</f>
        <v>#N/A</v>
      </c>
      <c r="E154" s="15" t="e">
        <f>VLOOKUP($A154,DSMYDTU!$A$2:$G$4877,5,0)</f>
        <v>#N/A</v>
      </c>
      <c r="F154" s="16" t="e">
        <f>VLOOKUP($A154,DSMYDTU!$A$2:$G$4877,6,0)</f>
        <v>#N/A</v>
      </c>
      <c r="G154" s="17" t="e">
        <f>VLOOKUP(B154,#REF!,13,0)</f>
        <v>#N/A</v>
      </c>
      <c r="H154" s="17" t="e">
        <f>VLOOKUP(B154,#REF!,14,0)</f>
        <v>#N/A</v>
      </c>
      <c r="I154" s="17" t="e">
        <f>VLOOKUP(B154,#REF!,15,0)</f>
        <v>#N/A</v>
      </c>
      <c r="J154" s="17" t="e">
        <f>VLOOKUP(B154,#REF!,16,0)</f>
        <v>#N/A</v>
      </c>
      <c r="K154" s="17" t="e">
        <f t="shared" si="8"/>
        <v>#N/A</v>
      </c>
      <c r="L154" s="17"/>
      <c r="M154" s="18">
        <f t="shared" si="9"/>
        <v>0</v>
      </c>
      <c r="N154" s="19" t="str">
        <f t="shared" si="10"/>
        <v>Không</v>
      </c>
      <c r="O154" s="19" t="e">
        <f>VLOOKUP($A154,DSMYDTU!$A$2:$G$4877,7,0)</f>
        <v>#N/A</v>
      </c>
      <c r="P154" s="20"/>
      <c r="Q154" s="50" t="e">
        <f t="shared" si="11"/>
        <v>#N/A</v>
      </c>
      <c r="R154" s="17" t="e">
        <f>VLOOKUP($B154,#REF!,18,0)</f>
        <v>#N/A</v>
      </c>
      <c r="T154" s="2"/>
      <c r="U154" s="19"/>
      <c r="V154" s="19"/>
    </row>
    <row r="155" spans="1:22" ht="13.5" x14ac:dyDescent="0.25">
      <c r="A155" s="14">
        <v>149</v>
      </c>
      <c r="B155" s="15" t="e">
        <f>VLOOKUP($A155,DSMYDTU!$A$2:$E$4856,2,0)</f>
        <v>#N/A</v>
      </c>
      <c r="C155" s="48" t="e">
        <f>VLOOKUP($A155,DSMYDTU!$A$2:$G$4877,3,0)</f>
        <v>#N/A</v>
      </c>
      <c r="D155" s="49" t="e">
        <f>VLOOKUP($A155,DSMYDTU!$A$2:$G$4877,4,0)</f>
        <v>#N/A</v>
      </c>
      <c r="E155" s="15" t="e">
        <f>VLOOKUP($A155,DSMYDTU!$A$2:$G$4877,5,0)</f>
        <v>#N/A</v>
      </c>
      <c r="F155" s="16" t="e">
        <f>VLOOKUP($A155,DSMYDTU!$A$2:$G$4877,6,0)</f>
        <v>#N/A</v>
      </c>
      <c r="G155" s="17" t="e">
        <f>VLOOKUP(B155,#REF!,13,0)</f>
        <v>#N/A</v>
      </c>
      <c r="H155" s="17" t="e">
        <f>VLOOKUP(B155,#REF!,14,0)</f>
        <v>#N/A</v>
      </c>
      <c r="I155" s="17" t="e">
        <f>VLOOKUP(B155,#REF!,15,0)</f>
        <v>#N/A</v>
      </c>
      <c r="J155" s="17" t="e">
        <f>VLOOKUP(B155,#REF!,16,0)</f>
        <v>#N/A</v>
      </c>
      <c r="K155" s="17" t="e">
        <f t="shared" si="8"/>
        <v>#N/A</v>
      </c>
      <c r="L155" s="17"/>
      <c r="M155" s="18">
        <f t="shared" si="9"/>
        <v>0</v>
      </c>
      <c r="N155" s="19" t="str">
        <f t="shared" si="10"/>
        <v>Không</v>
      </c>
      <c r="O155" s="19" t="e">
        <f>VLOOKUP($A155,DSMYDTU!$A$2:$G$4877,7,0)</f>
        <v>#N/A</v>
      </c>
      <c r="P155" s="20"/>
      <c r="Q155" s="50" t="e">
        <f t="shared" si="11"/>
        <v>#N/A</v>
      </c>
      <c r="R155" s="17" t="e">
        <f>VLOOKUP($B155,#REF!,18,0)</f>
        <v>#N/A</v>
      </c>
      <c r="T155" s="2"/>
      <c r="U155" s="19"/>
      <c r="V155" s="19"/>
    </row>
    <row r="156" spans="1:22" ht="13.5" x14ac:dyDescent="0.25">
      <c r="A156" s="14">
        <v>150</v>
      </c>
      <c r="B156" s="15" t="e">
        <f>VLOOKUP($A156,DSMYDTU!$A$2:$E$4856,2,0)</f>
        <v>#N/A</v>
      </c>
      <c r="C156" s="48" t="e">
        <f>VLOOKUP($A156,DSMYDTU!$A$2:$G$4877,3,0)</f>
        <v>#N/A</v>
      </c>
      <c r="D156" s="49" t="e">
        <f>VLOOKUP($A156,DSMYDTU!$A$2:$G$4877,4,0)</f>
        <v>#N/A</v>
      </c>
      <c r="E156" s="15" t="e">
        <f>VLOOKUP($A156,DSMYDTU!$A$2:$G$4877,5,0)</f>
        <v>#N/A</v>
      </c>
      <c r="F156" s="16" t="e">
        <f>VLOOKUP($A156,DSMYDTU!$A$2:$G$4877,6,0)</f>
        <v>#N/A</v>
      </c>
      <c r="G156" s="17" t="e">
        <f>VLOOKUP(B156,#REF!,13,0)</f>
        <v>#N/A</v>
      </c>
      <c r="H156" s="17" t="e">
        <f>VLOOKUP(B156,#REF!,14,0)</f>
        <v>#N/A</v>
      </c>
      <c r="I156" s="17" t="e">
        <f>VLOOKUP(B156,#REF!,15,0)</f>
        <v>#N/A</v>
      </c>
      <c r="J156" s="17" t="e">
        <f>VLOOKUP(B156,#REF!,16,0)</f>
        <v>#N/A</v>
      </c>
      <c r="K156" s="17" t="e">
        <f t="shared" si="8"/>
        <v>#N/A</v>
      </c>
      <c r="L156" s="17"/>
      <c r="M156" s="18">
        <f t="shared" si="9"/>
        <v>0</v>
      </c>
      <c r="N156" s="19" t="str">
        <f t="shared" si="10"/>
        <v>Không</v>
      </c>
      <c r="O156" s="19" t="e">
        <f>VLOOKUP($A156,DSMYDTU!$A$2:$G$4877,7,0)</f>
        <v>#N/A</v>
      </c>
      <c r="P156" s="20"/>
      <c r="Q156" s="50" t="e">
        <f t="shared" si="11"/>
        <v>#N/A</v>
      </c>
      <c r="R156" s="17" t="e">
        <f>VLOOKUP($B156,#REF!,18,0)</f>
        <v>#N/A</v>
      </c>
      <c r="T156" s="2"/>
      <c r="U156" s="19"/>
      <c r="V156" s="19"/>
    </row>
    <row r="157" spans="1:22" ht="13.5" x14ac:dyDescent="0.25">
      <c r="A157" s="14">
        <v>151</v>
      </c>
      <c r="B157" s="15" t="e">
        <f>VLOOKUP($A157,DSMYDTU!$A$2:$E$4856,2,0)</f>
        <v>#N/A</v>
      </c>
      <c r="C157" s="48" t="e">
        <f>VLOOKUP($A157,DSMYDTU!$A$2:$G$4877,3,0)</f>
        <v>#N/A</v>
      </c>
      <c r="D157" s="49" t="e">
        <f>VLOOKUP($A157,DSMYDTU!$A$2:$G$4877,4,0)</f>
        <v>#N/A</v>
      </c>
      <c r="E157" s="15" t="e">
        <f>VLOOKUP($A157,DSMYDTU!$A$2:$G$4877,5,0)</f>
        <v>#N/A</v>
      </c>
      <c r="F157" s="16" t="e">
        <f>VLOOKUP($A157,DSMYDTU!$A$2:$G$4877,6,0)</f>
        <v>#N/A</v>
      </c>
      <c r="G157" s="17" t="e">
        <f>VLOOKUP(B157,#REF!,13,0)</f>
        <v>#N/A</v>
      </c>
      <c r="H157" s="17" t="e">
        <f>VLOOKUP(B157,#REF!,14,0)</f>
        <v>#N/A</v>
      </c>
      <c r="I157" s="17" t="e">
        <f>VLOOKUP(B157,#REF!,15,0)</f>
        <v>#N/A</v>
      </c>
      <c r="J157" s="17" t="e">
        <f>VLOOKUP(B157,#REF!,16,0)</f>
        <v>#N/A</v>
      </c>
      <c r="K157" s="17" t="e">
        <f t="shared" si="8"/>
        <v>#N/A</v>
      </c>
      <c r="L157" s="17"/>
      <c r="M157" s="18">
        <f t="shared" si="9"/>
        <v>0</v>
      </c>
      <c r="N157" s="19" t="str">
        <f t="shared" si="10"/>
        <v>Không</v>
      </c>
      <c r="O157" s="19" t="e">
        <f>VLOOKUP($A157,DSMYDTU!$A$2:$G$4877,7,0)</f>
        <v>#N/A</v>
      </c>
      <c r="P157" s="20"/>
      <c r="Q157" s="50" t="e">
        <f t="shared" si="11"/>
        <v>#N/A</v>
      </c>
      <c r="R157" s="17" t="e">
        <f>VLOOKUP($B157,#REF!,18,0)</f>
        <v>#N/A</v>
      </c>
      <c r="T157" s="2"/>
      <c r="U157" s="19"/>
      <c r="V157" s="19"/>
    </row>
    <row r="158" spans="1:22" ht="13.5" x14ac:dyDescent="0.25">
      <c r="A158" s="14">
        <v>152</v>
      </c>
      <c r="B158" s="15" t="e">
        <f>VLOOKUP($A158,DSMYDTU!$A$2:$E$4856,2,0)</f>
        <v>#N/A</v>
      </c>
      <c r="C158" s="48" t="e">
        <f>VLOOKUP($A158,DSMYDTU!$A$2:$G$4877,3,0)</f>
        <v>#N/A</v>
      </c>
      <c r="D158" s="49" t="e">
        <f>VLOOKUP($A158,DSMYDTU!$A$2:$G$4877,4,0)</f>
        <v>#N/A</v>
      </c>
      <c r="E158" s="15" t="e">
        <f>VLOOKUP($A158,DSMYDTU!$A$2:$G$4877,5,0)</f>
        <v>#N/A</v>
      </c>
      <c r="F158" s="16" t="e">
        <f>VLOOKUP($A158,DSMYDTU!$A$2:$G$4877,6,0)</f>
        <v>#N/A</v>
      </c>
      <c r="G158" s="17" t="e">
        <f>VLOOKUP(B158,#REF!,13,0)</f>
        <v>#N/A</v>
      </c>
      <c r="H158" s="17" t="e">
        <f>VLOOKUP(B158,#REF!,14,0)</f>
        <v>#N/A</v>
      </c>
      <c r="I158" s="17" t="e">
        <f>VLOOKUP(B158,#REF!,15,0)</f>
        <v>#N/A</v>
      </c>
      <c r="J158" s="17" t="e">
        <f>VLOOKUP(B158,#REF!,16,0)</f>
        <v>#N/A</v>
      </c>
      <c r="K158" s="17" t="e">
        <f t="shared" si="8"/>
        <v>#N/A</v>
      </c>
      <c r="L158" s="17"/>
      <c r="M158" s="18">
        <f t="shared" si="9"/>
        <v>0</v>
      </c>
      <c r="N158" s="19" t="str">
        <f t="shared" si="10"/>
        <v>Không</v>
      </c>
      <c r="O158" s="19" t="e">
        <f>VLOOKUP($A158,DSMYDTU!$A$2:$G$4877,7,0)</f>
        <v>#N/A</v>
      </c>
      <c r="P158" s="20"/>
      <c r="Q158" s="50" t="e">
        <f t="shared" si="11"/>
        <v>#N/A</v>
      </c>
      <c r="R158" s="17" t="e">
        <f>VLOOKUP($B158,#REF!,18,0)</f>
        <v>#N/A</v>
      </c>
      <c r="T158" s="2"/>
      <c r="U158" s="19"/>
      <c r="V158" s="19"/>
    </row>
    <row r="159" spans="1:22" ht="13.5" x14ac:dyDescent="0.25">
      <c r="A159" s="14">
        <v>153</v>
      </c>
      <c r="B159" s="15" t="e">
        <f>VLOOKUP($A159,DSMYDTU!$A$2:$E$4856,2,0)</f>
        <v>#N/A</v>
      </c>
      <c r="C159" s="48" t="e">
        <f>VLOOKUP($A159,DSMYDTU!$A$2:$G$4877,3,0)</f>
        <v>#N/A</v>
      </c>
      <c r="D159" s="49" t="e">
        <f>VLOOKUP($A159,DSMYDTU!$A$2:$G$4877,4,0)</f>
        <v>#N/A</v>
      </c>
      <c r="E159" s="15" t="e">
        <f>VLOOKUP($A159,DSMYDTU!$A$2:$G$4877,5,0)</f>
        <v>#N/A</v>
      </c>
      <c r="F159" s="16" t="e">
        <f>VLOOKUP($A159,DSMYDTU!$A$2:$G$4877,6,0)</f>
        <v>#N/A</v>
      </c>
      <c r="G159" s="17" t="e">
        <f>VLOOKUP(B159,#REF!,13,0)</f>
        <v>#N/A</v>
      </c>
      <c r="H159" s="17" t="e">
        <f>VLOOKUP(B159,#REF!,14,0)</f>
        <v>#N/A</v>
      </c>
      <c r="I159" s="17" t="e">
        <f>VLOOKUP(B159,#REF!,15,0)</f>
        <v>#N/A</v>
      </c>
      <c r="J159" s="17" t="e">
        <f>VLOOKUP(B159,#REF!,16,0)</f>
        <v>#N/A</v>
      </c>
      <c r="K159" s="17" t="e">
        <f t="shared" si="8"/>
        <v>#N/A</v>
      </c>
      <c r="L159" s="17"/>
      <c r="M159" s="18">
        <f t="shared" si="9"/>
        <v>0</v>
      </c>
      <c r="N159" s="19" t="str">
        <f t="shared" si="10"/>
        <v>Không</v>
      </c>
      <c r="O159" s="19" t="e">
        <f>VLOOKUP($A159,DSMYDTU!$A$2:$G$4877,7,0)</f>
        <v>#N/A</v>
      </c>
      <c r="P159" s="20"/>
      <c r="Q159" s="50" t="e">
        <f t="shared" si="11"/>
        <v>#N/A</v>
      </c>
      <c r="R159" s="17" t="e">
        <f>VLOOKUP($B159,#REF!,18,0)</f>
        <v>#N/A</v>
      </c>
      <c r="T159" s="2"/>
      <c r="U159" s="19"/>
      <c r="V159" s="19"/>
    </row>
    <row r="160" spans="1:22" ht="13.5" x14ac:dyDescent="0.25">
      <c r="A160" s="14">
        <v>154</v>
      </c>
      <c r="B160" s="15" t="e">
        <f>VLOOKUP($A160,DSMYDTU!$A$2:$E$4856,2,0)</f>
        <v>#N/A</v>
      </c>
      <c r="C160" s="48" t="e">
        <f>VLOOKUP($A160,DSMYDTU!$A$2:$G$4877,3,0)</f>
        <v>#N/A</v>
      </c>
      <c r="D160" s="49" t="e">
        <f>VLOOKUP($A160,DSMYDTU!$A$2:$G$4877,4,0)</f>
        <v>#N/A</v>
      </c>
      <c r="E160" s="15" t="e">
        <f>VLOOKUP($A160,DSMYDTU!$A$2:$G$4877,5,0)</f>
        <v>#N/A</v>
      </c>
      <c r="F160" s="16" t="e">
        <f>VLOOKUP($A160,DSMYDTU!$A$2:$G$4877,6,0)</f>
        <v>#N/A</v>
      </c>
      <c r="G160" s="17" t="e">
        <f>VLOOKUP(B160,#REF!,13,0)</f>
        <v>#N/A</v>
      </c>
      <c r="H160" s="17" t="e">
        <f>VLOOKUP(B160,#REF!,14,0)</f>
        <v>#N/A</v>
      </c>
      <c r="I160" s="17" t="e">
        <f>VLOOKUP(B160,#REF!,15,0)</f>
        <v>#N/A</v>
      </c>
      <c r="J160" s="17" t="e">
        <f>VLOOKUP(B160,#REF!,16,0)</f>
        <v>#N/A</v>
      </c>
      <c r="K160" s="17" t="e">
        <f t="shared" si="8"/>
        <v>#N/A</v>
      </c>
      <c r="L160" s="17"/>
      <c r="M160" s="18">
        <f t="shared" si="9"/>
        <v>0</v>
      </c>
      <c r="N160" s="19" t="str">
        <f t="shared" si="10"/>
        <v>Không</v>
      </c>
      <c r="O160" s="19" t="e">
        <f>VLOOKUP($A160,DSMYDTU!$A$2:$G$4877,7,0)</f>
        <v>#N/A</v>
      </c>
      <c r="P160" s="20"/>
      <c r="Q160" s="50" t="e">
        <f t="shared" si="11"/>
        <v>#N/A</v>
      </c>
      <c r="R160" s="17" t="e">
        <f>VLOOKUP($B160,#REF!,18,0)</f>
        <v>#N/A</v>
      </c>
      <c r="T160" s="2"/>
      <c r="U160" s="19"/>
      <c r="V160" s="19"/>
    </row>
    <row r="161" spans="1:22" ht="13.5" x14ac:dyDescent="0.25">
      <c r="A161" s="14">
        <v>155</v>
      </c>
      <c r="B161" s="15" t="e">
        <f>VLOOKUP($A161,DSMYDTU!$A$2:$E$4856,2,0)</f>
        <v>#N/A</v>
      </c>
      <c r="C161" s="48" t="e">
        <f>VLOOKUP($A161,DSMYDTU!$A$2:$G$4877,3,0)</f>
        <v>#N/A</v>
      </c>
      <c r="D161" s="49" t="e">
        <f>VLOOKUP($A161,DSMYDTU!$A$2:$G$4877,4,0)</f>
        <v>#N/A</v>
      </c>
      <c r="E161" s="15" t="e">
        <f>VLOOKUP($A161,DSMYDTU!$A$2:$G$4877,5,0)</f>
        <v>#N/A</v>
      </c>
      <c r="F161" s="16" t="e">
        <f>VLOOKUP($A161,DSMYDTU!$A$2:$G$4877,6,0)</f>
        <v>#N/A</v>
      </c>
      <c r="G161" s="17" t="e">
        <f>VLOOKUP(B161,#REF!,13,0)</f>
        <v>#N/A</v>
      </c>
      <c r="H161" s="17" t="e">
        <f>VLOOKUP(B161,#REF!,14,0)</f>
        <v>#N/A</v>
      </c>
      <c r="I161" s="17" t="e">
        <f>VLOOKUP(B161,#REF!,15,0)</f>
        <v>#N/A</v>
      </c>
      <c r="J161" s="17" t="e">
        <f>VLOOKUP(B161,#REF!,16,0)</f>
        <v>#N/A</v>
      </c>
      <c r="K161" s="17" t="e">
        <f t="shared" si="8"/>
        <v>#N/A</v>
      </c>
      <c r="L161" s="17"/>
      <c r="M161" s="18">
        <f t="shared" si="9"/>
        <v>0</v>
      </c>
      <c r="N161" s="19" t="str">
        <f t="shared" si="10"/>
        <v>Không</v>
      </c>
      <c r="O161" s="19" t="e">
        <f>VLOOKUP($A161,DSMYDTU!$A$2:$G$4877,7,0)</f>
        <v>#N/A</v>
      </c>
      <c r="P161" s="20"/>
      <c r="Q161" s="50" t="e">
        <f t="shared" si="11"/>
        <v>#N/A</v>
      </c>
      <c r="R161" s="17" t="e">
        <f>VLOOKUP($B161,#REF!,18,0)</f>
        <v>#N/A</v>
      </c>
      <c r="T161" s="2"/>
      <c r="U161" s="19"/>
      <c r="V161" s="19"/>
    </row>
    <row r="162" spans="1:22" ht="13.5" x14ac:dyDescent="0.25">
      <c r="A162" s="14">
        <v>156</v>
      </c>
      <c r="B162" s="15" t="e">
        <f>VLOOKUP($A162,DSMYDTU!$A$2:$E$4856,2,0)</f>
        <v>#N/A</v>
      </c>
      <c r="C162" s="48" t="e">
        <f>VLOOKUP($A162,DSMYDTU!$A$2:$G$4877,3,0)</f>
        <v>#N/A</v>
      </c>
      <c r="D162" s="49" t="e">
        <f>VLOOKUP($A162,DSMYDTU!$A$2:$G$4877,4,0)</f>
        <v>#N/A</v>
      </c>
      <c r="E162" s="15" t="e">
        <f>VLOOKUP($A162,DSMYDTU!$A$2:$G$4877,5,0)</f>
        <v>#N/A</v>
      </c>
      <c r="F162" s="16" t="e">
        <f>VLOOKUP($A162,DSMYDTU!$A$2:$G$4877,6,0)</f>
        <v>#N/A</v>
      </c>
      <c r="G162" s="17" t="e">
        <f>VLOOKUP(B162,#REF!,13,0)</f>
        <v>#N/A</v>
      </c>
      <c r="H162" s="17" t="e">
        <f>VLOOKUP(B162,#REF!,14,0)</f>
        <v>#N/A</v>
      </c>
      <c r="I162" s="17" t="e">
        <f>VLOOKUP(B162,#REF!,15,0)</f>
        <v>#N/A</v>
      </c>
      <c r="J162" s="17" t="e">
        <f>VLOOKUP(B162,#REF!,16,0)</f>
        <v>#N/A</v>
      </c>
      <c r="K162" s="17" t="e">
        <f t="shared" si="8"/>
        <v>#N/A</v>
      </c>
      <c r="L162" s="17"/>
      <c r="M162" s="18">
        <f t="shared" si="9"/>
        <v>0</v>
      </c>
      <c r="N162" s="19" t="str">
        <f t="shared" si="10"/>
        <v>Không</v>
      </c>
      <c r="O162" s="19" t="e">
        <f>VLOOKUP($A162,DSMYDTU!$A$2:$G$4877,7,0)</f>
        <v>#N/A</v>
      </c>
      <c r="P162" s="20"/>
      <c r="Q162" s="50" t="e">
        <f t="shared" si="11"/>
        <v>#N/A</v>
      </c>
      <c r="R162" s="17" t="e">
        <f>VLOOKUP($B162,#REF!,18,0)</f>
        <v>#N/A</v>
      </c>
      <c r="T162" s="2"/>
      <c r="U162" s="19"/>
      <c r="V162" s="19"/>
    </row>
    <row r="163" spans="1:22" ht="13.5" x14ac:dyDescent="0.25">
      <c r="A163" s="14">
        <v>157</v>
      </c>
      <c r="B163" s="15" t="e">
        <f>VLOOKUP($A163,DSMYDTU!$A$2:$E$4856,2,0)</f>
        <v>#N/A</v>
      </c>
      <c r="C163" s="48" t="e">
        <f>VLOOKUP($A163,DSMYDTU!$A$2:$G$4877,3,0)</f>
        <v>#N/A</v>
      </c>
      <c r="D163" s="49" t="e">
        <f>VLOOKUP($A163,DSMYDTU!$A$2:$G$4877,4,0)</f>
        <v>#N/A</v>
      </c>
      <c r="E163" s="15" t="e">
        <f>VLOOKUP($A163,DSMYDTU!$A$2:$G$4877,5,0)</f>
        <v>#N/A</v>
      </c>
      <c r="F163" s="16" t="e">
        <f>VLOOKUP($A163,DSMYDTU!$A$2:$G$4877,6,0)</f>
        <v>#N/A</v>
      </c>
      <c r="G163" s="17" t="e">
        <f>VLOOKUP(B163,#REF!,13,0)</f>
        <v>#N/A</v>
      </c>
      <c r="H163" s="17" t="e">
        <f>VLOOKUP(B163,#REF!,14,0)</f>
        <v>#N/A</v>
      </c>
      <c r="I163" s="17" t="e">
        <f>VLOOKUP(B163,#REF!,15,0)</f>
        <v>#N/A</v>
      </c>
      <c r="J163" s="17" t="e">
        <f>VLOOKUP(B163,#REF!,16,0)</f>
        <v>#N/A</v>
      </c>
      <c r="K163" s="17" t="e">
        <f t="shared" si="8"/>
        <v>#N/A</v>
      </c>
      <c r="L163" s="17"/>
      <c r="M163" s="18">
        <f t="shared" si="9"/>
        <v>0</v>
      </c>
      <c r="N163" s="19" t="str">
        <f t="shared" si="10"/>
        <v>Không</v>
      </c>
      <c r="O163" s="19" t="e">
        <f>VLOOKUP($A163,DSMYDTU!$A$2:$G$4877,7,0)</f>
        <v>#N/A</v>
      </c>
      <c r="P163" s="20"/>
      <c r="Q163" s="50" t="e">
        <f t="shared" si="11"/>
        <v>#N/A</v>
      </c>
      <c r="R163" s="17" t="e">
        <f>VLOOKUP($B163,#REF!,18,0)</f>
        <v>#N/A</v>
      </c>
      <c r="T163" s="2"/>
      <c r="U163" s="19"/>
      <c r="V163" s="19"/>
    </row>
    <row r="164" spans="1:22" ht="13.5" x14ac:dyDescent="0.25">
      <c r="A164" s="14">
        <v>158</v>
      </c>
      <c r="B164" s="15" t="e">
        <f>VLOOKUP($A164,DSMYDTU!$A$2:$E$4856,2,0)</f>
        <v>#N/A</v>
      </c>
      <c r="C164" s="48" t="e">
        <f>VLOOKUP($A164,DSMYDTU!$A$2:$G$4877,3,0)</f>
        <v>#N/A</v>
      </c>
      <c r="D164" s="49" t="e">
        <f>VLOOKUP($A164,DSMYDTU!$A$2:$G$4877,4,0)</f>
        <v>#N/A</v>
      </c>
      <c r="E164" s="15" t="e">
        <f>VLOOKUP($A164,DSMYDTU!$A$2:$G$4877,5,0)</f>
        <v>#N/A</v>
      </c>
      <c r="F164" s="16" t="e">
        <f>VLOOKUP($A164,DSMYDTU!$A$2:$G$4877,6,0)</f>
        <v>#N/A</v>
      </c>
      <c r="G164" s="17" t="e">
        <f>VLOOKUP(B164,#REF!,13,0)</f>
        <v>#N/A</v>
      </c>
      <c r="H164" s="17" t="e">
        <f>VLOOKUP(B164,#REF!,14,0)</f>
        <v>#N/A</v>
      </c>
      <c r="I164" s="17" t="e">
        <f>VLOOKUP(B164,#REF!,15,0)</f>
        <v>#N/A</v>
      </c>
      <c r="J164" s="17" t="e">
        <f>VLOOKUP(B164,#REF!,16,0)</f>
        <v>#N/A</v>
      </c>
      <c r="K164" s="17" t="e">
        <f t="shared" si="8"/>
        <v>#N/A</v>
      </c>
      <c r="L164" s="17"/>
      <c r="M164" s="18">
        <f t="shared" si="9"/>
        <v>0</v>
      </c>
      <c r="N164" s="19" t="str">
        <f t="shared" si="10"/>
        <v>Không</v>
      </c>
      <c r="O164" s="19" t="e">
        <f>VLOOKUP($A164,DSMYDTU!$A$2:$G$4877,7,0)</f>
        <v>#N/A</v>
      </c>
      <c r="P164" s="20"/>
      <c r="Q164" s="50" t="e">
        <f t="shared" si="11"/>
        <v>#N/A</v>
      </c>
      <c r="R164" s="17" t="e">
        <f>VLOOKUP($B164,#REF!,18,0)</f>
        <v>#N/A</v>
      </c>
      <c r="T164" s="2"/>
      <c r="U164" s="19"/>
      <c r="V164" s="19"/>
    </row>
    <row r="165" spans="1:22" ht="13.5" x14ac:dyDescent="0.25">
      <c r="A165" s="14">
        <v>159</v>
      </c>
      <c r="B165" s="15" t="e">
        <f>VLOOKUP($A165,DSMYDTU!$A$2:$E$4856,2,0)</f>
        <v>#N/A</v>
      </c>
      <c r="C165" s="48" t="e">
        <f>VLOOKUP($A165,DSMYDTU!$A$2:$G$4877,3,0)</f>
        <v>#N/A</v>
      </c>
      <c r="D165" s="49" t="e">
        <f>VLOOKUP($A165,DSMYDTU!$A$2:$G$4877,4,0)</f>
        <v>#N/A</v>
      </c>
      <c r="E165" s="15" t="e">
        <f>VLOOKUP($A165,DSMYDTU!$A$2:$G$4877,5,0)</f>
        <v>#N/A</v>
      </c>
      <c r="F165" s="16" t="e">
        <f>VLOOKUP($A165,DSMYDTU!$A$2:$G$4877,6,0)</f>
        <v>#N/A</v>
      </c>
      <c r="G165" s="17" t="e">
        <f>VLOOKUP(B165,#REF!,13,0)</f>
        <v>#N/A</v>
      </c>
      <c r="H165" s="17" t="e">
        <f>VLOOKUP(B165,#REF!,14,0)</f>
        <v>#N/A</v>
      </c>
      <c r="I165" s="17" t="e">
        <f>VLOOKUP(B165,#REF!,15,0)</f>
        <v>#N/A</v>
      </c>
      <c r="J165" s="17" t="e">
        <f>VLOOKUP(B165,#REF!,16,0)</f>
        <v>#N/A</v>
      </c>
      <c r="K165" s="17" t="e">
        <f t="shared" si="8"/>
        <v>#N/A</v>
      </c>
      <c r="L165" s="17"/>
      <c r="M165" s="18">
        <f t="shared" si="9"/>
        <v>0</v>
      </c>
      <c r="N165" s="19" t="str">
        <f t="shared" si="10"/>
        <v>Không</v>
      </c>
      <c r="O165" s="19" t="e">
        <f>VLOOKUP($A165,DSMYDTU!$A$2:$G$4877,7,0)</f>
        <v>#N/A</v>
      </c>
      <c r="P165" s="20"/>
      <c r="Q165" s="50" t="e">
        <f t="shared" si="11"/>
        <v>#N/A</v>
      </c>
      <c r="R165" s="17" t="e">
        <f>VLOOKUP($B165,#REF!,18,0)</f>
        <v>#N/A</v>
      </c>
      <c r="T165" s="2"/>
      <c r="U165" s="19"/>
      <c r="V165" s="19"/>
    </row>
    <row r="166" spans="1:22" ht="13.5" x14ac:dyDescent="0.25">
      <c r="A166" s="14">
        <v>160</v>
      </c>
      <c r="B166" s="15" t="e">
        <f>VLOOKUP($A166,DSMYDTU!$A$2:$E$4856,2,0)</f>
        <v>#N/A</v>
      </c>
      <c r="C166" s="48" t="e">
        <f>VLOOKUP($A166,DSMYDTU!$A$2:$G$4877,3,0)</f>
        <v>#N/A</v>
      </c>
      <c r="D166" s="49" t="e">
        <f>VLOOKUP($A166,DSMYDTU!$A$2:$G$4877,4,0)</f>
        <v>#N/A</v>
      </c>
      <c r="E166" s="15" t="e">
        <f>VLOOKUP($A166,DSMYDTU!$A$2:$G$4877,5,0)</f>
        <v>#N/A</v>
      </c>
      <c r="F166" s="16" t="e">
        <f>VLOOKUP($A166,DSMYDTU!$A$2:$G$4877,6,0)</f>
        <v>#N/A</v>
      </c>
      <c r="G166" s="17" t="e">
        <f>VLOOKUP(B166,#REF!,13,0)</f>
        <v>#N/A</v>
      </c>
      <c r="H166" s="17" t="e">
        <f>VLOOKUP(B166,#REF!,14,0)</f>
        <v>#N/A</v>
      </c>
      <c r="I166" s="17" t="e">
        <f>VLOOKUP(B166,#REF!,15,0)</f>
        <v>#N/A</v>
      </c>
      <c r="J166" s="17" t="e">
        <f>VLOOKUP(B166,#REF!,16,0)</f>
        <v>#N/A</v>
      </c>
      <c r="K166" s="17" t="e">
        <f t="shared" si="8"/>
        <v>#N/A</v>
      </c>
      <c r="L166" s="17"/>
      <c r="M166" s="18">
        <f t="shared" si="9"/>
        <v>0</v>
      </c>
      <c r="N166" s="19" t="str">
        <f t="shared" si="10"/>
        <v>Không</v>
      </c>
      <c r="O166" s="19" t="e">
        <f>VLOOKUP($A166,DSMYDTU!$A$2:$G$4877,7,0)</f>
        <v>#N/A</v>
      </c>
      <c r="P166" s="20"/>
      <c r="Q166" s="50" t="e">
        <f t="shared" si="11"/>
        <v>#N/A</v>
      </c>
      <c r="R166" s="17" t="e">
        <f>VLOOKUP($B166,#REF!,18,0)</f>
        <v>#N/A</v>
      </c>
      <c r="T166" s="2"/>
      <c r="U166" s="19"/>
      <c r="V166" s="19"/>
    </row>
    <row r="167" spans="1:22" ht="13.5" x14ac:dyDescent="0.25">
      <c r="A167" s="14">
        <v>161</v>
      </c>
      <c r="B167" s="15" t="e">
        <f>VLOOKUP($A167,DSMYDTU!$A$2:$E$4856,2,0)</f>
        <v>#N/A</v>
      </c>
      <c r="C167" s="48" t="e">
        <f>VLOOKUP($A167,DSMYDTU!$A$2:$G$4877,3,0)</f>
        <v>#N/A</v>
      </c>
      <c r="D167" s="49" t="e">
        <f>VLOOKUP($A167,DSMYDTU!$A$2:$G$4877,4,0)</f>
        <v>#N/A</v>
      </c>
      <c r="E167" s="15" t="e">
        <f>VLOOKUP($A167,DSMYDTU!$A$2:$G$4877,5,0)</f>
        <v>#N/A</v>
      </c>
      <c r="F167" s="16" t="e">
        <f>VLOOKUP($A167,DSMYDTU!$A$2:$G$4877,6,0)</f>
        <v>#N/A</v>
      </c>
      <c r="G167" s="17" t="e">
        <f>VLOOKUP(B167,#REF!,13,0)</f>
        <v>#N/A</v>
      </c>
      <c r="H167" s="17" t="e">
        <f>VLOOKUP(B167,#REF!,14,0)</f>
        <v>#N/A</v>
      </c>
      <c r="I167" s="17" t="e">
        <f>VLOOKUP(B167,#REF!,15,0)</f>
        <v>#N/A</v>
      </c>
      <c r="J167" s="17" t="e">
        <f>VLOOKUP(B167,#REF!,16,0)</f>
        <v>#N/A</v>
      </c>
      <c r="K167" s="17" t="e">
        <f t="shared" si="8"/>
        <v>#N/A</v>
      </c>
      <c r="L167" s="17"/>
      <c r="M167" s="18">
        <f t="shared" si="9"/>
        <v>0</v>
      </c>
      <c r="N167" s="19" t="str">
        <f t="shared" si="10"/>
        <v>Không</v>
      </c>
      <c r="O167" s="19" t="e">
        <f>VLOOKUP($A167,DSMYDTU!$A$2:$G$4877,7,0)</f>
        <v>#N/A</v>
      </c>
      <c r="P167" s="20"/>
      <c r="Q167" s="50" t="e">
        <f t="shared" si="11"/>
        <v>#N/A</v>
      </c>
      <c r="R167" s="17" t="e">
        <f>VLOOKUP($B167,#REF!,18,0)</f>
        <v>#N/A</v>
      </c>
      <c r="T167" s="2"/>
      <c r="U167" s="19"/>
      <c r="V167" s="19"/>
    </row>
    <row r="168" spans="1:22" ht="13.5" x14ac:dyDescent="0.25">
      <c r="A168" s="14">
        <v>162</v>
      </c>
      <c r="B168" s="15" t="e">
        <f>VLOOKUP($A168,DSMYDTU!$A$2:$E$4856,2,0)</f>
        <v>#N/A</v>
      </c>
      <c r="C168" s="48" t="e">
        <f>VLOOKUP($A168,DSMYDTU!$A$2:$G$4877,3,0)</f>
        <v>#N/A</v>
      </c>
      <c r="D168" s="49" t="e">
        <f>VLOOKUP($A168,DSMYDTU!$A$2:$G$4877,4,0)</f>
        <v>#N/A</v>
      </c>
      <c r="E168" s="15" t="e">
        <f>VLOOKUP($A168,DSMYDTU!$A$2:$G$4877,5,0)</f>
        <v>#N/A</v>
      </c>
      <c r="F168" s="16" t="e">
        <f>VLOOKUP($A168,DSMYDTU!$A$2:$G$4877,6,0)</f>
        <v>#N/A</v>
      </c>
      <c r="G168" s="17" t="e">
        <f>VLOOKUP(B168,#REF!,13,0)</f>
        <v>#N/A</v>
      </c>
      <c r="H168" s="17" t="e">
        <f>VLOOKUP(B168,#REF!,14,0)</f>
        <v>#N/A</v>
      </c>
      <c r="I168" s="17" t="e">
        <f>VLOOKUP(B168,#REF!,15,0)</f>
        <v>#N/A</v>
      </c>
      <c r="J168" s="17" t="e">
        <f>VLOOKUP(B168,#REF!,16,0)</f>
        <v>#N/A</v>
      </c>
      <c r="K168" s="17" t="e">
        <f t="shared" si="8"/>
        <v>#N/A</v>
      </c>
      <c r="L168" s="17"/>
      <c r="M168" s="18">
        <f t="shared" si="9"/>
        <v>0</v>
      </c>
      <c r="N168" s="19" t="str">
        <f t="shared" si="10"/>
        <v>Không</v>
      </c>
      <c r="O168" s="19" t="e">
        <f>VLOOKUP($A168,DSMYDTU!$A$2:$G$4877,7,0)</f>
        <v>#N/A</v>
      </c>
      <c r="P168" s="20"/>
      <c r="Q168" s="50" t="e">
        <f t="shared" si="11"/>
        <v>#N/A</v>
      </c>
      <c r="R168" s="17" t="e">
        <f>VLOOKUP($B168,#REF!,18,0)</f>
        <v>#N/A</v>
      </c>
      <c r="T168" s="2"/>
      <c r="U168" s="19"/>
      <c r="V168" s="19"/>
    </row>
    <row r="169" spans="1:22" ht="13.5" x14ac:dyDescent="0.25">
      <c r="A169" s="14">
        <v>163</v>
      </c>
      <c r="B169" s="15" t="e">
        <f>VLOOKUP($A169,DSMYDTU!$A$2:$E$4856,2,0)</f>
        <v>#N/A</v>
      </c>
      <c r="C169" s="48" t="e">
        <f>VLOOKUP($A169,DSMYDTU!$A$2:$G$4877,3,0)</f>
        <v>#N/A</v>
      </c>
      <c r="D169" s="49" t="e">
        <f>VLOOKUP($A169,DSMYDTU!$A$2:$G$4877,4,0)</f>
        <v>#N/A</v>
      </c>
      <c r="E169" s="15" t="e">
        <f>VLOOKUP($A169,DSMYDTU!$A$2:$G$4877,5,0)</f>
        <v>#N/A</v>
      </c>
      <c r="F169" s="16" t="e">
        <f>VLOOKUP($A169,DSMYDTU!$A$2:$G$4877,6,0)</f>
        <v>#N/A</v>
      </c>
      <c r="G169" s="17" t="e">
        <f>VLOOKUP(B169,#REF!,13,0)</f>
        <v>#N/A</v>
      </c>
      <c r="H169" s="17" t="e">
        <f>VLOOKUP(B169,#REF!,14,0)</f>
        <v>#N/A</v>
      </c>
      <c r="I169" s="17" t="e">
        <f>VLOOKUP(B169,#REF!,15,0)</f>
        <v>#N/A</v>
      </c>
      <c r="J169" s="17" t="e">
        <f>VLOOKUP(B169,#REF!,16,0)</f>
        <v>#N/A</v>
      </c>
      <c r="K169" s="17" t="e">
        <f t="shared" si="8"/>
        <v>#N/A</v>
      </c>
      <c r="L169" s="17"/>
      <c r="M169" s="18">
        <f t="shared" si="9"/>
        <v>0</v>
      </c>
      <c r="N169" s="19" t="str">
        <f t="shared" si="10"/>
        <v>Không</v>
      </c>
      <c r="O169" s="19" t="e">
        <f>VLOOKUP($A169,DSMYDTU!$A$2:$G$4877,7,0)</f>
        <v>#N/A</v>
      </c>
      <c r="P169" s="20"/>
      <c r="Q169" s="50" t="e">
        <f t="shared" si="11"/>
        <v>#N/A</v>
      </c>
      <c r="R169" s="17" t="e">
        <f>VLOOKUP($B169,#REF!,18,0)</f>
        <v>#N/A</v>
      </c>
      <c r="T169" s="2"/>
      <c r="U169" s="19"/>
      <c r="V169" s="19"/>
    </row>
    <row r="170" spans="1:22" ht="13.5" x14ac:dyDescent="0.25">
      <c r="A170" s="14">
        <v>164</v>
      </c>
      <c r="B170" s="15" t="e">
        <f>VLOOKUP($A170,DSMYDTU!$A$2:$E$4856,2,0)</f>
        <v>#N/A</v>
      </c>
      <c r="C170" s="48" t="e">
        <f>VLOOKUP($A170,DSMYDTU!$A$2:$G$4877,3,0)</f>
        <v>#N/A</v>
      </c>
      <c r="D170" s="49" t="e">
        <f>VLOOKUP($A170,DSMYDTU!$A$2:$G$4877,4,0)</f>
        <v>#N/A</v>
      </c>
      <c r="E170" s="15" t="e">
        <f>VLOOKUP($A170,DSMYDTU!$A$2:$G$4877,5,0)</f>
        <v>#N/A</v>
      </c>
      <c r="F170" s="16" t="e">
        <f>VLOOKUP($A170,DSMYDTU!$A$2:$G$4877,6,0)</f>
        <v>#N/A</v>
      </c>
      <c r="G170" s="17" t="e">
        <f>VLOOKUP(B170,#REF!,13,0)</f>
        <v>#N/A</v>
      </c>
      <c r="H170" s="17" t="e">
        <f>VLOOKUP(B170,#REF!,14,0)</f>
        <v>#N/A</v>
      </c>
      <c r="I170" s="17" t="e">
        <f>VLOOKUP(B170,#REF!,15,0)</f>
        <v>#N/A</v>
      </c>
      <c r="J170" s="17" t="e">
        <f>VLOOKUP(B170,#REF!,16,0)</f>
        <v>#N/A</v>
      </c>
      <c r="K170" s="17" t="e">
        <f t="shared" si="8"/>
        <v>#N/A</v>
      </c>
      <c r="L170" s="17"/>
      <c r="M170" s="18">
        <f t="shared" si="9"/>
        <v>0</v>
      </c>
      <c r="N170" s="19" t="str">
        <f t="shared" si="10"/>
        <v>Không</v>
      </c>
      <c r="O170" s="19" t="e">
        <f>VLOOKUP($A170,DSMYDTU!$A$2:$G$4877,7,0)</f>
        <v>#N/A</v>
      </c>
      <c r="P170" s="20"/>
      <c r="Q170" s="50" t="e">
        <f t="shared" si="11"/>
        <v>#N/A</v>
      </c>
      <c r="R170" s="17" t="e">
        <f>VLOOKUP($B170,#REF!,18,0)</f>
        <v>#N/A</v>
      </c>
      <c r="T170" s="2"/>
      <c r="U170" s="19"/>
      <c r="V170" s="19"/>
    </row>
    <row r="171" spans="1:22" ht="13.5" x14ac:dyDescent="0.25">
      <c r="A171" s="14">
        <v>165</v>
      </c>
      <c r="B171" s="15" t="e">
        <f>VLOOKUP($A171,DSMYDTU!$A$2:$E$4856,2,0)</f>
        <v>#N/A</v>
      </c>
      <c r="C171" s="48" t="e">
        <f>VLOOKUP($A171,DSMYDTU!$A$2:$G$4877,3,0)</f>
        <v>#N/A</v>
      </c>
      <c r="D171" s="49" t="e">
        <f>VLOOKUP($A171,DSMYDTU!$A$2:$G$4877,4,0)</f>
        <v>#N/A</v>
      </c>
      <c r="E171" s="15" t="e">
        <f>VLOOKUP($A171,DSMYDTU!$A$2:$G$4877,5,0)</f>
        <v>#N/A</v>
      </c>
      <c r="F171" s="16" t="e">
        <f>VLOOKUP($A171,DSMYDTU!$A$2:$G$4877,6,0)</f>
        <v>#N/A</v>
      </c>
      <c r="G171" s="17" t="e">
        <f>VLOOKUP(B171,#REF!,13,0)</f>
        <v>#N/A</v>
      </c>
      <c r="H171" s="17" t="e">
        <f>VLOOKUP(B171,#REF!,14,0)</f>
        <v>#N/A</v>
      </c>
      <c r="I171" s="17" t="e">
        <f>VLOOKUP(B171,#REF!,15,0)</f>
        <v>#N/A</v>
      </c>
      <c r="J171" s="17" t="e">
        <f>VLOOKUP(B171,#REF!,16,0)</f>
        <v>#N/A</v>
      </c>
      <c r="K171" s="17" t="e">
        <f t="shared" si="8"/>
        <v>#N/A</v>
      </c>
      <c r="L171" s="17"/>
      <c r="M171" s="18">
        <f t="shared" si="9"/>
        <v>0</v>
      </c>
      <c r="N171" s="19" t="str">
        <f t="shared" si="10"/>
        <v>Không</v>
      </c>
      <c r="O171" s="19" t="e">
        <f>VLOOKUP($A171,DSMYDTU!$A$2:$G$4877,7,0)</f>
        <v>#N/A</v>
      </c>
      <c r="P171" s="20"/>
      <c r="Q171" s="50" t="e">
        <f t="shared" si="11"/>
        <v>#N/A</v>
      </c>
      <c r="R171" s="17" t="e">
        <f>VLOOKUP($B171,#REF!,18,0)</f>
        <v>#N/A</v>
      </c>
      <c r="T171" s="2"/>
      <c r="U171" s="19"/>
      <c r="V171" s="19"/>
    </row>
    <row r="172" spans="1:22" ht="13.5" x14ac:dyDescent="0.25">
      <c r="A172" s="14">
        <v>166</v>
      </c>
      <c r="B172" s="15" t="e">
        <f>VLOOKUP($A172,DSMYDTU!$A$2:$E$4856,2,0)</f>
        <v>#N/A</v>
      </c>
      <c r="C172" s="48" t="e">
        <f>VLOOKUP($A172,DSMYDTU!$A$2:$G$4877,3,0)</f>
        <v>#N/A</v>
      </c>
      <c r="D172" s="49" t="e">
        <f>VLOOKUP($A172,DSMYDTU!$A$2:$G$4877,4,0)</f>
        <v>#N/A</v>
      </c>
      <c r="E172" s="15" t="e">
        <f>VLOOKUP($A172,DSMYDTU!$A$2:$G$4877,5,0)</f>
        <v>#N/A</v>
      </c>
      <c r="F172" s="16" t="e">
        <f>VLOOKUP($A172,DSMYDTU!$A$2:$G$4877,6,0)</f>
        <v>#N/A</v>
      </c>
      <c r="G172" s="17" t="e">
        <f>VLOOKUP(B172,#REF!,13,0)</f>
        <v>#N/A</v>
      </c>
      <c r="H172" s="17" t="e">
        <f>VLOOKUP(B172,#REF!,14,0)</f>
        <v>#N/A</v>
      </c>
      <c r="I172" s="17" t="e">
        <f>VLOOKUP(B172,#REF!,15,0)</f>
        <v>#N/A</v>
      </c>
      <c r="J172" s="17" t="e">
        <f>VLOOKUP(B172,#REF!,16,0)</f>
        <v>#N/A</v>
      </c>
      <c r="K172" s="17" t="e">
        <f t="shared" si="8"/>
        <v>#N/A</v>
      </c>
      <c r="L172" s="17"/>
      <c r="M172" s="18">
        <f t="shared" si="9"/>
        <v>0</v>
      </c>
      <c r="N172" s="19" t="str">
        <f t="shared" si="10"/>
        <v>Không</v>
      </c>
      <c r="O172" s="19" t="e">
        <f>VLOOKUP($A172,DSMYDTU!$A$2:$G$4877,7,0)</f>
        <v>#N/A</v>
      </c>
      <c r="P172" s="20"/>
      <c r="Q172" s="50" t="e">
        <f t="shared" si="11"/>
        <v>#N/A</v>
      </c>
      <c r="R172" s="17" t="e">
        <f>VLOOKUP($B172,#REF!,18,0)</f>
        <v>#N/A</v>
      </c>
      <c r="T172" s="2"/>
      <c r="U172" s="19"/>
      <c r="V172" s="19"/>
    </row>
    <row r="173" spans="1:22" ht="13.5" x14ac:dyDescent="0.25">
      <c r="A173" s="14">
        <v>167</v>
      </c>
      <c r="B173" s="15" t="e">
        <f>VLOOKUP($A173,DSMYDTU!$A$2:$E$4856,2,0)</f>
        <v>#N/A</v>
      </c>
      <c r="C173" s="48" t="e">
        <f>VLOOKUP($A173,DSMYDTU!$A$2:$G$4877,3,0)</f>
        <v>#N/A</v>
      </c>
      <c r="D173" s="49" t="e">
        <f>VLOOKUP($A173,DSMYDTU!$A$2:$G$4877,4,0)</f>
        <v>#N/A</v>
      </c>
      <c r="E173" s="15" t="e">
        <f>VLOOKUP($A173,DSMYDTU!$A$2:$G$4877,5,0)</f>
        <v>#N/A</v>
      </c>
      <c r="F173" s="16" t="e">
        <f>VLOOKUP($A173,DSMYDTU!$A$2:$G$4877,6,0)</f>
        <v>#N/A</v>
      </c>
      <c r="G173" s="17" t="e">
        <f>VLOOKUP(B173,#REF!,13,0)</f>
        <v>#N/A</v>
      </c>
      <c r="H173" s="17" t="e">
        <f>VLOOKUP(B173,#REF!,14,0)</f>
        <v>#N/A</v>
      </c>
      <c r="I173" s="17" t="e">
        <f>VLOOKUP(B173,#REF!,15,0)</f>
        <v>#N/A</v>
      </c>
      <c r="J173" s="17" t="e">
        <f>VLOOKUP(B173,#REF!,16,0)</f>
        <v>#N/A</v>
      </c>
      <c r="K173" s="17" t="e">
        <f t="shared" si="8"/>
        <v>#N/A</v>
      </c>
      <c r="L173" s="17"/>
      <c r="M173" s="18">
        <f t="shared" si="9"/>
        <v>0</v>
      </c>
      <c r="N173" s="19" t="str">
        <f t="shared" si="10"/>
        <v>Không</v>
      </c>
      <c r="O173" s="19" t="e">
        <f>VLOOKUP($A173,DSMYDTU!$A$2:$G$4877,7,0)</f>
        <v>#N/A</v>
      </c>
      <c r="P173" s="20"/>
      <c r="Q173" s="50" t="e">
        <f t="shared" si="11"/>
        <v>#N/A</v>
      </c>
      <c r="R173" s="17" t="e">
        <f>VLOOKUP($B173,#REF!,18,0)</f>
        <v>#N/A</v>
      </c>
      <c r="T173" s="2"/>
      <c r="U173" s="19"/>
      <c r="V173" s="19"/>
    </row>
    <row r="174" spans="1:22" ht="13.5" x14ac:dyDescent="0.25">
      <c r="A174" s="14">
        <v>168</v>
      </c>
      <c r="B174" s="15" t="e">
        <f>VLOOKUP($A174,DSMYDTU!$A$2:$E$4856,2,0)</f>
        <v>#N/A</v>
      </c>
      <c r="C174" s="48" t="e">
        <f>VLOOKUP($A174,DSMYDTU!$A$2:$G$4877,3,0)</f>
        <v>#N/A</v>
      </c>
      <c r="D174" s="49" t="e">
        <f>VLOOKUP($A174,DSMYDTU!$A$2:$G$4877,4,0)</f>
        <v>#N/A</v>
      </c>
      <c r="E174" s="15" t="e">
        <f>VLOOKUP($A174,DSMYDTU!$A$2:$G$4877,5,0)</f>
        <v>#N/A</v>
      </c>
      <c r="F174" s="16" t="e">
        <f>VLOOKUP($A174,DSMYDTU!$A$2:$G$4877,6,0)</f>
        <v>#N/A</v>
      </c>
      <c r="G174" s="17" t="e">
        <f>VLOOKUP(B174,#REF!,13,0)</f>
        <v>#N/A</v>
      </c>
      <c r="H174" s="17" t="e">
        <f>VLOOKUP(B174,#REF!,14,0)</f>
        <v>#N/A</v>
      </c>
      <c r="I174" s="17" t="e">
        <f>VLOOKUP(B174,#REF!,15,0)</f>
        <v>#N/A</v>
      </c>
      <c r="J174" s="17" t="e">
        <f>VLOOKUP(B174,#REF!,16,0)</f>
        <v>#N/A</v>
      </c>
      <c r="K174" s="17" t="e">
        <f t="shared" si="8"/>
        <v>#N/A</v>
      </c>
      <c r="L174" s="17"/>
      <c r="M174" s="18">
        <f t="shared" si="9"/>
        <v>0</v>
      </c>
      <c r="N174" s="19" t="str">
        <f t="shared" si="10"/>
        <v>Không</v>
      </c>
      <c r="O174" s="19" t="e">
        <f>VLOOKUP($A174,DSMYDTU!$A$2:$G$4877,7,0)</f>
        <v>#N/A</v>
      </c>
      <c r="P174" s="20"/>
      <c r="Q174" s="50" t="e">
        <f t="shared" si="11"/>
        <v>#N/A</v>
      </c>
      <c r="R174" s="17" t="e">
        <f>VLOOKUP($B174,#REF!,18,0)</f>
        <v>#N/A</v>
      </c>
      <c r="T174" s="2"/>
      <c r="U174" s="19"/>
      <c r="V174" s="19"/>
    </row>
    <row r="175" spans="1:22" ht="13.5" x14ac:dyDescent="0.25">
      <c r="A175" s="14">
        <v>169</v>
      </c>
      <c r="B175" s="15" t="e">
        <f>VLOOKUP($A175,DSMYDTU!$A$2:$E$4856,2,0)</f>
        <v>#N/A</v>
      </c>
      <c r="C175" s="48" t="e">
        <f>VLOOKUP($A175,DSMYDTU!$A$2:$G$4877,3,0)</f>
        <v>#N/A</v>
      </c>
      <c r="D175" s="49" t="e">
        <f>VLOOKUP($A175,DSMYDTU!$A$2:$G$4877,4,0)</f>
        <v>#N/A</v>
      </c>
      <c r="E175" s="15" t="e">
        <f>VLOOKUP($A175,DSMYDTU!$A$2:$G$4877,5,0)</f>
        <v>#N/A</v>
      </c>
      <c r="F175" s="16" t="e">
        <f>VLOOKUP($A175,DSMYDTU!$A$2:$G$4877,6,0)</f>
        <v>#N/A</v>
      </c>
      <c r="G175" s="17" t="e">
        <f>VLOOKUP(B175,#REF!,13,0)</f>
        <v>#N/A</v>
      </c>
      <c r="H175" s="17" t="e">
        <f>VLOOKUP(B175,#REF!,14,0)</f>
        <v>#N/A</v>
      </c>
      <c r="I175" s="17" t="e">
        <f>VLOOKUP(B175,#REF!,15,0)</f>
        <v>#N/A</v>
      </c>
      <c r="J175" s="17" t="e">
        <f>VLOOKUP(B175,#REF!,16,0)</f>
        <v>#N/A</v>
      </c>
      <c r="K175" s="17" t="e">
        <f t="shared" si="8"/>
        <v>#N/A</v>
      </c>
      <c r="L175" s="17"/>
      <c r="M175" s="18">
        <f t="shared" si="9"/>
        <v>0</v>
      </c>
      <c r="N175" s="19" t="str">
        <f t="shared" si="10"/>
        <v>Không</v>
      </c>
      <c r="O175" s="19" t="e">
        <f>VLOOKUP($A175,DSMYDTU!$A$2:$G$4877,7,0)</f>
        <v>#N/A</v>
      </c>
      <c r="P175" s="20"/>
      <c r="Q175" s="50" t="e">
        <f t="shared" si="11"/>
        <v>#N/A</v>
      </c>
      <c r="R175" s="17" t="e">
        <f>VLOOKUP($B175,#REF!,18,0)</f>
        <v>#N/A</v>
      </c>
      <c r="T175" s="2"/>
      <c r="U175" s="19"/>
      <c r="V175" s="19"/>
    </row>
    <row r="176" spans="1:22" ht="13.5" x14ac:dyDescent="0.25">
      <c r="A176" s="14">
        <v>170</v>
      </c>
      <c r="B176" s="15" t="e">
        <f>VLOOKUP($A176,DSMYDTU!$A$2:$E$4856,2,0)</f>
        <v>#N/A</v>
      </c>
      <c r="C176" s="48" t="e">
        <f>VLOOKUP($A176,DSMYDTU!$A$2:$G$4877,3,0)</f>
        <v>#N/A</v>
      </c>
      <c r="D176" s="49" t="e">
        <f>VLOOKUP($A176,DSMYDTU!$A$2:$G$4877,4,0)</f>
        <v>#N/A</v>
      </c>
      <c r="E176" s="15" t="e">
        <f>VLOOKUP($A176,DSMYDTU!$A$2:$G$4877,5,0)</f>
        <v>#N/A</v>
      </c>
      <c r="F176" s="16" t="e">
        <f>VLOOKUP($A176,DSMYDTU!$A$2:$G$4877,6,0)</f>
        <v>#N/A</v>
      </c>
      <c r="G176" s="17" t="e">
        <f>VLOOKUP(B176,#REF!,13,0)</f>
        <v>#N/A</v>
      </c>
      <c r="H176" s="17" t="e">
        <f>VLOOKUP(B176,#REF!,14,0)</f>
        <v>#N/A</v>
      </c>
      <c r="I176" s="17" t="e">
        <f>VLOOKUP(B176,#REF!,15,0)</f>
        <v>#N/A</v>
      </c>
      <c r="J176" s="17" t="e">
        <f>VLOOKUP(B176,#REF!,16,0)</f>
        <v>#N/A</v>
      </c>
      <c r="K176" s="17" t="e">
        <f t="shared" si="8"/>
        <v>#N/A</v>
      </c>
      <c r="L176" s="17"/>
      <c r="M176" s="18">
        <f t="shared" si="9"/>
        <v>0</v>
      </c>
      <c r="N176" s="19" t="str">
        <f t="shared" si="10"/>
        <v>Không</v>
      </c>
      <c r="O176" s="19" t="e">
        <f>VLOOKUP($A176,DSMYDTU!$A$2:$G$4877,7,0)</f>
        <v>#N/A</v>
      </c>
      <c r="P176" s="20"/>
      <c r="Q176" s="50" t="e">
        <f t="shared" si="11"/>
        <v>#N/A</v>
      </c>
      <c r="R176" s="17" t="e">
        <f>VLOOKUP($B176,#REF!,18,0)</f>
        <v>#N/A</v>
      </c>
      <c r="T176" s="2"/>
      <c r="U176" s="19"/>
      <c r="V176" s="19"/>
    </row>
    <row r="177" spans="1:22" ht="13.5" x14ac:dyDescent="0.25">
      <c r="A177" s="14">
        <v>171</v>
      </c>
      <c r="B177" s="15" t="e">
        <f>VLOOKUP($A177,DSMYDTU!$A$2:$E$4856,2,0)</f>
        <v>#N/A</v>
      </c>
      <c r="C177" s="48" t="e">
        <f>VLOOKUP($A177,DSMYDTU!$A$2:$G$4877,3,0)</f>
        <v>#N/A</v>
      </c>
      <c r="D177" s="49" t="e">
        <f>VLOOKUP($A177,DSMYDTU!$A$2:$G$4877,4,0)</f>
        <v>#N/A</v>
      </c>
      <c r="E177" s="15" t="e">
        <f>VLOOKUP($A177,DSMYDTU!$A$2:$G$4877,5,0)</f>
        <v>#N/A</v>
      </c>
      <c r="F177" s="16" t="e">
        <f>VLOOKUP($A177,DSMYDTU!$A$2:$G$4877,6,0)</f>
        <v>#N/A</v>
      </c>
      <c r="G177" s="17" t="e">
        <f>VLOOKUP(B177,#REF!,13,0)</f>
        <v>#N/A</v>
      </c>
      <c r="H177" s="17" t="e">
        <f>VLOOKUP(B177,#REF!,14,0)</f>
        <v>#N/A</v>
      </c>
      <c r="I177" s="17" t="e">
        <f>VLOOKUP(B177,#REF!,15,0)</f>
        <v>#N/A</v>
      </c>
      <c r="J177" s="17" t="e">
        <f>VLOOKUP(B177,#REF!,16,0)</f>
        <v>#N/A</v>
      </c>
      <c r="K177" s="17" t="e">
        <f t="shared" si="8"/>
        <v>#N/A</v>
      </c>
      <c r="L177" s="17"/>
      <c r="M177" s="18">
        <f t="shared" si="9"/>
        <v>0</v>
      </c>
      <c r="N177" s="19" t="str">
        <f t="shared" si="10"/>
        <v>Không</v>
      </c>
      <c r="O177" s="19" t="e">
        <f>VLOOKUP($A177,DSMYDTU!$A$2:$G$4877,7,0)</f>
        <v>#N/A</v>
      </c>
      <c r="P177" s="20"/>
      <c r="Q177" s="50" t="e">
        <f t="shared" si="11"/>
        <v>#N/A</v>
      </c>
      <c r="R177" s="17" t="e">
        <f>VLOOKUP($B177,#REF!,18,0)</f>
        <v>#N/A</v>
      </c>
      <c r="T177" s="2"/>
      <c r="U177" s="19"/>
      <c r="V177" s="19"/>
    </row>
    <row r="178" spans="1:22" ht="13.5" x14ac:dyDescent="0.25">
      <c r="A178" s="14">
        <v>172</v>
      </c>
      <c r="B178" s="15" t="e">
        <f>VLOOKUP($A178,DSMYDTU!$A$2:$E$4856,2,0)</f>
        <v>#N/A</v>
      </c>
      <c r="C178" s="48" t="e">
        <f>VLOOKUP($A178,DSMYDTU!$A$2:$G$4877,3,0)</f>
        <v>#N/A</v>
      </c>
      <c r="D178" s="49" t="e">
        <f>VLOOKUP($A178,DSMYDTU!$A$2:$G$4877,4,0)</f>
        <v>#N/A</v>
      </c>
      <c r="E178" s="15" t="e">
        <f>VLOOKUP($A178,DSMYDTU!$A$2:$G$4877,5,0)</f>
        <v>#N/A</v>
      </c>
      <c r="F178" s="16" t="e">
        <f>VLOOKUP($A178,DSMYDTU!$A$2:$G$4877,6,0)</f>
        <v>#N/A</v>
      </c>
      <c r="G178" s="17" t="e">
        <f>VLOOKUP(B178,#REF!,13,0)</f>
        <v>#N/A</v>
      </c>
      <c r="H178" s="17" t="e">
        <f>VLOOKUP(B178,#REF!,14,0)</f>
        <v>#N/A</v>
      </c>
      <c r="I178" s="17" t="e">
        <f>VLOOKUP(B178,#REF!,15,0)</f>
        <v>#N/A</v>
      </c>
      <c r="J178" s="17" t="e">
        <f>VLOOKUP(B178,#REF!,16,0)</f>
        <v>#N/A</v>
      </c>
      <c r="K178" s="17" t="e">
        <f t="shared" si="8"/>
        <v>#N/A</v>
      </c>
      <c r="L178" s="17"/>
      <c r="M178" s="18">
        <f t="shared" si="9"/>
        <v>0</v>
      </c>
      <c r="N178" s="19" t="str">
        <f t="shared" si="10"/>
        <v>Không</v>
      </c>
      <c r="O178" s="19" t="e">
        <f>VLOOKUP($A178,DSMYDTU!$A$2:$G$4877,7,0)</f>
        <v>#N/A</v>
      </c>
      <c r="P178" s="20"/>
      <c r="Q178" s="50" t="e">
        <f t="shared" si="11"/>
        <v>#N/A</v>
      </c>
      <c r="R178" s="17" t="e">
        <f>VLOOKUP($B178,#REF!,18,0)</f>
        <v>#N/A</v>
      </c>
      <c r="T178" s="2"/>
      <c r="U178" s="19"/>
      <c r="V178" s="19"/>
    </row>
    <row r="179" spans="1:22" ht="13.5" x14ac:dyDescent="0.25">
      <c r="A179" s="14">
        <v>173</v>
      </c>
      <c r="B179" s="15" t="e">
        <f>VLOOKUP($A179,DSMYDTU!$A$2:$E$4856,2,0)</f>
        <v>#N/A</v>
      </c>
      <c r="C179" s="48" t="e">
        <f>VLOOKUP($A179,DSMYDTU!$A$2:$G$4877,3,0)</f>
        <v>#N/A</v>
      </c>
      <c r="D179" s="49" t="e">
        <f>VLOOKUP($A179,DSMYDTU!$A$2:$G$4877,4,0)</f>
        <v>#N/A</v>
      </c>
      <c r="E179" s="15" t="e">
        <f>VLOOKUP($A179,DSMYDTU!$A$2:$G$4877,5,0)</f>
        <v>#N/A</v>
      </c>
      <c r="F179" s="16" t="e">
        <f>VLOOKUP($A179,DSMYDTU!$A$2:$G$4877,6,0)</f>
        <v>#N/A</v>
      </c>
      <c r="G179" s="17" t="e">
        <f>VLOOKUP(B179,#REF!,13,0)</f>
        <v>#N/A</v>
      </c>
      <c r="H179" s="17" t="e">
        <f>VLOOKUP(B179,#REF!,14,0)</f>
        <v>#N/A</v>
      </c>
      <c r="I179" s="17" t="e">
        <f>VLOOKUP(B179,#REF!,15,0)</f>
        <v>#N/A</v>
      </c>
      <c r="J179" s="17" t="e">
        <f>VLOOKUP(B179,#REF!,16,0)</f>
        <v>#N/A</v>
      </c>
      <c r="K179" s="17" t="e">
        <f t="shared" si="8"/>
        <v>#N/A</v>
      </c>
      <c r="L179" s="17"/>
      <c r="M179" s="18">
        <f t="shared" si="9"/>
        <v>0</v>
      </c>
      <c r="N179" s="19" t="str">
        <f t="shared" si="10"/>
        <v>Không</v>
      </c>
      <c r="O179" s="19" t="e">
        <f>VLOOKUP($A179,DSMYDTU!$A$2:$G$4877,7,0)</f>
        <v>#N/A</v>
      </c>
      <c r="P179" s="20"/>
      <c r="Q179" s="50" t="e">
        <f t="shared" si="11"/>
        <v>#N/A</v>
      </c>
      <c r="R179" s="17" t="e">
        <f>VLOOKUP($B179,#REF!,18,0)</f>
        <v>#N/A</v>
      </c>
      <c r="T179" s="2"/>
      <c r="U179" s="19"/>
      <c r="V179" s="19"/>
    </row>
    <row r="180" spans="1:22" ht="13.5" x14ac:dyDescent="0.25">
      <c r="A180" s="14">
        <v>174</v>
      </c>
      <c r="B180" s="15" t="e">
        <f>VLOOKUP($A180,DSMYDTU!$A$2:$E$4856,2,0)</f>
        <v>#N/A</v>
      </c>
      <c r="C180" s="48" t="e">
        <f>VLOOKUP($A180,DSMYDTU!$A$2:$G$4877,3,0)</f>
        <v>#N/A</v>
      </c>
      <c r="D180" s="49" t="e">
        <f>VLOOKUP($A180,DSMYDTU!$A$2:$G$4877,4,0)</f>
        <v>#N/A</v>
      </c>
      <c r="E180" s="15" t="e">
        <f>VLOOKUP($A180,DSMYDTU!$A$2:$G$4877,5,0)</f>
        <v>#N/A</v>
      </c>
      <c r="F180" s="16" t="e">
        <f>VLOOKUP($A180,DSMYDTU!$A$2:$G$4877,6,0)</f>
        <v>#N/A</v>
      </c>
      <c r="G180" s="17" t="e">
        <f>VLOOKUP(B180,#REF!,13,0)</f>
        <v>#N/A</v>
      </c>
      <c r="H180" s="17" t="e">
        <f>VLOOKUP(B180,#REF!,14,0)</f>
        <v>#N/A</v>
      </c>
      <c r="I180" s="17" t="e">
        <f>VLOOKUP(B180,#REF!,15,0)</f>
        <v>#N/A</v>
      </c>
      <c r="J180" s="17" t="e">
        <f>VLOOKUP(B180,#REF!,16,0)</f>
        <v>#N/A</v>
      </c>
      <c r="K180" s="17" t="e">
        <f t="shared" si="8"/>
        <v>#N/A</v>
      </c>
      <c r="L180" s="17"/>
      <c r="M180" s="18">
        <f t="shared" si="9"/>
        <v>0</v>
      </c>
      <c r="N180" s="19" t="str">
        <f t="shared" si="10"/>
        <v>Không</v>
      </c>
      <c r="O180" s="19" t="e">
        <f>VLOOKUP($A180,DSMYDTU!$A$2:$G$4877,7,0)</f>
        <v>#N/A</v>
      </c>
      <c r="P180" s="20"/>
      <c r="Q180" s="50" t="e">
        <f t="shared" si="11"/>
        <v>#N/A</v>
      </c>
      <c r="R180" s="17" t="e">
        <f>VLOOKUP($B180,#REF!,18,0)</f>
        <v>#N/A</v>
      </c>
      <c r="T180" s="2"/>
      <c r="U180" s="19"/>
      <c r="V180" s="19"/>
    </row>
    <row r="181" spans="1:22" ht="13.5" x14ac:dyDescent="0.25">
      <c r="A181" s="14">
        <v>175</v>
      </c>
      <c r="B181" s="15" t="e">
        <f>VLOOKUP($A181,DSMYDTU!$A$2:$E$4856,2,0)</f>
        <v>#N/A</v>
      </c>
      <c r="C181" s="48" t="e">
        <f>VLOOKUP($A181,DSMYDTU!$A$2:$G$4877,3,0)</f>
        <v>#N/A</v>
      </c>
      <c r="D181" s="49" t="e">
        <f>VLOOKUP($A181,DSMYDTU!$A$2:$G$4877,4,0)</f>
        <v>#N/A</v>
      </c>
      <c r="E181" s="15" t="e">
        <f>VLOOKUP($A181,DSMYDTU!$A$2:$G$4877,5,0)</f>
        <v>#N/A</v>
      </c>
      <c r="F181" s="16" t="e">
        <f>VLOOKUP($A181,DSMYDTU!$A$2:$G$4877,6,0)</f>
        <v>#N/A</v>
      </c>
      <c r="G181" s="17" t="e">
        <f>VLOOKUP(B181,#REF!,13,0)</f>
        <v>#N/A</v>
      </c>
      <c r="H181" s="17" t="e">
        <f>VLOOKUP(B181,#REF!,14,0)</f>
        <v>#N/A</v>
      </c>
      <c r="I181" s="17" t="e">
        <f>VLOOKUP(B181,#REF!,15,0)</f>
        <v>#N/A</v>
      </c>
      <c r="J181" s="17" t="e">
        <f>VLOOKUP(B181,#REF!,16,0)</f>
        <v>#N/A</v>
      </c>
      <c r="K181" s="17" t="e">
        <f t="shared" si="8"/>
        <v>#N/A</v>
      </c>
      <c r="L181" s="17"/>
      <c r="M181" s="18">
        <f t="shared" si="9"/>
        <v>0</v>
      </c>
      <c r="N181" s="19" t="str">
        <f t="shared" si="10"/>
        <v>Không</v>
      </c>
      <c r="O181" s="19" t="e">
        <f>VLOOKUP($A181,DSMYDTU!$A$2:$G$4877,7,0)</f>
        <v>#N/A</v>
      </c>
      <c r="P181" s="20"/>
      <c r="Q181" s="50" t="e">
        <f t="shared" si="11"/>
        <v>#N/A</v>
      </c>
      <c r="R181" s="17" t="e">
        <f>VLOOKUP($B181,#REF!,18,0)</f>
        <v>#N/A</v>
      </c>
      <c r="T181" s="2"/>
      <c r="U181" s="19"/>
      <c r="V181" s="19"/>
    </row>
    <row r="182" spans="1:22" ht="13.5" x14ac:dyDescent="0.25">
      <c r="A182" s="14">
        <v>176</v>
      </c>
      <c r="B182" s="15" t="e">
        <f>VLOOKUP($A182,DSMYDTU!$A$2:$E$4856,2,0)</f>
        <v>#N/A</v>
      </c>
      <c r="C182" s="48" t="e">
        <f>VLOOKUP($A182,DSMYDTU!$A$2:$G$4877,3,0)</f>
        <v>#N/A</v>
      </c>
      <c r="D182" s="49" t="e">
        <f>VLOOKUP($A182,DSMYDTU!$A$2:$G$4877,4,0)</f>
        <v>#N/A</v>
      </c>
      <c r="E182" s="15" t="e">
        <f>VLOOKUP($A182,DSMYDTU!$A$2:$G$4877,5,0)</f>
        <v>#N/A</v>
      </c>
      <c r="F182" s="16" t="e">
        <f>VLOOKUP($A182,DSMYDTU!$A$2:$G$4877,6,0)</f>
        <v>#N/A</v>
      </c>
      <c r="G182" s="17" t="e">
        <f>VLOOKUP(B182,#REF!,13,0)</f>
        <v>#N/A</v>
      </c>
      <c r="H182" s="17" t="e">
        <f>VLOOKUP(B182,#REF!,14,0)</f>
        <v>#N/A</v>
      </c>
      <c r="I182" s="17" t="e">
        <f>VLOOKUP(B182,#REF!,15,0)</f>
        <v>#N/A</v>
      </c>
      <c r="J182" s="17" t="e">
        <f>VLOOKUP(B182,#REF!,16,0)</f>
        <v>#N/A</v>
      </c>
      <c r="K182" s="17" t="e">
        <f t="shared" si="8"/>
        <v>#N/A</v>
      </c>
      <c r="L182" s="17"/>
      <c r="M182" s="18">
        <f t="shared" si="9"/>
        <v>0</v>
      </c>
      <c r="N182" s="19" t="str">
        <f t="shared" si="10"/>
        <v>Không</v>
      </c>
      <c r="O182" s="19" t="e">
        <f>VLOOKUP($A182,DSMYDTU!$A$2:$G$4877,7,0)</f>
        <v>#N/A</v>
      </c>
      <c r="P182" s="20"/>
      <c r="Q182" s="50" t="e">
        <f t="shared" si="11"/>
        <v>#N/A</v>
      </c>
      <c r="R182" s="17" t="e">
        <f>VLOOKUP($B182,#REF!,18,0)</f>
        <v>#N/A</v>
      </c>
      <c r="T182" s="2"/>
      <c r="U182" s="19"/>
      <c r="V182" s="19"/>
    </row>
    <row r="183" spans="1:22" ht="13.5" x14ac:dyDescent="0.25">
      <c r="A183" s="14">
        <v>177</v>
      </c>
      <c r="B183" s="15" t="e">
        <f>VLOOKUP($A183,DSMYDTU!$A$2:$E$4856,2,0)</f>
        <v>#N/A</v>
      </c>
      <c r="C183" s="48" t="e">
        <f>VLOOKUP($A183,DSMYDTU!$A$2:$G$4877,3,0)</f>
        <v>#N/A</v>
      </c>
      <c r="D183" s="49" t="e">
        <f>VLOOKUP($A183,DSMYDTU!$A$2:$G$4877,4,0)</f>
        <v>#N/A</v>
      </c>
      <c r="E183" s="15" t="e">
        <f>VLOOKUP($A183,DSMYDTU!$A$2:$G$4877,5,0)</f>
        <v>#N/A</v>
      </c>
      <c r="F183" s="16" t="e">
        <f>VLOOKUP($A183,DSMYDTU!$A$2:$G$4877,6,0)</f>
        <v>#N/A</v>
      </c>
      <c r="G183" s="17" t="e">
        <f>VLOOKUP(B183,#REF!,13,0)</f>
        <v>#N/A</v>
      </c>
      <c r="H183" s="17" t="e">
        <f>VLOOKUP(B183,#REF!,14,0)</f>
        <v>#N/A</v>
      </c>
      <c r="I183" s="17" t="e">
        <f>VLOOKUP(B183,#REF!,15,0)</f>
        <v>#N/A</v>
      </c>
      <c r="J183" s="17" t="e">
        <f>VLOOKUP(B183,#REF!,16,0)</f>
        <v>#N/A</v>
      </c>
      <c r="K183" s="17" t="e">
        <f t="shared" si="8"/>
        <v>#N/A</v>
      </c>
      <c r="L183" s="17"/>
      <c r="M183" s="18">
        <f t="shared" si="9"/>
        <v>0</v>
      </c>
      <c r="N183" s="19" t="str">
        <f t="shared" si="10"/>
        <v>Không</v>
      </c>
      <c r="O183" s="19" t="e">
        <f>VLOOKUP($A183,DSMYDTU!$A$2:$G$4877,7,0)</f>
        <v>#N/A</v>
      </c>
      <c r="P183" s="20"/>
      <c r="Q183" s="50" t="e">
        <f t="shared" si="11"/>
        <v>#N/A</v>
      </c>
      <c r="R183" s="17" t="e">
        <f>VLOOKUP($B183,#REF!,18,0)</f>
        <v>#N/A</v>
      </c>
      <c r="T183" s="2"/>
      <c r="U183" s="19"/>
      <c r="V183" s="19"/>
    </row>
    <row r="184" spans="1:22" ht="13.5" x14ac:dyDescent="0.25">
      <c r="A184" s="14">
        <v>178</v>
      </c>
      <c r="B184" s="15" t="e">
        <f>VLOOKUP($A184,DSMYDTU!$A$2:$E$4856,2,0)</f>
        <v>#N/A</v>
      </c>
      <c r="C184" s="48" t="e">
        <f>VLOOKUP($A184,DSMYDTU!$A$2:$G$4877,3,0)</f>
        <v>#N/A</v>
      </c>
      <c r="D184" s="49" t="e">
        <f>VLOOKUP($A184,DSMYDTU!$A$2:$G$4877,4,0)</f>
        <v>#N/A</v>
      </c>
      <c r="E184" s="15" t="e">
        <f>VLOOKUP($A184,DSMYDTU!$A$2:$G$4877,5,0)</f>
        <v>#N/A</v>
      </c>
      <c r="F184" s="16" t="e">
        <f>VLOOKUP($A184,DSMYDTU!$A$2:$G$4877,6,0)</f>
        <v>#N/A</v>
      </c>
      <c r="G184" s="17" t="e">
        <f>VLOOKUP(B184,#REF!,13,0)</f>
        <v>#N/A</v>
      </c>
      <c r="H184" s="17" t="e">
        <f>VLOOKUP(B184,#REF!,14,0)</f>
        <v>#N/A</v>
      </c>
      <c r="I184" s="17" t="e">
        <f>VLOOKUP(B184,#REF!,15,0)</f>
        <v>#N/A</v>
      </c>
      <c r="J184" s="17" t="e">
        <f>VLOOKUP(B184,#REF!,16,0)</f>
        <v>#N/A</v>
      </c>
      <c r="K184" s="17" t="e">
        <f t="shared" si="8"/>
        <v>#N/A</v>
      </c>
      <c r="L184" s="17"/>
      <c r="M184" s="18">
        <f t="shared" si="9"/>
        <v>0</v>
      </c>
      <c r="N184" s="19" t="str">
        <f t="shared" si="10"/>
        <v>Không</v>
      </c>
      <c r="O184" s="19" t="e">
        <f>VLOOKUP($A184,DSMYDTU!$A$2:$G$4877,7,0)</f>
        <v>#N/A</v>
      </c>
      <c r="P184" s="20"/>
      <c r="Q184" s="50" t="e">
        <f t="shared" si="11"/>
        <v>#N/A</v>
      </c>
      <c r="R184" s="17" t="e">
        <f>VLOOKUP($B184,#REF!,18,0)</f>
        <v>#N/A</v>
      </c>
      <c r="T184" s="2"/>
      <c r="U184" s="19"/>
      <c r="V184" s="19"/>
    </row>
    <row r="185" spans="1:22" ht="13.5" x14ac:dyDescent="0.25">
      <c r="A185" s="14">
        <v>179</v>
      </c>
      <c r="B185" s="15" t="e">
        <f>VLOOKUP($A185,DSMYDTU!$A$2:$E$4856,2,0)</f>
        <v>#N/A</v>
      </c>
      <c r="C185" s="48" t="e">
        <f>VLOOKUP($A185,DSMYDTU!$A$2:$G$4877,3,0)</f>
        <v>#N/A</v>
      </c>
      <c r="D185" s="49" t="e">
        <f>VLOOKUP($A185,DSMYDTU!$A$2:$G$4877,4,0)</f>
        <v>#N/A</v>
      </c>
      <c r="E185" s="15" t="e">
        <f>VLOOKUP($A185,DSMYDTU!$A$2:$G$4877,5,0)</f>
        <v>#N/A</v>
      </c>
      <c r="F185" s="16" t="e">
        <f>VLOOKUP($A185,DSMYDTU!$A$2:$G$4877,6,0)</f>
        <v>#N/A</v>
      </c>
      <c r="G185" s="17" t="e">
        <f>VLOOKUP(B185,#REF!,13,0)</f>
        <v>#N/A</v>
      </c>
      <c r="H185" s="17" t="e">
        <f>VLOOKUP(B185,#REF!,14,0)</f>
        <v>#N/A</v>
      </c>
      <c r="I185" s="17" t="e">
        <f>VLOOKUP(B185,#REF!,15,0)</f>
        <v>#N/A</v>
      </c>
      <c r="J185" s="17" t="e">
        <f>VLOOKUP(B185,#REF!,16,0)</f>
        <v>#N/A</v>
      </c>
      <c r="K185" s="17" t="e">
        <f t="shared" si="8"/>
        <v>#N/A</v>
      </c>
      <c r="L185" s="17"/>
      <c r="M185" s="18">
        <f t="shared" si="9"/>
        <v>0</v>
      </c>
      <c r="N185" s="19" t="str">
        <f t="shared" si="10"/>
        <v>Không</v>
      </c>
      <c r="O185" s="19" t="e">
        <f>VLOOKUP($A185,DSMYDTU!$A$2:$G$4877,7,0)</f>
        <v>#N/A</v>
      </c>
      <c r="P185" s="20"/>
      <c r="Q185" s="50" t="e">
        <f t="shared" si="11"/>
        <v>#N/A</v>
      </c>
      <c r="R185" s="17" t="e">
        <f>VLOOKUP($B185,#REF!,18,0)</f>
        <v>#N/A</v>
      </c>
      <c r="T185" s="2"/>
      <c r="U185" s="19"/>
      <c r="V185" s="19"/>
    </row>
    <row r="186" spans="1:22" ht="13.5" x14ac:dyDescent="0.25">
      <c r="A186" s="14">
        <v>180</v>
      </c>
      <c r="B186" s="15" t="e">
        <f>VLOOKUP($A186,DSMYDTU!$A$2:$E$4856,2,0)</f>
        <v>#N/A</v>
      </c>
      <c r="C186" s="48" t="e">
        <f>VLOOKUP($A186,DSMYDTU!$A$2:$G$4877,3,0)</f>
        <v>#N/A</v>
      </c>
      <c r="D186" s="49" t="e">
        <f>VLOOKUP($A186,DSMYDTU!$A$2:$G$4877,4,0)</f>
        <v>#N/A</v>
      </c>
      <c r="E186" s="15" t="e">
        <f>VLOOKUP($A186,DSMYDTU!$A$2:$G$4877,5,0)</f>
        <v>#N/A</v>
      </c>
      <c r="F186" s="16" t="e">
        <f>VLOOKUP($A186,DSMYDTU!$A$2:$G$4877,6,0)</f>
        <v>#N/A</v>
      </c>
      <c r="G186" s="17" t="e">
        <f>VLOOKUP(B186,#REF!,13,0)</f>
        <v>#N/A</v>
      </c>
      <c r="H186" s="17" t="e">
        <f>VLOOKUP(B186,#REF!,14,0)</f>
        <v>#N/A</v>
      </c>
      <c r="I186" s="17" t="e">
        <f>VLOOKUP(B186,#REF!,15,0)</f>
        <v>#N/A</v>
      </c>
      <c r="J186" s="17" t="e">
        <f>VLOOKUP(B186,#REF!,16,0)</f>
        <v>#N/A</v>
      </c>
      <c r="K186" s="17" t="e">
        <f t="shared" si="8"/>
        <v>#N/A</v>
      </c>
      <c r="L186" s="17"/>
      <c r="M186" s="18">
        <f t="shared" si="9"/>
        <v>0</v>
      </c>
      <c r="N186" s="19" t="str">
        <f t="shared" si="10"/>
        <v>Không</v>
      </c>
      <c r="O186" s="19" t="e">
        <f>VLOOKUP($A186,DSMYDTU!$A$2:$G$4877,7,0)</f>
        <v>#N/A</v>
      </c>
      <c r="P186" s="20"/>
      <c r="Q186" s="50" t="e">
        <f t="shared" si="11"/>
        <v>#N/A</v>
      </c>
      <c r="R186" s="17" t="e">
        <f>VLOOKUP($B186,#REF!,18,0)</f>
        <v>#N/A</v>
      </c>
      <c r="T186" s="2"/>
      <c r="U186" s="19"/>
      <c r="V186" s="19"/>
    </row>
    <row r="187" spans="1:22" ht="13.5" x14ac:dyDescent="0.25">
      <c r="A187" s="14">
        <v>181</v>
      </c>
      <c r="B187" s="15" t="e">
        <f>VLOOKUP($A187,DSMYDTU!$A$2:$E$4856,2,0)</f>
        <v>#N/A</v>
      </c>
      <c r="C187" s="48" t="e">
        <f>VLOOKUP($A187,DSMYDTU!$A$2:$G$4877,3,0)</f>
        <v>#N/A</v>
      </c>
      <c r="D187" s="49" t="e">
        <f>VLOOKUP($A187,DSMYDTU!$A$2:$G$4877,4,0)</f>
        <v>#N/A</v>
      </c>
      <c r="E187" s="15" t="e">
        <f>VLOOKUP($A187,DSMYDTU!$A$2:$G$4877,5,0)</f>
        <v>#N/A</v>
      </c>
      <c r="F187" s="16" t="e">
        <f>VLOOKUP($A187,DSMYDTU!$A$2:$G$4877,6,0)</f>
        <v>#N/A</v>
      </c>
      <c r="G187" s="17" t="e">
        <f>VLOOKUP(B187,#REF!,13,0)</f>
        <v>#N/A</v>
      </c>
      <c r="H187" s="17" t="e">
        <f>VLOOKUP(B187,#REF!,14,0)</f>
        <v>#N/A</v>
      </c>
      <c r="I187" s="17" t="e">
        <f>VLOOKUP(B187,#REF!,15,0)</f>
        <v>#N/A</v>
      </c>
      <c r="J187" s="17" t="e">
        <f>VLOOKUP(B187,#REF!,16,0)</f>
        <v>#N/A</v>
      </c>
      <c r="K187" s="17" t="e">
        <f t="shared" si="8"/>
        <v>#N/A</v>
      </c>
      <c r="L187" s="17"/>
      <c r="M187" s="18">
        <f t="shared" si="9"/>
        <v>0</v>
      </c>
      <c r="N187" s="19" t="str">
        <f t="shared" si="10"/>
        <v>Không</v>
      </c>
      <c r="O187" s="19" t="e">
        <f>VLOOKUP($A187,DSMYDTU!$A$2:$G$4877,7,0)</f>
        <v>#N/A</v>
      </c>
      <c r="P187" s="20"/>
      <c r="Q187" s="50" t="e">
        <f t="shared" si="11"/>
        <v>#N/A</v>
      </c>
      <c r="R187" s="17" t="e">
        <f>VLOOKUP($B187,#REF!,18,0)</f>
        <v>#N/A</v>
      </c>
      <c r="T187" s="2"/>
      <c r="U187" s="19"/>
      <c r="V187" s="19"/>
    </row>
    <row r="188" spans="1:22" ht="13.5" x14ac:dyDescent="0.25">
      <c r="A188" s="14">
        <v>182</v>
      </c>
      <c r="B188" s="15" t="e">
        <f>VLOOKUP($A188,DSMYDTU!$A$2:$E$4856,2,0)</f>
        <v>#N/A</v>
      </c>
      <c r="C188" s="48" t="e">
        <f>VLOOKUP($A188,DSMYDTU!$A$2:$G$4877,3,0)</f>
        <v>#N/A</v>
      </c>
      <c r="D188" s="49" t="e">
        <f>VLOOKUP($A188,DSMYDTU!$A$2:$G$4877,4,0)</f>
        <v>#N/A</v>
      </c>
      <c r="E188" s="15" t="e">
        <f>VLOOKUP($A188,DSMYDTU!$A$2:$G$4877,5,0)</f>
        <v>#N/A</v>
      </c>
      <c r="F188" s="16" t="e">
        <f>VLOOKUP($A188,DSMYDTU!$A$2:$G$4877,6,0)</f>
        <v>#N/A</v>
      </c>
      <c r="G188" s="17" t="e">
        <f>VLOOKUP(B188,#REF!,13,0)</f>
        <v>#N/A</v>
      </c>
      <c r="H188" s="17" t="e">
        <f>VLOOKUP(B188,#REF!,14,0)</f>
        <v>#N/A</v>
      </c>
      <c r="I188" s="17" t="e">
        <f>VLOOKUP(B188,#REF!,15,0)</f>
        <v>#N/A</v>
      </c>
      <c r="J188" s="17" t="e">
        <f>VLOOKUP(B188,#REF!,16,0)</f>
        <v>#N/A</v>
      </c>
      <c r="K188" s="17" t="e">
        <f t="shared" si="8"/>
        <v>#N/A</v>
      </c>
      <c r="L188" s="17"/>
      <c r="M188" s="18">
        <f t="shared" si="9"/>
        <v>0</v>
      </c>
      <c r="N188" s="19" t="str">
        <f t="shared" si="10"/>
        <v>Không</v>
      </c>
      <c r="O188" s="19" t="e">
        <f>VLOOKUP($A188,DSMYDTU!$A$2:$G$4877,7,0)</f>
        <v>#N/A</v>
      </c>
      <c r="P188" s="20"/>
      <c r="Q188" s="50" t="e">
        <f t="shared" si="11"/>
        <v>#N/A</v>
      </c>
      <c r="R188" s="17" t="e">
        <f>VLOOKUP($B188,#REF!,18,0)</f>
        <v>#N/A</v>
      </c>
      <c r="T188" s="2"/>
      <c r="U188" s="19"/>
      <c r="V188" s="19"/>
    </row>
    <row r="189" spans="1:22" ht="13.5" x14ac:dyDescent="0.25">
      <c r="A189" s="14">
        <v>183</v>
      </c>
      <c r="B189" s="15" t="e">
        <f>VLOOKUP($A189,DSMYDTU!$A$2:$E$4856,2,0)</f>
        <v>#N/A</v>
      </c>
      <c r="C189" s="48" t="e">
        <f>VLOOKUP($A189,DSMYDTU!$A$2:$G$4877,3,0)</f>
        <v>#N/A</v>
      </c>
      <c r="D189" s="49" t="e">
        <f>VLOOKUP($A189,DSMYDTU!$A$2:$G$4877,4,0)</f>
        <v>#N/A</v>
      </c>
      <c r="E189" s="15" t="e">
        <f>VLOOKUP($A189,DSMYDTU!$A$2:$G$4877,5,0)</f>
        <v>#N/A</v>
      </c>
      <c r="F189" s="16" t="e">
        <f>VLOOKUP($A189,DSMYDTU!$A$2:$G$4877,6,0)</f>
        <v>#N/A</v>
      </c>
      <c r="G189" s="17" t="e">
        <f>VLOOKUP(B189,#REF!,13,0)</f>
        <v>#N/A</v>
      </c>
      <c r="H189" s="17" t="e">
        <f>VLOOKUP(B189,#REF!,14,0)</f>
        <v>#N/A</v>
      </c>
      <c r="I189" s="17" t="e">
        <f>VLOOKUP(B189,#REF!,15,0)</f>
        <v>#N/A</v>
      </c>
      <c r="J189" s="17" t="e">
        <f>VLOOKUP(B189,#REF!,16,0)</f>
        <v>#N/A</v>
      </c>
      <c r="K189" s="17" t="e">
        <f t="shared" si="8"/>
        <v>#N/A</v>
      </c>
      <c r="L189" s="17"/>
      <c r="M189" s="18">
        <f t="shared" si="9"/>
        <v>0</v>
      </c>
      <c r="N189" s="19" t="str">
        <f t="shared" si="10"/>
        <v>Không</v>
      </c>
      <c r="O189" s="19" t="e">
        <f>VLOOKUP($A189,DSMYDTU!$A$2:$G$4877,7,0)</f>
        <v>#N/A</v>
      </c>
      <c r="P189" s="20"/>
      <c r="Q189" s="50" t="e">
        <f t="shared" si="11"/>
        <v>#N/A</v>
      </c>
      <c r="R189" s="17" t="e">
        <f>VLOOKUP($B189,#REF!,18,0)</f>
        <v>#N/A</v>
      </c>
      <c r="T189" s="2"/>
      <c r="U189" s="19"/>
      <c r="V189" s="19"/>
    </row>
    <row r="190" spans="1:22" ht="13.5" x14ac:dyDescent="0.25">
      <c r="A190" s="14">
        <v>184</v>
      </c>
      <c r="B190" s="15" t="e">
        <f>VLOOKUP($A190,DSMYDTU!$A$2:$E$4856,2,0)</f>
        <v>#N/A</v>
      </c>
      <c r="C190" s="48" t="e">
        <f>VLOOKUP($A190,DSMYDTU!$A$2:$G$4877,3,0)</f>
        <v>#N/A</v>
      </c>
      <c r="D190" s="49" t="e">
        <f>VLOOKUP($A190,DSMYDTU!$A$2:$G$4877,4,0)</f>
        <v>#N/A</v>
      </c>
      <c r="E190" s="15" t="e">
        <f>VLOOKUP($A190,DSMYDTU!$A$2:$G$4877,5,0)</f>
        <v>#N/A</v>
      </c>
      <c r="F190" s="16" t="e">
        <f>VLOOKUP($A190,DSMYDTU!$A$2:$G$4877,6,0)</f>
        <v>#N/A</v>
      </c>
      <c r="G190" s="17" t="e">
        <f>VLOOKUP(B190,#REF!,13,0)</f>
        <v>#N/A</v>
      </c>
      <c r="H190" s="17" t="e">
        <f>VLOOKUP(B190,#REF!,14,0)</f>
        <v>#N/A</v>
      </c>
      <c r="I190" s="17" t="e">
        <f>VLOOKUP(B190,#REF!,15,0)</f>
        <v>#N/A</v>
      </c>
      <c r="J190" s="17" t="e">
        <f>VLOOKUP(B190,#REF!,16,0)</f>
        <v>#N/A</v>
      </c>
      <c r="K190" s="17" t="e">
        <f t="shared" si="8"/>
        <v>#N/A</v>
      </c>
      <c r="L190" s="17"/>
      <c r="M190" s="18">
        <f t="shared" si="9"/>
        <v>0</v>
      </c>
      <c r="N190" s="19" t="str">
        <f t="shared" si="10"/>
        <v>Không</v>
      </c>
      <c r="O190" s="19" t="e">
        <f>VLOOKUP($A190,DSMYDTU!$A$2:$G$4877,7,0)</f>
        <v>#N/A</v>
      </c>
      <c r="P190" s="20"/>
      <c r="Q190" s="50" t="e">
        <f t="shared" si="11"/>
        <v>#N/A</v>
      </c>
      <c r="R190" s="17" t="e">
        <f>VLOOKUP($B190,#REF!,18,0)</f>
        <v>#N/A</v>
      </c>
      <c r="T190" s="2"/>
      <c r="U190" s="19"/>
      <c r="V190" s="19"/>
    </row>
    <row r="191" spans="1:22" ht="13.5" x14ac:dyDescent="0.25">
      <c r="A191" s="14">
        <v>185</v>
      </c>
      <c r="B191" s="15" t="e">
        <f>VLOOKUP($A191,DSMYDTU!$A$2:$E$4856,2,0)</f>
        <v>#N/A</v>
      </c>
      <c r="C191" s="48" t="e">
        <f>VLOOKUP($A191,DSMYDTU!$A$2:$G$4877,3,0)</f>
        <v>#N/A</v>
      </c>
      <c r="D191" s="49" t="e">
        <f>VLOOKUP($A191,DSMYDTU!$A$2:$G$4877,4,0)</f>
        <v>#N/A</v>
      </c>
      <c r="E191" s="15" t="e">
        <f>VLOOKUP($A191,DSMYDTU!$A$2:$G$4877,5,0)</f>
        <v>#N/A</v>
      </c>
      <c r="F191" s="16" t="e">
        <f>VLOOKUP($A191,DSMYDTU!$A$2:$G$4877,6,0)</f>
        <v>#N/A</v>
      </c>
      <c r="G191" s="17" t="e">
        <f>VLOOKUP(B191,#REF!,13,0)</f>
        <v>#N/A</v>
      </c>
      <c r="H191" s="17" t="e">
        <f>VLOOKUP(B191,#REF!,14,0)</f>
        <v>#N/A</v>
      </c>
      <c r="I191" s="17" t="e">
        <f>VLOOKUP(B191,#REF!,15,0)</f>
        <v>#N/A</v>
      </c>
      <c r="J191" s="17" t="e">
        <f>VLOOKUP(B191,#REF!,16,0)</f>
        <v>#N/A</v>
      </c>
      <c r="K191" s="17" t="e">
        <f t="shared" si="8"/>
        <v>#N/A</v>
      </c>
      <c r="L191" s="17"/>
      <c r="M191" s="18">
        <f t="shared" si="9"/>
        <v>0</v>
      </c>
      <c r="N191" s="19" t="str">
        <f t="shared" si="10"/>
        <v>Không</v>
      </c>
      <c r="O191" s="19" t="e">
        <f>VLOOKUP($A191,DSMYDTU!$A$2:$G$4877,7,0)</f>
        <v>#N/A</v>
      </c>
      <c r="P191" s="20"/>
      <c r="Q191" s="50" t="e">
        <f t="shared" si="11"/>
        <v>#N/A</v>
      </c>
      <c r="R191" s="17" t="e">
        <f>VLOOKUP($B191,#REF!,18,0)</f>
        <v>#N/A</v>
      </c>
      <c r="T191" s="2"/>
      <c r="U191" s="19"/>
      <c r="V191" s="19"/>
    </row>
    <row r="192" spans="1:22" ht="13.5" x14ac:dyDescent="0.25">
      <c r="A192" s="14">
        <v>186</v>
      </c>
      <c r="B192" s="15" t="e">
        <f>VLOOKUP($A192,DSMYDTU!$A$2:$E$4856,2,0)</f>
        <v>#N/A</v>
      </c>
      <c r="C192" s="48" t="e">
        <f>VLOOKUP($A192,DSMYDTU!$A$2:$G$4877,3,0)</f>
        <v>#N/A</v>
      </c>
      <c r="D192" s="49" t="e">
        <f>VLOOKUP($A192,DSMYDTU!$A$2:$G$4877,4,0)</f>
        <v>#N/A</v>
      </c>
      <c r="E192" s="15" t="e">
        <f>VLOOKUP($A192,DSMYDTU!$A$2:$G$4877,5,0)</f>
        <v>#N/A</v>
      </c>
      <c r="F192" s="16" t="e">
        <f>VLOOKUP($A192,DSMYDTU!$A$2:$G$4877,6,0)</f>
        <v>#N/A</v>
      </c>
      <c r="G192" s="17" t="e">
        <f>VLOOKUP(B192,#REF!,13,0)</f>
        <v>#N/A</v>
      </c>
      <c r="H192" s="17" t="e">
        <f>VLOOKUP(B192,#REF!,14,0)</f>
        <v>#N/A</v>
      </c>
      <c r="I192" s="17" t="e">
        <f>VLOOKUP(B192,#REF!,15,0)</f>
        <v>#N/A</v>
      </c>
      <c r="J192" s="17" t="e">
        <f>VLOOKUP(B192,#REF!,16,0)</f>
        <v>#N/A</v>
      </c>
      <c r="K192" s="17" t="e">
        <f t="shared" si="8"/>
        <v>#N/A</v>
      </c>
      <c r="L192" s="17"/>
      <c r="M192" s="18">
        <f t="shared" si="9"/>
        <v>0</v>
      </c>
      <c r="N192" s="19" t="str">
        <f t="shared" si="10"/>
        <v>Không</v>
      </c>
      <c r="O192" s="19" t="e">
        <f>VLOOKUP($A192,DSMYDTU!$A$2:$G$4877,7,0)</f>
        <v>#N/A</v>
      </c>
      <c r="P192" s="20"/>
      <c r="Q192" s="50" t="e">
        <f t="shared" si="11"/>
        <v>#N/A</v>
      </c>
      <c r="R192" s="17" t="e">
        <f>VLOOKUP($B192,#REF!,18,0)</f>
        <v>#N/A</v>
      </c>
      <c r="T192" s="2"/>
      <c r="U192" s="19"/>
      <c r="V192" s="19"/>
    </row>
    <row r="193" spans="1:22" ht="13.5" x14ac:dyDescent="0.25">
      <c r="A193" s="14">
        <v>187</v>
      </c>
      <c r="B193" s="15" t="e">
        <f>VLOOKUP($A193,DSMYDTU!$A$2:$E$4856,2,0)</f>
        <v>#N/A</v>
      </c>
      <c r="C193" s="48" t="e">
        <f>VLOOKUP($A193,DSMYDTU!$A$2:$G$4877,3,0)</f>
        <v>#N/A</v>
      </c>
      <c r="D193" s="49" t="e">
        <f>VLOOKUP($A193,DSMYDTU!$A$2:$G$4877,4,0)</f>
        <v>#N/A</v>
      </c>
      <c r="E193" s="15" t="e">
        <f>VLOOKUP($A193,DSMYDTU!$A$2:$G$4877,5,0)</f>
        <v>#N/A</v>
      </c>
      <c r="F193" s="16" t="e">
        <f>VLOOKUP($A193,DSMYDTU!$A$2:$G$4877,6,0)</f>
        <v>#N/A</v>
      </c>
      <c r="G193" s="17" t="e">
        <f>VLOOKUP(B193,#REF!,13,0)</f>
        <v>#N/A</v>
      </c>
      <c r="H193" s="17" t="e">
        <f>VLOOKUP(B193,#REF!,14,0)</f>
        <v>#N/A</v>
      </c>
      <c r="I193" s="17" t="e">
        <f>VLOOKUP(B193,#REF!,15,0)</f>
        <v>#N/A</v>
      </c>
      <c r="J193" s="17" t="e">
        <f>VLOOKUP(B193,#REF!,16,0)</f>
        <v>#N/A</v>
      </c>
      <c r="K193" s="17" t="e">
        <f t="shared" si="8"/>
        <v>#N/A</v>
      </c>
      <c r="L193" s="17"/>
      <c r="M193" s="18">
        <f t="shared" si="9"/>
        <v>0</v>
      </c>
      <c r="N193" s="19" t="str">
        <f t="shared" si="10"/>
        <v>Không</v>
      </c>
      <c r="O193" s="19" t="e">
        <f>VLOOKUP($A193,DSMYDTU!$A$2:$G$4877,7,0)</f>
        <v>#N/A</v>
      </c>
      <c r="P193" s="20"/>
      <c r="Q193" s="50" t="e">
        <f t="shared" si="11"/>
        <v>#N/A</v>
      </c>
      <c r="R193" s="17" t="e">
        <f>VLOOKUP($B193,#REF!,18,0)</f>
        <v>#N/A</v>
      </c>
      <c r="T193" s="2"/>
      <c r="U193" s="19"/>
      <c r="V193" s="19"/>
    </row>
    <row r="194" spans="1:22" ht="13.5" x14ac:dyDescent="0.25">
      <c r="A194" s="14">
        <v>188</v>
      </c>
      <c r="B194" s="15" t="e">
        <f>VLOOKUP($A194,DSMYDTU!$A$2:$E$4856,2,0)</f>
        <v>#N/A</v>
      </c>
      <c r="C194" s="48" t="e">
        <f>VLOOKUP($A194,DSMYDTU!$A$2:$G$4877,3,0)</f>
        <v>#N/A</v>
      </c>
      <c r="D194" s="49" t="e">
        <f>VLOOKUP($A194,DSMYDTU!$A$2:$G$4877,4,0)</f>
        <v>#N/A</v>
      </c>
      <c r="E194" s="15" t="e">
        <f>VLOOKUP($A194,DSMYDTU!$A$2:$G$4877,5,0)</f>
        <v>#N/A</v>
      </c>
      <c r="F194" s="16" t="e">
        <f>VLOOKUP($A194,DSMYDTU!$A$2:$G$4877,6,0)</f>
        <v>#N/A</v>
      </c>
      <c r="G194" s="17" t="e">
        <f>VLOOKUP(B194,#REF!,13,0)</f>
        <v>#N/A</v>
      </c>
      <c r="H194" s="17" t="e">
        <f>VLOOKUP(B194,#REF!,14,0)</f>
        <v>#N/A</v>
      </c>
      <c r="I194" s="17" t="e">
        <f>VLOOKUP(B194,#REF!,15,0)</f>
        <v>#N/A</v>
      </c>
      <c r="J194" s="17" t="e">
        <f>VLOOKUP(B194,#REF!,16,0)</f>
        <v>#N/A</v>
      </c>
      <c r="K194" s="17" t="e">
        <f t="shared" si="8"/>
        <v>#N/A</v>
      </c>
      <c r="L194" s="17"/>
      <c r="M194" s="18">
        <f t="shared" si="9"/>
        <v>0</v>
      </c>
      <c r="N194" s="19" t="str">
        <f t="shared" si="10"/>
        <v>Không</v>
      </c>
      <c r="O194" s="19" t="e">
        <f>VLOOKUP($A194,DSMYDTU!$A$2:$G$4877,7,0)</f>
        <v>#N/A</v>
      </c>
      <c r="P194" s="20"/>
      <c r="Q194" s="50" t="e">
        <f t="shared" si="11"/>
        <v>#N/A</v>
      </c>
      <c r="R194" s="17" t="e">
        <f>VLOOKUP($B194,#REF!,18,0)</f>
        <v>#N/A</v>
      </c>
      <c r="T194" s="2"/>
      <c r="U194" s="19"/>
      <c r="V194" s="19"/>
    </row>
    <row r="195" spans="1:22" ht="13.5" x14ac:dyDescent="0.25">
      <c r="A195" s="14">
        <v>189</v>
      </c>
      <c r="B195" s="15" t="e">
        <f>VLOOKUP($A195,DSMYDTU!$A$2:$E$4856,2,0)</f>
        <v>#N/A</v>
      </c>
      <c r="C195" s="48" t="e">
        <f>VLOOKUP($A195,DSMYDTU!$A$2:$G$4877,3,0)</f>
        <v>#N/A</v>
      </c>
      <c r="D195" s="49" t="e">
        <f>VLOOKUP($A195,DSMYDTU!$A$2:$G$4877,4,0)</f>
        <v>#N/A</v>
      </c>
      <c r="E195" s="15" t="e">
        <f>VLOOKUP($A195,DSMYDTU!$A$2:$G$4877,5,0)</f>
        <v>#N/A</v>
      </c>
      <c r="F195" s="16" t="e">
        <f>VLOOKUP($A195,DSMYDTU!$A$2:$G$4877,6,0)</f>
        <v>#N/A</v>
      </c>
      <c r="G195" s="17" t="e">
        <f>VLOOKUP(B195,#REF!,13,0)</f>
        <v>#N/A</v>
      </c>
      <c r="H195" s="17" t="e">
        <f>VLOOKUP(B195,#REF!,14,0)</f>
        <v>#N/A</v>
      </c>
      <c r="I195" s="17" t="e">
        <f>VLOOKUP(B195,#REF!,15,0)</f>
        <v>#N/A</v>
      </c>
      <c r="J195" s="17" t="e">
        <f>VLOOKUP(B195,#REF!,16,0)</f>
        <v>#N/A</v>
      </c>
      <c r="K195" s="17" t="e">
        <f t="shared" si="8"/>
        <v>#N/A</v>
      </c>
      <c r="L195" s="17"/>
      <c r="M195" s="18">
        <f t="shared" si="9"/>
        <v>0</v>
      </c>
      <c r="N195" s="19" t="str">
        <f t="shared" si="10"/>
        <v>Không</v>
      </c>
      <c r="O195" s="19" t="e">
        <f>VLOOKUP($A195,DSMYDTU!$A$2:$G$4877,7,0)</f>
        <v>#N/A</v>
      </c>
      <c r="P195" s="20"/>
      <c r="Q195" s="50" t="e">
        <f t="shared" si="11"/>
        <v>#N/A</v>
      </c>
      <c r="R195" s="17" t="e">
        <f>VLOOKUP($B195,#REF!,18,0)</f>
        <v>#N/A</v>
      </c>
      <c r="T195" s="2"/>
      <c r="U195" s="19"/>
      <c r="V195" s="19"/>
    </row>
    <row r="196" spans="1:22" ht="13.5" x14ac:dyDescent="0.25">
      <c r="A196" s="14">
        <v>190</v>
      </c>
      <c r="B196" s="15" t="e">
        <f>VLOOKUP($A196,DSMYDTU!$A$2:$E$4856,2,0)</f>
        <v>#N/A</v>
      </c>
      <c r="C196" s="48" t="e">
        <f>VLOOKUP($A196,DSMYDTU!$A$2:$G$4877,3,0)</f>
        <v>#N/A</v>
      </c>
      <c r="D196" s="49" t="e">
        <f>VLOOKUP($A196,DSMYDTU!$A$2:$G$4877,4,0)</f>
        <v>#N/A</v>
      </c>
      <c r="E196" s="15" t="e">
        <f>VLOOKUP($A196,DSMYDTU!$A$2:$G$4877,5,0)</f>
        <v>#N/A</v>
      </c>
      <c r="F196" s="16" t="e">
        <f>VLOOKUP($A196,DSMYDTU!$A$2:$G$4877,6,0)</f>
        <v>#N/A</v>
      </c>
      <c r="G196" s="17" t="e">
        <f>VLOOKUP(B196,#REF!,13,0)</f>
        <v>#N/A</v>
      </c>
      <c r="H196" s="17" t="e">
        <f>VLOOKUP(B196,#REF!,14,0)</f>
        <v>#N/A</v>
      </c>
      <c r="I196" s="17" t="e">
        <f>VLOOKUP(B196,#REF!,15,0)</f>
        <v>#N/A</v>
      </c>
      <c r="J196" s="17" t="e">
        <f>VLOOKUP(B196,#REF!,16,0)</f>
        <v>#N/A</v>
      </c>
      <c r="K196" s="17" t="e">
        <f t="shared" si="8"/>
        <v>#N/A</v>
      </c>
      <c r="L196" s="17"/>
      <c r="M196" s="18">
        <f t="shared" si="9"/>
        <v>0</v>
      </c>
      <c r="N196" s="19" t="str">
        <f t="shared" si="10"/>
        <v>Không</v>
      </c>
      <c r="O196" s="19" t="e">
        <f>VLOOKUP($A196,DSMYDTU!$A$2:$G$4877,7,0)</f>
        <v>#N/A</v>
      </c>
      <c r="P196" s="20"/>
      <c r="Q196" s="50" t="e">
        <f t="shared" si="11"/>
        <v>#N/A</v>
      </c>
      <c r="R196" s="17" t="e">
        <f>VLOOKUP($B196,#REF!,18,0)</f>
        <v>#N/A</v>
      </c>
      <c r="T196" s="2"/>
      <c r="U196" s="19"/>
      <c r="V196" s="19"/>
    </row>
    <row r="197" spans="1:22" ht="13.5" x14ac:dyDescent="0.25">
      <c r="A197" s="14">
        <v>191</v>
      </c>
      <c r="B197" s="15" t="e">
        <f>VLOOKUP($A197,DSMYDTU!$A$2:$E$4856,2,0)</f>
        <v>#N/A</v>
      </c>
      <c r="C197" s="48" t="e">
        <f>VLOOKUP($A197,DSMYDTU!$A$2:$G$4877,3,0)</f>
        <v>#N/A</v>
      </c>
      <c r="D197" s="49" t="e">
        <f>VLOOKUP($A197,DSMYDTU!$A$2:$G$4877,4,0)</f>
        <v>#N/A</v>
      </c>
      <c r="E197" s="15" t="e">
        <f>VLOOKUP($A197,DSMYDTU!$A$2:$G$4877,5,0)</f>
        <v>#N/A</v>
      </c>
      <c r="F197" s="16" t="e">
        <f>VLOOKUP($A197,DSMYDTU!$A$2:$G$4877,6,0)</f>
        <v>#N/A</v>
      </c>
      <c r="G197" s="17" t="e">
        <f>VLOOKUP(B197,#REF!,13,0)</f>
        <v>#N/A</v>
      </c>
      <c r="H197" s="17" t="e">
        <f>VLOOKUP(B197,#REF!,14,0)</f>
        <v>#N/A</v>
      </c>
      <c r="I197" s="17" t="e">
        <f>VLOOKUP(B197,#REF!,15,0)</f>
        <v>#N/A</v>
      </c>
      <c r="J197" s="17" t="e">
        <f>VLOOKUP(B197,#REF!,16,0)</f>
        <v>#N/A</v>
      </c>
      <c r="K197" s="17" t="e">
        <f t="shared" si="8"/>
        <v>#N/A</v>
      </c>
      <c r="L197" s="17"/>
      <c r="M197" s="18">
        <f t="shared" si="9"/>
        <v>0</v>
      </c>
      <c r="N197" s="19" t="str">
        <f t="shared" si="10"/>
        <v>Không</v>
      </c>
      <c r="O197" s="19" t="e">
        <f>VLOOKUP($A197,DSMYDTU!$A$2:$G$4877,7,0)</f>
        <v>#N/A</v>
      </c>
      <c r="P197" s="20"/>
      <c r="Q197" s="50" t="e">
        <f t="shared" si="11"/>
        <v>#N/A</v>
      </c>
      <c r="R197" s="17" t="e">
        <f>VLOOKUP($B197,#REF!,18,0)</f>
        <v>#N/A</v>
      </c>
      <c r="T197" s="2"/>
      <c r="U197" s="19"/>
      <c r="V197" s="19"/>
    </row>
    <row r="198" spans="1:22" ht="13.5" x14ac:dyDescent="0.25">
      <c r="A198" s="14">
        <v>192</v>
      </c>
      <c r="B198" s="15" t="e">
        <f>VLOOKUP($A198,DSMYDTU!$A$2:$E$4856,2,0)</f>
        <v>#N/A</v>
      </c>
      <c r="C198" s="48" t="e">
        <f>VLOOKUP($A198,DSMYDTU!$A$2:$G$4877,3,0)</f>
        <v>#N/A</v>
      </c>
      <c r="D198" s="49" t="e">
        <f>VLOOKUP($A198,DSMYDTU!$A$2:$G$4877,4,0)</f>
        <v>#N/A</v>
      </c>
      <c r="E198" s="15" t="e">
        <f>VLOOKUP($A198,DSMYDTU!$A$2:$G$4877,5,0)</f>
        <v>#N/A</v>
      </c>
      <c r="F198" s="16" t="e">
        <f>VLOOKUP($A198,DSMYDTU!$A$2:$G$4877,6,0)</f>
        <v>#N/A</v>
      </c>
      <c r="G198" s="17" t="e">
        <f>VLOOKUP(B198,#REF!,13,0)</f>
        <v>#N/A</v>
      </c>
      <c r="H198" s="17" t="e">
        <f>VLOOKUP(B198,#REF!,14,0)</f>
        <v>#N/A</v>
      </c>
      <c r="I198" s="17" t="e">
        <f>VLOOKUP(B198,#REF!,15,0)</f>
        <v>#N/A</v>
      </c>
      <c r="J198" s="17" t="e">
        <f>VLOOKUP(B198,#REF!,16,0)</f>
        <v>#N/A</v>
      </c>
      <c r="K198" s="17" t="e">
        <f t="shared" si="8"/>
        <v>#N/A</v>
      </c>
      <c r="L198" s="17"/>
      <c r="M198" s="18">
        <f t="shared" si="9"/>
        <v>0</v>
      </c>
      <c r="N198" s="19" t="str">
        <f t="shared" si="10"/>
        <v>Không</v>
      </c>
      <c r="O198" s="19" t="e">
        <f>VLOOKUP($A198,DSMYDTU!$A$2:$G$4877,7,0)</f>
        <v>#N/A</v>
      </c>
      <c r="P198" s="20"/>
      <c r="Q198" s="50" t="e">
        <f t="shared" si="11"/>
        <v>#N/A</v>
      </c>
      <c r="R198" s="17" t="e">
        <f>VLOOKUP($B198,#REF!,18,0)</f>
        <v>#N/A</v>
      </c>
      <c r="T198" s="2"/>
      <c r="U198" s="19"/>
      <c r="V198" s="19"/>
    </row>
    <row r="199" spans="1:22" ht="13.5" x14ac:dyDescent="0.25">
      <c r="A199" s="14">
        <v>193</v>
      </c>
      <c r="B199" s="15" t="e">
        <f>VLOOKUP($A199,DSMYDTU!$A$2:$E$4856,2,0)</f>
        <v>#N/A</v>
      </c>
      <c r="C199" s="48" t="e">
        <f>VLOOKUP($A199,DSMYDTU!$A$2:$G$4877,3,0)</f>
        <v>#N/A</v>
      </c>
      <c r="D199" s="49" t="e">
        <f>VLOOKUP($A199,DSMYDTU!$A$2:$G$4877,4,0)</f>
        <v>#N/A</v>
      </c>
      <c r="E199" s="15" t="e">
        <f>VLOOKUP($A199,DSMYDTU!$A$2:$G$4877,5,0)</f>
        <v>#N/A</v>
      </c>
      <c r="F199" s="16" t="e">
        <f>VLOOKUP($A199,DSMYDTU!$A$2:$G$4877,6,0)</f>
        <v>#N/A</v>
      </c>
      <c r="G199" s="17" t="e">
        <f>VLOOKUP(B199,#REF!,13,0)</f>
        <v>#N/A</v>
      </c>
      <c r="H199" s="17" t="e">
        <f>VLOOKUP(B199,#REF!,14,0)</f>
        <v>#N/A</v>
      </c>
      <c r="I199" s="17" t="e">
        <f>VLOOKUP(B199,#REF!,15,0)</f>
        <v>#N/A</v>
      </c>
      <c r="J199" s="17" t="e">
        <f>VLOOKUP(B199,#REF!,16,0)</f>
        <v>#N/A</v>
      </c>
      <c r="K199" s="17" t="e">
        <f t="shared" ref="K199:K262" si="12">J199=L199</f>
        <v>#N/A</v>
      </c>
      <c r="L199" s="17"/>
      <c r="M199" s="18">
        <f t="shared" ref="M199:M262" si="13">IF(AND(L199&gt;=1,ISNUMBER(L199)=TRUE),ROUND(SUMPRODUCT(G199:L199,$G$6:$L$6)/$M$6,1),0)</f>
        <v>0</v>
      </c>
      <c r="N199" s="19" t="str">
        <f t="shared" si="10"/>
        <v>Không</v>
      </c>
      <c r="O199" s="19" t="e">
        <f>VLOOKUP($A199,DSMYDTU!$A$2:$G$4877,7,0)</f>
        <v>#N/A</v>
      </c>
      <c r="P199" s="20"/>
      <c r="Q199" s="50" t="e">
        <f t="shared" si="11"/>
        <v>#N/A</v>
      </c>
      <c r="R199" s="17" t="e">
        <f>VLOOKUP($B199,#REF!,18,0)</f>
        <v>#N/A</v>
      </c>
      <c r="T199" s="2"/>
      <c r="U199" s="19"/>
      <c r="V199" s="19"/>
    </row>
    <row r="200" spans="1:22" ht="13.5" x14ac:dyDescent="0.25">
      <c r="A200" s="14">
        <v>194</v>
      </c>
      <c r="B200" s="15" t="e">
        <f>VLOOKUP($A200,DSMYDTU!$A$2:$E$4856,2,0)</f>
        <v>#N/A</v>
      </c>
      <c r="C200" s="48" t="e">
        <f>VLOOKUP($A200,DSMYDTU!$A$2:$G$4877,3,0)</f>
        <v>#N/A</v>
      </c>
      <c r="D200" s="49" t="e">
        <f>VLOOKUP($A200,DSMYDTU!$A$2:$G$4877,4,0)</f>
        <v>#N/A</v>
      </c>
      <c r="E200" s="15" t="e">
        <f>VLOOKUP($A200,DSMYDTU!$A$2:$G$4877,5,0)</f>
        <v>#N/A</v>
      </c>
      <c r="F200" s="16" t="e">
        <f>VLOOKUP($A200,DSMYDTU!$A$2:$G$4877,6,0)</f>
        <v>#N/A</v>
      </c>
      <c r="G200" s="17" t="e">
        <f>VLOOKUP(B200,#REF!,13,0)</f>
        <v>#N/A</v>
      </c>
      <c r="H200" s="17" t="e">
        <f>VLOOKUP(B200,#REF!,14,0)</f>
        <v>#N/A</v>
      </c>
      <c r="I200" s="17" t="e">
        <f>VLOOKUP(B200,#REF!,15,0)</f>
        <v>#N/A</v>
      </c>
      <c r="J200" s="17" t="e">
        <f>VLOOKUP(B200,#REF!,16,0)</f>
        <v>#N/A</v>
      </c>
      <c r="K200" s="17" t="e">
        <f t="shared" si="12"/>
        <v>#N/A</v>
      </c>
      <c r="L200" s="17"/>
      <c r="M200" s="18">
        <f t="shared" si="13"/>
        <v>0</v>
      </c>
      <c r="N200" s="19" t="str">
        <f t="shared" ref="N200:N263" si="14">VLOOKUP(M200,$S$7:$T$542,2,0)</f>
        <v>Không</v>
      </c>
      <c r="O200" s="19" t="e">
        <f>VLOOKUP($A200,DSMYDTU!$A$2:$G$4877,7,0)</f>
        <v>#N/A</v>
      </c>
      <c r="P200" s="20"/>
      <c r="Q200" s="50" t="e">
        <f t="shared" ref="Q200:Q263" si="15">R200=M200</f>
        <v>#N/A</v>
      </c>
      <c r="R200" s="17" t="e">
        <f>VLOOKUP($B200,#REF!,18,0)</f>
        <v>#N/A</v>
      </c>
      <c r="T200" s="2"/>
      <c r="U200" s="19"/>
      <c r="V200" s="19"/>
    </row>
    <row r="201" spans="1:22" ht="13.5" x14ac:dyDescent="0.25">
      <c r="A201" s="14">
        <v>195</v>
      </c>
      <c r="B201" s="15" t="e">
        <f>VLOOKUP($A201,DSMYDTU!$A$2:$E$4856,2,0)</f>
        <v>#N/A</v>
      </c>
      <c r="C201" s="48" t="e">
        <f>VLOOKUP($A201,DSMYDTU!$A$2:$G$4877,3,0)</f>
        <v>#N/A</v>
      </c>
      <c r="D201" s="49" t="e">
        <f>VLOOKUP($A201,DSMYDTU!$A$2:$G$4877,4,0)</f>
        <v>#N/A</v>
      </c>
      <c r="E201" s="15" t="e">
        <f>VLOOKUP($A201,DSMYDTU!$A$2:$G$4877,5,0)</f>
        <v>#N/A</v>
      </c>
      <c r="F201" s="16" t="e">
        <f>VLOOKUP($A201,DSMYDTU!$A$2:$G$4877,6,0)</f>
        <v>#N/A</v>
      </c>
      <c r="G201" s="17" t="e">
        <f>VLOOKUP(B201,#REF!,13,0)</f>
        <v>#N/A</v>
      </c>
      <c r="H201" s="17" t="e">
        <f>VLOOKUP(B201,#REF!,14,0)</f>
        <v>#N/A</v>
      </c>
      <c r="I201" s="17" t="e">
        <f>VLOOKUP(B201,#REF!,15,0)</f>
        <v>#N/A</v>
      </c>
      <c r="J201" s="17" t="e">
        <f>VLOOKUP(B201,#REF!,16,0)</f>
        <v>#N/A</v>
      </c>
      <c r="K201" s="17" t="e">
        <f t="shared" si="12"/>
        <v>#N/A</v>
      </c>
      <c r="L201" s="17"/>
      <c r="M201" s="18">
        <f t="shared" si="13"/>
        <v>0</v>
      </c>
      <c r="N201" s="19" t="str">
        <f t="shared" si="14"/>
        <v>Không</v>
      </c>
      <c r="O201" s="19" t="e">
        <f>VLOOKUP($A201,DSMYDTU!$A$2:$G$4877,7,0)</f>
        <v>#N/A</v>
      </c>
      <c r="P201" s="20"/>
      <c r="Q201" s="50" t="e">
        <f t="shared" si="15"/>
        <v>#N/A</v>
      </c>
      <c r="R201" s="17" t="e">
        <f>VLOOKUP($B201,#REF!,18,0)</f>
        <v>#N/A</v>
      </c>
      <c r="T201" s="2"/>
      <c r="U201" s="19"/>
      <c r="V201" s="19"/>
    </row>
    <row r="202" spans="1:22" ht="13.5" x14ac:dyDescent="0.25">
      <c r="A202" s="14">
        <v>196</v>
      </c>
      <c r="B202" s="15" t="e">
        <f>VLOOKUP($A202,DSMYDTU!$A$2:$E$4856,2,0)</f>
        <v>#N/A</v>
      </c>
      <c r="C202" s="48" t="e">
        <f>VLOOKUP($A202,DSMYDTU!$A$2:$G$4877,3,0)</f>
        <v>#N/A</v>
      </c>
      <c r="D202" s="49" t="e">
        <f>VLOOKUP($A202,DSMYDTU!$A$2:$G$4877,4,0)</f>
        <v>#N/A</v>
      </c>
      <c r="E202" s="15" t="e">
        <f>VLOOKUP($A202,DSMYDTU!$A$2:$G$4877,5,0)</f>
        <v>#N/A</v>
      </c>
      <c r="F202" s="16" t="e">
        <f>VLOOKUP($A202,DSMYDTU!$A$2:$G$4877,6,0)</f>
        <v>#N/A</v>
      </c>
      <c r="G202" s="17" t="e">
        <f>VLOOKUP(B202,#REF!,13,0)</f>
        <v>#N/A</v>
      </c>
      <c r="H202" s="17" t="e">
        <f>VLOOKUP(B202,#REF!,14,0)</f>
        <v>#N/A</v>
      </c>
      <c r="I202" s="17" t="e">
        <f>VLOOKUP(B202,#REF!,15,0)</f>
        <v>#N/A</v>
      </c>
      <c r="J202" s="17" t="e">
        <f>VLOOKUP(B202,#REF!,16,0)</f>
        <v>#N/A</v>
      </c>
      <c r="K202" s="17" t="e">
        <f t="shared" si="12"/>
        <v>#N/A</v>
      </c>
      <c r="L202" s="17"/>
      <c r="M202" s="18">
        <f t="shared" si="13"/>
        <v>0</v>
      </c>
      <c r="N202" s="19" t="str">
        <f t="shared" si="14"/>
        <v>Không</v>
      </c>
      <c r="O202" s="19" t="e">
        <f>VLOOKUP($A202,DSMYDTU!$A$2:$G$4877,7,0)</f>
        <v>#N/A</v>
      </c>
      <c r="P202" s="20"/>
      <c r="Q202" s="50" t="e">
        <f t="shared" si="15"/>
        <v>#N/A</v>
      </c>
      <c r="R202" s="17" t="e">
        <f>VLOOKUP($B202,#REF!,18,0)</f>
        <v>#N/A</v>
      </c>
      <c r="T202" s="2"/>
      <c r="U202" s="19"/>
      <c r="V202" s="19"/>
    </row>
    <row r="203" spans="1:22" ht="13.5" x14ac:dyDescent="0.25">
      <c r="A203" s="14">
        <v>197</v>
      </c>
      <c r="B203" s="15" t="e">
        <f>VLOOKUP($A203,DSMYDTU!$A$2:$E$4856,2,0)</f>
        <v>#N/A</v>
      </c>
      <c r="C203" s="48" t="e">
        <f>VLOOKUP($A203,DSMYDTU!$A$2:$G$4877,3,0)</f>
        <v>#N/A</v>
      </c>
      <c r="D203" s="49" t="e">
        <f>VLOOKUP($A203,DSMYDTU!$A$2:$G$4877,4,0)</f>
        <v>#N/A</v>
      </c>
      <c r="E203" s="15" t="e">
        <f>VLOOKUP($A203,DSMYDTU!$A$2:$G$4877,5,0)</f>
        <v>#N/A</v>
      </c>
      <c r="F203" s="16" t="e">
        <f>VLOOKUP($A203,DSMYDTU!$A$2:$G$4877,6,0)</f>
        <v>#N/A</v>
      </c>
      <c r="G203" s="17" t="e">
        <f>VLOOKUP(B203,#REF!,13,0)</f>
        <v>#N/A</v>
      </c>
      <c r="H203" s="17" t="e">
        <f>VLOOKUP(B203,#REF!,14,0)</f>
        <v>#N/A</v>
      </c>
      <c r="I203" s="17" t="e">
        <f>VLOOKUP(B203,#REF!,15,0)</f>
        <v>#N/A</v>
      </c>
      <c r="J203" s="17" t="e">
        <f>VLOOKUP(B203,#REF!,16,0)</f>
        <v>#N/A</v>
      </c>
      <c r="K203" s="17" t="e">
        <f t="shared" si="12"/>
        <v>#N/A</v>
      </c>
      <c r="L203" s="17"/>
      <c r="M203" s="18">
        <f t="shared" si="13"/>
        <v>0</v>
      </c>
      <c r="N203" s="19" t="str">
        <f t="shared" si="14"/>
        <v>Không</v>
      </c>
      <c r="O203" s="19" t="e">
        <f>VLOOKUP($A203,DSMYDTU!$A$2:$G$4877,7,0)</f>
        <v>#N/A</v>
      </c>
      <c r="P203" s="20"/>
      <c r="Q203" s="50" t="e">
        <f t="shared" si="15"/>
        <v>#N/A</v>
      </c>
      <c r="R203" s="17" t="e">
        <f>VLOOKUP($B203,#REF!,18,0)</f>
        <v>#N/A</v>
      </c>
      <c r="T203" s="2"/>
      <c r="U203" s="19"/>
      <c r="V203" s="19"/>
    </row>
    <row r="204" spans="1:22" ht="13.5" x14ac:dyDescent="0.25">
      <c r="A204" s="14">
        <v>198</v>
      </c>
      <c r="B204" s="15" t="e">
        <f>VLOOKUP($A204,DSMYDTU!$A$2:$E$4856,2,0)</f>
        <v>#N/A</v>
      </c>
      <c r="C204" s="48" t="e">
        <f>VLOOKUP($A204,DSMYDTU!$A$2:$G$4877,3,0)</f>
        <v>#N/A</v>
      </c>
      <c r="D204" s="49" t="e">
        <f>VLOOKUP($A204,DSMYDTU!$A$2:$G$4877,4,0)</f>
        <v>#N/A</v>
      </c>
      <c r="E204" s="15" t="e">
        <f>VLOOKUP($A204,DSMYDTU!$A$2:$G$4877,5,0)</f>
        <v>#N/A</v>
      </c>
      <c r="F204" s="16" t="e">
        <f>VLOOKUP($A204,DSMYDTU!$A$2:$G$4877,6,0)</f>
        <v>#N/A</v>
      </c>
      <c r="G204" s="17" t="e">
        <f>VLOOKUP(B204,#REF!,13,0)</f>
        <v>#N/A</v>
      </c>
      <c r="H204" s="17" t="e">
        <f>VLOOKUP(B204,#REF!,14,0)</f>
        <v>#N/A</v>
      </c>
      <c r="I204" s="17" t="e">
        <f>VLOOKUP(B204,#REF!,15,0)</f>
        <v>#N/A</v>
      </c>
      <c r="J204" s="17" t="e">
        <f>VLOOKUP(B204,#REF!,16,0)</f>
        <v>#N/A</v>
      </c>
      <c r="K204" s="17" t="e">
        <f t="shared" si="12"/>
        <v>#N/A</v>
      </c>
      <c r="L204" s="17"/>
      <c r="M204" s="18">
        <f t="shared" si="13"/>
        <v>0</v>
      </c>
      <c r="N204" s="19" t="str">
        <f t="shared" si="14"/>
        <v>Không</v>
      </c>
      <c r="O204" s="19" t="e">
        <f>VLOOKUP($A204,DSMYDTU!$A$2:$G$4877,7,0)</f>
        <v>#N/A</v>
      </c>
      <c r="P204" s="20"/>
      <c r="Q204" s="50" t="e">
        <f t="shared" si="15"/>
        <v>#N/A</v>
      </c>
      <c r="R204" s="17" t="e">
        <f>VLOOKUP($B204,#REF!,18,0)</f>
        <v>#N/A</v>
      </c>
      <c r="T204" s="2"/>
      <c r="U204" s="19"/>
      <c r="V204" s="19"/>
    </row>
    <row r="205" spans="1:22" ht="13.5" x14ac:dyDescent="0.25">
      <c r="A205" s="14">
        <v>199</v>
      </c>
      <c r="B205" s="15" t="e">
        <f>VLOOKUP($A205,DSMYDTU!$A$2:$E$4856,2,0)</f>
        <v>#N/A</v>
      </c>
      <c r="C205" s="48" t="e">
        <f>VLOOKUP($A205,DSMYDTU!$A$2:$G$4877,3,0)</f>
        <v>#N/A</v>
      </c>
      <c r="D205" s="49" t="e">
        <f>VLOOKUP($A205,DSMYDTU!$A$2:$G$4877,4,0)</f>
        <v>#N/A</v>
      </c>
      <c r="E205" s="15" t="e">
        <f>VLOOKUP($A205,DSMYDTU!$A$2:$G$4877,5,0)</f>
        <v>#N/A</v>
      </c>
      <c r="F205" s="16" t="e">
        <f>VLOOKUP($A205,DSMYDTU!$A$2:$G$4877,6,0)</f>
        <v>#N/A</v>
      </c>
      <c r="G205" s="17" t="e">
        <f>VLOOKUP(B205,#REF!,13,0)</f>
        <v>#N/A</v>
      </c>
      <c r="H205" s="17" t="e">
        <f>VLOOKUP(B205,#REF!,14,0)</f>
        <v>#N/A</v>
      </c>
      <c r="I205" s="17" t="e">
        <f>VLOOKUP(B205,#REF!,15,0)</f>
        <v>#N/A</v>
      </c>
      <c r="J205" s="17" t="e">
        <f>VLOOKUP(B205,#REF!,16,0)</f>
        <v>#N/A</v>
      </c>
      <c r="K205" s="17" t="e">
        <f t="shared" si="12"/>
        <v>#N/A</v>
      </c>
      <c r="L205" s="17"/>
      <c r="M205" s="18">
        <f t="shared" si="13"/>
        <v>0</v>
      </c>
      <c r="N205" s="19" t="str">
        <f t="shared" si="14"/>
        <v>Không</v>
      </c>
      <c r="O205" s="19" t="e">
        <f>VLOOKUP($A205,DSMYDTU!$A$2:$G$4877,7,0)</f>
        <v>#N/A</v>
      </c>
      <c r="P205" s="20"/>
      <c r="Q205" s="50" t="e">
        <f t="shared" si="15"/>
        <v>#N/A</v>
      </c>
      <c r="R205" s="17" t="e">
        <f>VLOOKUP($B205,#REF!,18,0)</f>
        <v>#N/A</v>
      </c>
      <c r="T205" s="2"/>
      <c r="U205" s="19"/>
      <c r="V205" s="19"/>
    </row>
    <row r="206" spans="1:22" ht="13.5" x14ac:dyDescent="0.25">
      <c r="A206" s="14">
        <v>200</v>
      </c>
      <c r="B206" s="15" t="e">
        <f>VLOOKUP($A206,DSMYDTU!$A$2:$E$4856,2,0)</f>
        <v>#N/A</v>
      </c>
      <c r="C206" s="48" t="e">
        <f>VLOOKUP($A206,DSMYDTU!$A$2:$G$4877,3,0)</f>
        <v>#N/A</v>
      </c>
      <c r="D206" s="49" t="e">
        <f>VLOOKUP($A206,DSMYDTU!$A$2:$G$4877,4,0)</f>
        <v>#N/A</v>
      </c>
      <c r="E206" s="15" t="e">
        <f>VLOOKUP($A206,DSMYDTU!$A$2:$G$4877,5,0)</f>
        <v>#N/A</v>
      </c>
      <c r="F206" s="16" t="e">
        <f>VLOOKUP($A206,DSMYDTU!$A$2:$G$4877,6,0)</f>
        <v>#N/A</v>
      </c>
      <c r="G206" s="17" t="e">
        <f>VLOOKUP(B206,#REF!,13,0)</f>
        <v>#N/A</v>
      </c>
      <c r="H206" s="17" t="e">
        <f>VLOOKUP(B206,#REF!,14,0)</f>
        <v>#N/A</v>
      </c>
      <c r="I206" s="17" t="e">
        <f>VLOOKUP(B206,#REF!,15,0)</f>
        <v>#N/A</v>
      </c>
      <c r="J206" s="17" t="e">
        <f>VLOOKUP(B206,#REF!,16,0)</f>
        <v>#N/A</v>
      </c>
      <c r="K206" s="17" t="e">
        <f t="shared" si="12"/>
        <v>#N/A</v>
      </c>
      <c r="L206" s="17"/>
      <c r="M206" s="18">
        <f t="shared" si="13"/>
        <v>0</v>
      </c>
      <c r="N206" s="19" t="str">
        <f t="shared" si="14"/>
        <v>Không</v>
      </c>
      <c r="O206" s="19" t="e">
        <f>VLOOKUP($A206,DSMYDTU!$A$2:$G$4877,7,0)</f>
        <v>#N/A</v>
      </c>
      <c r="P206" s="20"/>
      <c r="Q206" s="50" t="e">
        <f t="shared" si="15"/>
        <v>#N/A</v>
      </c>
      <c r="R206" s="17" t="e">
        <f>VLOOKUP($B206,#REF!,18,0)</f>
        <v>#N/A</v>
      </c>
      <c r="T206" s="2"/>
      <c r="U206" s="19"/>
      <c r="V206" s="19"/>
    </row>
    <row r="207" spans="1:22" ht="13.5" x14ac:dyDescent="0.25">
      <c r="A207" s="14">
        <v>201</v>
      </c>
      <c r="B207" s="15" t="e">
        <f>VLOOKUP($A207,DSMYDTU!$A$2:$E$4856,2,0)</f>
        <v>#N/A</v>
      </c>
      <c r="C207" s="48" t="e">
        <f>VLOOKUP($A207,DSMYDTU!$A$2:$G$4877,3,0)</f>
        <v>#N/A</v>
      </c>
      <c r="D207" s="49" t="e">
        <f>VLOOKUP($A207,DSMYDTU!$A$2:$G$4877,4,0)</f>
        <v>#N/A</v>
      </c>
      <c r="E207" s="15" t="e">
        <f>VLOOKUP($A207,DSMYDTU!$A$2:$G$4877,5,0)</f>
        <v>#N/A</v>
      </c>
      <c r="F207" s="16" t="e">
        <f>VLOOKUP($A207,DSMYDTU!$A$2:$G$4877,6,0)</f>
        <v>#N/A</v>
      </c>
      <c r="G207" s="17" t="e">
        <f>VLOOKUP(B207,#REF!,13,0)</f>
        <v>#N/A</v>
      </c>
      <c r="H207" s="17" t="e">
        <f>VLOOKUP(B207,#REF!,14,0)</f>
        <v>#N/A</v>
      </c>
      <c r="I207" s="17" t="e">
        <f>VLOOKUP(B207,#REF!,15,0)</f>
        <v>#N/A</v>
      </c>
      <c r="J207" s="17" t="e">
        <f>VLOOKUP(B207,#REF!,16,0)</f>
        <v>#N/A</v>
      </c>
      <c r="K207" s="17" t="e">
        <f t="shared" si="12"/>
        <v>#N/A</v>
      </c>
      <c r="L207" s="17"/>
      <c r="M207" s="18">
        <f t="shared" si="13"/>
        <v>0</v>
      </c>
      <c r="N207" s="19" t="str">
        <f t="shared" si="14"/>
        <v>Không</v>
      </c>
      <c r="O207" s="19" t="e">
        <f>VLOOKUP($A207,DSMYDTU!$A$2:$G$4877,7,0)</f>
        <v>#N/A</v>
      </c>
      <c r="P207" s="20"/>
      <c r="Q207" s="50" t="e">
        <f t="shared" si="15"/>
        <v>#N/A</v>
      </c>
      <c r="R207" s="17" t="e">
        <f>VLOOKUP($B207,#REF!,18,0)</f>
        <v>#N/A</v>
      </c>
      <c r="T207" s="2"/>
      <c r="U207" s="19"/>
      <c r="V207" s="19"/>
    </row>
    <row r="208" spans="1:22" ht="13.5" x14ac:dyDescent="0.25">
      <c r="A208" s="14">
        <v>202</v>
      </c>
      <c r="B208" s="15" t="e">
        <f>VLOOKUP($A208,DSMYDTU!$A$2:$E$4856,2,0)</f>
        <v>#N/A</v>
      </c>
      <c r="C208" s="48" t="e">
        <f>VLOOKUP($A208,DSMYDTU!$A$2:$G$4877,3,0)</f>
        <v>#N/A</v>
      </c>
      <c r="D208" s="49" t="e">
        <f>VLOOKUP($A208,DSMYDTU!$A$2:$G$4877,4,0)</f>
        <v>#N/A</v>
      </c>
      <c r="E208" s="15" t="e">
        <f>VLOOKUP($A208,DSMYDTU!$A$2:$G$4877,5,0)</f>
        <v>#N/A</v>
      </c>
      <c r="F208" s="16" t="e">
        <f>VLOOKUP($A208,DSMYDTU!$A$2:$G$4877,6,0)</f>
        <v>#N/A</v>
      </c>
      <c r="G208" s="17" t="e">
        <f>VLOOKUP(B208,#REF!,13,0)</f>
        <v>#N/A</v>
      </c>
      <c r="H208" s="17" t="e">
        <f>VLOOKUP(B208,#REF!,14,0)</f>
        <v>#N/A</v>
      </c>
      <c r="I208" s="17" t="e">
        <f>VLOOKUP(B208,#REF!,15,0)</f>
        <v>#N/A</v>
      </c>
      <c r="J208" s="17" t="e">
        <f>VLOOKUP(B208,#REF!,16,0)</f>
        <v>#N/A</v>
      </c>
      <c r="K208" s="17" t="e">
        <f t="shared" si="12"/>
        <v>#N/A</v>
      </c>
      <c r="L208" s="17"/>
      <c r="M208" s="18">
        <f t="shared" si="13"/>
        <v>0</v>
      </c>
      <c r="N208" s="19" t="str">
        <f t="shared" si="14"/>
        <v>Không</v>
      </c>
      <c r="O208" s="19" t="e">
        <f>VLOOKUP($A208,DSMYDTU!$A$2:$G$4877,7,0)</f>
        <v>#N/A</v>
      </c>
      <c r="P208" s="20"/>
      <c r="Q208" s="50" t="e">
        <f t="shared" si="15"/>
        <v>#N/A</v>
      </c>
      <c r="R208" s="17" t="e">
        <f>VLOOKUP($B208,#REF!,18,0)</f>
        <v>#N/A</v>
      </c>
      <c r="T208" s="2"/>
      <c r="U208" s="19"/>
      <c r="V208" s="19"/>
    </row>
    <row r="209" spans="1:22" ht="13.5" x14ac:dyDescent="0.25">
      <c r="A209" s="14">
        <v>203</v>
      </c>
      <c r="B209" s="15" t="e">
        <f>VLOOKUP($A209,DSMYDTU!$A$2:$E$4856,2,0)</f>
        <v>#N/A</v>
      </c>
      <c r="C209" s="48" t="e">
        <f>VLOOKUP($A209,DSMYDTU!$A$2:$G$4877,3,0)</f>
        <v>#N/A</v>
      </c>
      <c r="D209" s="49" t="e">
        <f>VLOOKUP($A209,DSMYDTU!$A$2:$G$4877,4,0)</f>
        <v>#N/A</v>
      </c>
      <c r="E209" s="15" t="e">
        <f>VLOOKUP($A209,DSMYDTU!$A$2:$G$4877,5,0)</f>
        <v>#N/A</v>
      </c>
      <c r="F209" s="16" t="e">
        <f>VLOOKUP($A209,DSMYDTU!$A$2:$G$4877,6,0)</f>
        <v>#N/A</v>
      </c>
      <c r="G209" s="17" t="e">
        <f>VLOOKUP(B209,#REF!,13,0)</f>
        <v>#N/A</v>
      </c>
      <c r="H209" s="17" t="e">
        <f>VLOOKUP(B209,#REF!,14,0)</f>
        <v>#N/A</v>
      </c>
      <c r="I209" s="17" t="e">
        <f>VLOOKUP(B209,#REF!,15,0)</f>
        <v>#N/A</v>
      </c>
      <c r="J209" s="17" t="e">
        <f>VLOOKUP(B209,#REF!,16,0)</f>
        <v>#N/A</v>
      </c>
      <c r="K209" s="17" t="e">
        <f t="shared" si="12"/>
        <v>#N/A</v>
      </c>
      <c r="L209" s="17"/>
      <c r="M209" s="18">
        <f t="shared" si="13"/>
        <v>0</v>
      </c>
      <c r="N209" s="19" t="str">
        <f t="shared" si="14"/>
        <v>Không</v>
      </c>
      <c r="O209" s="19" t="e">
        <f>VLOOKUP($A209,DSMYDTU!$A$2:$G$4877,7,0)</f>
        <v>#N/A</v>
      </c>
      <c r="P209" s="20"/>
      <c r="Q209" s="50" t="e">
        <f t="shared" si="15"/>
        <v>#N/A</v>
      </c>
      <c r="R209" s="17" t="e">
        <f>VLOOKUP($B209,#REF!,18,0)</f>
        <v>#N/A</v>
      </c>
      <c r="T209" s="2"/>
      <c r="U209" s="19"/>
      <c r="V209" s="19"/>
    </row>
    <row r="210" spans="1:22" ht="13.5" x14ac:dyDescent="0.25">
      <c r="A210" s="14">
        <v>204</v>
      </c>
      <c r="B210" s="15" t="e">
        <f>VLOOKUP($A210,DSMYDTU!$A$2:$E$4856,2,0)</f>
        <v>#N/A</v>
      </c>
      <c r="C210" s="48" t="e">
        <f>VLOOKUP($A210,DSMYDTU!$A$2:$G$4877,3,0)</f>
        <v>#N/A</v>
      </c>
      <c r="D210" s="49" t="e">
        <f>VLOOKUP($A210,DSMYDTU!$A$2:$G$4877,4,0)</f>
        <v>#N/A</v>
      </c>
      <c r="E210" s="15" t="e">
        <f>VLOOKUP($A210,DSMYDTU!$A$2:$G$4877,5,0)</f>
        <v>#N/A</v>
      </c>
      <c r="F210" s="16" t="e">
        <f>VLOOKUP($A210,DSMYDTU!$A$2:$G$4877,6,0)</f>
        <v>#N/A</v>
      </c>
      <c r="G210" s="17" t="e">
        <f>VLOOKUP(B210,#REF!,13,0)</f>
        <v>#N/A</v>
      </c>
      <c r="H210" s="17" t="e">
        <f>VLOOKUP(B210,#REF!,14,0)</f>
        <v>#N/A</v>
      </c>
      <c r="I210" s="17" t="e">
        <f>VLOOKUP(B210,#REF!,15,0)</f>
        <v>#N/A</v>
      </c>
      <c r="J210" s="17" t="e">
        <f>VLOOKUP(B210,#REF!,16,0)</f>
        <v>#N/A</v>
      </c>
      <c r="K210" s="17" t="e">
        <f t="shared" si="12"/>
        <v>#N/A</v>
      </c>
      <c r="L210" s="17"/>
      <c r="M210" s="18">
        <f t="shared" si="13"/>
        <v>0</v>
      </c>
      <c r="N210" s="19" t="str">
        <f t="shared" si="14"/>
        <v>Không</v>
      </c>
      <c r="O210" s="19" t="e">
        <f>VLOOKUP($A210,DSMYDTU!$A$2:$G$4877,7,0)</f>
        <v>#N/A</v>
      </c>
      <c r="P210" s="20"/>
      <c r="Q210" s="50" t="e">
        <f t="shared" si="15"/>
        <v>#N/A</v>
      </c>
      <c r="R210" s="17" t="e">
        <f>VLOOKUP($B210,#REF!,18,0)</f>
        <v>#N/A</v>
      </c>
      <c r="T210" s="2"/>
      <c r="U210" s="19"/>
      <c r="V210" s="19"/>
    </row>
    <row r="211" spans="1:22" ht="13.5" x14ac:dyDescent="0.25">
      <c r="A211" s="14">
        <v>205</v>
      </c>
      <c r="B211" s="15" t="e">
        <f>VLOOKUP($A211,DSMYDTU!$A$2:$E$4856,2,0)</f>
        <v>#N/A</v>
      </c>
      <c r="C211" s="48" t="e">
        <f>VLOOKUP($A211,DSMYDTU!$A$2:$G$4877,3,0)</f>
        <v>#N/A</v>
      </c>
      <c r="D211" s="49" t="e">
        <f>VLOOKUP($A211,DSMYDTU!$A$2:$G$4877,4,0)</f>
        <v>#N/A</v>
      </c>
      <c r="E211" s="15" t="e">
        <f>VLOOKUP($A211,DSMYDTU!$A$2:$G$4877,5,0)</f>
        <v>#N/A</v>
      </c>
      <c r="F211" s="16" t="e">
        <f>VLOOKUP($A211,DSMYDTU!$A$2:$G$4877,6,0)</f>
        <v>#N/A</v>
      </c>
      <c r="G211" s="17" t="e">
        <f>VLOOKUP(B211,#REF!,13,0)</f>
        <v>#N/A</v>
      </c>
      <c r="H211" s="17" t="e">
        <f>VLOOKUP(B211,#REF!,14,0)</f>
        <v>#N/A</v>
      </c>
      <c r="I211" s="17" t="e">
        <f>VLOOKUP(B211,#REF!,15,0)</f>
        <v>#N/A</v>
      </c>
      <c r="J211" s="17" t="e">
        <f>VLOOKUP(B211,#REF!,16,0)</f>
        <v>#N/A</v>
      </c>
      <c r="K211" s="17" t="e">
        <f t="shared" si="12"/>
        <v>#N/A</v>
      </c>
      <c r="L211" s="17"/>
      <c r="M211" s="18">
        <f t="shared" si="13"/>
        <v>0</v>
      </c>
      <c r="N211" s="19" t="str">
        <f t="shared" si="14"/>
        <v>Không</v>
      </c>
      <c r="O211" s="19" t="e">
        <f>VLOOKUP($A211,DSMYDTU!$A$2:$G$4877,7,0)</f>
        <v>#N/A</v>
      </c>
      <c r="P211" s="20"/>
      <c r="Q211" s="50" t="e">
        <f t="shared" si="15"/>
        <v>#N/A</v>
      </c>
      <c r="R211" s="17" t="e">
        <f>VLOOKUP($B211,#REF!,18,0)</f>
        <v>#N/A</v>
      </c>
      <c r="T211" s="2"/>
      <c r="U211" s="19"/>
      <c r="V211" s="19"/>
    </row>
    <row r="212" spans="1:22" ht="13.5" x14ac:dyDescent="0.25">
      <c r="A212" s="14">
        <v>206</v>
      </c>
      <c r="B212" s="15" t="e">
        <f>VLOOKUP($A212,DSMYDTU!$A$2:$E$4856,2,0)</f>
        <v>#N/A</v>
      </c>
      <c r="C212" s="48" t="e">
        <f>VLOOKUP($A212,DSMYDTU!$A$2:$G$4877,3,0)</f>
        <v>#N/A</v>
      </c>
      <c r="D212" s="49" t="e">
        <f>VLOOKUP($A212,DSMYDTU!$A$2:$G$4877,4,0)</f>
        <v>#N/A</v>
      </c>
      <c r="E212" s="15" t="e">
        <f>VLOOKUP($A212,DSMYDTU!$A$2:$G$4877,5,0)</f>
        <v>#N/A</v>
      </c>
      <c r="F212" s="16" t="e">
        <f>VLOOKUP($A212,DSMYDTU!$A$2:$G$4877,6,0)</f>
        <v>#N/A</v>
      </c>
      <c r="G212" s="17" t="e">
        <f>VLOOKUP(B212,#REF!,13,0)</f>
        <v>#N/A</v>
      </c>
      <c r="H212" s="17" t="e">
        <f>VLOOKUP(B212,#REF!,14,0)</f>
        <v>#N/A</v>
      </c>
      <c r="I212" s="17" t="e">
        <f>VLOOKUP(B212,#REF!,15,0)</f>
        <v>#N/A</v>
      </c>
      <c r="J212" s="17" t="e">
        <f>VLOOKUP(B212,#REF!,16,0)</f>
        <v>#N/A</v>
      </c>
      <c r="K212" s="17" t="e">
        <f t="shared" si="12"/>
        <v>#N/A</v>
      </c>
      <c r="L212" s="17"/>
      <c r="M212" s="18">
        <f t="shared" si="13"/>
        <v>0</v>
      </c>
      <c r="N212" s="19" t="str">
        <f t="shared" si="14"/>
        <v>Không</v>
      </c>
      <c r="O212" s="19" t="e">
        <f>VLOOKUP($A212,DSMYDTU!$A$2:$G$4877,7,0)</f>
        <v>#N/A</v>
      </c>
      <c r="P212" s="20"/>
      <c r="Q212" s="50" t="e">
        <f t="shared" si="15"/>
        <v>#N/A</v>
      </c>
      <c r="R212" s="17" t="e">
        <f>VLOOKUP($B212,#REF!,18,0)</f>
        <v>#N/A</v>
      </c>
      <c r="T212" s="2"/>
      <c r="U212" s="19"/>
      <c r="V212" s="19"/>
    </row>
    <row r="213" spans="1:22" ht="13.5" x14ac:dyDescent="0.25">
      <c r="A213" s="14">
        <v>207</v>
      </c>
      <c r="B213" s="15" t="e">
        <f>VLOOKUP($A213,DSMYDTU!$A$2:$E$4856,2,0)</f>
        <v>#N/A</v>
      </c>
      <c r="C213" s="48" t="e">
        <f>VLOOKUP($A213,DSMYDTU!$A$2:$G$4877,3,0)</f>
        <v>#N/A</v>
      </c>
      <c r="D213" s="49" t="e">
        <f>VLOOKUP($A213,DSMYDTU!$A$2:$G$4877,4,0)</f>
        <v>#N/A</v>
      </c>
      <c r="E213" s="15" t="e">
        <f>VLOOKUP($A213,DSMYDTU!$A$2:$G$4877,5,0)</f>
        <v>#N/A</v>
      </c>
      <c r="F213" s="16" t="e">
        <f>VLOOKUP($A213,DSMYDTU!$A$2:$G$4877,6,0)</f>
        <v>#N/A</v>
      </c>
      <c r="G213" s="17" t="e">
        <f>VLOOKUP(B213,#REF!,13,0)</f>
        <v>#N/A</v>
      </c>
      <c r="H213" s="17" t="e">
        <f>VLOOKUP(B213,#REF!,14,0)</f>
        <v>#N/A</v>
      </c>
      <c r="I213" s="17" t="e">
        <f>VLOOKUP(B213,#REF!,15,0)</f>
        <v>#N/A</v>
      </c>
      <c r="J213" s="17" t="e">
        <f>VLOOKUP(B213,#REF!,16,0)</f>
        <v>#N/A</v>
      </c>
      <c r="K213" s="17" t="e">
        <f t="shared" si="12"/>
        <v>#N/A</v>
      </c>
      <c r="L213" s="17"/>
      <c r="M213" s="18">
        <f t="shared" si="13"/>
        <v>0</v>
      </c>
      <c r="N213" s="19" t="str">
        <f t="shared" si="14"/>
        <v>Không</v>
      </c>
      <c r="O213" s="19" t="e">
        <f>VLOOKUP($A213,DSMYDTU!$A$2:$G$4877,7,0)</f>
        <v>#N/A</v>
      </c>
      <c r="P213" s="20"/>
      <c r="Q213" s="50" t="e">
        <f t="shared" si="15"/>
        <v>#N/A</v>
      </c>
      <c r="R213" s="17" t="e">
        <f>VLOOKUP($B213,#REF!,18,0)</f>
        <v>#N/A</v>
      </c>
      <c r="T213" s="2"/>
      <c r="U213" s="19"/>
      <c r="V213" s="19"/>
    </row>
    <row r="214" spans="1:22" ht="13.5" x14ac:dyDescent="0.25">
      <c r="A214" s="14">
        <v>208</v>
      </c>
      <c r="B214" s="15" t="e">
        <f>VLOOKUP($A214,DSMYDTU!$A$2:$E$4856,2,0)</f>
        <v>#N/A</v>
      </c>
      <c r="C214" s="48" t="e">
        <f>VLOOKUP($A214,DSMYDTU!$A$2:$G$4877,3,0)</f>
        <v>#N/A</v>
      </c>
      <c r="D214" s="49" t="e">
        <f>VLOOKUP($A214,DSMYDTU!$A$2:$G$4877,4,0)</f>
        <v>#N/A</v>
      </c>
      <c r="E214" s="15" t="e">
        <f>VLOOKUP($A214,DSMYDTU!$A$2:$G$4877,5,0)</f>
        <v>#N/A</v>
      </c>
      <c r="F214" s="16" t="e">
        <f>VLOOKUP($A214,DSMYDTU!$A$2:$G$4877,6,0)</f>
        <v>#N/A</v>
      </c>
      <c r="G214" s="17" t="e">
        <f>VLOOKUP(B214,#REF!,13,0)</f>
        <v>#N/A</v>
      </c>
      <c r="H214" s="17" t="e">
        <f>VLOOKUP(B214,#REF!,14,0)</f>
        <v>#N/A</v>
      </c>
      <c r="I214" s="17" t="e">
        <f>VLOOKUP(B214,#REF!,15,0)</f>
        <v>#N/A</v>
      </c>
      <c r="J214" s="17" t="e">
        <f>VLOOKUP(B214,#REF!,16,0)</f>
        <v>#N/A</v>
      </c>
      <c r="K214" s="17" t="e">
        <f t="shared" si="12"/>
        <v>#N/A</v>
      </c>
      <c r="L214" s="17"/>
      <c r="M214" s="18">
        <f t="shared" si="13"/>
        <v>0</v>
      </c>
      <c r="N214" s="19" t="str">
        <f t="shared" si="14"/>
        <v>Không</v>
      </c>
      <c r="O214" s="19" t="e">
        <f>VLOOKUP($A214,DSMYDTU!$A$2:$G$4877,7,0)</f>
        <v>#N/A</v>
      </c>
      <c r="P214" s="20"/>
      <c r="Q214" s="50" t="e">
        <f t="shared" si="15"/>
        <v>#N/A</v>
      </c>
      <c r="R214" s="17" t="e">
        <f>VLOOKUP($B214,#REF!,18,0)</f>
        <v>#N/A</v>
      </c>
      <c r="T214" s="2"/>
      <c r="U214" s="19"/>
      <c r="V214" s="19"/>
    </row>
    <row r="215" spans="1:22" ht="13.5" x14ac:dyDescent="0.25">
      <c r="A215" s="14">
        <v>209</v>
      </c>
      <c r="B215" s="15" t="e">
        <f>VLOOKUP($A215,DSMYDTU!$A$2:$E$4856,2,0)</f>
        <v>#N/A</v>
      </c>
      <c r="C215" s="48" t="e">
        <f>VLOOKUP($A215,DSMYDTU!$A$2:$G$4877,3,0)</f>
        <v>#N/A</v>
      </c>
      <c r="D215" s="49" t="e">
        <f>VLOOKUP($A215,DSMYDTU!$A$2:$G$4877,4,0)</f>
        <v>#N/A</v>
      </c>
      <c r="E215" s="15" t="e">
        <f>VLOOKUP($A215,DSMYDTU!$A$2:$G$4877,5,0)</f>
        <v>#N/A</v>
      </c>
      <c r="F215" s="16" t="e">
        <f>VLOOKUP($A215,DSMYDTU!$A$2:$G$4877,6,0)</f>
        <v>#N/A</v>
      </c>
      <c r="G215" s="17" t="e">
        <f>VLOOKUP(B215,#REF!,13,0)</f>
        <v>#N/A</v>
      </c>
      <c r="H215" s="17" t="e">
        <f>VLOOKUP(B215,#REF!,14,0)</f>
        <v>#N/A</v>
      </c>
      <c r="I215" s="17" t="e">
        <f>VLOOKUP(B215,#REF!,15,0)</f>
        <v>#N/A</v>
      </c>
      <c r="J215" s="17" t="e">
        <f>VLOOKUP(B215,#REF!,16,0)</f>
        <v>#N/A</v>
      </c>
      <c r="K215" s="17" t="e">
        <f t="shared" si="12"/>
        <v>#N/A</v>
      </c>
      <c r="L215" s="17"/>
      <c r="M215" s="18">
        <f t="shared" si="13"/>
        <v>0</v>
      </c>
      <c r="N215" s="19" t="str">
        <f t="shared" si="14"/>
        <v>Không</v>
      </c>
      <c r="O215" s="19" t="e">
        <f>VLOOKUP($A215,DSMYDTU!$A$2:$G$4877,7,0)</f>
        <v>#N/A</v>
      </c>
      <c r="P215" s="20"/>
      <c r="Q215" s="50" t="e">
        <f t="shared" si="15"/>
        <v>#N/A</v>
      </c>
      <c r="R215" s="17" t="e">
        <f>VLOOKUP($B215,#REF!,18,0)</f>
        <v>#N/A</v>
      </c>
      <c r="T215" s="2"/>
      <c r="U215" s="19"/>
      <c r="V215" s="19"/>
    </row>
    <row r="216" spans="1:22" ht="13.5" x14ac:dyDescent="0.25">
      <c r="A216" s="14">
        <v>210</v>
      </c>
      <c r="B216" s="15" t="e">
        <f>VLOOKUP($A216,DSMYDTU!$A$2:$E$4856,2,0)</f>
        <v>#N/A</v>
      </c>
      <c r="C216" s="48" t="e">
        <f>VLOOKUP($A216,DSMYDTU!$A$2:$G$4877,3,0)</f>
        <v>#N/A</v>
      </c>
      <c r="D216" s="49" t="e">
        <f>VLOOKUP($A216,DSMYDTU!$A$2:$G$4877,4,0)</f>
        <v>#N/A</v>
      </c>
      <c r="E216" s="15" t="e">
        <f>VLOOKUP($A216,DSMYDTU!$A$2:$G$4877,5,0)</f>
        <v>#N/A</v>
      </c>
      <c r="F216" s="16" t="e">
        <f>VLOOKUP($A216,DSMYDTU!$A$2:$G$4877,6,0)</f>
        <v>#N/A</v>
      </c>
      <c r="G216" s="17" t="e">
        <f>VLOOKUP(B216,#REF!,13,0)</f>
        <v>#N/A</v>
      </c>
      <c r="H216" s="17" t="e">
        <f>VLOOKUP(B216,#REF!,14,0)</f>
        <v>#N/A</v>
      </c>
      <c r="I216" s="17" t="e">
        <f>VLOOKUP(B216,#REF!,15,0)</f>
        <v>#N/A</v>
      </c>
      <c r="J216" s="17" t="e">
        <f>VLOOKUP(B216,#REF!,16,0)</f>
        <v>#N/A</v>
      </c>
      <c r="K216" s="17" t="e">
        <f t="shared" si="12"/>
        <v>#N/A</v>
      </c>
      <c r="L216" s="17"/>
      <c r="M216" s="18">
        <f t="shared" si="13"/>
        <v>0</v>
      </c>
      <c r="N216" s="19" t="str">
        <f t="shared" si="14"/>
        <v>Không</v>
      </c>
      <c r="O216" s="19" t="e">
        <f>VLOOKUP($A216,DSMYDTU!$A$2:$G$4877,7,0)</f>
        <v>#N/A</v>
      </c>
      <c r="P216" s="20"/>
      <c r="Q216" s="50" t="e">
        <f t="shared" si="15"/>
        <v>#N/A</v>
      </c>
      <c r="R216" s="17" t="e">
        <f>VLOOKUP($B216,#REF!,18,0)</f>
        <v>#N/A</v>
      </c>
      <c r="T216" s="2"/>
      <c r="U216" s="19"/>
      <c r="V216" s="19"/>
    </row>
    <row r="217" spans="1:22" ht="13.5" x14ac:dyDescent="0.25">
      <c r="A217" s="14">
        <v>211</v>
      </c>
      <c r="B217" s="15" t="e">
        <f>VLOOKUP($A217,DSMYDTU!$A$2:$E$4856,2,0)</f>
        <v>#N/A</v>
      </c>
      <c r="C217" s="48" t="e">
        <f>VLOOKUP($A217,DSMYDTU!$A$2:$G$4877,3,0)</f>
        <v>#N/A</v>
      </c>
      <c r="D217" s="49" t="e">
        <f>VLOOKUP($A217,DSMYDTU!$A$2:$G$4877,4,0)</f>
        <v>#N/A</v>
      </c>
      <c r="E217" s="15" t="e">
        <f>VLOOKUP($A217,DSMYDTU!$A$2:$G$4877,5,0)</f>
        <v>#N/A</v>
      </c>
      <c r="F217" s="16" t="e">
        <f>VLOOKUP($A217,DSMYDTU!$A$2:$G$4877,6,0)</f>
        <v>#N/A</v>
      </c>
      <c r="G217" s="17" t="e">
        <f>VLOOKUP(B217,#REF!,13,0)</f>
        <v>#N/A</v>
      </c>
      <c r="H217" s="17" t="e">
        <f>VLOOKUP(B217,#REF!,14,0)</f>
        <v>#N/A</v>
      </c>
      <c r="I217" s="17" t="e">
        <f>VLOOKUP(B217,#REF!,15,0)</f>
        <v>#N/A</v>
      </c>
      <c r="J217" s="17" t="e">
        <f>VLOOKUP(B217,#REF!,16,0)</f>
        <v>#N/A</v>
      </c>
      <c r="K217" s="17" t="e">
        <f t="shared" si="12"/>
        <v>#N/A</v>
      </c>
      <c r="L217" s="17"/>
      <c r="M217" s="18">
        <f t="shared" si="13"/>
        <v>0</v>
      </c>
      <c r="N217" s="19" t="str">
        <f t="shared" si="14"/>
        <v>Không</v>
      </c>
      <c r="O217" s="19" t="e">
        <f>VLOOKUP($A217,DSMYDTU!$A$2:$G$4877,7,0)</f>
        <v>#N/A</v>
      </c>
      <c r="P217" s="20"/>
      <c r="Q217" s="50" t="e">
        <f t="shared" si="15"/>
        <v>#N/A</v>
      </c>
      <c r="R217" s="17" t="e">
        <f>VLOOKUP($B217,#REF!,18,0)</f>
        <v>#N/A</v>
      </c>
      <c r="T217" s="2"/>
      <c r="U217" s="19"/>
      <c r="V217" s="19"/>
    </row>
    <row r="218" spans="1:22" ht="13.5" x14ac:dyDescent="0.25">
      <c r="A218" s="14">
        <v>212</v>
      </c>
      <c r="B218" s="15" t="e">
        <f>VLOOKUP($A218,DSMYDTU!$A$2:$E$4856,2,0)</f>
        <v>#N/A</v>
      </c>
      <c r="C218" s="48" t="e">
        <f>VLOOKUP($A218,DSMYDTU!$A$2:$G$4877,3,0)</f>
        <v>#N/A</v>
      </c>
      <c r="D218" s="49" t="e">
        <f>VLOOKUP($A218,DSMYDTU!$A$2:$G$4877,4,0)</f>
        <v>#N/A</v>
      </c>
      <c r="E218" s="15" t="e">
        <f>VLOOKUP($A218,DSMYDTU!$A$2:$G$4877,5,0)</f>
        <v>#N/A</v>
      </c>
      <c r="F218" s="16" t="e">
        <f>VLOOKUP($A218,DSMYDTU!$A$2:$G$4877,6,0)</f>
        <v>#N/A</v>
      </c>
      <c r="G218" s="17" t="e">
        <f>VLOOKUP(B218,#REF!,13,0)</f>
        <v>#N/A</v>
      </c>
      <c r="H218" s="17" t="e">
        <f>VLOOKUP(B218,#REF!,14,0)</f>
        <v>#N/A</v>
      </c>
      <c r="I218" s="17" t="e">
        <f>VLOOKUP(B218,#REF!,15,0)</f>
        <v>#N/A</v>
      </c>
      <c r="J218" s="17" t="e">
        <f>VLOOKUP(B218,#REF!,16,0)</f>
        <v>#N/A</v>
      </c>
      <c r="K218" s="17" t="e">
        <f t="shared" si="12"/>
        <v>#N/A</v>
      </c>
      <c r="L218" s="17"/>
      <c r="M218" s="18">
        <f t="shared" si="13"/>
        <v>0</v>
      </c>
      <c r="N218" s="19" t="str">
        <f t="shared" si="14"/>
        <v>Không</v>
      </c>
      <c r="O218" s="19" t="e">
        <f>VLOOKUP($A218,DSMYDTU!$A$2:$G$4877,7,0)</f>
        <v>#N/A</v>
      </c>
      <c r="P218" s="20"/>
      <c r="Q218" s="50" t="e">
        <f t="shared" si="15"/>
        <v>#N/A</v>
      </c>
      <c r="R218" s="17" t="e">
        <f>VLOOKUP($B218,#REF!,18,0)</f>
        <v>#N/A</v>
      </c>
      <c r="T218" s="2"/>
      <c r="U218" s="19"/>
      <c r="V218" s="19"/>
    </row>
    <row r="219" spans="1:22" ht="13.5" x14ac:dyDescent="0.25">
      <c r="A219" s="14">
        <v>213</v>
      </c>
      <c r="B219" s="15" t="e">
        <f>VLOOKUP($A219,DSMYDTU!$A$2:$E$4856,2,0)</f>
        <v>#N/A</v>
      </c>
      <c r="C219" s="48" t="e">
        <f>VLOOKUP($A219,DSMYDTU!$A$2:$G$4877,3,0)</f>
        <v>#N/A</v>
      </c>
      <c r="D219" s="49" t="e">
        <f>VLOOKUP($A219,DSMYDTU!$A$2:$G$4877,4,0)</f>
        <v>#N/A</v>
      </c>
      <c r="E219" s="15" t="e">
        <f>VLOOKUP($A219,DSMYDTU!$A$2:$G$4877,5,0)</f>
        <v>#N/A</v>
      </c>
      <c r="F219" s="16" t="e">
        <f>VLOOKUP($A219,DSMYDTU!$A$2:$G$4877,6,0)</f>
        <v>#N/A</v>
      </c>
      <c r="G219" s="17" t="e">
        <f>VLOOKUP(B219,#REF!,13,0)</f>
        <v>#N/A</v>
      </c>
      <c r="H219" s="17" t="e">
        <f>VLOOKUP(B219,#REF!,14,0)</f>
        <v>#N/A</v>
      </c>
      <c r="I219" s="17" t="e">
        <f>VLOOKUP(B219,#REF!,15,0)</f>
        <v>#N/A</v>
      </c>
      <c r="J219" s="17" t="e">
        <f>VLOOKUP(B219,#REF!,16,0)</f>
        <v>#N/A</v>
      </c>
      <c r="K219" s="17" t="e">
        <f t="shared" si="12"/>
        <v>#N/A</v>
      </c>
      <c r="L219" s="17"/>
      <c r="M219" s="18">
        <f t="shared" si="13"/>
        <v>0</v>
      </c>
      <c r="N219" s="19" t="str">
        <f t="shared" si="14"/>
        <v>Không</v>
      </c>
      <c r="O219" s="19" t="e">
        <f>VLOOKUP($A219,DSMYDTU!$A$2:$G$4877,7,0)</f>
        <v>#N/A</v>
      </c>
      <c r="P219" s="20"/>
      <c r="Q219" s="50" t="e">
        <f t="shared" si="15"/>
        <v>#N/A</v>
      </c>
      <c r="R219" s="17" t="e">
        <f>VLOOKUP($B219,#REF!,18,0)</f>
        <v>#N/A</v>
      </c>
      <c r="T219" s="2"/>
      <c r="U219" s="19"/>
      <c r="V219" s="19"/>
    </row>
    <row r="220" spans="1:22" ht="13.5" x14ac:dyDescent="0.25">
      <c r="A220" s="14">
        <v>214</v>
      </c>
      <c r="B220" s="15" t="e">
        <f>VLOOKUP($A220,DSMYDTU!$A$2:$E$4856,2,0)</f>
        <v>#N/A</v>
      </c>
      <c r="C220" s="48" t="e">
        <f>VLOOKUP($A220,DSMYDTU!$A$2:$G$4877,3,0)</f>
        <v>#N/A</v>
      </c>
      <c r="D220" s="49" t="e">
        <f>VLOOKUP($A220,DSMYDTU!$A$2:$G$4877,4,0)</f>
        <v>#N/A</v>
      </c>
      <c r="E220" s="15" t="e">
        <f>VLOOKUP($A220,DSMYDTU!$A$2:$G$4877,5,0)</f>
        <v>#N/A</v>
      </c>
      <c r="F220" s="16" t="e">
        <f>VLOOKUP($A220,DSMYDTU!$A$2:$G$4877,6,0)</f>
        <v>#N/A</v>
      </c>
      <c r="G220" s="17" t="e">
        <f>VLOOKUP(B220,#REF!,13,0)</f>
        <v>#N/A</v>
      </c>
      <c r="H220" s="17" t="e">
        <f>VLOOKUP(B220,#REF!,14,0)</f>
        <v>#N/A</v>
      </c>
      <c r="I220" s="17" t="e">
        <f>VLOOKUP(B220,#REF!,15,0)</f>
        <v>#N/A</v>
      </c>
      <c r="J220" s="17" t="e">
        <f>VLOOKUP(B220,#REF!,16,0)</f>
        <v>#N/A</v>
      </c>
      <c r="K220" s="17" t="e">
        <f t="shared" si="12"/>
        <v>#N/A</v>
      </c>
      <c r="L220" s="17"/>
      <c r="M220" s="18">
        <f t="shared" si="13"/>
        <v>0</v>
      </c>
      <c r="N220" s="19" t="str">
        <f t="shared" si="14"/>
        <v>Không</v>
      </c>
      <c r="O220" s="19" t="e">
        <f>VLOOKUP($A220,DSMYDTU!$A$2:$G$4877,7,0)</f>
        <v>#N/A</v>
      </c>
      <c r="P220" s="20"/>
      <c r="Q220" s="50" t="e">
        <f t="shared" si="15"/>
        <v>#N/A</v>
      </c>
      <c r="R220" s="17" t="e">
        <f>VLOOKUP($B220,#REF!,18,0)</f>
        <v>#N/A</v>
      </c>
      <c r="T220" s="2"/>
      <c r="U220" s="19"/>
      <c r="V220" s="19"/>
    </row>
    <row r="221" spans="1:22" ht="13.5" x14ac:dyDescent="0.25">
      <c r="A221" s="14">
        <v>215</v>
      </c>
      <c r="B221" s="15" t="e">
        <f>VLOOKUP($A221,DSMYDTU!$A$2:$E$4856,2,0)</f>
        <v>#N/A</v>
      </c>
      <c r="C221" s="48" t="e">
        <f>VLOOKUP($A221,DSMYDTU!$A$2:$G$4877,3,0)</f>
        <v>#N/A</v>
      </c>
      <c r="D221" s="49" t="e">
        <f>VLOOKUP($A221,DSMYDTU!$A$2:$G$4877,4,0)</f>
        <v>#N/A</v>
      </c>
      <c r="E221" s="15" t="e">
        <f>VLOOKUP($A221,DSMYDTU!$A$2:$G$4877,5,0)</f>
        <v>#N/A</v>
      </c>
      <c r="F221" s="16" t="e">
        <f>VLOOKUP($A221,DSMYDTU!$A$2:$G$4877,6,0)</f>
        <v>#N/A</v>
      </c>
      <c r="G221" s="17" t="e">
        <f>VLOOKUP(B221,#REF!,13,0)</f>
        <v>#N/A</v>
      </c>
      <c r="H221" s="17" t="e">
        <f>VLOOKUP(B221,#REF!,14,0)</f>
        <v>#N/A</v>
      </c>
      <c r="I221" s="17" t="e">
        <f>VLOOKUP(B221,#REF!,15,0)</f>
        <v>#N/A</v>
      </c>
      <c r="J221" s="17" t="e">
        <f>VLOOKUP(B221,#REF!,16,0)</f>
        <v>#N/A</v>
      </c>
      <c r="K221" s="17" t="e">
        <f t="shared" si="12"/>
        <v>#N/A</v>
      </c>
      <c r="L221" s="17"/>
      <c r="M221" s="18">
        <f t="shared" si="13"/>
        <v>0</v>
      </c>
      <c r="N221" s="19" t="str">
        <f t="shared" si="14"/>
        <v>Không</v>
      </c>
      <c r="O221" s="19" t="e">
        <f>VLOOKUP($A221,DSMYDTU!$A$2:$G$4877,7,0)</f>
        <v>#N/A</v>
      </c>
      <c r="P221" s="20"/>
      <c r="Q221" s="50" t="e">
        <f t="shared" si="15"/>
        <v>#N/A</v>
      </c>
      <c r="R221" s="17" t="e">
        <f>VLOOKUP($B221,#REF!,18,0)</f>
        <v>#N/A</v>
      </c>
      <c r="T221" s="2"/>
      <c r="U221" s="19"/>
      <c r="V221" s="19"/>
    </row>
    <row r="222" spans="1:22" ht="13.5" x14ac:dyDescent="0.25">
      <c r="A222" s="14">
        <v>216</v>
      </c>
      <c r="B222" s="15" t="e">
        <f>VLOOKUP($A222,DSMYDTU!$A$2:$E$4856,2,0)</f>
        <v>#N/A</v>
      </c>
      <c r="C222" s="48" t="e">
        <f>VLOOKUP($A222,DSMYDTU!$A$2:$G$4877,3,0)</f>
        <v>#N/A</v>
      </c>
      <c r="D222" s="49" t="e">
        <f>VLOOKUP($A222,DSMYDTU!$A$2:$G$4877,4,0)</f>
        <v>#N/A</v>
      </c>
      <c r="E222" s="15" t="e">
        <f>VLOOKUP($A222,DSMYDTU!$A$2:$G$4877,5,0)</f>
        <v>#N/A</v>
      </c>
      <c r="F222" s="16" t="e">
        <f>VLOOKUP($A222,DSMYDTU!$A$2:$G$4877,6,0)</f>
        <v>#N/A</v>
      </c>
      <c r="G222" s="17" t="e">
        <f>VLOOKUP(B222,#REF!,13,0)</f>
        <v>#N/A</v>
      </c>
      <c r="H222" s="17" t="e">
        <f>VLOOKUP(B222,#REF!,14,0)</f>
        <v>#N/A</v>
      </c>
      <c r="I222" s="17" t="e">
        <f>VLOOKUP(B222,#REF!,15,0)</f>
        <v>#N/A</v>
      </c>
      <c r="J222" s="17" t="e">
        <f>VLOOKUP(B222,#REF!,16,0)</f>
        <v>#N/A</v>
      </c>
      <c r="K222" s="17" t="e">
        <f t="shared" si="12"/>
        <v>#N/A</v>
      </c>
      <c r="L222" s="17"/>
      <c r="M222" s="18">
        <f t="shared" si="13"/>
        <v>0</v>
      </c>
      <c r="N222" s="19" t="str">
        <f t="shared" si="14"/>
        <v>Không</v>
      </c>
      <c r="O222" s="19" t="e">
        <f>VLOOKUP($A222,DSMYDTU!$A$2:$G$4877,7,0)</f>
        <v>#N/A</v>
      </c>
      <c r="P222" s="20"/>
      <c r="Q222" s="50" t="e">
        <f t="shared" si="15"/>
        <v>#N/A</v>
      </c>
      <c r="R222" s="17" t="e">
        <f>VLOOKUP($B222,#REF!,18,0)</f>
        <v>#N/A</v>
      </c>
      <c r="T222" s="2"/>
      <c r="U222" s="19"/>
      <c r="V222" s="19"/>
    </row>
    <row r="223" spans="1:22" ht="13.5" x14ac:dyDescent="0.25">
      <c r="A223" s="14">
        <v>217</v>
      </c>
      <c r="B223" s="15" t="e">
        <f>VLOOKUP($A223,DSMYDTU!$A$2:$E$4856,2,0)</f>
        <v>#N/A</v>
      </c>
      <c r="C223" s="48" t="e">
        <f>VLOOKUP($A223,DSMYDTU!$A$2:$G$4877,3,0)</f>
        <v>#N/A</v>
      </c>
      <c r="D223" s="49" t="e">
        <f>VLOOKUP($A223,DSMYDTU!$A$2:$G$4877,4,0)</f>
        <v>#N/A</v>
      </c>
      <c r="E223" s="15" t="e">
        <f>VLOOKUP($A223,DSMYDTU!$A$2:$G$4877,5,0)</f>
        <v>#N/A</v>
      </c>
      <c r="F223" s="16" t="e">
        <f>VLOOKUP($A223,DSMYDTU!$A$2:$G$4877,6,0)</f>
        <v>#N/A</v>
      </c>
      <c r="G223" s="17" t="e">
        <f>VLOOKUP(B223,#REF!,13,0)</f>
        <v>#N/A</v>
      </c>
      <c r="H223" s="17" t="e">
        <f>VLOOKUP(B223,#REF!,14,0)</f>
        <v>#N/A</v>
      </c>
      <c r="I223" s="17" t="e">
        <f>VLOOKUP(B223,#REF!,15,0)</f>
        <v>#N/A</v>
      </c>
      <c r="J223" s="17" t="e">
        <f>VLOOKUP(B223,#REF!,16,0)</f>
        <v>#N/A</v>
      </c>
      <c r="K223" s="17" t="e">
        <f t="shared" si="12"/>
        <v>#N/A</v>
      </c>
      <c r="L223" s="17"/>
      <c r="M223" s="18">
        <f t="shared" si="13"/>
        <v>0</v>
      </c>
      <c r="N223" s="19" t="str">
        <f t="shared" si="14"/>
        <v>Không</v>
      </c>
      <c r="O223" s="19" t="e">
        <f>VLOOKUP($A223,DSMYDTU!$A$2:$G$4877,7,0)</f>
        <v>#N/A</v>
      </c>
      <c r="P223" s="20"/>
      <c r="Q223" s="50" t="e">
        <f t="shared" si="15"/>
        <v>#N/A</v>
      </c>
      <c r="R223" s="17" t="e">
        <f>VLOOKUP($B223,#REF!,18,0)</f>
        <v>#N/A</v>
      </c>
      <c r="T223" s="2"/>
      <c r="U223" s="19"/>
      <c r="V223" s="19"/>
    </row>
    <row r="224" spans="1:22" ht="13.5" x14ac:dyDescent="0.25">
      <c r="A224" s="14">
        <v>218</v>
      </c>
      <c r="B224" s="15" t="e">
        <f>VLOOKUP($A224,DSMYDTU!$A$2:$E$4856,2,0)</f>
        <v>#N/A</v>
      </c>
      <c r="C224" s="48" t="e">
        <f>VLOOKUP($A224,DSMYDTU!$A$2:$G$4877,3,0)</f>
        <v>#N/A</v>
      </c>
      <c r="D224" s="49" t="e">
        <f>VLOOKUP($A224,DSMYDTU!$A$2:$G$4877,4,0)</f>
        <v>#N/A</v>
      </c>
      <c r="E224" s="15" t="e">
        <f>VLOOKUP($A224,DSMYDTU!$A$2:$G$4877,5,0)</f>
        <v>#N/A</v>
      </c>
      <c r="F224" s="16" t="e">
        <f>VLOOKUP($A224,DSMYDTU!$A$2:$G$4877,6,0)</f>
        <v>#N/A</v>
      </c>
      <c r="G224" s="17" t="e">
        <f>VLOOKUP(B224,#REF!,13,0)</f>
        <v>#N/A</v>
      </c>
      <c r="H224" s="17" t="e">
        <f>VLOOKUP(B224,#REF!,14,0)</f>
        <v>#N/A</v>
      </c>
      <c r="I224" s="17" t="e">
        <f>VLOOKUP(B224,#REF!,15,0)</f>
        <v>#N/A</v>
      </c>
      <c r="J224" s="17" t="e">
        <f>VLOOKUP(B224,#REF!,16,0)</f>
        <v>#N/A</v>
      </c>
      <c r="K224" s="17" t="e">
        <f t="shared" si="12"/>
        <v>#N/A</v>
      </c>
      <c r="L224" s="17"/>
      <c r="M224" s="18">
        <f t="shared" si="13"/>
        <v>0</v>
      </c>
      <c r="N224" s="19" t="str">
        <f t="shared" si="14"/>
        <v>Không</v>
      </c>
      <c r="O224" s="19" t="e">
        <f>VLOOKUP($A224,DSMYDTU!$A$2:$G$4877,7,0)</f>
        <v>#N/A</v>
      </c>
      <c r="P224" s="20"/>
      <c r="Q224" s="50" t="e">
        <f t="shared" si="15"/>
        <v>#N/A</v>
      </c>
      <c r="R224" s="17" t="e">
        <f>VLOOKUP($B224,#REF!,18,0)</f>
        <v>#N/A</v>
      </c>
      <c r="T224" s="2"/>
      <c r="U224" s="19"/>
      <c r="V224" s="19"/>
    </row>
    <row r="225" spans="1:22" ht="13.5" x14ac:dyDescent="0.25">
      <c r="A225" s="14">
        <v>219</v>
      </c>
      <c r="B225" s="15" t="e">
        <f>VLOOKUP($A225,DSMYDTU!$A$2:$E$4856,2,0)</f>
        <v>#N/A</v>
      </c>
      <c r="C225" s="48" t="e">
        <f>VLOOKUP($A225,DSMYDTU!$A$2:$G$4877,3,0)</f>
        <v>#N/A</v>
      </c>
      <c r="D225" s="49" t="e">
        <f>VLOOKUP($A225,DSMYDTU!$A$2:$G$4877,4,0)</f>
        <v>#N/A</v>
      </c>
      <c r="E225" s="15" t="e">
        <f>VLOOKUP($A225,DSMYDTU!$A$2:$G$4877,5,0)</f>
        <v>#N/A</v>
      </c>
      <c r="F225" s="16" t="e">
        <f>VLOOKUP($A225,DSMYDTU!$A$2:$G$4877,6,0)</f>
        <v>#N/A</v>
      </c>
      <c r="G225" s="17" t="e">
        <f>VLOOKUP(B225,#REF!,13,0)</f>
        <v>#N/A</v>
      </c>
      <c r="H225" s="17" t="e">
        <f>VLOOKUP(B225,#REF!,14,0)</f>
        <v>#N/A</v>
      </c>
      <c r="I225" s="17" t="e">
        <f>VLOOKUP(B225,#REF!,15,0)</f>
        <v>#N/A</v>
      </c>
      <c r="J225" s="17" t="e">
        <f>VLOOKUP(B225,#REF!,16,0)</f>
        <v>#N/A</v>
      </c>
      <c r="K225" s="17" t="e">
        <f t="shared" si="12"/>
        <v>#N/A</v>
      </c>
      <c r="L225" s="17"/>
      <c r="M225" s="18">
        <f t="shared" si="13"/>
        <v>0</v>
      </c>
      <c r="N225" s="19" t="str">
        <f t="shared" si="14"/>
        <v>Không</v>
      </c>
      <c r="O225" s="19" t="e">
        <f>VLOOKUP($A225,DSMYDTU!$A$2:$G$4877,7,0)</f>
        <v>#N/A</v>
      </c>
      <c r="P225" s="20"/>
      <c r="Q225" s="50" t="e">
        <f t="shared" si="15"/>
        <v>#N/A</v>
      </c>
      <c r="R225" s="17" t="e">
        <f>VLOOKUP($B225,#REF!,18,0)</f>
        <v>#N/A</v>
      </c>
      <c r="T225" s="2"/>
      <c r="U225" s="19"/>
      <c r="V225" s="19"/>
    </row>
    <row r="226" spans="1:22" ht="13.5" x14ac:dyDescent="0.25">
      <c r="A226" s="14">
        <v>220</v>
      </c>
      <c r="B226" s="15" t="e">
        <f>VLOOKUP($A226,DSMYDTU!$A$2:$E$4856,2,0)</f>
        <v>#N/A</v>
      </c>
      <c r="C226" s="48" t="e">
        <f>VLOOKUP($A226,DSMYDTU!$A$2:$G$4877,3,0)</f>
        <v>#N/A</v>
      </c>
      <c r="D226" s="49" t="e">
        <f>VLOOKUP($A226,DSMYDTU!$A$2:$G$4877,4,0)</f>
        <v>#N/A</v>
      </c>
      <c r="E226" s="15" t="e">
        <f>VLOOKUP($A226,DSMYDTU!$A$2:$G$4877,5,0)</f>
        <v>#N/A</v>
      </c>
      <c r="F226" s="16" t="e">
        <f>VLOOKUP($A226,DSMYDTU!$A$2:$G$4877,6,0)</f>
        <v>#N/A</v>
      </c>
      <c r="G226" s="17" t="e">
        <f>VLOOKUP(B226,#REF!,13,0)</f>
        <v>#N/A</v>
      </c>
      <c r="H226" s="17" t="e">
        <f>VLOOKUP(B226,#REF!,14,0)</f>
        <v>#N/A</v>
      </c>
      <c r="I226" s="17" t="e">
        <f>VLOOKUP(B226,#REF!,15,0)</f>
        <v>#N/A</v>
      </c>
      <c r="J226" s="17" t="e">
        <f>VLOOKUP(B226,#REF!,16,0)</f>
        <v>#N/A</v>
      </c>
      <c r="K226" s="17" t="e">
        <f t="shared" si="12"/>
        <v>#N/A</v>
      </c>
      <c r="L226" s="17"/>
      <c r="M226" s="18">
        <f t="shared" si="13"/>
        <v>0</v>
      </c>
      <c r="N226" s="19" t="str">
        <f t="shared" si="14"/>
        <v>Không</v>
      </c>
      <c r="O226" s="19" t="e">
        <f>VLOOKUP($A226,DSMYDTU!$A$2:$G$4877,7,0)</f>
        <v>#N/A</v>
      </c>
      <c r="P226" s="20"/>
      <c r="Q226" s="50" t="e">
        <f t="shared" si="15"/>
        <v>#N/A</v>
      </c>
      <c r="R226" s="17" t="e">
        <f>VLOOKUP($B226,#REF!,18,0)</f>
        <v>#N/A</v>
      </c>
      <c r="T226" s="2"/>
      <c r="U226" s="19"/>
      <c r="V226" s="19"/>
    </row>
    <row r="227" spans="1:22" ht="13.5" x14ac:dyDescent="0.25">
      <c r="A227" s="14">
        <v>221</v>
      </c>
      <c r="B227" s="15" t="e">
        <f>VLOOKUP($A227,DSMYDTU!$A$2:$E$4856,2,0)</f>
        <v>#N/A</v>
      </c>
      <c r="C227" s="48" t="e">
        <f>VLOOKUP($A227,DSMYDTU!$A$2:$G$4877,3,0)</f>
        <v>#N/A</v>
      </c>
      <c r="D227" s="49" t="e">
        <f>VLOOKUP($A227,DSMYDTU!$A$2:$G$4877,4,0)</f>
        <v>#N/A</v>
      </c>
      <c r="E227" s="15" t="e">
        <f>VLOOKUP($A227,DSMYDTU!$A$2:$G$4877,5,0)</f>
        <v>#N/A</v>
      </c>
      <c r="F227" s="16" t="e">
        <f>VLOOKUP($A227,DSMYDTU!$A$2:$G$4877,6,0)</f>
        <v>#N/A</v>
      </c>
      <c r="G227" s="17" t="e">
        <f>VLOOKUP(B227,#REF!,13,0)</f>
        <v>#N/A</v>
      </c>
      <c r="H227" s="17" t="e">
        <f>VLOOKUP(B227,#REF!,14,0)</f>
        <v>#N/A</v>
      </c>
      <c r="I227" s="17" t="e">
        <f>VLOOKUP(B227,#REF!,15,0)</f>
        <v>#N/A</v>
      </c>
      <c r="J227" s="17" t="e">
        <f>VLOOKUP(B227,#REF!,16,0)</f>
        <v>#N/A</v>
      </c>
      <c r="K227" s="17" t="e">
        <f t="shared" si="12"/>
        <v>#N/A</v>
      </c>
      <c r="L227" s="17"/>
      <c r="M227" s="18">
        <f t="shared" si="13"/>
        <v>0</v>
      </c>
      <c r="N227" s="19" t="str">
        <f t="shared" si="14"/>
        <v>Không</v>
      </c>
      <c r="O227" s="19" t="e">
        <f>VLOOKUP($A227,DSMYDTU!$A$2:$G$4877,7,0)</f>
        <v>#N/A</v>
      </c>
      <c r="P227" s="20"/>
      <c r="Q227" s="50" t="e">
        <f t="shared" si="15"/>
        <v>#N/A</v>
      </c>
      <c r="R227" s="17" t="e">
        <f>VLOOKUP($B227,#REF!,18,0)</f>
        <v>#N/A</v>
      </c>
      <c r="T227" s="2"/>
      <c r="U227" s="19"/>
      <c r="V227" s="19"/>
    </row>
    <row r="228" spans="1:22" ht="13.5" x14ac:dyDescent="0.25">
      <c r="A228" s="14">
        <v>222</v>
      </c>
      <c r="B228" s="15" t="e">
        <f>VLOOKUP($A228,DSMYDTU!$A$2:$E$4856,2,0)</f>
        <v>#N/A</v>
      </c>
      <c r="C228" s="48" t="e">
        <f>VLOOKUP($A228,DSMYDTU!$A$2:$G$4877,3,0)</f>
        <v>#N/A</v>
      </c>
      <c r="D228" s="49" t="e">
        <f>VLOOKUP($A228,DSMYDTU!$A$2:$G$4877,4,0)</f>
        <v>#N/A</v>
      </c>
      <c r="E228" s="15" t="e">
        <f>VLOOKUP($A228,DSMYDTU!$A$2:$G$4877,5,0)</f>
        <v>#N/A</v>
      </c>
      <c r="F228" s="16" t="e">
        <f>VLOOKUP($A228,DSMYDTU!$A$2:$G$4877,6,0)</f>
        <v>#N/A</v>
      </c>
      <c r="G228" s="17" t="e">
        <f>VLOOKUP(B228,#REF!,13,0)</f>
        <v>#N/A</v>
      </c>
      <c r="H228" s="17" t="e">
        <f>VLOOKUP(B228,#REF!,14,0)</f>
        <v>#N/A</v>
      </c>
      <c r="I228" s="17" t="e">
        <f>VLOOKUP(B228,#REF!,15,0)</f>
        <v>#N/A</v>
      </c>
      <c r="J228" s="17" t="e">
        <f>VLOOKUP(B228,#REF!,16,0)</f>
        <v>#N/A</v>
      </c>
      <c r="K228" s="17" t="e">
        <f t="shared" si="12"/>
        <v>#N/A</v>
      </c>
      <c r="L228" s="17"/>
      <c r="M228" s="18">
        <f t="shared" si="13"/>
        <v>0</v>
      </c>
      <c r="N228" s="19" t="str">
        <f t="shared" si="14"/>
        <v>Không</v>
      </c>
      <c r="O228" s="19" t="e">
        <f>VLOOKUP($A228,DSMYDTU!$A$2:$G$4877,7,0)</f>
        <v>#N/A</v>
      </c>
      <c r="P228" s="20"/>
      <c r="Q228" s="50" t="e">
        <f t="shared" si="15"/>
        <v>#N/A</v>
      </c>
      <c r="R228" s="17" t="e">
        <f>VLOOKUP($B228,#REF!,18,0)</f>
        <v>#N/A</v>
      </c>
      <c r="T228" s="2"/>
      <c r="U228" s="19"/>
      <c r="V228" s="19"/>
    </row>
    <row r="229" spans="1:22" ht="13.5" x14ac:dyDescent="0.25">
      <c r="A229" s="14">
        <v>223</v>
      </c>
      <c r="B229" s="15" t="e">
        <f>VLOOKUP($A229,DSMYDTU!$A$2:$E$4856,2,0)</f>
        <v>#N/A</v>
      </c>
      <c r="C229" s="48" t="e">
        <f>VLOOKUP($A229,DSMYDTU!$A$2:$G$4877,3,0)</f>
        <v>#N/A</v>
      </c>
      <c r="D229" s="49" t="e">
        <f>VLOOKUP($A229,DSMYDTU!$A$2:$G$4877,4,0)</f>
        <v>#N/A</v>
      </c>
      <c r="E229" s="15" t="e">
        <f>VLOOKUP($A229,DSMYDTU!$A$2:$G$4877,5,0)</f>
        <v>#N/A</v>
      </c>
      <c r="F229" s="16" t="e">
        <f>VLOOKUP($A229,DSMYDTU!$A$2:$G$4877,6,0)</f>
        <v>#N/A</v>
      </c>
      <c r="G229" s="17" t="e">
        <f>VLOOKUP(B229,#REF!,13,0)</f>
        <v>#N/A</v>
      </c>
      <c r="H229" s="17" t="e">
        <f>VLOOKUP(B229,#REF!,14,0)</f>
        <v>#N/A</v>
      </c>
      <c r="I229" s="17" t="e">
        <f>VLOOKUP(B229,#REF!,15,0)</f>
        <v>#N/A</v>
      </c>
      <c r="J229" s="17" t="e">
        <f>VLOOKUP(B229,#REF!,16,0)</f>
        <v>#N/A</v>
      </c>
      <c r="K229" s="17" t="e">
        <f t="shared" si="12"/>
        <v>#N/A</v>
      </c>
      <c r="L229" s="17"/>
      <c r="M229" s="18">
        <f t="shared" si="13"/>
        <v>0</v>
      </c>
      <c r="N229" s="19" t="str">
        <f t="shared" si="14"/>
        <v>Không</v>
      </c>
      <c r="O229" s="19" t="e">
        <f>VLOOKUP($A229,DSMYDTU!$A$2:$G$4877,7,0)</f>
        <v>#N/A</v>
      </c>
      <c r="P229" s="20"/>
      <c r="Q229" s="50" t="e">
        <f t="shared" si="15"/>
        <v>#N/A</v>
      </c>
      <c r="R229" s="17" t="e">
        <f>VLOOKUP($B229,#REF!,18,0)</f>
        <v>#N/A</v>
      </c>
      <c r="T229" s="2"/>
      <c r="U229" s="19"/>
      <c r="V229" s="19"/>
    </row>
    <row r="230" spans="1:22" ht="13.5" x14ac:dyDescent="0.25">
      <c r="A230" s="14">
        <v>224</v>
      </c>
      <c r="B230" s="15" t="e">
        <f>VLOOKUP($A230,DSMYDTU!$A$2:$E$4856,2,0)</f>
        <v>#N/A</v>
      </c>
      <c r="C230" s="48" t="e">
        <f>VLOOKUP($A230,DSMYDTU!$A$2:$G$4877,3,0)</f>
        <v>#N/A</v>
      </c>
      <c r="D230" s="49" t="e">
        <f>VLOOKUP($A230,DSMYDTU!$A$2:$G$4877,4,0)</f>
        <v>#N/A</v>
      </c>
      <c r="E230" s="15" t="e">
        <f>VLOOKUP($A230,DSMYDTU!$A$2:$G$4877,5,0)</f>
        <v>#N/A</v>
      </c>
      <c r="F230" s="16" t="e">
        <f>VLOOKUP($A230,DSMYDTU!$A$2:$G$4877,6,0)</f>
        <v>#N/A</v>
      </c>
      <c r="G230" s="17" t="e">
        <f>VLOOKUP(B230,#REF!,13,0)</f>
        <v>#N/A</v>
      </c>
      <c r="H230" s="17" t="e">
        <f>VLOOKUP(B230,#REF!,14,0)</f>
        <v>#N/A</v>
      </c>
      <c r="I230" s="17" t="e">
        <f>VLOOKUP(B230,#REF!,15,0)</f>
        <v>#N/A</v>
      </c>
      <c r="J230" s="17" t="e">
        <f>VLOOKUP(B230,#REF!,16,0)</f>
        <v>#N/A</v>
      </c>
      <c r="K230" s="17" t="e">
        <f t="shared" si="12"/>
        <v>#N/A</v>
      </c>
      <c r="L230" s="17"/>
      <c r="M230" s="18">
        <f t="shared" si="13"/>
        <v>0</v>
      </c>
      <c r="N230" s="19" t="str">
        <f t="shared" si="14"/>
        <v>Không</v>
      </c>
      <c r="O230" s="19" t="e">
        <f>VLOOKUP($A230,DSMYDTU!$A$2:$G$4877,7,0)</f>
        <v>#N/A</v>
      </c>
      <c r="P230" s="20"/>
      <c r="Q230" s="50" t="e">
        <f t="shared" si="15"/>
        <v>#N/A</v>
      </c>
      <c r="R230" s="17" t="e">
        <f>VLOOKUP($B230,#REF!,18,0)</f>
        <v>#N/A</v>
      </c>
      <c r="T230" s="2"/>
      <c r="U230" s="19"/>
      <c r="V230" s="19"/>
    </row>
    <row r="231" spans="1:22" ht="13.5" x14ac:dyDescent="0.25">
      <c r="A231" s="14">
        <v>225</v>
      </c>
      <c r="B231" s="15" t="e">
        <f>VLOOKUP($A231,DSMYDTU!$A$2:$E$4856,2,0)</f>
        <v>#N/A</v>
      </c>
      <c r="C231" s="48" t="e">
        <f>VLOOKUP($A231,DSMYDTU!$A$2:$G$4877,3,0)</f>
        <v>#N/A</v>
      </c>
      <c r="D231" s="49" t="e">
        <f>VLOOKUP($A231,DSMYDTU!$A$2:$G$4877,4,0)</f>
        <v>#N/A</v>
      </c>
      <c r="E231" s="15" t="e">
        <f>VLOOKUP($A231,DSMYDTU!$A$2:$G$4877,5,0)</f>
        <v>#N/A</v>
      </c>
      <c r="F231" s="16" t="e">
        <f>VLOOKUP($A231,DSMYDTU!$A$2:$G$4877,6,0)</f>
        <v>#N/A</v>
      </c>
      <c r="G231" s="17" t="e">
        <f>VLOOKUP(B231,#REF!,13,0)</f>
        <v>#N/A</v>
      </c>
      <c r="H231" s="17" t="e">
        <f>VLOOKUP(B231,#REF!,14,0)</f>
        <v>#N/A</v>
      </c>
      <c r="I231" s="17" t="e">
        <f>VLOOKUP(B231,#REF!,15,0)</f>
        <v>#N/A</v>
      </c>
      <c r="J231" s="17" t="e">
        <f>VLOOKUP(B231,#REF!,16,0)</f>
        <v>#N/A</v>
      </c>
      <c r="K231" s="17" t="e">
        <f t="shared" si="12"/>
        <v>#N/A</v>
      </c>
      <c r="L231" s="17"/>
      <c r="M231" s="18">
        <f t="shared" si="13"/>
        <v>0</v>
      </c>
      <c r="N231" s="19" t="str">
        <f t="shared" si="14"/>
        <v>Không</v>
      </c>
      <c r="O231" s="19" t="e">
        <f>VLOOKUP($A231,DSMYDTU!$A$2:$G$4877,7,0)</f>
        <v>#N/A</v>
      </c>
      <c r="P231" s="20"/>
      <c r="Q231" s="50" t="e">
        <f t="shared" si="15"/>
        <v>#N/A</v>
      </c>
      <c r="R231" s="17" t="e">
        <f>VLOOKUP($B231,#REF!,18,0)</f>
        <v>#N/A</v>
      </c>
      <c r="T231" s="2"/>
      <c r="U231" s="19"/>
      <c r="V231" s="19"/>
    </row>
    <row r="232" spans="1:22" ht="13.5" x14ac:dyDescent="0.25">
      <c r="A232" s="14">
        <v>226</v>
      </c>
      <c r="B232" s="15" t="e">
        <f>VLOOKUP($A232,DSMYDTU!$A$2:$E$4856,2,0)</f>
        <v>#N/A</v>
      </c>
      <c r="C232" s="48" t="e">
        <f>VLOOKUP($A232,DSMYDTU!$A$2:$G$4877,3,0)</f>
        <v>#N/A</v>
      </c>
      <c r="D232" s="49" t="e">
        <f>VLOOKUP($A232,DSMYDTU!$A$2:$G$4877,4,0)</f>
        <v>#N/A</v>
      </c>
      <c r="E232" s="15" t="e">
        <f>VLOOKUP($A232,DSMYDTU!$A$2:$G$4877,5,0)</f>
        <v>#N/A</v>
      </c>
      <c r="F232" s="16" t="e">
        <f>VLOOKUP($A232,DSMYDTU!$A$2:$G$4877,6,0)</f>
        <v>#N/A</v>
      </c>
      <c r="G232" s="17" t="e">
        <f>VLOOKUP(B232,#REF!,13,0)</f>
        <v>#N/A</v>
      </c>
      <c r="H232" s="17" t="e">
        <f>VLOOKUP(B232,#REF!,14,0)</f>
        <v>#N/A</v>
      </c>
      <c r="I232" s="17" t="e">
        <f>VLOOKUP(B232,#REF!,15,0)</f>
        <v>#N/A</v>
      </c>
      <c r="J232" s="17" t="e">
        <f>VLOOKUP(B232,#REF!,16,0)</f>
        <v>#N/A</v>
      </c>
      <c r="K232" s="17" t="e">
        <f t="shared" si="12"/>
        <v>#N/A</v>
      </c>
      <c r="L232" s="17"/>
      <c r="M232" s="18">
        <f t="shared" si="13"/>
        <v>0</v>
      </c>
      <c r="N232" s="19" t="str">
        <f t="shared" si="14"/>
        <v>Không</v>
      </c>
      <c r="O232" s="19" t="e">
        <f>VLOOKUP($A232,DSMYDTU!$A$2:$G$4877,7,0)</f>
        <v>#N/A</v>
      </c>
      <c r="P232" s="20"/>
      <c r="Q232" s="50" t="e">
        <f t="shared" si="15"/>
        <v>#N/A</v>
      </c>
      <c r="R232" s="17" t="e">
        <f>VLOOKUP($B232,#REF!,18,0)</f>
        <v>#N/A</v>
      </c>
      <c r="T232" s="2"/>
      <c r="U232" s="19"/>
      <c r="V232" s="19"/>
    </row>
    <row r="233" spans="1:22" ht="13.5" x14ac:dyDescent="0.25">
      <c r="A233" s="14">
        <v>227</v>
      </c>
      <c r="B233" s="15" t="e">
        <f>VLOOKUP($A233,DSMYDTU!$A$2:$E$4856,2,0)</f>
        <v>#N/A</v>
      </c>
      <c r="C233" s="48" t="e">
        <f>VLOOKUP($A233,DSMYDTU!$A$2:$G$4877,3,0)</f>
        <v>#N/A</v>
      </c>
      <c r="D233" s="49" t="e">
        <f>VLOOKUP($A233,DSMYDTU!$A$2:$G$4877,4,0)</f>
        <v>#N/A</v>
      </c>
      <c r="E233" s="15" t="e">
        <f>VLOOKUP($A233,DSMYDTU!$A$2:$G$4877,5,0)</f>
        <v>#N/A</v>
      </c>
      <c r="F233" s="16" t="e">
        <f>VLOOKUP($A233,DSMYDTU!$A$2:$G$4877,6,0)</f>
        <v>#N/A</v>
      </c>
      <c r="G233" s="17" t="e">
        <f>VLOOKUP(B233,#REF!,13,0)</f>
        <v>#N/A</v>
      </c>
      <c r="H233" s="17" t="e">
        <f>VLOOKUP(B233,#REF!,14,0)</f>
        <v>#N/A</v>
      </c>
      <c r="I233" s="17" t="e">
        <f>VLOOKUP(B233,#REF!,15,0)</f>
        <v>#N/A</v>
      </c>
      <c r="J233" s="17" t="e">
        <f>VLOOKUP(B233,#REF!,16,0)</f>
        <v>#N/A</v>
      </c>
      <c r="K233" s="17" t="e">
        <f t="shared" si="12"/>
        <v>#N/A</v>
      </c>
      <c r="L233" s="17"/>
      <c r="M233" s="18">
        <f t="shared" si="13"/>
        <v>0</v>
      </c>
      <c r="N233" s="19" t="str">
        <f t="shared" si="14"/>
        <v>Không</v>
      </c>
      <c r="O233" s="19" t="e">
        <f>VLOOKUP($A233,DSMYDTU!$A$2:$G$4877,7,0)</f>
        <v>#N/A</v>
      </c>
      <c r="P233" s="20"/>
      <c r="Q233" s="50" t="e">
        <f t="shared" si="15"/>
        <v>#N/A</v>
      </c>
      <c r="R233" s="17" t="e">
        <f>VLOOKUP($B233,#REF!,18,0)</f>
        <v>#N/A</v>
      </c>
      <c r="T233" s="2"/>
      <c r="U233" s="19"/>
      <c r="V233" s="19"/>
    </row>
    <row r="234" spans="1:22" ht="13.5" x14ac:dyDescent="0.25">
      <c r="A234" s="14">
        <v>228</v>
      </c>
      <c r="B234" s="15" t="e">
        <f>VLOOKUP($A234,DSMYDTU!$A$2:$E$4856,2,0)</f>
        <v>#N/A</v>
      </c>
      <c r="C234" s="48" t="e">
        <f>VLOOKUP($A234,DSMYDTU!$A$2:$G$4877,3,0)</f>
        <v>#N/A</v>
      </c>
      <c r="D234" s="49" t="e">
        <f>VLOOKUP($A234,DSMYDTU!$A$2:$G$4877,4,0)</f>
        <v>#N/A</v>
      </c>
      <c r="E234" s="15" t="e">
        <f>VLOOKUP($A234,DSMYDTU!$A$2:$G$4877,5,0)</f>
        <v>#N/A</v>
      </c>
      <c r="F234" s="16" t="e">
        <f>VLOOKUP($A234,DSMYDTU!$A$2:$G$4877,6,0)</f>
        <v>#N/A</v>
      </c>
      <c r="G234" s="17" t="e">
        <f>VLOOKUP(B234,#REF!,13,0)</f>
        <v>#N/A</v>
      </c>
      <c r="H234" s="17" t="e">
        <f>VLOOKUP(B234,#REF!,14,0)</f>
        <v>#N/A</v>
      </c>
      <c r="I234" s="17" t="e">
        <f>VLOOKUP(B234,#REF!,15,0)</f>
        <v>#N/A</v>
      </c>
      <c r="J234" s="17" t="e">
        <f>VLOOKUP(B234,#REF!,16,0)</f>
        <v>#N/A</v>
      </c>
      <c r="K234" s="17" t="e">
        <f t="shared" si="12"/>
        <v>#N/A</v>
      </c>
      <c r="L234" s="17"/>
      <c r="M234" s="18">
        <f t="shared" si="13"/>
        <v>0</v>
      </c>
      <c r="N234" s="19" t="str">
        <f t="shared" si="14"/>
        <v>Không</v>
      </c>
      <c r="O234" s="19" t="e">
        <f>VLOOKUP($A234,DSMYDTU!$A$2:$G$4877,7,0)</f>
        <v>#N/A</v>
      </c>
      <c r="P234" s="20"/>
      <c r="Q234" s="50" t="e">
        <f t="shared" si="15"/>
        <v>#N/A</v>
      </c>
      <c r="R234" s="17" t="e">
        <f>VLOOKUP($B234,#REF!,18,0)</f>
        <v>#N/A</v>
      </c>
      <c r="T234" s="2"/>
      <c r="U234" s="19"/>
      <c r="V234" s="19"/>
    </row>
    <row r="235" spans="1:22" ht="13.5" x14ac:dyDescent="0.25">
      <c r="A235" s="14">
        <v>229</v>
      </c>
      <c r="B235" s="15" t="e">
        <f>VLOOKUP($A235,DSMYDTU!$A$2:$E$4856,2,0)</f>
        <v>#N/A</v>
      </c>
      <c r="C235" s="48" t="e">
        <f>VLOOKUP($A235,DSMYDTU!$A$2:$G$4877,3,0)</f>
        <v>#N/A</v>
      </c>
      <c r="D235" s="49" t="e">
        <f>VLOOKUP($A235,DSMYDTU!$A$2:$G$4877,4,0)</f>
        <v>#N/A</v>
      </c>
      <c r="E235" s="15" t="e">
        <f>VLOOKUP($A235,DSMYDTU!$A$2:$G$4877,5,0)</f>
        <v>#N/A</v>
      </c>
      <c r="F235" s="16" t="e">
        <f>VLOOKUP($A235,DSMYDTU!$A$2:$G$4877,6,0)</f>
        <v>#N/A</v>
      </c>
      <c r="G235" s="17" t="e">
        <f>VLOOKUP(B235,#REF!,13,0)</f>
        <v>#N/A</v>
      </c>
      <c r="H235" s="17" t="e">
        <f>VLOOKUP(B235,#REF!,14,0)</f>
        <v>#N/A</v>
      </c>
      <c r="I235" s="17" t="e">
        <f>VLOOKUP(B235,#REF!,15,0)</f>
        <v>#N/A</v>
      </c>
      <c r="J235" s="17" t="e">
        <f>VLOOKUP(B235,#REF!,16,0)</f>
        <v>#N/A</v>
      </c>
      <c r="K235" s="17" t="e">
        <f t="shared" si="12"/>
        <v>#N/A</v>
      </c>
      <c r="L235" s="17"/>
      <c r="M235" s="18">
        <f t="shared" si="13"/>
        <v>0</v>
      </c>
      <c r="N235" s="19" t="str">
        <f t="shared" si="14"/>
        <v>Không</v>
      </c>
      <c r="O235" s="19" t="e">
        <f>VLOOKUP($A235,DSMYDTU!$A$2:$G$4877,7,0)</f>
        <v>#N/A</v>
      </c>
      <c r="P235" s="20"/>
      <c r="Q235" s="50" t="e">
        <f t="shared" si="15"/>
        <v>#N/A</v>
      </c>
      <c r="R235" s="17" t="e">
        <f>VLOOKUP($B235,#REF!,18,0)</f>
        <v>#N/A</v>
      </c>
      <c r="T235" s="2"/>
      <c r="U235" s="19"/>
      <c r="V235" s="19"/>
    </row>
    <row r="236" spans="1:22" ht="13.5" x14ac:dyDescent="0.25">
      <c r="A236" s="14">
        <v>230</v>
      </c>
      <c r="B236" s="15" t="e">
        <f>VLOOKUP($A236,DSMYDTU!$A$2:$E$4856,2,0)</f>
        <v>#N/A</v>
      </c>
      <c r="C236" s="48" t="e">
        <f>VLOOKUP($A236,DSMYDTU!$A$2:$G$4877,3,0)</f>
        <v>#N/A</v>
      </c>
      <c r="D236" s="49" t="e">
        <f>VLOOKUP($A236,DSMYDTU!$A$2:$G$4877,4,0)</f>
        <v>#N/A</v>
      </c>
      <c r="E236" s="15" t="e">
        <f>VLOOKUP($A236,DSMYDTU!$A$2:$G$4877,5,0)</f>
        <v>#N/A</v>
      </c>
      <c r="F236" s="16" t="e">
        <f>VLOOKUP($A236,DSMYDTU!$A$2:$G$4877,6,0)</f>
        <v>#N/A</v>
      </c>
      <c r="G236" s="17" t="e">
        <f>VLOOKUP(B236,#REF!,13,0)</f>
        <v>#N/A</v>
      </c>
      <c r="H236" s="17" t="e">
        <f>VLOOKUP(B236,#REF!,14,0)</f>
        <v>#N/A</v>
      </c>
      <c r="I236" s="17" t="e">
        <f>VLOOKUP(B236,#REF!,15,0)</f>
        <v>#N/A</v>
      </c>
      <c r="J236" s="17" t="e">
        <f>VLOOKUP(B236,#REF!,16,0)</f>
        <v>#N/A</v>
      </c>
      <c r="K236" s="17" t="e">
        <f t="shared" si="12"/>
        <v>#N/A</v>
      </c>
      <c r="L236" s="17"/>
      <c r="M236" s="18">
        <f t="shared" si="13"/>
        <v>0</v>
      </c>
      <c r="N236" s="19" t="str">
        <f t="shared" si="14"/>
        <v>Không</v>
      </c>
      <c r="O236" s="19" t="e">
        <f>VLOOKUP($A236,DSMYDTU!$A$2:$G$4877,7,0)</f>
        <v>#N/A</v>
      </c>
      <c r="P236" s="20"/>
      <c r="Q236" s="50" t="e">
        <f t="shared" si="15"/>
        <v>#N/A</v>
      </c>
      <c r="R236" s="17" t="e">
        <f>VLOOKUP($B236,#REF!,18,0)</f>
        <v>#N/A</v>
      </c>
      <c r="T236" s="2"/>
      <c r="U236" s="19"/>
      <c r="V236" s="19"/>
    </row>
    <row r="237" spans="1:22" ht="13.5" x14ac:dyDescent="0.25">
      <c r="A237" s="14">
        <v>231</v>
      </c>
      <c r="B237" s="15" t="e">
        <f>VLOOKUP($A237,DSMYDTU!$A$2:$E$4856,2,0)</f>
        <v>#N/A</v>
      </c>
      <c r="C237" s="48" t="e">
        <f>VLOOKUP($A237,DSMYDTU!$A$2:$G$4877,3,0)</f>
        <v>#N/A</v>
      </c>
      <c r="D237" s="49" t="e">
        <f>VLOOKUP($A237,DSMYDTU!$A$2:$G$4877,4,0)</f>
        <v>#N/A</v>
      </c>
      <c r="E237" s="15" t="e">
        <f>VLOOKUP($A237,DSMYDTU!$A$2:$G$4877,5,0)</f>
        <v>#N/A</v>
      </c>
      <c r="F237" s="16" t="e">
        <f>VLOOKUP($A237,DSMYDTU!$A$2:$G$4877,6,0)</f>
        <v>#N/A</v>
      </c>
      <c r="G237" s="17" t="e">
        <f>VLOOKUP(B237,#REF!,13,0)</f>
        <v>#N/A</v>
      </c>
      <c r="H237" s="17" t="e">
        <f>VLOOKUP(B237,#REF!,14,0)</f>
        <v>#N/A</v>
      </c>
      <c r="I237" s="17" t="e">
        <f>VLOOKUP(B237,#REF!,15,0)</f>
        <v>#N/A</v>
      </c>
      <c r="J237" s="17" t="e">
        <f>VLOOKUP(B237,#REF!,16,0)</f>
        <v>#N/A</v>
      </c>
      <c r="K237" s="17" t="e">
        <f t="shared" si="12"/>
        <v>#N/A</v>
      </c>
      <c r="L237" s="17"/>
      <c r="M237" s="18">
        <f t="shared" si="13"/>
        <v>0</v>
      </c>
      <c r="N237" s="19" t="str">
        <f t="shared" si="14"/>
        <v>Không</v>
      </c>
      <c r="O237" s="19" t="e">
        <f>VLOOKUP($A237,DSMYDTU!$A$2:$G$4877,7,0)</f>
        <v>#N/A</v>
      </c>
      <c r="P237" s="20"/>
      <c r="Q237" s="50" t="e">
        <f t="shared" si="15"/>
        <v>#N/A</v>
      </c>
      <c r="R237" s="17" t="e">
        <f>VLOOKUP($B237,#REF!,18,0)</f>
        <v>#N/A</v>
      </c>
      <c r="T237" s="2"/>
      <c r="U237" s="19"/>
      <c r="V237" s="19"/>
    </row>
    <row r="238" spans="1:22" ht="13.5" x14ac:dyDescent="0.25">
      <c r="A238" s="14">
        <v>232</v>
      </c>
      <c r="B238" s="15" t="e">
        <f>VLOOKUP($A238,DSMYDTU!$A$2:$E$4856,2,0)</f>
        <v>#N/A</v>
      </c>
      <c r="C238" s="48" t="e">
        <f>VLOOKUP($A238,DSMYDTU!$A$2:$G$4877,3,0)</f>
        <v>#N/A</v>
      </c>
      <c r="D238" s="49" t="e">
        <f>VLOOKUP($A238,DSMYDTU!$A$2:$G$4877,4,0)</f>
        <v>#N/A</v>
      </c>
      <c r="E238" s="15" t="e">
        <f>VLOOKUP($A238,DSMYDTU!$A$2:$G$4877,5,0)</f>
        <v>#N/A</v>
      </c>
      <c r="F238" s="16" t="e">
        <f>VLOOKUP($A238,DSMYDTU!$A$2:$G$4877,6,0)</f>
        <v>#N/A</v>
      </c>
      <c r="G238" s="17" t="e">
        <f>VLOOKUP(B238,#REF!,13,0)</f>
        <v>#N/A</v>
      </c>
      <c r="H238" s="17" t="e">
        <f>VLOOKUP(B238,#REF!,14,0)</f>
        <v>#N/A</v>
      </c>
      <c r="I238" s="17" t="e">
        <f>VLOOKUP(B238,#REF!,15,0)</f>
        <v>#N/A</v>
      </c>
      <c r="J238" s="17" t="e">
        <f>VLOOKUP(B238,#REF!,16,0)</f>
        <v>#N/A</v>
      </c>
      <c r="K238" s="17" t="e">
        <f t="shared" si="12"/>
        <v>#N/A</v>
      </c>
      <c r="L238" s="17"/>
      <c r="M238" s="18">
        <f t="shared" si="13"/>
        <v>0</v>
      </c>
      <c r="N238" s="19" t="str">
        <f t="shared" si="14"/>
        <v>Không</v>
      </c>
      <c r="O238" s="19" t="e">
        <f>VLOOKUP($A238,DSMYDTU!$A$2:$G$4877,7,0)</f>
        <v>#N/A</v>
      </c>
      <c r="P238" s="20"/>
      <c r="Q238" s="50" t="e">
        <f t="shared" si="15"/>
        <v>#N/A</v>
      </c>
      <c r="R238" s="17" t="e">
        <f>VLOOKUP($B238,#REF!,18,0)</f>
        <v>#N/A</v>
      </c>
      <c r="T238" s="2"/>
      <c r="U238" s="19"/>
      <c r="V238" s="19"/>
    </row>
    <row r="239" spans="1:22" ht="13.5" x14ac:dyDescent="0.25">
      <c r="A239" s="14">
        <v>233</v>
      </c>
      <c r="B239" s="15" t="e">
        <f>VLOOKUP($A239,DSMYDTU!$A$2:$E$4856,2,0)</f>
        <v>#N/A</v>
      </c>
      <c r="C239" s="48" t="e">
        <f>VLOOKUP($A239,DSMYDTU!$A$2:$G$4877,3,0)</f>
        <v>#N/A</v>
      </c>
      <c r="D239" s="49" t="e">
        <f>VLOOKUP($A239,DSMYDTU!$A$2:$G$4877,4,0)</f>
        <v>#N/A</v>
      </c>
      <c r="E239" s="15" t="e">
        <f>VLOOKUP($A239,DSMYDTU!$A$2:$G$4877,5,0)</f>
        <v>#N/A</v>
      </c>
      <c r="F239" s="16" t="e">
        <f>VLOOKUP($A239,DSMYDTU!$A$2:$G$4877,6,0)</f>
        <v>#N/A</v>
      </c>
      <c r="G239" s="17" t="e">
        <f>VLOOKUP(B239,#REF!,13,0)</f>
        <v>#N/A</v>
      </c>
      <c r="H239" s="17" t="e">
        <f>VLOOKUP(B239,#REF!,14,0)</f>
        <v>#N/A</v>
      </c>
      <c r="I239" s="17" t="e">
        <f>VLOOKUP(B239,#REF!,15,0)</f>
        <v>#N/A</v>
      </c>
      <c r="J239" s="17" t="e">
        <f>VLOOKUP(B239,#REF!,16,0)</f>
        <v>#N/A</v>
      </c>
      <c r="K239" s="17" t="e">
        <f t="shared" si="12"/>
        <v>#N/A</v>
      </c>
      <c r="L239" s="17"/>
      <c r="M239" s="18">
        <f t="shared" si="13"/>
        <v>0</v>
      </c>
      <c r="N239" s="19" t="str">
        <f t="shared" si="14"/>
        <v>Không</v>
      </c>
      <c r="O239" s="19" t="e">
        <f>VLOOKUP($A239,DSMYDTU!$A$2:$G$4877,7,0)</f>
        <v>#N/A</v>
      </c>
      <c r="P239" s="20"/>
      <c r="Q239" s="50" t="e">
        <f t="shared" si="15"/>
        <v>#N/A</v>
      </c>
      <c r="R239" s="17" t="e">
        <f>VLOOKUP($B239,#REF!,18,0)</f>
        <v>#N/A</v>
      </c>
      <c r="T239" s="2"/>
      <c r="U239" s="19"/>
      <c r="V239" s="19"/>
    </row>
    <row r="240" spans="1:22" ht="13.5" x14ac:dyDescent="0.25">
      <c r="A240" s="14">
        <v>234</v>
      </c>
      <c r="B240" s="15" t="e">
        <f>VLOOKUP($A240,DSMYDTU!$A$2:$E$4856,2,0)</f>
        <v>#N/A</v>
      </c>
      <c r="C240" s="48" t="e">
        <f>VLOOKUP($A240,DSMYDTU!$A$2:$G$4877,3,0)</f>
        <v>#N/A</v>
      </c>
      <c r="D240" s="49" t="e">
        <f>VLOOKUP($A240,DSMYDTU!$A$2:$G$4877,4,0)</f>
        <v>#N/A</v>
      </c>
      <c r="E240" s="15" t="e">
        <f>VLOOKUP($A240,DSMYDTU!$A$2:$G$4877,5,0)</f>
        <v>#N/A</v>
      </c>
      <c r="F240" s="16" t="e">
        <f>VLOOKUP($A240,DSMYDTU!$A$2:$G$4877,6,0)</f>
        <v>#N/A</v>
      </c>
      <c r="G240" s="17" t="e">
        <f>VLOOKUP(B240,#REF!,13,0)</f>
        <v>#N/A</v>
      </c>
      <c r="H240" s="17" t="e">
        <f>VLOOKUP(B240,#REF!,14,0)</f>
        <v>#N/A</v>
      </c>
      <c r="I240" s="17" t="e">
        <f>VLOOKUP(B240,#REF!,15,0)</f>
        <v>#N/A</v>
      </c>
      <c r="J240" s="17" t="e">
        <f>VLOOKUP(B240,#REF!,16,0)</f>
        <v>#N/A</v>
      </c>
      <c r="K240" s="17" t="e">
        <f t="shared" si="12"/>
        <v>#N/A</v>
      </c>
      <c r="L240" s="17"/>
      <c r="M240" s="18">
        <f t="shared" si="13"/>
        <v>0</v>
      </c>
      <c r="N240" s="19" t="str">
        <f t="shared" si="14"/>
        <v>Không</v>
      </c>
      <c r="O240" s="19" t="e">
        <f>VLOOKUP($A240,DSMYDTU!$A$2:$G$4877,7,0)</f>
        <v>#N/A</v>
      </c>
      <c r="P240" s="20"/>
      <c r="Q240" s="50" t="e">
        <f t="shared" si="15"/>
        <v>#N/A</v>
      </c>
      <c r="R240" s="17" t="e">
        <f>VLOOKUP($B240,#REF!,18,0)</f>
        <v>#N/A</v>
      </c>
      <c r="T240" s="2"/>
      <c r="U240" s="19"/>
      <c r="V240" s="19"/>
    </row>
    <row r="241" spans="1:22" ht="13.5" x14ac:dyDescent="0.25">
      <c r="A241" s="14">
        <v>235</v>
      </c>
      <c r="B241" s="15" t="e">
        <f>VLOOKUP($A241,DSMYDTU!$A$2:$E$4856,2,0)</f>
        <v>#N/A</v>
      </c>
      <c r="C241" s="48" t="e">
        <f>VLOOKUP($A241,DSMYDTU!$A$2:$G$4877,3,0)</f>
        <v>#N/A</v>
      </c>
      <c r="D241" s="49" t="e">
        <f>VLOOKUP($A241,DSMYDTU!$A$2:$G$4877,4,0)</f>
        <v>#N/A</v>
      </c>
      <c r="E241" s="15" t="e">
        <f>VLOOKUP($A241,DSMYDTU!$A$2:$G$4877,5,0)</f>
        <v>#N/A</v>
      </c>
      <c r="F241" s="16" t="e">
        <f>VLOOKUP($A241,DSMYDTU!$A$2:$G$4877,6,0)</f>
        <v>#N/A</v>
      </c>
      <c r="G241" s="17" t="e">
        <f>VLOOKUP(B241,#REF!,13,0)</f>
        <v>#N/A</v>
      </c>
      <c r="H241" s="17" t="e">
        <f>VLOOKUP(B241,#REF!,14,0)</f>
        <v>#N/A</v>
      </c>
      <c r="I241" s="17" t="e">
        <f>VLOOKUP(B241,#REF!,15,0)</f>
        <v>#N/A</v>
      </c>
      <c r="J241" s="17" t="e">
        <f>VLOOKUP(B241,#REF!,16,0)</f>
        <v>#N/A</v>
      </c>
      <c r="K241" s="17" t="e">
        <f t="shared" si="12"/>
        <v>#N/A</v>
      </c>
      <c r="L241" s="17"/>
      <c r="M241" s="18">
        <f t="shared" si="13"/>
        <v>0</v>
      </c>
      <c r="N241" s="19" t="str">
        <f t="shared" si="14"/>
        <v>Không</v>
      </c>
      <c r="O241" s="19" t="e">
        <f>VLOOKUP($A241,DSMYDTU!$A$2:$G$4877,7,0)</f>
        <v>#N/A</v>
      </c>
      <c r="P241" s="20"/>
      <c r="Q241" s="50" t="e">
        <f t="shared" si="15"/>
        <v>#N/A</v>
      </c>
      <c r="R241" s="17" t="e">
        <f>VLOOKUP($B241,#REF!,18,0)</f>
        <v>#N/A</v>
      </c>
      <c r="T241" s="2"/>
      <c r="U241" s="19"/>
      <c r="V241" s="19"/>
    </row>
    <row r="242" spans="1:22" ht="13.5" x14ac:dyDescent="0.25">
      <c r="A242" s="14">
        <v>236</v>
      </c>
      <c r="B242" s="15" t="e">
        <f>VLOOKUP($A242,DSMYDTU!$A$2:$E$4856,2,0)</f>
        <v>#N/A</v>
      </c>
      <c r="C242" s="48" t="e">
        <f>VLOOKUP($A242,DSMYDTU!$A$2:$G$4877,3,0)</f>
        <v>#N/A</v>
      </c>
      <c r="D242" s="49" t="e">
        <f>VLOOKUP($A242,DSMYDTU!$A$2:$G$4877,4,0)</f>
        <v>#N/A</v>
      </c>
      <c r="E242" s="15" t="e">
        <f>VLOOKUP($A242,DSMYDTU!$A$2:$G$4877,5,0)</f>
        <v>#N/A</v>
      </c>
      <c r="F242" s="16" t="e">
        <f>VLOOKUP($A242,DSMYDTU!$A$2:$G$4877,6,0)</f>
        <v>#N/A</v>
      </c>
      <c r="G242" s="17" t="e">
        <f>VLOOKUP(B242,#REF!,13,0)</f>
        <v>#N/A</v>
      </c>
      <c r="H242" s="17" t="e">
        <f>VLOOKUP(B242,#REF!,14,0)</f>
        <v>#N/A</v>
      </c>
      <c r="I242" s="17" t="e">
        <f>VLOOKUP(B242,#REF!,15,0)</f>
        <v>#N/A</v>
      </c>
      <c r="J242" s="17" t="e">
        <f>VLOOKUP(B242,#REF!,16,0)</f>
        <v>#N/A</v>
      </c>
      <c r="K242" s="17" t="e">
        <f t="shared" si="12"/>
        <v>#N/A</v>
      </c>
      <c r="L242" s="17"/>
      <c r="M242" s="18">
        <f t="shared" si="13"/>
        <v>0</v>
      </c>
      <c r="N242" s="19" t="str">
        <f t="shared" si="14"/>
        <v>Không</v>
      </c>
      <c r="O242" s="19" t="e">
        <f>VLOOKUP($A242,DSMYDTU!$A$2:$G$4877,7,0)</f>
        <v>#N/A</v>
      </c>
      <c r="P242" s="20"/>
      <c r="Q242" s="50" t="e">
        <f t="shared" si="15"/>
        <v>#N/A</v>
      </c>
      <c r="R242" s="17" t="e">
        <f>VLOOKUP($B242,#REF!,18,0)</f>
        <v>#N/A</v>
      </c>
      <c r="T242" s="2"/>
      <c r="U242" s="19"/>
      <c r="V242" s="19"/>
    </row>
    <row r="243" spans="1:22" ht="13.5" x14ac:dyDescent="0.25">
      <c r="A243" s="14">
        <v>237</v>
      </c>
      <c r="B243" s="15" t="e">
        <f>VLOOKUP($A243,DSMYDTU!$A$2:$E$4856,2,0)</f>
        <v>#N/A</v>
      </c>
      <c r="C243" s="48" t="e">
        <f>VLOOKUP($A243,DSMYDTU!$A$2:$G$4877,3,0)</f>
        <v>#N/A</v>
      </c>
      <c r="D243" s="49" t="e">
        <f>VLOOKUP($A243,DSMYDTU!$A$2:$G$4877,4,0)</f>
        <v>#N/A</v>
      </c>
      <c r="E243" s="15" t="e">
        <f>VLOOKUP($A243,DSMYDTU!$A$2:$G$4877,5,0)</f>
        <v>#N/A</v>
      </c>
      <c r="F243" s="16" t="e">
        <f>VLOOKUP($A243,DSMYDTU!$A$2:$G$4877,6,0)</f>
        <v>#N/A</v>
      </c>
      <c r="G243" s="17" t="e">
        <f>VLOOKUP(B243,#REF!,13,0)</f>
        <v>#N/A</v>
      </c>
      <c r="H243" s="17" t="e">
        <f>VLOOKUP(B243,#REF!,14,0)</f>
        <v>#N/A</v>
      </c>
      <c r="I243" s="17" t="e">
        <f>VLOOKUP(B243,#REF!,15,0)</f>
        <v>#N/A</v>
      </c>
      <c r="J243" s="17" t="e">
        <f>VLOOKUP(B243,#REF!,16,0)</f>
        <v>#N/A</v>
      </c>
      <c r="K243" s="17" t="e">
        <f t="shared" si="12"/>
        <v>#N/A</v>
      </c>
      <c r="L243" s="17"/>
      <c r="M243" s="18">
        <f t="shared" si="13"/>
        <v>0</v>
      </c>
      <c r="N243" s="19" t="str">
        <f t="shared" si="14"/>
        <v>Không</v>
      </c>
      <c r="O243" s="19" t="e">
        <f>VLOOKUP($A243,DSMYDTU!$A$2:$G$4877,7,0)</f>
        <v>#N/A</v>
      </c>
      <c r="P243" s="20"/>
      <c r="Q243" s="50" t="e">
        <f t="shared" si="15"/>
        <v>#N/A</v>
      </c>
      <c r="R243" s="17" t="e">
        <f>VLOOKUP($B243,#REF!,18,0)</f>
        <v>#N/A</v>
      </c>
      <c r="T243" s="2"/>
      <c r="U243" s="19"/>
      <c r="V243" s="19"/>
    </row>
    <row r="244" spans="1:22" ht="13.5" x14ac:dyDescent="0.25">
      <c r="A244" s="14">
        <v>238</v>
      </c>
      <c r="B244" s="15" t="e">
        <f>VLOOKUP($A244,DSMYDTU!$A$2:$E$4856,2,0)</f>
        <v>#N/A</v>
      </c>
      <c r="C244" s="48" t="e">
        <f>VLOOKUP($A244,DSMYDTU!$A$2:$G$4877,3,0)</f>
        <v>#N/A</v>
      </c>
      <c r="D244" s="49" t="e">
        <f>VLOOKUP($A244,DSMYDTU!$A$2:$G$4877,4,0)</f>
        <v>#N/A</v>
      </c>
      <c r="E244" s="15" t="e">
        <f>VLOOKUP($A244,DSMYDTU!$A$2:$G$4877,5,0)</f>
        <v>#N/A</v>
      </c>
      <c r="F244" s="16" t="e">
        <f>VLOOKUP($A244,DSMYDTU!$A$2:$G$4877,6,0)</f>
        <v>#N/A</v>
      </c>
      <c r="G244" s="17" t="e">
        <f>VLOOKUP(B244,#REF!,13,0)</f>
        <v>#N/A</v>
      </c>
      <c r="H244" s="17" t="e">
        <f>VLOOKUP(B244,#REF!,14,0)</f>
        <v>#N/A</v>
      </c>
      <c r="I244" s="17" t="e">
        <f>VLOOKUP(B244,#REF!,15,0)</f>
        <v>#N/A</v>
      </c>
      <c r="J244" s="17" t="e">
        <f>VLOOKUP(B244,#REF!,16,0)</f>
        <v>#N/A</v>
      </c>
      <c r="K244" s="17" t="e">
        <f t="shared" si="12"/>
        <v>#N/A</v>
      </c>
      <c r="L244" s="17"/>
      <c r="M244" s="18">
        <f t="shared" si="13"/>
        <v>0</v>
      </c>
      <c r="N244" s="19" t="str">
        <f t="shared" si="14"/>
        <v>Không</v>
      </c>
      <c r="O244" s="19" t="e">
        <f>VLOOKUP($A244,DSMYDTU!$A$2:$G$4877,7,0)</f>
        <v>#N/A</v>
      </c>
      <c r="P244" s="20"/>
      <c r="Q244" s="50" t="e">
        <f t="shared" si="15"/>
        <v>#N/A</v>
      </c>
      <c r="R244" s="17" t="e">
        <f>VLOOKUP($B244,#REF!,18,0)</f>
        <v>#N/A</v>
      </c>
      <c r="T244" s="2"/>
      <c r="U244" s="19"/>
      <c r="V244" s="19"/>
    </row>
    <row r="245" spans="1:22" ht="13.5" x14ac:dyDescent="0.25">
      <c r="A245" s="14">
        <v>239</v>
      </c>
      <c r="B245" s="15" t="e">
        <f>VLOOKUP($A245,DSMYDTU!$A$2:$E$4856,2,0)</f>
        <v>#N/A</v>
      </c>
      <c r="C245" s="48" t="e">
        <f>VLOOKUP($A245,DSMYDTU!$A$2:$G$4877,3,0)</f>
        <v>#N/A</v>
      </c>
      <c r="D245" s="49" t="e">
        <f>VLOOKUP($A245,DSMYDTU!$A$2:$G$4877,4,0)</f>
        <v>#N/A</v>
      </c>
      <c r="E245" s="15" t="e">
        <f>VLOOKUP($A245,DSMYDTU!$A$2:$G$4877,5,0)</f>
        <v>#N/A</v>
      </c>
      <c r="F245" s="16" t="e">
        <f>VLOOKUP($A245,DSMYDTU!$A$2:$G$4877,6,0)</f>
        <v>#N/A</v>
      </c>
      <c r="G245" s="17" t="e">
        <f>VLOOKUP(B245,#REF!,13,0)</f>
        <v>#N/A</v>
      </c>
      <c r="H245" s="17" t="e">
        <f>VLOOKUP(B245,#REF!,14,0)</f>
        <v>#N/A</v>
      </c>
      <c r="I245" s="17" t="e">
        <f>VLOOKUP(B245,#REF!,15,0)</f>
        <v>#N/A</v>
      </c>
      <c r="J245" s="17" t="e">
        <f>VLOOKUP(B245,#REF!,16,0)</f>
        <v>#N/A</v>
      </c>
      <c r="K245" s="17" t="e">
        <f t="shared" si="12"/>
        <v>#N/A</v>
      </c>
      <c r="L245" s="17"/>
      <c r="M245" s="18">
        <f t="shared" si="13"/>
        <v>0</v>
      </c>
      <c r="N245" s="19" t="str">
        <f t="shared" si="14"/>
        <v>Không</v>
      </c>
      <c r="O245" s="19" t="e">
        <f>VLOOKUP($A245,DSMYDTU!$A$2:$G$4877,7,0)</f>
        <v>#N/A</v>
      </c>
      <c r="P245" s="20"/>
      <c r="Q245" s="50" t="e">
        <f t="shared" si="15"/>
        <v>#N/A</v>
      </c>
      <c r="R245" s="17" t="e">
        <f>VLOOKUP($B245,#REF!,18,0)</f>
        <v>#N/A</v>
      </c>
      <c r="T245" s="2"/>
      <c r="U245" s="19"/>
      <c r="V245" s="19"/>
    </row>
    <row r="246" spans="1:22" ht="13.5" x14ac:dyDescent="0.25">
      <c r="A246" s="14">
        <v>240</v>
      </c>
      <c r="B246" s="15" t="e">
        <f>VLOOKUP($A246,DSMYDTU!$A$2:$E$4856,2,0)</f>
        <v>#N/A</v>
      </c>
      <c r="C246" s="48" t="e">
        <f>VLOOKUP($A246,DSMYDTU!$A$2:$G$4877,3,0)</f>
        <v>#N/A</v>
      </c>
      <c r="D246" s="49" t="e">
        <f>VLOOKUP($A246,DSMYDTU!$A$2:$G$4877,4,0)</f>
        <v>#N/A</v>
      </c>
      <c r="E246" s="15" t="e">
        <f>VLOOKUP($A246,DSMYDTU!$A$2:$G$4877,5,0)</f>
        <v>#N/A</v>
      </c>
      <c r="F246" s="16" t="e">
        <f>VLOOKUP($A246,DSMYDTU!$A$2:$G$4877,6,0)</f>
        <v>#N/A</v>
      </c>
      <c r="G246" s="17" t="e">
        <f>VLOOKUP(B246,#REF!,13,0)</f>
        <v>#N/A</v>
      </c>
      <c r="H246" s="17" t="e">
        <f>VLOOKUP(B246,#REF!,14,0)</f>
        <v>#N/A</v>
      </c>
      <c r="I246" s="17" t="e">
        <f>VLOOKUP(B246,#REF!,15,0)</f>
        <v>#N/A</v>
      </c>
      <c r="J246" s="17" t="e">
        <f>VLOOKUP(B246,#REF!,16,0)</f>
        <v>#N/A</v>
      </c>
      <c r="K246" s="17" t="e">
        <f t="shared" si="12"/>
        <v>#N/A</v>
      </c>
      <c r="L246" s="17"/>
      <c r="M246" s="18">
        <f t="shared" si="13"/>
        <v>0</v>
      </c>
      <c r="N246" s="19" t="str">
        <f t="shared" si="14"/>
        <v>Không</v>
      </c>
      <c r="O246" s="19" t="e">
        <f>VLOOKUP($A246,DSMYDTU!$A$2:$G$4877,7,0)</f>
        <v>#N/A</v>
      </c>
      <c r="P246" s="20"/>
      <c r="Q246" s="50" t="e">
        <f t="shared" si="15"/>
        <v>#N/A</v>
      </c>
      <c r="R246" s="17" t="e">
        <f>VLOOKUP($B246,#REF!,18,0)</f>
        <v>#N/A</v>
      </c>
      <c r="T246" s="2"/>
      <c r="U246" s="19"/>
      <c r="V246" s="19"/>
    </row>
    <row r="247" spans="1:22" ht="13.5" x14ac:dyDescent="0.25">
      <c r="A247" s="14">
        <v>241</v>
      </c>
      <c r="B247" s="15" t="e">
        <f>VLOOKUP($A247,DSMYDTU!$A$2:$E$4856,2,0)</f>
        <v>#N/A</v>
      </c>
      <c r="C247" s="48" t="e">
        <f>VLOOKUP($A247,DSMYDTU!$A$2:$G$4877,3,0)</f>
        <v>#N/A</v>
      </c>
      <c r="D247" s="49" t="e">
        <f>VLOOKUP($A247,DSMYDTU!$A$2:$G$4877,4,0)</f>
        <v>#N/A</v>
      </c>
      <c r="E247" s="15" t="e">
        <f>VLOOKUP($A247,DSMYDTU!$A$2:$G$4877,5,0)</f>
        <v>#N/A</v>
      </c>
      <c r="F247" s="16" t="e">
        <f>VLOOKUP($A247,DSMYDTU!$A$2:$G$4877,6,0)</f>
        <v>#N/A</v>
      </c>
      <c r="G247" s="17" t="e">
        <f>VLOOKUP(B247,#REF!,13,0)</f>
        <v>#N/A</v>
      </c>
      <c r="H247" s="17" t="e">
        <f>VLOOKUP(B247,#REF!,14,0)</f>
        <v>#N/A</v>
      </c>
      <c r="I247" s="17" t="e">
        <f>VLOOKUP(B247,#REF!,15,0)</f>
        <v>#N/A</v>
      </c>
      <c r="J247" s="17" t="e">
        <f>VLOOKUP(B247,#REF!,16,0)</f>
        <v>#N/A</v>
      </c>
      <c r="K247" s="17" t="e">
        <f t="shared" si="12"/>
        <v>#N/A</v>
      </c>
      <c r="L247" s="17"/>
      <c r="M247" s="18">
        <f t="shared" si="13"/>
        <v>0</v>
      </c>
      <c r="N247" s="19" t="str">
        <f t="shared" si="14"/>
        <v>Không</v>
      </c>
      <c r="O247" s="19" t="e">
        <f>VLOOKUP($A247,DSMYDTU!$A$2:$G$4877,7,0)</f>
        <v>#N/A</v>
      </c>
      <c r="P247" s="20"/>
      <c r="Q247" s="50" t="e">
        <f t="shared" si="15"/>
        <v>#N/A</v>
      </c>
      <c r="R247" s="17" t="e">
        <f>VLOOKUP($B247,#REF!,18,0)</f>
        <v>#N/A</v>
      </c>
      <c r="T247" s="2"/>
      <c r="U247" s="19"/>
      <c r="V247" s="19"/>
    </row>
    <row r="248" spans="1:22" ht="13.5" x14ac:dyDescent="0.25">
      <c r="A248" s="14">
        <v>242</v>
      </c>
      <c r="B248" s="15" t="e">
        <f>VLOOKUP($A248,DSMYDTU!$A$2:$E$4856,2,0)</f>
        <v>#N/A</v>
      </c>
      <c r="C248" s="48" t="e">
        <f>VLOOKUP($A248,DSMYDTU!$A$2:$G$4877,3,0)</f>
        <v>#N/A</v>
      </c>
      <c r="D248" s="49" t="e">
        <f>VLOOKUP($A248,DSMYDTU!$A$2:$G$4877,4,0)</f>
        <v>#N/A</v>
      </c>
      <c r="E248" s="15" t="e">
        <f>VLOOKUP($A248,DSMYDTU!$A$2:$G$4877,5,0)</f>
        <v>#N/A</v>
      </c>
      <c r="F248" s="16" t="e">
        <f>VLOOKUP($A248,DSMYDTU!$A$2:$G$4877,6,0)</f>
        <v>#N/A</v>
      </c>
      <c r="G248" s="17" t="e">
        <f>VLOOKUP(B248,#REF!,13,0)</f>
        <v>#N/A</v>
      </c>
      <c r="H248" s="17" t="e">
        <f>VLOOKUP(B248,#REF!,14,0)</f>
        <v>#N/A</v>
      </c>
      <c r="I248" s="17" t="e">
        <f>VLOOKUP(B248,#REF!,15,0)</f>
        <v>#N/A</v>
      </c>
      <c r="J248" s="17" t="e">
        <f>VLOOKUP(B248,#REF!,16,0)</f>
        <v>#N/A</v>
      </c>
      <c r="K248" s="17" t="e">
        <f t="shared" si="12"/>
        <v>#N/A</v>
      </c>
      <c r="L248" s="17"/>
      <c r="M248" s="18">
        <f t="shared" si="13"/>
        <v>0</v>
      </c>
      <c r="N248" s="19" t="str">
        <f t="shared" si="14"/>
        <v>Không</v>
      </c>
      <c r="O248" s="19" t="e">
        <f>VLOOKUP($A248,DSMYDTU!$A$2:$G$4877,7,0)</f>
        <v>#N/A</v>
      </c>
      <c r="P248" s="20"/>
      <c r="Q248" s="50" t="e">
        <f t="shared" si="15"/>
        <v>#N/A</v>
      </c>
      <c r="R248" s="17" t="e">
        <f>VLOOKUP($B248,#REF!,18,0)</f>
        <v>#N/A</v>
      </c>
      <c r="T248" s="2"/>
      <c r="U248" s="19"/>
      <c r="V248" s="19"/>
    </row>
    <row r="249" spans="1:22" ht="13.5" x14ac:dyDescent="0.25">
      <c r="A249" s="14">
        <v>243</v>
      </c>
      <c r="B249" s="15" t="e">
        <f>VLOOKUP($A249,DSMYDTU!$A$2:$E$4856,2,0)</f>
        <v>#N/A</v>
      </c>
      <c r="C249" s="48" t="e">
        <f>VLOOKUP($A249,DSMYDTU!$A$2:$G$4877,3,0)</f>
        <v>#N/A</v>
      </c>
      <c r="D249" s="49" t="e">
        <f>VLOOKUP($A249,DSMYDTU!$A$2:$G$4877,4,0)</f>
        <v>#N/A</v>
      </c>
      <c r="E249" s="15" t="e">
        <f>VLOOKUP($A249,DSMYDTU!$A$2:$G$4877,5,0)</f>
        <v>#N/A</v>
      </c>
      <c r="F249" s="16" t="e">
        <f>VLOOKUP($A249,DSMYDTU!$A$2:$G$4877,6,0)</f>
        <v>#N/A</v>
      </c>
      <c r="G249" s="17" t="e">
        <f>VLOOKUP(B249,#REF!,13,0)</f>
        <v>#N/A</v>
      </c>
      <c r="H249" s="17" t="e">
        <f>VLOOKUP(B249,#REF!,14,0)</f>
        <v>#N/A</v>
      </c>
      <c r="I249" s="17" t="e">
        <f>VLOOKUP(B249,#REF!,15,0)</f>
        <v>#N/A</v>
      </c>
      <c r="J249" s="17" t="e">
        <f>VLOOKUP(B249,#REF!,16,0)</f>
        <v>#N/A</v>
      </c>
      <c r="K249" s="17" t="e">
        <f t="shared" si="12"/>
        <v>#N/A</v>
      </c>
      <c r="L249" s="17"/>
      <c r="M249" s="18">
        <f t="shared" si="13"/>
        <v>0</v>
      </c>
      <c r="N249" s="19" t="str">
        <f t="shared" si="14"/>
        <v>Không</v>
      </c>
      <c r="O249" s="19" t="e">
        <f>VLOOKUP($A249,DSMYDTU!$A$2:$G$4877,7,0)</f>
        <v>#N/A</v>
      </c>
      <c r="P249" s="20"/>
      <c r="Q249" s="50" t="e">
        <f t="shared" si="15"/>
        <v>#N/A</v>
      </c>
      <c r="R249" s="17" t="e">
        <f>VLOOKUP($B249,#REF!,18,0)</f>
        <v>#N/A</v>
      </c>
      <c r="T249" s="2"/>
      <c r="U249" s="19"/>
      <c r="V249" s="19"/>
    </row>
    <row r="250" spans="1:22" ht="13.5" x14ac:dyDescent="0.25">
      <c r="A250" s="14">
        <v>244</v>
      </c>
      <c r="B250" s="15" t="e">
        <f>VLOOKUP($A250,DSMYDTU!$A$2:$E$4856,2,0)</f>
        <v>#N/A</v>
      </c>
      <c r="C250" s="48" t="e">
        <f>VLOOKUP($A250,DSMYDTU!$A$2:$G$4877,3,0)</f>
        <v>#N/A</v>
      </c>
      <c r="D250" s="49" t="e">
        <f>VLOOKUP($A250,DSMYDTU!$A$2:$G$4877,4,0)</f>
        <v>#N/A</v>
      </c>
      <c r="E250" s="15" t="e">
        <f>VLOOKUP($A250,DSMYDTU!$A$2:$G$4877,5,0)</f>
        <v>#N/A</v>
      </c>
      <c r="F250" s="16" t="e">
        <f>VLOOKUP($A250,DSMYDTU!$A$2:$G$4877,6,0)</f>
        <v>#N/A</v>
      </c>
      <c r="G250" s="17" t="e">
        <f>VLOOKUP(B250,#REF!,13,0)</f>
        <v>#N/A</v>
      </c>
      <c r="H250" s="17" t="e">
        <f>VLOOKUP(B250,#REF!,14,0)</f>
        <v>#N/A</v>
      </c>
      <c r="I250" s="17" t="e">
        <f>VLOOKUP(B250,#REF!,15,0)</f>
        <v>#N/A</v>
      </c>
      <c r="J250" s="17" t="e">
        <f>VLOOKUP(B250,#REF!,16,0)</f>
        <v>#N/A</v>
      </c>
      <c r="K250" s="17" t="e">
        <f t="shared" si="12"/>
        <v>#N/A</v>
      </c>
      <c r="L250" s="17"/>
      <c r="M250" s="18">
        <f t="shared" si="13"/>
        <v>0</v>
      </c>
      <c r="N250" s="19" t="str">
        <f t="shared" si="14"/>
        <v>Không</v>
      </c>
      <c r="O250" s="19" t="e">
        <f>VLOOKUP($A250,DSMYDTU!$A$2:$G$4877,7,0)</f>
        <v>#N/A</v>
      </c>
      <c r="P250" s="20"/>
      <c r="Q250" s="50" t="e">
        <f t="shared" si="15"/>
        <v>#N/A</v>
      </c>
      <c r="R250" s="17" t="e">
        <f>VLOOKUP($B250,#REF!,18,0)</f>
        <v>#N/A</v>
      </c>
      <c r="T250" s="2"/>
      <c r="U250" s="19"/>
      <c r="V250" s="19"/>
    </row>
    <row r="251" spans="1:22" ht="13.5" x14ac:dyDescent="0.25">
      <c r="A251" s="14">
        <v>245</v>
      </c>
      <c r="B251" s="15" t="e">
        <f>VLOOKUP($A251,DSMYDTU!$A$2:$E$4856,2,0)</f>
        <v>#N/A</v>
      </c>
      <c r="C251" s="48" t="e">
        <f>VLOOKUP($A251,DSMYDTU!$A$2:$G$4877,3,0)</f>
        <v>#N/A</v>
      </c>
      <c r="D251" s="49" t="e">
        <f>VLOOKUP($A251,DSMYDTU!$A$2:$G$4877,4,0)</f>
        <v>#N/A</v>
      </c>
      <c r="E251" s="15" t="e">
        <f>VLOOKUP($A251,DSMYDTU!$A$2:$G$4877,5,0)</f>
        <v>#N/A</v>
      </c>
      <c r="F251" s="16" t="e">
        <f>VLOOKUP($A251,DSMYDTU!$A$2:$G$4877,6,0)</f>
        <v>#N/A</v>
      </c>
      <c r="G251" s="17" t="e">
        <f>VLOOKUP(B251,#REF!,13,0)</f>
        <v>#N/A</v>
      </c>
      <c r="H251" s="17" t="e">
        <f>VLOOKUP(B251,#REF!,14,0)</f>
        <v>#N/A</v>
      </c>
      <c r="I251" s="17" t="e">
        <f>VLOOKUP(B251,#REF!,15,0)</f>
        <v>#N/A</v>
      </c>
      <c r="J251" s="17" t="e">
        <f>VLOOKUP(B251,#REF!,16,0)</f>
        <v>#N/A</v>
      </c>
      <c r="K251" s="17" t="e">
        <f t="shared" si="12"/>
        <v>#N/A</v>
      </c>
      <c r="L251" s="17"/>
      <c r="M251" s="18">
        <f t="shared" si="13"/>
        <v>0</v>
      </c>
      <c r="N251" s="19" t="str">
        <f t="shared" si="14"/>
        <v>Không</v>
      </c>
      <c r="O251" s="19" t="e">
        <f>VLOOKUP($A251,DSMYDTU!$A$2:$G$4877,7,0)</f>
        <v>#N/A</v>
      </c>
      <c r="P251" s="20"/>
      <c r="Q251" s="50" t="e">
        <f t="shared" si="15"/>
        <v>#N/A</v>
      </c>
      <c r="R251" s="17" t="e">
        <f>VLOOKUP($B251,#REF!,18,0)</f>
        <v>#N/A</v>
      </c>
      <c r="T251" s="2"/>
      <c r="U251" s="19"/>
      <c r="V251" s="19"/>
    </row>
    <row r="252" spans="1:22" ht="13.5" x14ac:dyDescent="0.25">
      <c r="A252" s="14">
        <v>246</v>
      </c>
      <c r="B252" s="15" t="e">
        <f>VLOOKUP($A252,DSMYDTU!$A$2:$E$4856,2,0)</f>
        <v>#N/A</v>
      </c>
      <c r="C252" s="48" t="e">
        <f>VLOOKUP($A252,DSMYDTU!$A$2:$G$4877,3,0)</f>
        <v>#N/A</v>
      </c>
      <c r="D252" s="49" t="e">
        <f>VLOOKUP($A252,DSMYDTU!$A$2:$G$4877,4,0)</f>
        <v>#N/A</v>
      </c>
      <c r="E252" s="15" t="e">
        <f>VLOOKUP($A252,DSMYDTU!$A$2:$G$4877,5,0)</f>
        <v>#N/A</v>
      </c>
      <c r="F252" s="16" t="e">
        <f>VLOOKUP($A252,DSMYDTU!$A$2:$G$4877,6,0)</f>
        <v>#N/A</v>
      </c>
      <c r="G252" s="17" t="e">
        <f>VLOOKUP(B252,#REF!,13,0)</f>
        <v>#N/A</v>
      </c>
      <c r="H252" s="17" t="e">
        <f>VLOOKUP(B252,#REF!,14,0)</f>
        <v>#N/A</v>
      </c>
      <c r="I252" s="17" t="e">
        <f>VLOOKUP(B252,#REF!,15,0)</f>
        <v>#N/A</v>
      </c>
      <c r="J252" s="17" t="e">
        <f>VLOOKUP(B252,#REF!,16,0)</f>
        <v>#N/A</v>
      </c>
      <c r="K252" s="17" t="e">
        <f t="shared" si="12"/>
        <v>#N/A</v>
      </c>
      <c r="L252" s="17"/>
      <c r="M252" s="18">
        <f t="shared" si="13"/>
        <v>0</v>
      </c>
      <c r="N252" s="19" t="str">
        <f t="shared" si="14"/>
        <v>Không</v>
      </c>
      <c r="O252" s="19" t="e">
        <f>VLOOKUP($A252,DSMYDTU!$A$2:$G$4877,7,0)</f>
        <v>#N/A</v>
      </c>
      <c r="P252" s="20"/>
      <c r="Q252" s="50" t="e">
        <f t="shared" si="15"/>
        <v>#N/A</v>
      </c>
      <c r="R252" s="17" t="e">
        <f>VLOOKUP($B252,#REF!,18,0)</f>
        <v>#N/A</v>
      </c>
      <c r="T252" s="2"/>
      <c r="U252" s="19"/>
      <c r="V252" s="19"/>
    </row>
    <row r="253" spans="1:22" ht="13.5" x14ac:dyDescent="0.25">
      <c r="A253" s="14">
        <v>247</v>
      </c>
      <c r="B253" s="15" t="e">
        <f>VLOOKUP($A253,DSMYDTU!$A$2:$E$4856,2,0)</f>
        <v>#N/A</v>
      </c>
      <c r="C253" s="48" t="e">
        <f>VLOOKUP($A253,DSMYDTU!$A$2:$G$4877,3,0)</f>
        <v>#N/A</v>
      </c>
      <c r="D253" s="49" t="e">
        <f>VLOOKUP($A253,DSMYDTU!$A$2:$G$4877,4,0)</f>
        <v>#N/A</v>
      </c>
      <c r="E253" s="15" t="e">
        <f>VLOOKUP($A253,DSMYDTU!$A$2:$G$4877,5,0)</f>
        <v>#N/A</v>
      </c>
      <c r="F253" s="16" t="e">
        <f>VLOOKUP($A253,DSMYDTU!$A$2:$G$4877,6,0)</f>
        <v>#N/A</v>
      </c>
      <c r="G253" s="17" t="e">
        <f>VLOOKUP(B253,#REF!,13,0)</f>
        <v>#N/A</v>
      </c>
      <c r="H253" s="17" t="e">
        <f>VLOOKUP(B253,#REF!,14,0)</f>
        <v>#N/A</v>
      </c>
      <c r="I253" s="17" t="e">
        <f>VLOOKUP(B253,#REF!,15,0)</f>
        <v>#N/A</v>
      </c>
      <c r="J253" s="17" t="e">
        <f>VLOOKUP(B253,#REF!,16,0)</f>
        <v>#N/A</v>
      </c>
      <c r="K253" s="17" t="e">
        <f t="shared" si="12"/>
        <v>#N/A</v>
      </c>
      <c r="L253" s="17"/>
      <c r="M253" s="18">
        <f t="shared" si="13"/>
        <v>0</v>
      </c>
      <c r="N253" s="19" t="str">
        <f t="shared" si="14"/>
        <v>Không</v>
      </c>
      <c r="O253" s="19" t="e">
        <f>VLOOKUP($A253,DSMYDTU!$A$2:$G$4877,7,0)</f>
        <v>#N/A</v>
      </c>
      <c r="P253" s="20"/>
      <c r="Q253" s="50" t="e">
        <f t="shared" si="15"/>
        <v>#N/A</v>
      </c>
      <c r="R253" s="17" t="e">
        <f>VLOOKUP($B253,#REF!,18,0)</f>
        <v>#N/A</v>
      </c>
      <c r="T253" s="2"/>
      <c r="U253" s="19"/>
      <c r="V253" s="19"/>
    </row>
    <row r="254" spans="1:22" ht="13.5" x14ac:dyDescent="0.25">
      <c r="A254" s="14">
        <v>248</v>
      </c>
      <c r="B254" s="15" t="e">
        <f>VLOOKUP($A254,DSMYDTU!$A$2:$E$4856,2,0)</f>
        <v>#N/A</v>
      </c>
      <c r="C254" s="48" t="e">
        <f>VLOOKUP($A254,DSMYDTU!$A$2:$G$4877,3,0)</f>
        <v>#N/A</v>
      </c>
      <c r="D254" s="49" t="e">
        <f>VLOOKUP($A254,DSMYDTU!$A$2:$G$4877,4,0)</f>
        <v>#N/A</v>
      </c>
      <c r="E254" s="15" t="e">
        <f>VLOOKUP($A254,DSMYDTU!$A$2:$G$4877,5,0)</f>
        <v>#N/A</v>
      </c>
      <c r="F254" s="16" t="e">
        <f>VLOOKUP($A254,DSMYDTU!$A$2:$G$4877,6,0)</f>
        <v>#N/A</v>
      </c>
      <c r="G254" s="17" t="e">
        <f>VLOOKUP(B254,#REF!,13,0)</f>
        <v>#N/A</v>
      </c>
      <c r="H254" s="17" t="e">
        <f>VLOOKUP(B254,#REF!,14,0)</f>
        <v>#N/A</v>
      </c>
      <c r="I254" s="17" t="e">
        <f>VLOOKUP(B254,#REF!,15,0)</f>
        <v>#N/A</v>
      </c>
      <c r="J254" s="17" t="e">
        <f>VLOOKUP(B254,#REF!,16,0)</f>
        <v>#N/A</v>
      </c>
      <c r="K254" s="17" t="e">
        <f t="shared" si="12"/>
        <v>#N/A</v>
      </c>
      <c r="L254" s="17"/>
      <c r="M254" s="18">
        <f t="shared" si="13"/>
        <v>0</v>
      </c>
      <c r="N254" s="19" t="str">
        <f t="shared" si="14"/>
        <v>Không</v>
      </c>
      <c r="O254" s="19" t="e">
        <f>VLOOKUP($A254,DSMYDTU!$A$2:$G$4877,7,0)</f>
        <v>#N/A</v>
      </c>
      <c r="P254" s="20"/>
      <c r="Q254" s="50" t="e">
        <f t="shared" si="15"/>
        <v>#N/A</v>
      </c>
      <c r="R254" s="17" t="e">
        <f>VLOOKUP($B254,#REF!,18,0)</f>
        <v>#N/A</v>
      </c>
      <c r="T254" s="2"/>
      <c r="U254" s="19"/>
      <c r="V254" s="19"/>
    </row>
    <row r="255" spans="1:22" ht="13.5" x14ac:dyDescent="0.25">
      <c r="A255" s="14">
        <v>249</v>
      </c>
      <c r="B255" s="15" t="e">
        <f>VLOOKUP($A255,DSMYDTU!$A$2:$E$4856,2,0)</f>
        <v>#N/A</v>
      </c>
      <c r="C255" s="48" t="e">
        <f>VLOOKUP($A255,DSMYDTU!$A$2:$G$4877,3,0)</f>
        <v>#N/A</v>
      </c>
      <c r="D255" s="49" t="e">
        <f>VLOOKUP($A255,DSMYDTU!$A$2:$G$4877,4,0)</f>
        <v>#N/A</v>
      </c>
      <c r="E255" s="15" t="e">
        <f>VLOOKUP($A255,DSMYDTU!$A$2:$G$4877,5,0)</f>
        <v>#N/A</v>
      </c>
      <c r="F255" s="16" t="e">
        <f>VLOOKUP($A255,DSMYDTU!$A$2:$G$4877,6,0)</f>
        <v>#N/A</v>
      </c>
      <c r="G255" s="17" t="e">
        <f>VLOOKUP(B255,#REF!,13,0)</f>
        <v>#N/A</v>
      </c>
      <c r="H255" s="17" t="e">
        <f>VLOOKUP(B255,#REF!,14,0)</f>
        <v>#N/A</v>
      </c>
      <c r="I255" s="17" t="e">
        <f>VLOOKUP(B255,#REF!,15,0)</f>
        <v>#N/A</v>
      </c>
      <c r="J255" s="17" t="e">
        <f>VLOOKUP(B255,#REF!,16,0)</f>
        <v>#N/A</v>
      </c>
      <c r="K255" s="17" t="e">
        <f t="shared" si="12"/>
        <v>#N/A</v>
      </c>
      <c r="L255" s="17"/>
      <c r="M255" s="18">
        <f t="shared" si="13"/>
        <v>0</v>
      </c>
      <c r="N255" s="19" t="str">
        <f t="shared" si="14"/>
        <v>Không</v>
      </c>
      <c r="O255" s="19" t="e">
        <f>VLOOKUP($A255,DSMYDTU!$A$2:$G$4877,7,0)</f>
        <v>#N/A</v>
      </c>
      <c r="P255" s="20"/>
      <c r="Q255" s="50" t="e">
        <f t="shared" si="15"/>
        <v>#N/A</v>
      </c>
      <c r="R255" s="17" t="e">
        <f>VLOOKUP($B255,#REF!,18,0)</f>
        <v>#N/A</v>
      </c>
      <c r="T255" s="2"/>
      <c r="U255" s="19"/>
      <c r="V255" s="19"/>
    </row>
    <row r="256" spans="1:22" ht="13.5" x14ac:dyDescent="0.25">
      <c r="A256" s="14">
        <v>250</v>
      </c>
      <c r="B256" s="15" t="e">
        <f>VLOOKUP($A256,DSMYDTU!$A$2:$E$4856,2,0)</f>
        <v>#N/A</v>
      </c>
      <c r="C256" s="48" t="e">
        <f>VLOOKUP($A256,DSMYDTU!$A$2:$G$4877,3,0)</f>
        <v>#N/A</v>
      </c>
      <c r="D256" s="49" t="e">
        <f>VLOOKUP($A256,DSMYDTU!$A$2:$G$4877,4,0)</f>
        <v>#N/A</v>
      </c>
      <c r="E256" s="15" t="e">
        <f>VLOOKUP($A256,DSMYDTU!$A$2:$G$4877,5,0)</f>
        <v>#N/A</v>
      </c>
      <c r="F256" s="16" t="e">
        <f>VLOOKUP($A256,DSMYDTU!$A$2:$G$4877,6,0)</f>
        <v>#N/A</v>
      </c>
      <c r="G256" s="17" t="e">
        <f>VLOOKUP(B256,#REF!,13,0)</f>
        <v>#N/A</v>
      </c>
      <c r="H256" s="17" t="e">
        <f>VLOOKUP(B256,#REF!,14,0)</f>
        <v>#N/A</v>
      </c>
      <c r="I256" s="17" t="e">
        <f>VLOOKUP(B256,#REF!,15,0)</f>
        <v>#N/A</v>
      </c>
      <c r="J256" s="17" t="e">
        <f>VLOOKUP(B256,#REF!,16,0)</f>
        <v>#N/A</v>
      </c>
      <c r="K256" s="17" t="e">
        <f t="shared" si="12"/>
        <v>#N/A</v>
      </c>
      <c r="L256" s="17"/>
      <c r="M256" s="18">
        <f t="shared" si="13"/>
        <v>0</v>
      </c>
      <c r="N256" s="19" t="str">
        <f t="shared" si="14"/>
        <v>Không</v>
      </c>
      <c r="O256" s="19" t="e">
        <f>VLOOKUP($A256,DSMYDTU!$A$2:$G$4877,7,0)</f>
        <v>#N/A</v>
      </c>
      <c r="P256" s="20"/>
      <c r="Q256" s="50" t="e">
        <f t="shared" si="15"/>
        <v>#N/A</v>
      </c>
      <c r="R256" s="17" t="e">
        <f>VLOOKUP($B256,#REF!,18,0)</f>
        <v>#N/A</v>
      </c>
      <c r="T256" s="2"/>
      <c r="U256" s="19"/>
      <c r="V256" s="19"/>
    </row>
    <row r="257" spans="1:22" ht="13.5" x14ac:dyDescent="0.25">
      <c r="A257" s="14">
        <v>251</v>
      </c>
      <c r="B257" s="15" t="e">
        <f>VLOOKUP($A257,DSMYDTU!$A$2:$E$4856,2,0)</f>
        <v>#N/A</v>
      </c>
      <c r="C257" s="48" t="e">
        <f>VLOOKUP($A257,DSMYDTU!$A$2:$G$4877,3,0)</f>
        <v>#N/A</v>
      </c>
      <c r="D257" s="49" t="e">
        <f>VLOOKUP($A257,DSMYDTU!$A$2:$G$4877,4,0)</f>
        <v>#N/A</v>
      </c>
      <c r="E257" s="15" t="e">
        <f>VLOOKUP($A257,DSMYDTU!$A$2:$G$4877,5,0)</f>
        <v>#N/A</v>
      </c>
      <c r="F257" s="16" t="e">
        <f>VLOOKUP($A257,DSMYDTU!$A$2:$G$4877,6,0)</f>
        <v>#N/A</v>
      </c>
      <c r="G257" s="17" t="e">
        <f>VLOOKUP(B257,#REF!,13,0)</f>
        <v>#N/A</v>
      </c>
      <c r="H257" s="17" t="e">
        <f>VLOOKUP(B257,#REF!,14,0)</f>
        <v>#N/A</v>
      </c>
      <c r="I257" s="17" t="e">
        <f>VLOOKUP(B257,#REF!,15,0)</f>
        <v>#N/A</v>
      </c>
      <c r="J257" s="17" t="e">
        <f>VLOOKUP(B257,#REF!,16,0)</f>
        <v>#N/A</v>
      </c>
      <c r="K257" s="17" t="e">
        <f t="shared" si="12"/>
        <v>#N/A</v>
      </c>
      <c r="L257" s="17"/>
      <c r="M257" s="18">
        <f t="shared" si="13"/>
        <v>0</v>
      </c>
      <c r="N257" s="19" t="str">
        <f t="shared" si="14"/>
        <v>Không</v>
      </c>
      <c r="O257" s="19" t="e">
        <f>VLOOKUP($A257,DSMYDTU!$A$2:$G$4877,7,0)</f>
        <v>#N/A</v>
      </c>
      <c r="P257" s="20"/>
      <c r="Q257" s="50" t="e">
        <f t="shared" si="15"/>
        <v>#N/A</v>
      </c>
      <c r="R257" s="17" t="e">
        <f>VLOOKUP($B257,#REF!,18,0)</f>
        <v>#N/A</v>
      </c>
      <c r="T257" s="2"/>
      <c r="U257" s="19"/>
      <c r="V257" s="19"/>
    </row>
    <row r="258" spans="1:22" ht="13.5" x14ac:dyDescent="0.25">
      <c r="A258" s="14">
        <v>252</v>
      </c>
      <c r="B258" s="15" t="e">
        <f>VLOOKUP($A258,DSMYDTU!$A$2:$E$4856,2,0)</f>
        <v>#N/A</v>
      </c>
      <c r="C258" s="48" t="e">
        <f>VLOOKUP($A258,DSMYDTU!$A$2:$G$4877,3,0)</f>
        <v>#N/A</v>
      </c>
      <c r="D258" s="49" t="e">
        <f>VLOOKUP($A258,DSMYDTU!$A$2:$G$4877,4,0)</f>
        <v>#N/A</v>
      </c>
      <c r="E258" s="15" t="e">
        <f>VLOOKUP($A258,DSMYDTU!$A$2:$G$4877,5,0)</f>
        <v>#N/A</v>
      </c>
      <c r="F258" s="16" t="e">
        <f>VLOOKUP($A258,DSMYDTU!$A$2:$G$4877,6,0)</f>
        <v>#N/A</v>
      </c>
      <c r="G258" s="17" t="e">
        <f>VLOOKUP(B258,#REF!,13,0)</f>
        <v>#N/A</v>
      </c>
      <c r="H258" s="17" t="e">
        <f>VLOOKUP(B258,#REF!,14,0)</f>
        <v>#N/A</v>
      </c>
      <c r="I258" s="17" t="e">
        <f>VLOOKUP(B258,#REF!,15,0)</f>
        <v>#N/A</v>
      </c>
      <c r="J258" s="17" t="e">
        <f>VLOOKUP(B258,#REF!,16,0)</f>
        <v>#N/A</v>
      </c>
      <c r="K258" s="17" t="e">
        <f t="shared" si="12"/>
        <v>#N/A</v>
      </c>
      <c r="L258" s="17"/>
      <c r="M258" s="18">
        <f t="shared" si="13"/>
        <v>0</v>
      </c>
      <c r="N258" s="19" t="str">
        <f t="shared" si="14"/>
        <v>Không</v>
      </c>
      <c r="O258" s="19" t="e">
        <f>VLOOKUP($A258,DSMYDTU!$A$2:$G$4877,7,0)</f>
        <v>#N/A</v>
      </c>
      <c r="P258" s="20"/>
      <c r="Q258" s="50" t="e">
        <f t="shared" si="15"/>
        <v>#N/A</v>
      </c>
      <c r="R258" s="17" t="e">
        <f>VLOOKUP($B258,#REF!,18,0)</f>
        <v>#N/A</v>
      </c>
      <c r="T258" s="2"/>
      <c r="U258" s="19"/>
      <c r="V258" s="19"/>
    </row>
    <row r="259" spans="1:22" ht="13.5" x14ac:dyDescent="0.25">
      <c r="A259" s="14">
        <v>253</v>
      </c>
      <c r="B259" s="15" t="e">
        <f>VLOOKUP($A259,DSMYDTU!$A$2:$E$4856,2,0)</f>
        <v>#N/A</v>
      </c>
      <c r="C259" s="48" t="e">
        <f>VLOOKUP($A259,DSMYDTU!$A$2:$G$4877,3,0)</f>
        <v>#N/A</v>
      </c>
      <c r="D259" s="49" t="e">
        <f>VLOOKUP($A259,DSMYDTU!$A$2:$G$4877,4,0)</f>
        <v>#N/A</v>
      </c>
      <c r="E259" s="15" t="e">
        <f>VLOOKUP($A259,DSMYDTU!$A$2:$G$4877,5,0)</f>
        <v>#N/A</v>
      </c>
      <c r="F259" s="16" t="e">
        <f>VLOOKUP($A259,DSMYDTU!$A$2:$G$4877,6,0)</f>
        <v>#N/A</v>
      </c>
      <c r="G259" s="17" t="e">
        <f>VLOOKUP(B259,#REF!,13,0)</f>
        <v>#N/A</v>
      </c>
      <c r="H259" s="17" t="e">
        <f>VLOOKUP(B259,#REF!,14,0)</f>
        <v>#N/A</v>
      </c>
      <c r="I259" s="17" t="e">
        <f>VLOOKUP(B259,#REF!,15,0)</f>
        <v>#N/A</v>
      </c>
      <c r="J259" s="17" t="e">
        <f>VLOOKUP(B259,#REF!,16,0)</f>
        <v>#N/A</v>
      </c>
      <c r="K259" s="17" t="e">
        <f t="shared" si="12"/>
        <v>#N/A</v>
      </c>
      <c r="L259" s="17"/>
      <c r="M259" s="18">
        <f t="shared" si="13"/>
        <v>0</v>
      </c>
      <c r="N259" s="19" t="str">
        <f t="shared" si="14"/>
        <v>Không</v>
      </c>
      <c r="O259" s="19" t="e">
        <f>VLOOKUP($A259,DSMYDTU!$A$2:$G$4877,7,0)</f>
        <v>#N/A</v>
      </c>
      <c r="P259" s="20"/>
      <c r="Q259" s="50" t="e">
        <f t="shared" si="15"/>
        <v>#N/A</v>
      </c>
      <c r="R259" s="17" t="e">
        <f>VLOOKUP($B259,#REF!,18,0)</f>
        <v>#N/A</v>
      </c>
      <c r="T259" s="2"/>
      <c r="U259" s="19"/>
      <c r="V259" s="19"/>
    </row>
    <row r="260" spans="1:22" ht="13.5" x14ac:dyDescent="0.25">
      <c r="A260" s="14">
        <v>254</v>
      </c>
      <c r="B260" s="15" t="e">
        <f>VLOOKUP($A260,DSMYDTU!$A$2:$E$4856,2,0)</f>
        <v>#N/A</v>
      </c>
      <c r="C260" s="48" t="e">
        <f>VLOOKUP($A260,DSMYDTU!$A$2:$G$4877,3,0)</f>
        <v>#N/A</v>
      </c>
      <c r="D260" s="49" t="e">
        <f>VLOOKUP($A260,DSMYDTU!$A$2:$G$4877,4,0)</f>
        <v>#N/A</v>
      </c>
      <c r="E260" s="15" t="e">
        <f>VLOOKUP($A260,DSMYDTU!$A$2:$G$4877,5,0)</f>
        <v>#N/A</v>
      </c>
      <c r="F260" s="16" t="e">
        <f>VLOOKUP($A260,DSMYDTU!$A$2:$G$4877,6,0)</f>
        <v>#N/A</v>
      </c>
      <c r="G260" s="17" t="e">
        <f>VLOOKUP(B260,#REF!,13,0)</f>
        <v>#N/A</v>
      </c>
      <c r="H260" s="17" t="e">
        <f>VLOOKUP(B260,#REF!,14,0)</f>
        <v>#N/A</v>
      </c>
      <c r="I260" s="17" t="e">
        <f>VLOOKUP(B260,#REF!,15,0)</f>
        <v>#N/A</v>
      </c>
      <c r="J260" s="17" t="e">
        <f>VLOOKUP(B260,#REF!,16,0)</f>
        <v>#N/A</v>
      </c>
      <c r="K260" s="17" t="e">
        <f t="shared" si="12"/>
        <v>#N/A</v>
      </c>
      <c r="L260" s="17"/>
      <c r="M260" s="18">
        <f t="shared" si="13"/>
        <v>0</v>
      </c>
      <c r="N260" s="19" t="str">
        <f t="shared" si="14"/>
        <v>Không</v>
      </c>
      <c r="O260" s="19" t="e">
        <f>VLOOKUP($A260,DSMYDTU!$A$2:$G$4877,7,0)</f>
        <v>#N/A</v>
      </c>
      <c r="P260" s="20"/>
      <c r="Q260" s="50" t="e">
        <f t="shared" si="15"/>
        <v>#N/A</v>
      </c>
      <c r="R260" s="17" t="e">
        <f>VLOOKUP($B260,#REF!,18,0)</f>
        <v>#N/A</v>
      </c>
      <c r="T260" s="2"/>
      <c r="U260" s="19"/>
      <c r="V260" s="19"/>
    </row>
    <row r="261" spans="1:22" ht="13.5" x14ac:dyDescent="0.25">
      <c r="A261" s="14">
        <v>255</v>
      </c>
      <c r="B261" s="15" t="e">
        <f>VLOOKUP($A261,DSMYDTU!$A$2:$E$4856,2,0)</f>
        <v>#N/A</v>
      </c>
      <c r="C261" s="48" t="e">
        <f>VLOOKUP($A261,DSMYDTU!$A$2:$G$4877,3,0)</f>
        <v>#N/A</v>
      </c>
      <c r="D261" s="49" t="e">
        <f>VLOOKUP($A261,DSMYDTU!$A$2:$G$4877,4,0)</f>
        <v>#N/A</v>
      </c>
      <c r="E261" s="15" t="e">
        <f>VLOOKUP($A261,DSMYDTU!$A$2:$G$4877,5,0)</f>
        <v>#N/A</v>
      </c>
      <c r="F261" s="16" t="e">
        <f>VLOOKUP($A261,DSMYDTU!$A$2:$G$4877,6,0)</f>
        <v>#N/A</v>
      </c>
      <c r="G261" s="17" t="e">
        <f>VLOOKUP(B261,#REF!,13,0)</f>
        <v>#N/A</v>
      </c>
      <c r="H261" s="17" t="e">
        <f>VLOOKUP(B261,#REF!,14,0)</f>
        <v>#N/A</v>
      </c>
      <c r="I261" s="17" t="e">
        <f>VLOOKUP(B261,#REF!,15,0)</f>
        <v>#N/A</v>
      </c>
      <c r="J261" s="17" t="e">
        <f>VLOOKUP(B261,#REF!,16,0)</f>
        <v>#N/A</v>
      </c>
      <c r="K261" s="17" t="e">
        <f t="shared" si="12"/>
        <v>#N/A</v>
      </c>
      <c r="L261" s="17"/>
      <c r="M261" s="18">
        <f t="shared" si="13"/>
        <v>0</v>
      </c>
      <c r="N261" s="19" t="str">
        <f t="shared" si="14"/>
        <v>Không</v>
      </c>
      <c r="O261" s="19" t="e">
        <f>VLOOKUP($A261,DSMYDTU!$A$2:$G$4877,7,0)</f>
        <v>#N/A</v>
      </c>
      <c r="P261" s="20"/>
      <c r="Q261" s="50" t="e">
        <f t="shared" si="15"/>
        <v>#N/A</v>
      </c>
      <c r="R261" s="17" t="e">
        <f>VLOOKUP($B261,#REF!,18,0)</f>
        <v>#N/A</v>
      </c>
      <c r="T261" s="2"/>
      <c r="U261" s="19"/>
      <c r="V261" s="19"/>
    </row>
    <row r="262" spans="1:22" ht="13.5" x14ac:dyDescent="0.25">
      <c r="A262" s="14">
        <v>256</v>
      </c>
      <c r="B262" s="15" t="e">
        <f>VLOOKUP($A262,DSMYDTU!$A$2:$E$4856,2,0)</f>
        <v>#N/A</v>
      </c>
      <c r="C262" s="48" t="e">
        <f>VLOOKUP($A262,DSMYDTU!$A$2:$G$4877,3,0)</f>
        <v>#N/A</v>
      </c>
      <c r="D262" s="49" t="e">
        <f>VLOOKUP($A262,DSMYDTU!$A$2:$G$4877,4,0)</f>
        <v>#N/A</v>
      </c>
      <c r="E262" s="15" t="e">
        <f>VLOOKUP($A262,DSMYDTU!$A$2:$G$4877,5,0)</f>
        <v>#N/A</v>
      </c>
      <c r="F262" s="16" t="e">
        <f>VLOOKUP($A262,DSMYDTU!$A$2:$G$4877,6,0)</f>
        <v>#N/A</v>
      </c>
      <c r="G262" s="17" t="e">
        <f>VLOOKUP(B262,#REF!,13,0)</f>
        <v>#N/A</v>
      </c>
      <c r="H262" s="17" t="e">
        <f>VLOOKUP(B262,#REF!,14,0)</f>
        <v>#N/A</v>
      </c>
      <c r="I262" s="17" t="e">
        <f>VLOOKUP(B262,#REF!,15,0)</f>
        <v>#N/A</v>
      </c>
      <c r="J262" s="17" t="e">
        <f>VLOOKUP(B262,#REF!,16,0)</f>
        <v>#N/A</v>
      </c>
      <c r="K262" s="17" t="e">
        <f t="shared" si="12"/>
        <v>#N/A</v>
      </c>
      <c r="L262" s="17"/>
      <c r="M262" s="18">
        <f t="shared" si="13"/>
        <v>0</v>
      </c>
      <c r="N262" s="19" t="str">
        <f t="shared" si="14"/>
        <v>Không</v>
      </c>
      <c r="O262" s="19" t="e">
        <f>VLOOKUP($A262,DSMYDTU!$A$2:$G$4877,7,0)</f>
        <v>#N/A</v>
      </c>
      <c r="P262" s="20"/>
      <c r="Q262" s="50" t="e">
        <f t="shared" si="15"/>
        <v>#N/A</v>
      </c>
      <c r="R262" s="17" t="e">
        <f>VLOOKUP($B262,#REF!,18,0)</f>
        <v>#N/A</v>
      </c>
      <c r="T262" s="2"/>
      <c r="U262" s="19"/>
      <c r="V262" s="19"/>
    </row>
    <row r="263" spans="1:22" ht="13.5" x14ac:dyDescent="0.25">
      <c r="A263" s="14">
        <v>257</v>
      </c>
      <c r="B263" s="15" t="e">
        <f>VLOOKUP($A263,DSMYDTU!$A$2:$E$4856,2,0)</f>
        <v>#N/A</v>
      </c>
      <c r="C263" s="48" t="e">
        <f>VLOOKUP($A263,DSMYDTU!$A$2:$G$4877,3,0)</f>
        <v>#N/A</v>
      </c>
      <c r="D263" s="49" t="e">
        <f>VLOOKUP($A263,DSMYDTU!$A$2:$G$4877,4,0)</f>
        <v>#N/A</v>
      </c>
      <c r="E263" s="15" t="e">
        <f>VLOOKUP($A263,DSMYDTU!$A$2:$G$4877,5,0)</f>
        <v>#N/A</v>
      </c>
      <c r="F263" s="16" t="e">
        <f>VLOOKUP($A263,DSMYDTU!$A$2:$G$4877,6,0)</f>
        <v>#N/A</v>
      </c>
      <c r="G263" s="17" t="e">
        <f>VLOOKUP(B263,#REF!,13,0)</f>
        <v>#N/A</v>
      </c>
      <c r="H263" s="17" t="e">
        <f>VLOOKUP(B263,#REF!,14,0)</f>
        <v>#N/A</v>
      </c>
      <c r="I263" s="17" t="e">
        <f>VLOOKUP(B263,#REF!,15,0)</f>
        <v>#N/A</v>
      </c>
      <c r="J263" s="17" t="e">
        <f>VLOOKUP(B263,#REF!,16,0)</f>
        <v>#N/A</v>
      </c>
      <c r="K263" s="17" t="e">
        <f t="shared" ref="K263:K326" si="16">J263=L263</f>
        <v>#N/A</v>
      </c>
      <c r="L263" s="17"/>
      <c r="M263" s="18">
        <f t="shared" ref="M263:M326" si="17">IF(AND(L263&gt;=1,ISNUMBER(L263)=TRUE),ROUND(SUMPRODUCT(G263:L263,$G$6:$L$6)/$M$6,1),0)</f>
        <v>0</v>
      </c>
      <c r="N263" s="19" t="str">
        <f t="shared" si="14"/>
        <v>Không</v>
      </c>
      <c r="O263" s="19" t="e">
        <f>VLOOKUP($A263,DSMYDTU!$A$2:$G$4877,7,0)</f>
        <v>#N/A</v>
      </c>
      <c r="P263" s="20"/>
      <c r="Q263" s="50" t="e">
        <f t="shared" si="15"/>
        <v>#N/A</v>
      </c>
      <c r="R263" s="17" t="e">
        <f>VLOOKUP($B263,#REF!,18,0)</f>
        <v>#N/A</v>
      </c>
      <c r="T263" s="2"/>
      <c r="U263" s="19"/>
      <c r="V263" s="19"/>
    </row>
    <row r="264" spans="1:22" ht="13.5" x14ac:dyDescent="0.25">
      <c r="A264" s="14">
        <v>258</v>
      </c>
      <c r="B264" s="15" t="e">
        <f>VLOOKUP($A264,DSMYDTU!$A$2:$E$4856,2,0)</f>
        <v>#N/A</v>
      </c>
      <c r="C264" s="48" t="e">
        <f>VLOOKUP($A264,DSMYDTU!$A$2:$G$4877,3,0)</f>
        <v>#N/A</v>
      </c>
      <c r="D264" s="49" t="e">
        <f>VLOOKUP($A264,DSMYDTU!$A$2:$G$4877,4,0)</f>
        <v>#N/A</v>
      </c>
      <c r="E264" s="15" t="e">
        <f>VLOOKUP($A264,DSMYDTU!$A$2:$G$4877,5,0)</f>
        <v>#N/A</v>
      </c>
      <c r="F264" s="16" t="e">
        <f>VLOOKUP($A264,DSMYDTU!$A$2:$G$4877,6,0)</f>
        <v>#N/A</v>
      </c>
      <c r="G264" s="17" t="e">
        <f>VLOOKUP(B264,#REF!,13,0)</f>
        <v>#N/A</v>
      </c>
      <c r="H264" s="17" t="e">
        <f>VLOOKUP(B264,#REF!,14,0)</f>
        <v>#N/A</v>
      </c>
      <c r="I264" s="17" t="e">
        <f>VLOOKUP(B264,#REF!,15,0)</f>
        <v>#N/A</v>
      </c>
      <c r="J264" s="17" t="e">
        <f>VLOOKUP(B264,#REF!,16,0)</f>
        <v>#N/A</v>
      </c>
      <c r="K264" s="17" t="e">
        <f t="shared" si="16"/>
        <v>#N/A</v>
      </c>
      <c r="L264" s="17"/>
      <c r="M264" s="18">
        <f t="shared" si="17"/>
        <v>0</v>
      </c>
      <c r="N264" s="19" t="str">
        <f t="shared" ref="N264:N327" si="18">VLOOKUP(M264,$S$7:$T$542,2,0)</f>
        <v>Không</v>
      </c>
      <c r="O264" s="19" t="e">
        <f>VLOOKUP($A264,DSMYDTU!$A$2:$G$4877,7,0)</f>
        <v>#N/A</v>
      </c>
      <c r="P264" s="20"/>
      <c r="Q264" s="50" t="e">
        <f t="shared" ref="Q264:Q327" si="19">R264=M264</f>
        <v>#N/A</v>
      </c>
      <c r="R264" s="17" t="e">
        <f>VLOOKUP($B264,#REF!,18,0)</f>
        <v>#N/A</v>
      </c>
      <c r="T264" s="2"/>
      <c r="U264" s="19"/>
      <c r="V264" s="19"/>
    </row>
    <row r="265" spans="1:22" ht="13.5" x14ac:dyDescent="0.25">
      <c r="A265" s="14">
        <v>259</v>
      </c>
      <c r="B265" s="15" t="e">
        <f>VLOOKUP($A265,DSMYDTU!$A$2:$E$4856,2,0)</f>
        <v>#N/A</v>
      </c>
      <c r="C265" s="48" t="e">
        <f>VLOOKUP($A265,DSMYDTU!$A$2:$G$4877,3,0)</f>
        <v>#N/A</v>
      </c>
      <c r="D265" s="49" t="e">
        <f>VLOOKUP($A265,DSMYDTU!$A$2:$G$4877,4,0)</f>
        <v>#N/A</v>
      </c>
      <c r="E265" s="15" t="e">
        <f>VLOOKUP($A265,DSMYDTU!$A$2:$G$4877,5,0)</f>
        <v>#N/A</v>
      </c>
      <c r="F265" s="16" t="e">
        <f>VLOOKUP($A265,DSMYDTU!$A$2:$G$4877,6,0)</f>
        <v>#N/A</v>
      </c>
      <c r="G265" s="17" t="e">
        <f>VLOOKUP(B265,#REF!,13,0)</f>
        <v>#N/A</v>
      </c>
      <c r="H265" s="17" t="e">
        <f>VLOOKUP(B265,#REF!,14,0)</f>
        <v>#N/A</v>
      </c>
      <c r="I265" s="17" t="e">
        <f>VLOOKUP(B265,#REF!,15,0)</f>
        <v>#N/A</v>
      </c>
      <c r="J265" s="17" t="e">
        <f>VLOOKUP(B265,#REF!,16,0)</f>
        <v>#N/A</v>
      </c>
      <c r="K265" s="17" t="e">
        <f t="shared" si="16"/>
        <v>#N/A</v>
      </c>
      <c r="L265" s="17"/>
      <c r="M265" s="18">
        <f t="shared" si="17"/>
        <v>0</v>
      </c>
      <c r="N265" s="19" t="str">
        <f t="shared" si="18"/>
        <v>Không</v>
      </c>
      <c r="O265" s="19" t="e">
        <f>VLOOKUP($A265,DSMYDTU!$A$2:$G$4877,7,0)</f>
        <v>#N/A</v>
      </c>
      <c r="P265" s="20"/>
      <c r="Q265" s="50" t="e">
        <f t="shared" si="19"/>
        <v>#N/A</v>
      </c>
      <c r="R265" s="17" t="e">
        <f>VLOOKUP($B265,#REF!,18,0)</f>
        <v>#N/A</v>
      </c>
      <c r="T265" s="2"/>
      <c r="U265" s="19"/>
      <c r="V265" s="19"/>
    </row>
    <row r="266" spans="1:22" ht="13.5" x14ac:dyDescent="0.25">
      <c r="A266" s="14">
        <v>260</v>
      </c>
      <c r="B266" s="15" t="e">
        <f>VLOOKUP($A266,DSMYDTU!$A$2:$E$4856,2,0)</f>
        <v>#N/A</v>
      </c>
      <c r="C266" s="48" t="e">
        <f>VLOOKUP($A266,DSMYDTU!$A$2:$G$4877,3,0)</f>
        <v>#N/A</v>
      </c>
      <c r="D266" s="49" t="e">
        <f>VLOOKUP($A266,DSMYDTU!$A$2:$G$4877,4,0)</f>
        <v>#N/A</v>
      </c>
      <c r="E266" s="15" t="e">
        <f>VLOOKUP($A266,DSMYDTU!$A$2:$G$4877,5,0)</f>
        <v>#N/A</v>
      </c>
      <c r="F266" s="16" t="e">
        <f>VLOOKUP($A266,DSMYDTU!$A$2:$G$4877,6,0)</f>
        <v>#N/A</v>
      </c>
      <c r="G266" s="17" t="e">
        <f>VLOOKUP(B266,#REF!,13,0)</f>
        <v>#N/A</v>
      </c>
      <c r="H266" s="17" t="e">
        <f>VLOOKUP(B266,#REF!,14,0)</f>
        <v>#N/A</v>
      </c>
      <c r="I266" s="17" t="e">
        <f>VLOOKUP(B266,#REF!,15,0)</f>
        <v>#N/A</v>
      </c>
      <c r="J266" s="17" t="e">
        <f>VLOOKUP(B266,#REF!,16,0)</f>
        <v>#N/A</v>
      </c>
      <c r="K266" s="17" t="e">
        <f t="shared" si="16"/>
        <v>#N/A</v>
      </c>
      <c r="L266" s="17"/>
      <c r="M266" s="18">
        <f t="shared" si="17"/>
        <v>0</v>
      </c>
      <c r="N266" s="19" t="str">
        <f t="shared" si="18"/>
        <v>Không</v>
      </c>
      <c r="O266" s="19" t="e">
        <f>VLOOKUP($A266,DSMYDTU!$A$2:$G$4877,7,0)</f>
        <v>#N/A</v>
      </c>
      <c r="P266" s="20"/>
      <c r="Q266" s="50" t="e">
        <f t="shared" si="19"/>
        <v>#N/A</v>
      </c>
      <c r="R266" s="17" t="e">
        <f>VLOOKUP($B266,#REF!,18,0)</f>
        <v>#N/A</v>
      </c>
      <c r="T266" s="2"/>
      <c r="U266" s="19"/>
      <c r="V266" s="19"/>
    </row>
    <row r="267" spans="1:22" ht="13.5" x14ac:dyDescent="0.25">
      <c r="A267" s="14">
        <v>261</v>
      </c>
      <c r="B267" s="15" t="e">
        <f>VLOOKUP($A267,DSMYDTU!$A$2:$E$4856,2,0)</f>
        <v>#N/A</v>
      </c>
      <c r="C267" s="48" t="e">
        <f>VLOOKUP($A267,DSMYDTU!$A$2:$G$4877,3,0)</f>
        <v>#N/A</v>
      </c>
      <c r="D267" s="49" t="e">
        <f>VLOOKUP($A267,DSMYDTU!$A$2:$G$4877,4,0)</f>
        <v>#N/A</v>
      </c>
      <c r="E267" s="15" t="e">
        <f>VLOOKUP($A267,DSMYDTU!$A$2:$G$4877,5,0)</f>
        <v>#N/A</v>
      </c>
      <c r="F267" s="16" t="e">
        <f>VLOOKUP($A267,DSMYDTU!$A$2:$G$4877,6,0)</f>
        <v>#N/A</v>
      </c>
      <c r="G267" s="17" t="e">
        <f>VLOOKUP(B267,#REF!,13,0)</f>
        <v>#N/A</v>
      </c>
      <c r="H267" s="17" t="e">
        <f>VLOOKUP(B267,#REF!,14,0)</f>
        <v>#N/A</v>
      </c>
      <c r="I267" s="17" t="e">
        <f>VLOOKUP(B267,#REF!,15,0)</f>
        <v>#N/A</v>
      </c>
      <c r="J267" s="17" t="e">
        <f>VLOOKUP(B267,#REF!,16,0)</f>
        <v>#N/A</v>
      </c>
      <c r="K267" s="17" t="e">
        <f t="shared" si="16"/>
        <v>#N/A</v>
      </c>
      <c r="L267" s="17"/>
      <c r="M267" s="18">
        <f t="shared" si="17"/>
        <v>0</v>
      </c>
      <c r="N267" s="19" t="str">
        <f t="shared" si="18"/>
        <v>Không</v>
      </c>
      <c r="O267" s="19" t="e">
        <f>VLOOKUP($A267,DSMYDTU!$A$2:$G$4877,7,0)</f>
        <v>#N/A</v>
      </c>
      <c r="P267" s="20"/>
      <c r="Q267" s="50" t="e">
        <f t="shared" si="19"/>
        <v>#N/A</v>
      </c>
      <c r="R267" s="17" t="e">
        <f>VLOOKUP($B267,#REF!,18,0)</f>
        <v>#N/A</v>
      </c>
      <c r="T267" s="2"/>
      <c r="U267" s="19"/>
      <c r="V267" s="19"/>
    </row>
    <row r="268" spans="1:22" ht="13.5" x14ac:dyDescent="0.25">
      <c r="A268" s="14">
        <v>262</v>
      </c>
      <c r="B268" s="15" t="e">
        <f>VLOOKUP($A268,DSMYDTU!$A$2:$E$4856,2,0)</f>
        <v>#N/A</v>
      </c>
      <c r="C268" s="48" t="e">
        <f>VLOOKUP($A268,DSMYDTU!$A$2:$G$4877,3,0)</f>
        <v>#N/A</v>
      </c>
      <c r="D268" s="49" t="e">
        <f>VLOOKUP($A268,DSMYDTU!$A$2:$G$4877,4,0)</f>
        <v>#N/A</v>
      </c>
      <c r="E268" s="15" t="e">
        <f>VLOOKUP($A268,DSMYDTU!$A$2:$G$4877,5,0)</f>
        <v>#N/A</v>
      </c>
      <c r="F268" s="16" t="e">
        <f>VLOOKUP($A268,DSMYDTU!$A$2:$G$4877,6,0)</f>
        <v>#N/A</v>
      </c>
      <c r="G268" s="17" t="e">
        <f>VLOOKUP(B268,#REF!,13,0)</f>
        <v>#N/A</v>
      </c>
      <c r="H268" s="17" t="e">
        <f>VLOOKUP(B268,#REF!,14,0)</f>
        <v>#N/A</v>
      </c>
      <c r="I268" s="17" t="e">
        <f>VLOOKUP(B268,#REF!,15,0)</f>
        <v>#N/A</v>
      </c>
      <c r="J268" s="17" t="e">
        <f>VLOOKUP(B268,#REF!,16,0)</f>
        <v>#N/A</v>
      </c>
      <c r="K268" s="17" t="e">
        <f t="shared" si="16"/>
        <v>#N/A</v>
      </c>
      <c r="L268" s="17"/>
      <c r="M268" s="18">
        <f t="shared" si="17"/>
        <v>0</v>
      </c>
      <c r="N268" s="19" t="str">
        <f t="shared" si="18"/>
        <v>Không</v>
      </c>
      <c r="O268" s="19" t="e">
        <f>VLOOKUP($A268,DSMYDTU!$A$2:$G$4877,7,0)</f>
        <v>#N/A</v>
      </c>
      <c r="P268" s="20"/>
      <c r="Q268" s="50" t="e">
        <f t="shared" si="19"/>
        <v>#N/A</v>
      </c>
      <c r="R268" s="17" t="e">
        <f>VLOOKUP($B268,#REF!,18,0)</f>
        <v>#N/A</v>
      </c>
      <c r="T268" s="2"/>
      <c r="U268" s="19"/>
      <c r="V268" s="19"/>
    </row>
    <row r="269" spans="1:22" ht="13.5" x14ac:dyDescent="0.25">
      <c r="A269" s="14">
        <v>263</v>
      </c>
      <c r="B269" s="15" t="e">
        <f>VLOOKUP($A269,DSMYDTU!$A$2:$E$4856,2,0)</f>
        <v>#N/A</v>
      </c>
      <c r="C269" s="48" t="e">
        <f>VLOOKUP($A269,DSMYDTU!$A$2:$G$4877,3,0)</f>
        <v>#N/A</v>
      </c>
      <c r="D269" s="49" t="e">
        <f>VLOOKUP($A269,DSMYDTU!$A$2:$G$4877,4,0)</f>
        <v>#N/A</v>
      </c>
      <c r="E269" s="15" t="e">
        <f>VLOOKUP($A269,DSMYDTU!$A$2:$G$4877,5,0)</f>
        <v>#N/A</v>
      </c>
      <c r="F269" s="16" t="e">
        <f>VLOOKUP($A269,DSMYDTU!$A$2:$G$4877,6,0)</f>
        <v>#N/A</v>
      </c>
      <c r="G269" s="17" t="e">
        <f>VLOOKUP(B269,#REF!,13,0)</f>
        <v>#N/A</v>
      </c>
      <c r="H269" s="17" t="e">
        <f>VLOOKUP(B269,#REF!,14,0)</f>
        <v>#N/A</v>
      </c>
      <c r="I269" s="17" t="e">
        <f>VLOOKUP(B269,#REF!,15,0)</f>
        <v>#N/A</v>
      </c>
      <c r="J269" s="17" t="e">
        <f>VLOOKUP(B269,#REF!,16,0)</f>
        <v>#N/A</v>
      </c>
      <c r="K269" s="17" t="e">
        <f t="shared" si="16"/>
        <v>#N/A</v>
      </c>
      <c r="L269" s="17"/>
      <c r="M269" s="18">
        <f t="shared" si="17"/>
        <v>0</v>
      </c>
      <c r="N269" s="19" t="str">
        <f t="shared" si="18"/>
        <v>Không</v>
      </c>
      <c r="O269" s="19" t="e">
        <f>VLOOKUP($A269,DSMYDTU!$A$2:$G$4877,7,0)</f>
        <v>#N/A</v>
      </c>
      <c r="P269" s="20"/>
      <c r="Q269" s="50" t="e">
        <f t="shared" si="19"/>
        <v>#N/A</v>
      </c>
      <c r="R269" s="17" t="e">
        <f>VLOOKUP($B269,#REF!,18,0)</f>
        <v>#N/A</v>
      </c>
      <c r="T269" s="2"/>
      <c r="U269" s="19"/>
      <c r="V269" s="19"/>
    </row>
    <row r="270" spans="1:22" ht="13.5" x14ac:dyDescent="0.25">
      <c r="A270" s="14">
        <v>264</v>
      </c>
      <c r="B270" s="15" t="e">
        <f>VLOOKUP($A270,DSMYDTU!$A$2:$E$4856,2,0)</f>
        <v>#N/A</v>
      </c>
      <c r="C270" s="48" t="e">
        <f>VLOOKUP($A270,DSMYDTU!$A$2:$G$4877,3,0)</f>
        <v>#N/A</v>
      </c>
      <c r="D270" s="49" t="e">
        <f>VLOOKUP($A270,DSMYDTU!$A$2:$G$4877,4,0)</f>
        <v>#N/A</v>
      </c>
      <c r="E270" s="15" t="e">
        <f>VLOOKUP($A270,DSMYDTU!$A$2:$G$4877,5,0)</f>
        <v>#N/A</v>
      </c>
      <c r="F270" s="16" t="e">
        <f>VLOOKUP($A270,DSMYDTU!$A$2:$G$4877,6,0)</f>
        <v>#N/A</v>
      </c>
      <c r="G270" s="17" t="e">
        <f>VLOOKUP(B270,#REF!,13,0)</f>
        <v>#N/A</v>
      </c>
      <c r="H270" s="17" t="e">
        <f>VLOOKUP(B270,#REF!,14,0)</f>
        <v>#N/A</v>
      </c>
      <c r="I270" s="17" t="e">
        <f>VLOOKUP(B270,#REF!,15,0)</f>
        <v>#N/A</v>
      </c>
      <c r="J270" s="17" t="e">
        <f>VLOOKUP(B270,#REF!,16,0)</f>
        <v>#N/A</v>
      </c>
      <c r="K270" s="17" t="e">
        <f t="shared" si="16"/>
        <v>#N/A</v>
      </c>
      <c r="L270" s="17"/>
      <c r="M270" s="18">
        <f t="shared" si="17"/>
        <v>0</v>
      </c>
      <c r="N270" s="19" t="str">
        <f t="shared" si="18"/>
        <v>Không</v>
      </c>
      <c r="O270" s="19" t="e">
        <f>VLOOKUP($A270,DSMYDTU!$A$2:$G$4877,7,0)</f>
        <v>#N/A</v>
      </c>
      <c r="P270" s="20"/>
      <c r="Q270" s="50" t="e">
        <f t="shared" si="19"/>
        <v>#N/A</v>
      </c>
      <c r="R270" s="17" t="e">
        <f>VLOOKUP($B270,#REF!,18,0)</f>
        <v>#N/A</v>
      </c>
      <c r="T270" s="2"/>
      <c r="U270" s="19"/>
      <c r="V270" s="19"/>
    </row>
    <row r="271" spans="1:22" ht="13.5" x14ac:dyDescent="0.25">
      <c r="A271" s="14">
        <v>265</v>
      </c>
      <c r="B271" s="15" t="e">
        <f>VLOOKUP($A271,DSMYDTU!$A$2:$E$4856,2,0)</f>
        <v>#N/A</v>
      </c>
      <c r="C271" s="48" t="e">
        <f>VLOOKUP($A271,DSMYDTU!$A$2:$G$4877,3,0)</f>
        <v>#N/A</v>
      </c>
      <c r="D271" s="49" t="e">
        <f>VLOOKUP($A271,DSMYDTU!$A$2:$G$4877,4,0)</f>
        <v>#N/A</v>
      </c>
      <c r="E271" s="15" t="e">
        <f>VLOOKUP($A271,DSMYDTU!$A$2:$G$4877,5,0)</f>
        <v>#N/A</v>
      </c>
      <c r="F271" s="16" t="e">
        <f>VLOOKUP($A271,DSMYDTU!$A$2:$G$4877,6,0)</f>
        <v>#N/A</v>
      </c>
      <c r="G271" s="17" t="e">
        <f>VLOOKUP(B271,#REF!,13,0)</f>
        <v>#N/A</v>
      </c>
      <c r="H271" s="17" t="e">
        <f>VLOOKUP(B271,#REF!,14,0)</f>
        <v>#N/A</v>
      </c>
      <c r="I271" s="17" t="e">
        <f>VLOOKUP(B271,#REF!,15,0)</f>
        <v>#N/A</v>
      </c>
      <c r="J271" s="17" t="e">
        <f>VLOOKUP(B271,#REF!,16,0)</f>
        <v>#N/A</v>
      </c>
      <c r="K271" s="17" t="e">
        <f t="shared" si="16"/>
        <v>#N/A</v>
      </c>
      <c r="L271" s="17"/>
      <c r="M271" s="18">
        <f t="shared" si="17"/>
        <v>0</v>
      </c>
      <c r="N271" s="19" t="str">
        <f t="shared" si="18"/>
        <v>Không</v>
      </c>
      <c r="O271" s="19" t="e">
        <f>VLOOKUP($A271,DSMYDTU!$A$2:$G$4877,7,0)</f>
        <v>#N/A</v>
      </c>
      <c r="P271" s="20"/>
      <c r="Q271" s="50" t="e">
        <f t="shared" si="19"/>
        <v>#N/A</v>
      </c>
      <c r="R271" s="17" t="e">
        <f>VLOOKUP($B271,#REF!,18,0)</f>
        <v>#N/A</v>
      </c>
      <c r="T271" s="2"/>
      <c r="U271" s="19"/>
      <c r="V271" s="19"/>
    </row>
    <row r="272" spans="1:22" ht="13.5" x14ac:dyDescent="0.25">
      <c r="A272" s="14">
        <v>266</v>
      </c>
      <c r="B272" s="15" t="e">
        <f>VLOOKUP($A272,DSMYDTU!$A$2:$E$4856,2,0)</f>
        <v>#N/A</v>
      </c>
      <c r="C272" s="48" t="e">
        <f>VLOOKUP($A272,DSMYDTU!$A$2:$G$4877,3,0)</f>
        <v>#N/A</v>
      </c>
      <c r="D272" s="49" t="e">
        <f>VLOOKUP($A272,DSMYDTU!$A$2:$G$4877,4,0)</f>
        <v>#N/A</v>
      </c>
      <c r="E272" s="15" t="e">
        <f>VLOOKUP($A272,DSMYDTU!$A$2:$G$4877,5,0)</f>
        <v>#N/A</v>
      </c>
      <c r="F272" s="16" t="e">
        <f>VLOOKUP($A272,DSMYDTU!$A$2:$G$4877,6,0)</f>
        <v>#N/A</v>
      </c>
      <c r="G272" s="17" t="e">
        <f>VLOOKUP(B272,#REF!,13,0)</f>
        <v>#N/A</v>
      </c>
      <c r="H272" s="17" t="e">
        <f>VLOOKUP(B272,#REF!,14,0)</f>
        <v>#N/A</v>
      </c>
      <c r="I272" s="17" t="e">
        <f>VLOOKUP(B272,#REF!,15,0)</f>
        <v>#N/A</v>
      </c>
      <c r="J272" s="17" t="e">
        <f>VLOOKUP(B272,#REF!,16,0)</f>
        <v>#N/A</v>
      </c>
      <c r="K272" s="17" t="e">
        <f t="shared" si="16"/>
        <v>#N/A</v>
      </c>
      <c r="L272" s="17"/>
      <c r="M272" s="18">
        <f t="shared" si="17"/>
        <v>0</v>
      </c>
      <c r="N272" s="19" t="str">
        <f t="shared" si="18"/>
        <v>Không</v>
      </c>
      <c r="O272" s="19" t="e">
        <f>VLOOKUP($A272,DSMYDTU!$A$2:$G$4877,7,0)</f>
        <v>#N/A</v>
      </c>
      <c r="P272" s="20"/>
      <c r="Q272" s="50" t="e">
        <f t="shared" si="19"/>
        <v>#N/A</v>
      </c>
      <c r="R272" s="17" t="e">
        <f>VLOOKUP($B272,#REF!,18,0)</f>
        <v>#N/A</v>
      </c>
      <c r="T272" s="2"/>
      <c r="U272" s="19"/>
      <c r="V272" s="19"/>
    </row>
    <row r="273" spans="1:22" ht="13.5" x14ac:dyDescent="0.25">
      <c r="A273" s="14">
        <v>267</v>
      </c>
      <c r="B273" s="15" t="e">
        <f>VLOOKUP($A273,DSMYDTU!$A$2:$E$4856,2,0)</f>
        <v>#N/A</v>
      </c>
      <c r="C273" s="48" t="e">
        <f>VLOOKUP($A273,DSMYDTU!$A$2:$G$4877,3,0)</f>
        <v>#N/A</v>
      </c>
      <c r="D273" s="49" t="e">
        <f>VLOOKUP($A273,DSMYDTU!$A$2:$G$4877,4,0)</f>
        <v>#N/A</v>
      </c>
      <c r="E273" s="15" t="e">
        <f>VLOOKUP($A273,DSMYDTU!$A$2:$G$4877,5,0)</f>
        <v>#N/A</v>
      </c>
      <c r="F273" s="16" t="e">
        <f>VLOOKUP($A273,DSMYDTU!$A$2:$G$4877,6,0)</f>
        <v>#N/A</v>
      </c>
      <c r="G273" s="17" t="e">
        <f>VLOOKUP(B273,#REF!,13,0)</f>
        <v>#N/A</v>
      </c>
      <c r="H273" s="17" t="e">
        <f>VLOOKUP(B273,#REF!,14,0)</f>
        <v>#N/A</v>
      </c>
      <c r="I273" s="17" t="e">
        <f>VLOOKUP(B273,#REF!,15,0)</f>
        <v>#N/A</v>
      </c>
      <c r="J273" s="17" t="e">
        <f>VLOOKUP(B273,#REF!,16,0)</f>
        <v>#N/A</v>
      </c>
      <c r="K273" s="17" t="e">
        <f t="shared" si="16"/>
        <v>#N/A</v>
      </c>
      <c r="L273" s="17"/>
      <c r="M273" s="18">
        <f t="shared" si="17"/>
        <v>0</v>
      </c>
      <c r="N273" s="19" t="str">
        <f t="shared" si="18"/>
        <v>Không</v>
      </c>
      <c r="O273" s="19" t="e">
        <f>VLOOKUP($A273,DSMYDTU!$A$2:$G$4877,7,0)</f>
        <v>#N/A</v>
      </c>
      <c r="P273" s="20"/>
      <c r="Q273" s="50" t="e">
        <f t="shared" si="19"/>
        <v>#N/A</v>
      </c>
      <c r="R273" s="17" t="e">
        <f>VLOOKUP($B273,#REF!,18,0)</f>
        <v>#N/A</v>
      </c>
      <c r="T273" s="2"/>
      <c r="U273" s="19"/>
      <c r="V273" s="19"/>
    </row>
    <row r="274" spans="1:22" ht="13.5" x14ac:dyDescent="0.25">
      <c r="A274" s="14">
        <v>268</v>
      </c>
      <c r="B274" s="15" t="e">
        <f>VLOOKUP($A274,DSMYDTU!$A$2:$E$4856,2,0)</f>
        <v>#N/A</v>
      </c>
      <c r="C274" s="48" t="e">
        <f>VLOOKUP($A274,DSMYDTU!$A$2:$G$4877,3,0)</f>
        <v>#N/A</v>
      </c>
      <c r="D274" s="49" t="e">
        <f>VLOOKUP($A274,DSMYDTU!$A$2:$G$4877,4,0)</f>
        <v>#N/A</v>
      </c>
      <c r="E274" s="15" t="e">
        <f>VLOOKUP($A274,DSMYDTU!$A$2:$G$4877,5,0)</f>
        <v>#N/A</v>
      </c>
      <c r="F274" s="16" t="e">
        <f>VLOOKUP($A274,DSMYDTU!$A$2:$G$4877,6,0)</f>
        <v>#N/A</v>
      </c>
      <c r="G274" s="17" t="e">
        <f>VLOOKUP(B274,#REF!,13,0)</f>
        <v>#N/A</v>
      </c>
      <c r="H274" s="17" t="e">
        <f>VLOOKUP(B274,#REF!,14,0)</f>
        <v>#N/A</v>
      </c>
      <c r="I274" s="17" t="e">
        <f>VLOOKUP(B274,#REF!,15,0)</f>
        <v>#N/A</v>
      </c>
      <c r="J274" s="17" t="e">
        <f>VLOOKUP(B274,#REF!,16,0)</f>
        <v>#N/A</v>
      </c>
      <c r="K274" s="17" t="e">
        <f t="shared" si="16"/>
        <v>#N/A</v>
      </c>
      <c r="L274" s="17"/>
      <c r="M274" s="18">
        <f t="shared" si="17"/>
        <v>0</v>
      </c>
      <c r="N274" s="19" t="str">
        <f t="shared" si="18"/>
        <v>Không</v>
      </c>
      <c r="O274" s="19" t="e">
        <f>VLOOKUP($A274,DSMYDTU!$A$2:$G$4877,7,0)</f>
        <v>#N/A</v>
      </c>
      <c r="P274" s="20"/>
      <c r="Q274" s="50" t="e">
        <f t="shared" si="19"/>
        <v>#N/A</v>
      </c>
      <c r="R274" s="17" t="e">
        <f>VLOOKUP($B274,#REF!,18,0)</f>
        <v>#N/A</v>
      </c>
      <c r="T274" s="2"/>
      <c r="U274" s="19"/>
      <c r="V274" s="19"/>
    </row>
    <row r="275" spans="1:22" ht="13.5" x14ac:dyDescent="0.25">
      <c r="A275" s="14">
        <v>269</v>
      </c>
      <c r="B275" s="15" t="e">
        <f>VLOOKUP($A275,DSMYDTU!$A$2:$E$4856,2,0)</f>
        <v>#N/A</v>
      </c>
      <c r="C275" s="48" t="e">
        <f>VLOOKUP($A275,DSMYDTU!$A$2:$G$4877,3,0)</f>
        <v>#N/A</v>
      </c>
      <c r="D275" s="49" t="e">
        <f>VLOOKUP($A275,DSMYDTU!$A$2:$G$4877,4,0)</f>
        <v>#N/A</v>
      </c>
      <c r="E275" s="15" t="e">
        <f>VLOOKUP($A275,DSMYDTU!$A$2:$G$4877,5,0)</f>
        <v>#N/A</v>
      </c>
      <c r="F275" s="16" t="e">
        <f>VLOOKUP($A275,DSMYDTU!$A$2:$G$4877,6,0)</f>
        <v>#N/A</v>
      </c>
      <c r="G275" s="17" t="e">
        <f>VLOOKUP(B275,#REF!,13,0)</f>
        <v>#N/A</v>
      </c>
      <c r="H275" s="17" t="e">
        <f>VLOOKUP(B275,#REF!,14,0)</f>
        <v>#N/A</v>
      </c>
      <c r="I275" s="17" t="e">
        <f>VLOOKUP(B275,#REF!,15,0)</f>
        <v>#N/A</v>
      </c>
      <c r="J275" s="17" t="e">
        <f>VLOOKUP(B275,#REF!,16,0)</f>
        <v>#N/A</v>
      </c>
      <c r="K275" s="17" t="e">
        <f t="shared" si="16"/>
        <v>#N/A</v>
      </c>
      <c r="L275" s="17"/>
      <c r="M275" s="18">
        <f t="shared" si="17"/>
        <v>0</v>
      </c>
      <c r="N275" s="19" t="str">
        <f t="shared" si="18"/>
        <v>Không</v>
      </c>
      <c r="O275" s="19" t="e">
        <f>VLOOKUP($A275,DSMYDTU!$A$2:$G$4877,7,0)</f>
        <v>#N/A</v>
      </c>
      <c r="P275" s="20"/>
      <c r="Q275" s="50" t="e">
        <f t="shared" si="19"/>
        <v>#N/A</v>
      </c>
      <c r="R275" s="17" t="e">
        <f>VLOOKUP($B275,#REF!,18,0)</f>
        <v>#N/A</v>
      </c>
      <c r="T275" s="2"/>
      <c r="U275" s="19"/>
      <c r="V275" s="19"/>
    </row>
    <row r="276" spans="1:22" ht="13.5" x14ac:dyDescent="0.25">
      <c r="A276" s="14">
        <v>270</v>
      </c>
      <c r="B276" s="15" t="e">
        <f>VLOOKUP($A276,DSMYDTU!$A$2:$E$4856,2,0)</f>
        <v>#N/A</v>
      </c>
      <c r="C276" s="48" t="e">
        <f>VLOOKUP($A276,DSMYDTU!$A$2:$G$4877,3,0)</f>
        <v>#N/A</v>
      </c>
      <c r="D276" s="49" t="e">
        <f>VLOOKUP($A276,DSMYDTU!$A$2:$G$4877,4,0)</f>
        <v>#N/A</v>
      </c>
      <c r="E276" s="15" t="e">
        <f>VLOOKUP($A276,DSMYDTU!$A$2:$G$4877,5,0)</f>
        <v>#N/A</v>
      </c>
      <c r="F276" s="16" t="e">
        <f>VLOOKUP($A276,DSMYDTU!$A$2:$G$4877,6,0)</f>
        <v>#N/A</v>
      </c>
      <c r="G276" s="17" t="e">
        <f>VLOOKUP(B276,#REF!,13,0)</f>
        <v>#N/A</v>
      </c>
      <c r="H276" s="17" t="e">
        <f>VLOOKUP(B276,#REF!,14,0)</f>
        <v>#N/A</v>
      </c>
      <c r="I276" s="17" t="e">
        <f>VLOOKUP(B276,#REF!,15,0)</f>
        <v>#N/A</v>
      </c>
      <c r="J276" s="17" t="e">
        <f>VLOOKUP(B276,#REF!,16,0)</f>
        <v>#N/A</v>
      </c>
      <c r="K276" s="17" t="e">
        <f t="shared" si="16"/>
        <v>#N/A</v>
      </c>
      <c r="L276" s="17"/>
      <c r="M276" s="18">
        <f t="shared" si="17"/>
        <v>0</v>
      </c>
      <c r="N276" s="19" t="str">
        <f t="shared" si="18"/>
        <v>Không</v>
      </c>
      <c r="O276" s="19" t="e">
        <f>VLOOKUP($A276,DSMYDTU!$A$2:$G$4877,7,0)</f>
        <v>#N/A</v>
      </c>
      <c r="P276" s="20"/>
      <c r="Q276" s="50" t="e">
        <f t="shared" si="19"/>
        <v>#N/A</v>
      </c>
      <c r="R276" s="17" t="e">
        <f>VLOOKUP($B276,#REF!,18,0)</f>
        <v>#N/A</v>
      </c>
      <c r="T276" s="2"/>
      <c r="U276" s="19"/>
      <c r="V276" s="19"/>
    </row>
    <row r="277" spans="1:22" ht="13.5" x14ac:dyDescent="0.25">
      <c r="A277" s="14">
        <v>271</v>
      </c>
      <c r="B277" s="15" t="e">
        <f>VLOOKUP($A277,DSMYDTU!$A$2:$E$4856,2,0)</f>
        <v>#N/A</v>
      </c>
      <c r="C277" s="48" t="e">
        <f>VLOOKUP($A277,DSMYDTU!$A$2:$G$4877,3,0)</f>
        <v>#N/A</v>
      </c>
      <c r="D277" s="49" t="e">
        <f>VLOOKUP($A277,DSMYDTU!$A$2:$G$4877,4,0)</f>
        <v>#N/A</v>
      </c>
      <c r="E277" s="15" t="e">
        <f>VLOOKUP($A277,DSMYDTU!$A$2:$G$4877,5,0)</f>
        <v>#N/A</v>
      </c>
      <c r="F277" s="16" t="e">
        <f>VLOOKUP($A277,DSMYDTU!$A$2:$G$4877,6,0)</f>
        <v>#N/A</v>
      </c>
      <c r="G277" s="17" t="e">
        <f>VLOOKUP(B277,#REF!,13,0)</f>
        <v>#N/A</v>
      </c>
      <c r="H277" s="17" t="e">
        <f>VLOOKUP(B277,#REF!,14,0)</f>
        <v>#N/A</v>
      </c>
      <c r="I277" s="17" t="e">
        <f>VLOOKUP(B277,#REF!,15,0)</f>
        <v>#N/A</v>
      </c>
      <c r="J277" s="17" t="e">
        <f>VLOOKUP(B277,#REF!,16,0)</f>
        <v>#N/A</v>
      </c>
      <c r="K277" s="17" t="e">
        <f t="shared" si="16"/>
        <v>#N/A</v>
      </c>
      <c r="L277" s="17"/>
      <c r="M277" s="18">
        <f t="shared" si="17"/>
        <v>0</v>
      </c>
      <c r="N277" s="19" t="str">
        <f t="shared" si="18"/>
        <v>Không</v>
      </c>
      <c r="O277" s="19" t="e">
        <f>VLOOKUP($A277,DSMYDTU!$A$2:$G$4877,7,0)</f>
        <v>#N/A</v>
      </c>
      <c r="P277" s="20"/>
      <c r="Q277" s="50" t="e">
        <f t="shared" si="19"/>
        <v>#N/A</v>
      </c>
      <c r="R277" s="17" t="e">
        <f>VLOOKUP($B277,#REF!,18,0)</f>
        <v>#N/A</v>
      </c>
      <c r="T277" s="2"/>
      <c r="U277" s="19"/>
      <c r="V277" s="19"/>
    </row>
    <row r="278" spans="1:22" ht="13.5" x14ac:dyDescent="0.25">
      <c r="A278" s="14">
        <v>272</v>
      </c>
      <c r="B278" s="15" t="e">
        <f>VLOOKUP($A278,DSMYDTU!$A$2:$E$4856,2,0)</f>
        <v>#N/A</v>
      </c>
      <c r="C278" s="48" t="e">
        <f>VLOOKUP($A278,DSMYDTU!$A$2:$G$4877,3,0)</f>
        <v>#N/A</v>
      </c>
      <c r="D278" s="49" t="e">
        <f>VLOOKUP($A278,DSMYDTU!$A$2:$G$4877,4,0)</f>
        <v>#N/A</v>
      </c>
      <c r="E278" s="15" t="e">
        <f>VLOOKUP($A278,DSMYDTU!$A$2:$G$4877,5,0)</f>
        <v>#N/A</v>
      </c>
      <c r="F278" s="16" t="e">
        <f>VLOOKUP($A278,DSMYDTU!$A$2:$G$4877,6,0)</f>
        <v>#N/A</v>
      </c>
      <c r="G278" s="17" t="e">
        <f>VLOOKUP(B278,#REF!,13,0)</f>
        <v>#N/A</v>
      </c>
      <c r="H278" s="17" t="e">
        <f>VLOOKUP(B278,#REF!,14,0)</f>
        <v>#N/A</v>
      </c>
      <c r="I278" s="17" t="e">
        <f>VLOOKUP(B278,#REF!,15,0)</f>
        <v>#N/A</v>
      </c>
      <c r="J278" s="17" t="e">
        <f>VLOOKUP(B278,#REF!,16,0)</f>
        <v>#N/A</v>
      </c>
      <c r="K278" s="17" t="e">
        <f t="shared" si="16"/>
        <v>#N/A</v>
      </c>
      <c r="L278" s="17"/>
      <c r="M278" s="18">
        <f t="shared" si="17"/>
        <v>0</v>
      </c>
      <c r="N278" s="19" t="str">
        <f t="shared" si="18"/>
        <v>Không</v>
      </c>
      <c r="O278" s="19" t="e">
        <f>VLOOKUP($A278,DSMYDTU!$A$2:$G$4877,7,0)</f>
        <v>#N/A</v>
      </c>
      <c r="P278" s="20"/>
      <c r="Q278" s="50" t="e">
        <f t="shared" si="19"/>
        <v>#N/A</v>
      </c>
      <c r="R278" s="17" t="e">
        <f>VLOOKUP($B278,#REF!,18,0)</f>
        <v>#N/A</v>
      </c>
      <c r="T278" s="2"/>
      <c r="U278" s="19"/>
      <c r="V278" s="19"/>
    </row>
    <row r="279" spans="1:22" ht="13.5" x14ac:dyDescent="0.25">
      <c r="A279" s="14">
        <v>273</v>
      </c>
      <c r="B279" s="15" t="e">
        <f>VLOOKUP($A279,DSMYDTU!$A$2:$E$4856,2,0)</f>
        <v>#N/A</v>
      </c>
      <c r="C279" s="48" t="e">
        <f>VLOOKUP($A279,DSMYDTU!$A$2:$G$4877,3,0)</f>
        <v>#N/A</v>
      </c>
      <c r="D279" s="49" t="e">
        <f>VLOOKUP($A279,DSMYDTU!$A$2:$G$4877,4,0)</f>
        <v>#N/A</v>
      </c>
      <c r="E279" s="15" t="e">
        <f>VLOOKUP($A279,DSMYDTU!$A$2:$G$4877,5,0)</f>
        <v>#N/A</v>
      </c>
      <c r="F279" s="16" t="e">
        <f>VLOOKUP($A279,DSMYDTU!$A$2:$G$4877,6,0)</f>
        <v>#N/A</v>
      </c>
      <c r="G279" s="17" t="e">
        <f>VLOOKUP(B279,#REF!,13,0)</f>
        <v>#N/A</v>
      </c>
      <c r="H279" s="17" t="e">
        <f>VLOOKUP(B279,#REF!,14,0)</f>
        <v>#N/A</v>
      </c>
      <c r="I279" s="17" t="e">
        <f>VLOOKUP(B279,#REF!,15,0)</f>
        <v>#N/A</v>
      </c>
      <c r="J279" s="17" t="e">
        <f>VLOOKUP(B279,#REF!,16,0)</f>
        <v>#N/A</v>
      </c>
      <c r="K279" s="17" t="e">
        <f t="shared" si="16"/>
        <v>#N/A</v>
      </c>
      <c r="L279" s="17"/>
      <c r="M279" s="18">
        <f t="shared" si="17"/>
        <v>0</v>
      </c>
      <c r="N279" s="19" t="str">
        <f t="shared" si="18"/>
        <v>Không</v>
      </c>
      <c r="O279" s="19" t="e">
        <f>VLOOKUP($A279,DSMYDTU!$A$2:$G$4877,7,0)</f>
        <v>#N/A</v>
      </c>
      <c r="P279" s="20"/>
      <c r="Q279" s="50" t="e">
        <f t="shared" si="19"/>
        <v>#N/A</v>
      </c>
      <c r="R279" s="17" t="e">
        <f>VLOOKUP($B279,#REF!,18,0)</f>
        <v>#N/A</v>
      </c>
      <c r="T279" s="2"/>
      <c r="U279" s="19"/>
      <c r="V279" s="19"/>
    </row>
    <row r="280" spans="1:22" ht="13.5" x14ac:dyDescent="0.25">
      <c r="A280" s="14">
        <v>274</v>
      </c>
      <c r="B280" s="15" t="e">
        <f>VLOOKUP($A280,DSMYDTU!$A$2:$E$4856,2,0)</f>
        <v>#N/A</v>
      </c>
      <c r="C280" s="48" t="e">
        <f>VLOOKUP($A280,DSMYDTU!$A$2:$G$4877,3,0)</f>
        <v>#N/A</v>
      </c>
      <c r="D280" s="49" t="e">
        <f>VLOOKUP($A280,DSMYDTU!$A$2:$G$4877,4,0)</f>
        <v>#N/A</v>
      </c>
      <c r="E280" s="15" t="e">
        <f>VLOOKUP($A280,DSMYDTU!$A$2:$G$4877,5,0)</f>
        <v>#N/A</v>
      </c>
      <c r="F280" s="16" t="e">
        <f>VLOOKUP($A280,DSMYDTU!$A$2:$G$4877,6,0)</f>
        <v>#N/A</v>
      </c>
      <c r="G280" s="17" t="e">
        <f>VLOOKUP(B280,#REF!,13,0)</f>
        <v>#N/A</v>
      </c>
      <c r="H280" s="17" t="e">
        <f>VLOOKUP(B280,#REF!,14,0)</f>
        <v>#N/A</v>
      </c>
      <c r="I280" s="17" t="e">
        <f>VLOOKUP(B280,#REF!,15,0)</f>
        <v>#N/A</v>
      </c>
      <c r="J280" s="17" t="e">
        <f>VLOOKUP(B280,#REF!,16,0)</f>
        <v>#N/A</v>
      </c>
      <c r="K280" s="17" t="e">
        <f t="shared" si="16"/>
        <v>#N/A</v>
      </c>
      <c r="L280" s="17"/>
      <c r="M280" s="18">
        <f t="shared" si="17"/>
        <v>0</v>
      </c>
      <c r="N280" s="19" t="str">
        <f t="shared" si="18"/>
        <v>Không</v>
      </c>
      <c r="O280" s="19" t="e">
        <f>VLOOKUP($A280,DSMYDTU!$A$2:$G$4877,7,0)</f>
        <v>#N/A</v>
      </c>
      <c r="P280" s="20"/>
      <c r="Q280" s="50" t="e">
        <f t="shared" si="19"/>
        <v>#N/A</v>
      </c>
      <c r="R280" s="17" t="e">
        <f>VLOOKUP($B280,#REF!,18,0)</f>
        <v>#N/A</v>
      </c>
      <c r="T280" s="2"/>
      <c r="U280" s="19"/>
      <c r="V280" s="19"/>
    </row>
    <row r="281" spans="1:22" ht="13.5" x14ac:dyDescent="0.25">
      <c r="A281" s="14">
        <v>275</v>
      </c>
      <c r="B281" s="15" t="e">
        <f>VLOOKUP($A281,DSMYDTU!$A$2:$E$4856,2,0)</f>
        <v>#N/A</v>
      </c>
      <c r="C281" s="48" t="e">
        <f>VLOOKUP($A281,DSMYDTU!$A$2:$G$4877,3,0)</f>
        <v>#N/A</v>
      </c>
      <c r="D281" s="49" t="e">
        <f>VLOOKUP($A281,DSMYDTU!$A$2:$G$4877,4,0)</f>
        <v>#N/A</v>
      </c>
      <c r="E281" s="15" t="e">
        <f>VLOOKUP($A281,DSMYDTU!$A$2:$G$4877,5,0)</f>
        <v>#N/A</v>
      </c>
      <c r="F281" s="16" t="e">
        <f>VLOOKUP($A281,DSMYDTU!$A$2:$G$4877,6,0)</f>
        <v>#N/A</v>
      </c>
      <c r="G281" s="17" t="e">
        <f>VLOOKUP(B281,#REF!,13,0)</f>
        <v>#N/A</v>
      </c>
      <c r="H281" s="17" t="e">
        <f>VLOOKUP(B281,#REF!,14,0)</f>
        <v>#N/A</v>
      </c>
      <c r="I281" s="17" t="e">
        <f>VLOOKUP(B281,#REF!,15,0)</f>
        <v>#N/A</v>
      </c>
      <c r="J281" s="17" t="e">
        <f>VLOOKUP(B281,#REF!,16,0)</f>
        <v>#N/A</v>
      </c>
      <c r="K281" s="17" t="e">
        <f t="shared" si="16"/>
        <v>#N/A</v>
      </c>
      <c r="L281" s="17"/>
      <c r="M281" s="18">
        <f t="shared" si="17"/>
        <v>0</v>
      </c>
      <c r="N281" s="19" t="str">
        <f t="shared" si="18"/>
        <v>Không</v>
      </c>
      <c r="O281" s="19" t="e">
        <f>VLOOKUP($A281,DSMYDTU!$A$2:$G$4877,7,0)</f>
        <v>#N/A</v>
      </c>
      <c r="P281" s="20"/>
      <c r="Q281" s="50" t="e">
        <f t="shared" si="19"/>
        <v>#N/A</v>
      </c>
      <c r="R281" s="17" t="e">
        <f>VLOOKUP($B281,#REF!,18,0)</f>
        <v>#N/A</v>
      </c>
      <c r="T281" s="2"/>
      <c r="U281" s="19"/>
      <c r="V281" s="19"/>
    </row>
    <row r="282" spans="1:22" ht="13.5" x14ac:dyDescent="0.25">
      <c r="A282" s="14">
        <v>276</v>
      </c>
      <c r="B282" s="15" t="e">
        <f>VLOOKUP($A282,DSMYDTU!$A$2:$E$4856,2,0)</f>
        <v>#N/A</v>
      </c>
      <c r="C282" s="48" t="e">
        <f>VLOOKUP($A282,DSMYDTU!$A$2:$G$4877,3,0)</f>
        <v>#N/A</v>
      </c>
      <c r="D282" s="49" t="e">
        <f>VLOOKUP($A282,DSMYDTU!$A$2:$G$4877,4,0)</f>
        <v>#N/A</v>
      </c>
      <c r="E282" s="15" t="e">
        <f>VLOOKUP($A282,DSMYDTU!$A$2:$G$4877,5,0)</f>
        <v>#N/A</v>
      </c>
      <c r="F282" s="16" t="e">
        <f>VLOOKUP($A282,DSMYDTU!$A$2:$G$4877,6,0)</f>
        <v>#N/A</v>
      </c>
      <c r="G282" s="17" t="e">
        <f>VLOOKUP(B282,#REF!,13,0)</f>
        <v>#N/A</v>
      </c>
      <c r="H282" s="17" t="e">
        <f>VLOOKUP(B282,#REF!,14,0)</f>
        <v>#N/A</v>
      </c>
      <c r="I282" s="17" t="e">
        <f>VLOOKUP(B282,#REF!,15,0)</f>
        <v>#N/A</v>
      </c>
      <c r="J282" s="17" t="e">
        <f>VLOOKUP(B282,#REF!,16,0)</f>
        <v>#N/A</v>
      </c>
      <c r="K282" s="17" t="e">
        <f t="shared" si="16"/>
        <v>#N/A</v>
      </c>
      <c r="L282" s="17"/>
      <c r="M282" s="18">
        <f t="shared" si="17"/>
        <v>0</v>
      </c>
      <c r="N282" s="19" t="str">
        <f t="shared" si="18"/>
        <v>Không</v>
      </c>
      <c r="O282" s="19" t="e">
        <f>VLOOKUP($A282,DSMYDTU!$A$2:$G$4877,7,0)</f>
        <v>#N/A</v>
      </c>
      <c r="P282" s="20"/>
      <c r="Q282" s="50" t="e">
        <f t="shared" si="19"/>
        <v>#N/A</v>
      </c>
      <c r="R282" s="17" t="e">
        <f>VLOOKUP($B282,#REF!,18,0)</f>
        <v>#N/A</v>
      </c>
      <c r="T282" s="2"/>
      <c r="U282" s="19"/>
      <c r="V282" s="19"/>
    </row>
    <row r="283" spans="1:22" ht="13.5" x14ac:dyDescent="0.25">
      <c r="A283" s="14">
        <v>277</v>
      </c>
      <c r="B283" s="15" t="e">
        <f>VLOOKUP($A283,DSMYDTU!$A$2:$E$4856,2,0)</f>
        <v>#N/A</v>
      </c>
      <c r="C283" s="48" t="e">
        <f>VLOOKUP($A283,DSMYDTU!$A$2:$G$4877,3,0)</f>
        <v>#N/A</v>
      </c>
      <c r="D283" s="49" t="e">
        <f>VLOOKUP($A283,DSMYDTU!$A$2:$G$4877,4,0)</f>
        <v>#N/A</v>
      </c>
      <c r="E283" s="15" t="e">
        <f>VLOOKUP($A283,DSMYDTU!$A$2:$G$4877,5,0)</f>
        <v>#N/A</v>
      </c>
      <c r="F283" s="16" t="e">
        <f>VLOOKUP($A283,DSMYDTU!$A$2:$G$4877,6,0)</f>
        <v>#N/A</v>
      </c>
      <c r="G283" s="17" t="e">
        <f>VLOOKUP(B283,#REF!,13,0)</f>
        <v>#N/A</v>
      </c>
      <c r="H283" s="17" t="e">
        <f>VLOOKUP(B283,#REF!,14,0)</f>
        <v>#N/A</v>
      </c>
      <c r="I283" s="17" t="e">
        <f>VLOOKUP(B283,#REF!,15,0)</f>
        <v>#N/A</v>
      </c>
      <c r="J283" s="17" t="e">
        <f>VLOOKUP(B283,#REF!,16,0)</f>
        <v>#N/A</v>
      </c>
      <c r="K283" s="17" t="e">
        <f t="shared" si="16"/>
        <v>#N/A</v>
      </c>
      <c r="L283" s="17"/>
      <c r="M283" s="18">
        <f t="shared" si="17"/>
        <v>0</v>
      </c>
      <c r="N283" s="19" t="str">
        <f t="shared" si="18"/>
        <v>Không</v>
      </c>
      <c r="O283" s="19" t="e">
        <f>VLOOKUP($A283,DSMYDTU!$A$2:$G$4877,7,0)</f>
        <v>#N/A</v>
      </c>
      <c r="P283" s="20"/>
      <c r="Q283" s="50" t="e">
        <f t="shared" si="19"/>
        <v>#N/A</v>
      </c>
      <c r="R283" s="17" t="e">
        <f>VLOOKUP($B283,#REF!,18,0)</f>
        <v>#N/A</v>
      </c>
      <c r="T283" s="2"/>
      <c r="U283" s="19"/>
      <c r="V283" s="19"/>
    </row>
    <row r="284" spans="1:22" ht="13.5" x14ac:dyDescent="0.25">
      <c r="A284" s="14">
        <v>278</v>
      </c>
      <c r="B284" s="15" t="e">
        <f>VLOOKUP($A284,DSMYDTU!$A$2:$E$4856,2,0)</f>
        <v>#N/A</v>
      </c>
      <c r="C284" s="48" t="e">
        <f>VLOOKUP($A284,DSMYDTU!$A$2:$G$4877,3,0)</f>
        <v>#N/A</v>
      </c>
      <c r="D284" s="49" t="e">
        <f>VLOOKUP($A284,DSMYDTU!$A$2:$G$4877,4,0)</f>
        <v>#N/A</v>
      </c>
      <c r="E284" s="15" t="e">
        <f>VLOOKUP($A284,DSMYDTU!$A$2:$G$4877,5,0)</f>
        <v>#N/A</v>
      </c>
      <c r="F284" s="16" t="e">
        <f>VLOOKUP($A284,DSMYDTU!$A$2:$G$4877,6,0)</f>
        <v>#N/A</v>
      </c>
      <c r="G284" s="17" t="e">
        <f>VLOOKUP(B284,#REF!,13,0)</f>
        <v>#N/A</v>
      </c>
      <c r="H284" s="17" t="e">
        <f>VLOOKUP(B284,#REF!,14,0)</f>
        <v>#N/A</v>
      </c>
      <c r="I284" s="17" t="e">
        <f>VLOOKUP(B284,#REF!,15,0)</f>
        <v>#N/A</v>
      </c>
      <c r="J284" s="17" t="e">
        <f>VLOOKUP(B284,#REF!,16,0)</f>
        <v>#N/A</v>
      </c>
      <c r="K284" s="17" t="e">
        <f t="shared" si="16"/>
        <v>#N/A</v>
      </c>
      <c r="L284" s="17"/>
      <c r="M284" s="18">
        <f t="shared" si="17"/>
        <v>0</v>
      </c>
      <c r="N284" s="19" t="str">
        <f t="shared" si="18"/>
        <v>Không</v>
      </c>
      <c r="O284" s="19" t="e">
        <f>VLOOKUP($A284,DSMYDTU!$A$2:$G$4877,7,0)</f>
        <v>#N/A</v>
      </c>
      <c r="P284" s="20"/>
      <c r="Q284" s="50" t="e">
        <f t="shared" si="19"/>
        <v>#N/A</v>
      </c>
      <c r="R284" s="17" t="e">
        <f>VLOOKUP($B284,#REF!,18,0)</f>
        <v>#N/A</v>
      </c>
      <c r="T284" s="2"/>
      <c r="U284" s="19"/>
      <c r="V284" s="19"/>
    </row>
    <row r="285" spans="1:22" ht="13.5" x14ac:dyDescent="0.25">
      <c r="A285" s="14">
        <v>279</v>
      </c>
      <c r="B285" s="15" t="e">
        <f>VLOOKUP($A285,DSMYDTU!$A$2:$E$4856,2,0)</f>
        <v>#N/A</v>
      </c>
      <c r="C285" s="48" t="e">
        <f>VLOOKUP($A285,DSMYDTU!$A$2:$G$4877,3,0)</f>
        <v>#N/A</v>
      </c>
      <c r="D285" s="49" t="e">
        <f>VLOOKUP($A285,DSMYDTU!$A$2:$G$4877,4,0)</f>
        <v>#N/A</v>
      </c>
      <c r="E285" s="15" t="e">
        <f>VLOOKUP($A285,DSMYDTU!$A$2:$G$4877,5,0)</f>
        <v>#N/A</v>
      </c>
      <c r="F285" s="16" t="e">
        <f>VLOOKUP($A285,DSMYDTU!$A$2:$G$4877,6,0)</f>
        <v>#N/A</v>
      </c>
      <c r="G285" s="17" t="e">
        <f>VLOOKUP(B285,#REF!,13,0)</f>
        <v>#N/A</v>
      </c>
      <c r="H285" s="17" t="e">
        <f>VLOOKUP(B285,#REF!,14,0)</f>
        <v>#N/A</v>
      </c>
      <c r="I285" s="17" t="e">
        <f>VLOOKUP(B285,#REF!,15,0)</f>
        <v>#N/A</v>
      </c>
      <c r="J285" s="17" t="e">
        <f>VLOOKUP(B285,#REF!,16,0)</f>
        <v>#N/A</v>
      </c>
      <c r="K285" s="17" t="e">
        <f t="shared" si="16"/>
        <v>#N/A</v>
      </c>
      <c r="L285" s="17"/>
      <c r="M285" s="18">
        <f t="shared" si="17"/>
        <v>0</v>
      </c>
      <c r="N285" s="19" t="str">
        <f t="shared" si="18"/>
        <v>Không</v>
      </c>
      <c r="O285" s="19" t="e">
        <f>VLOOKUP($A285,DSMYDTU!$A$2:$G$4877,7,0)</f>
        <v>#N/A</v>
      </c>
      <c r="P285" s="20"/>
      <c r="Q285" s="50" t="e">
        <f t="shared" si="19"/>
        <v>#N/A</v>
      </c>
      <c r="R285" s="17" t="e">
        <f>VLOOKUP($B285,#REF!,18,0)</f>
        <v>#N/A</v>
      </c>
      <c r="T285" s="2"/>
      <c r="U285" s="19"/>
      <c r="V285" s="19"/>
    </row>
    <row r="286" spans="1:22" ht="13.5" x14ac:dyDescent="0.25">
      <c r="A286" s="14">
        <v>280</v>
      </c>
      <c r="B286" s="15" t="e">
        <f>VLOOKUP($A286,DSMYDTU!$A$2:$E$4856,2,0)</f>
        <v>#N/A</v>
      </c>
      <c r="C286" s="48" t="e">
        <f>VLOOKUP($A286,DSMYDTU!$A$2:$G$4877,3,0)</f>
        <v>#N/A</v>
      </c>
      <c r="D286" s="49" t="e">
        <f>VLOOKUP($A286,DSMYDTU!$A$2:$G$4877,4,0)</f>
        <v>#N/A</v>
      </c>
      <c r="E286" s="15" t="e">
        <f>VLOOKUP($A286,DSMYDTU!$A$2:$G$4877,5,0)</f>
        <v>#N/A</v>
      </c>
      <c r="F286" s="16" t="e">
        <f>VLOOKUP($A286,DSMYDTU!$A$2:$G$4877,6,0)</f>
        <v>#N/A</v>
      </c>
      <c r="G286" s="17" t="e">
        <f>VLOOKUP(B286,#REF!,13,0)</f>
        <v>#N/A</v>
      </c>
      <c r="H286" s="17" t="e">
        <f>VLOOKUP(B286,#REF!,14,0)</f>
        <v>#N/A</v>
      </c>
      <c r="I286" s="17" t="e">
        <f>VLOOKUP(B286,#REF!,15,0)</f>
        <v>#N/A</v>
      </c>
      <c r="J286" s="17" t="e">
        <f>VLOOKUP(B286,#REF!,16,0)</f>
        <v>#N/A</v>
      </c>
      <c r="K286" s="17" t="e">
        <f t="shared" si="16"/>
        <v>#N/A</v>
      </c>
      <c r="L286" s="17"/>
      <c r="M286" s="18">
        <f t="shared" si="17"/>
        <v>0</v>
      </c>
      <c r="N286" s="19" t="str">
        <f t="shared" si="18"/>
        <v>Không</v>
      </c>
      <c r="O286" s="19" t="e">
        <f>VLOOKUP($A286,DSMYDTU!$A$2:$G$4877,7,0)</f>
        <v>#N/A</v>
      </c>
      <c r="P286" s="20"/>
      <c r="Q286" s="50" t="e">
        <f t="shared" si="19"/>
        <v>#N/A</v>
      </c>
      <c r="R286" s="17" t="e">
        <f>VLOOKUP($B286,#REF!,18,0)</f>
        <v>#N/A</v>
      </c>
      <c r="T286" s="2"/>
      <c r="U286" s="19"/>
      <c r="V286" s="19"/>
    </row>
    <row r="287" spans="1:22" ht="13.5" x14ac:dyDescent="0.25">
      <c r="A287" s="14">
        <v>281</v>
      </c>
      <c r="B287" s="15" t="e">
        <f>VLOOKUP($A287,DSMYDTU!$A$2:$E$4856,2,0)</f>
        <v>#N/A</v>
      </c>
      <c r="C287" s="48" t="e">
        <f>VLOOKUP($A287,DSMYDTU!$A$2:$G$4877,3,0)</f>
        <v>#N/A</v>
      </c>
      <c r="D287" s="49" t="e">
        <f>VLOOKUP($A287,DSMYDTU!$A$2:$G$4877,4,0)</f>
        <v>#N/A</v>
      </c>
      <c r="E287" s="15" t="e">
        <f>VLOOKUP($A287,DSMYDTU!$A$2:$G$4877,5,0)</f>
        <v>#N/A</v>
      </c>
      <c r="F287" s="16" t="e">
        <f>VLOOKUP($A287,DSMYDTU!$A$2:$G$4877,6,0)</f>
        <v>#N/A</v>
      </c>
      <c r="G287" s="17" t="e">
        <f>VLOOKUP(B287,#REF!,13,0)</f>
        <v>#N/A</v>
      </c>
      <c r="H287" s="17" t="e">
        <f>VLOOKUP(B287,#REF!,14,0)</f>
        <v>#N/A</v>
      </c>
      <c r="I287" s="17" t="e">
        <f>VLOOKUP(B287,#REF!,15,0)</f>
        <v>#N/A</v>
      </c>
      <c r="J287" s="17" t="e">
        <f>VLOOKUP(B287,#REF!,16,0)</f>
        <v>#N/A</v>
      </c>
      <c r="K287" s="17" t="e">
        <f t="shared" si="16"/>
        <v>#N/A</v>
      </c>
      <c r="L287" s="17"/>
      <c r="M287" s="18">
        <f t="shared" si="17"/>
        <v>0</v>
      </c>
      <c r="N287" s="19" t="str">
        <f t="shared" si="18"/>
        <v>Không</v>
      </c>
      <c r="O287" s="19" t="e">
        <f>VLOOKUP($A287,DSMYDTU!$A$2:$G$4877,7,0)</f>
        <v>#N/A</v>
      </c>
      <c r="P287" s="20"/>
      <c r="Q287" s="50" t="e">
        <f t="shared" si="19"/>
        <v>#N/A</v>
      </c>
      <c r="R287" s="17" t="e">
        <f>VLOOKUP($B287,#REF!,18,0)</f>
        <v>#N/A</v>
      </c>
      <c r="T287" s="2"/>
      <c r="U287" s="19"/>
      <c r="V287" s="19"/>
    </row>
    <row r="288" spans="1:22" ht="13.5" x14ac:dyDescent="0.25">
      <c r="A288" s="14">
        <v>282</v>
      </c>
      <c r="B288" s="15" t="e">
        <f>VLOOKUP($A288,DSMYDTU!$A$2:$E$4856,2,0)</f>
        <v>#N/A</v>
      </c>
      <c r="C288" s="48" t="e">
        <f>VLOOKUP($A288,DSMYDTU!$A$2:$G$4877,3,0)</f>
        <v>#N/A</v>
      </c>
      <c r="D288" s="49" t="e">
        <f>VLOOKUP($A288,DSMYDTU!$A$2:$G$4877,4,0)</f>
        <v>#N/A</v>
      </c>
      <c r="E288" s="15" t="e">
        <f>VLOOKUP($A288,DSMYDTU!$A$2:$G$4877,5,0)</f>
        <v>#N/A</v>
      </c>
      <c r="F288" s="16" t="e">
        <f>VLOOKUP($A288,DSMYDTU!$A$2:$G$4877,6,0)</f>
        <v>#N/A</v>
      </c>
      <c r="G288" s="17" t="e">
        <f>VLOOKUP(B288,#REF!,13,0)</f>
        <v>#N/A</v>
      </c>
      <c r="H288" s="17" t="e">
        <f>VLOOKUP(B288,#REF!,14,0)</f>
        <v>#N/A</v>
      </c>
      <c r="I288" s="17" t="e">
        <f>VLOOKUP(B288,#REF!,15,0)</f>
        <v>#N/A</v>
      </c>
      <c r="J288" s="17" t="e">
        <f>VLOOKUP(B288,#REF!,16,0)</f>
        <v>#N/A</v>
      </c>
      <c r="K288" s="17" t="e">
        <f t="shared" si="16"/>
        <v>#N/A</v>
      </c>
      <c r="L288" s="17"/>
      <c r="M288" s="18">
        <f t="shared" si="17"/>
        <v>0</v>
      </c>
      <c r="N288" s="19" t="str">
        <f t="shared" si="18"/>
        <v>Không</v>
      </c>
      <c r="O288" s="19" t="e">
        <f>VLOOKUP($A288,DSMYDTU!$A$2:$G$4877,7,0)</f>
        <v>#N/A</v>
      </c>
      <c r="P288" s="20"/>
      <c r="Q288" s="50" t="e">
        <f t="shared" si="19"/>
        <v>#N/A</v>
      </c>
      <c r="R288" s="17" t="e">
        <f>VLOOKUP($B288,#REF!,18,0)</f>
        <v>#N/A</v>
      </c>
      <c r="T288" s="2"/>
      <c r="U288" s="19"/>
      <c r="V288" s="19"/>
    </row>
    <row r="289" spans="1:22" ht="13.5" x14ac:dyDescent="0.25">
      <c r="A289" s="14">
        <v>283</v>
      </c>
      <c r="B289" s="15" t="e">
        <f>VLOOKUP($A289,DSMYDTU!$A$2:$E$4856,2,0)</f>
        <v>#N/A</v>
      </c>
      <c r="C289" s="48" t="e">
        <f>VLOOKUP($A289,DSMYDTU!$A$2:$G$4877,3,0)</f>
        <v>#N/A</v>
      </c>
      <c r="D289" s="49" t="e">
        <f>VLOOKUP($A289,DSMYDTU!$A$2:$G$4877,4,0)</f>
        <v>#N/A</v>
      </c>
      <c r="E289" s="15" t="e">
        <f>VLOOKUP($A289,DSMYDTU!$A$2:$G$4877,5,0)</f>
        <v>#N/A</v>
      </c>
      <c r="F289" s="16" t="e">
        <f>VLOOKUP($A289,DSMYDTU!$A$2:$G$4877,6,0)</f>
        <v>#N/A</v>
      </c>
      <c r="G289" s="17" t="e">
        <f>VLOOKUP(B289,#REF!,13,0)</f>
        <v>#N/A</v>
      </c>
      <c r="H289" s="17" t="e">
        <f>VLOOKUP(B289,#REF!,14,0)</f>
        <v>#N/A</v>
      </c>
      <c r="I289" s="17" t="e">
        <f>VLOOKUP(B289,#REF!,15,0)</f>
        <v>#N/A</v>
      </c>
      <c r="J289" s="17" t="e">
        <f>VLOOKUP(B289,#REF!,16,0)</f>
        <v>#N/A</v>
      </c>
      <c r="K289" s="17" t="e">
        <f t="shared" si="16"/>
        <v>#N/A</v>
      </c>
      <c r="L289" s="17"/>
      <c r="M289" s="18">
        <f t="shared" si="17"/>
        <v>0</v>
      </c>
      <c r="N289" s="19" t="str">
        <f t="shared" si="18"/>
        <v>Không</v>
      </c>
      <c r="O289" s="19" t="e">
        <f>VLOOKUP($A289,DSMYDTU!$A$2:$G$4877,7,0)</f>
        <v>#N/A</v>
      </c>
      <c r="P289" s="20"/>
      <c r="Q289" s="50" t="e">
        <f t="shared" si="19"/>
        <v>#N/A</v>
      </c>
      <c r="R289" s="17" t="e">
        <f>VLOOKUP($B289,#REF!,18,0)</f>
        <v>#N/A</v>
      </c>
      <c r="T289" s="2"/>
      <c r="U289" s="19"/>
      <c r="V289" s="19"/>
    </row>
    <row r="290" spans="1:22" ht="13.5" x14ac:dyDescent="0.25">
      <c r="A290" s="14">
        <v>284</v>
      </c>
      <c r="B290" s="15" t="e">
        <f>VLOOKUP($A290,DSMYDTU!$A$2:$E$4856,2,0)</f>
        <v>#N/A</v>
      </c>
      <c r="C290" s="48" t="e">
        <f>VLOOKUP($A290,DSMYDTU!$A$2:$G$4877,3,0)</f>
        <v>#N/A</v>
      </c>
      <c r="D290" s="49" t="e">
        <f>VLOOKUP($A290,DSMYDTU!$A$2:$G$4877,4,0)</f>
        <v>#N/A</v>
      </c>
      <c r="E290" s="15" t="e">
        <f>VLOOKUP($A290,DSMYDTU!$A$2:$G$4877,5,0)</f>
        <v>#N/A</v>
      </c>
      <c r="F290" s="16" t="e">
        <f>VLOOKUP($A290,DSMYDTU!$A$2:$G$4877,6,0)</f>
        <v>#N/A</v>
      </c>
      <c r="G290" s="17" t="e">
        <f>VLOOKUP(B290,#REF!,13,0)</f>
        <v>#N/A</v>
      </c>
      <c r="H290" s="17" t="e">
        <f>VLOOKUP(B290,#REF!,14,0)</f>
        <v>#N/A</v>
      </c>
      <c r="I290" s="17" t="e">
        <f>VLOOKUP(B290,#REF!,15,0)</f>
        <v>#N/A</v>
      </c>
      <c r="J290" s="17" t="e">
        <f>VLOOKUP(B290,#REF!,16,0)</f>
        <v>#N/A</v>
      </c>
      <c r="K290" s="17" t="e">
        <f t="shared" si="16"/>
        <v>#N/A</v>
      </c>
      <c r="L290" s="17"/>
      <c r="M290" s="18">
        <f t="shared" si="17"/>
        <v>0</v>
      </c>
      <c r="N290" s="19" t="str">
        <f t="shared" si="18"/>
        <v>Không</v>
      </c>
      <c r="O290" s="19" t="e">
        <f>VLOOKUP($A290,DSMYDTU!$A$2:$G$4877,7,0)</f>
        <v>#N/A</v>
      </c>
      <c r="P290" s="20"/>
      <c r="Q290" s="50" t="e">
        <f t="shared" si="19"/>
        <v>#N/A</v>
      </c>
      <c r="R290" s="17" t="e">
        <f>VLOOKUP($B290,#REF!,18,0)</f>
        <v>#N/A</v>
      </c>
      <c r="T290" s="2"/>
      <c r="U290" s="19"/>
      <c r="V290" s="19"/>
    </row>
    <row r="291" spans="1:22" ht="13.5" x14ac:dyDescent="0.25">
      <c r="A291" s="14">
        <v>285</v>
      </c>
      <c r="B291" s="15" t="e">
        <f>VLOOKUP($A291,DSMYDTU!$A$2:$E$4856,2,0)</f>
        <v>#N/A</v>
      </c>
      <c r="C291" s="48" t="e">
        <f>VLOOKUP($A291,DSMYDTU!$A$2:$G$4877,3,0)</f>
        <v>#N/A</v>
      </c>
      <c r="D291" s="49" t="e">
        <f>VLOOKUP($A291,DSMYDTU!$A$2:$G$4877,4,0)</f>
        <v>#N/A</v>
      </c>
      <c r="E291" s="15" t="e">
        <f>VLOOKUP($A291,DSMYDTU!$A$2:$G$4877,5,0)</f>
        <v>#N/A</v>
      </c>
      <c r="F291" s="16" t="e">
        <f>VLOOKUP($A291,DSMYDTU!$A$2:$G$4877,6,0)</f>
        <v>#N/A</v>
      </c>
      <c r="G291" s="17" t="e">
        <f>VLOOKUP(B291,#REF!,13,0)</f>
        <v>#N/A</v>
      </c>
      <c r="H291" s="17" t="e">
        <f>VLOOKUP(B291,#REF!,14,0)</f>
        <v>#N/A</v>
      </c>
      <c r="I291" s="17" t="e">
        <f>VLOOKUP(B291,#REF!,15,0)</f>
        <v>#N/A</v>
      </c>
      <c r="J291" s="17" t="e">
        <f>VLOOKUP(B291,#REF!,16,0)</f>
        <v>#N/A</v>
      </c>
      <c r="K291" s="17" t="e">
        <f t="shared" si="16"/>
        <v>#N/A</v>
      </c>
      <c r="L291" s="17"/>
      <c r="M291" s="18">
        <f t="shared" si="17"/>
        <v>0</v>
      </c>
      <c r="N291" s="19" t="str">
        <f t="shared" si="18"/>
        <v>Không</v>
      </c>
      <c r="O291" s="19" t="e">
        <f>VLOOKUP($A291,DSMYDTU!$A$2:$G$4877,7,0)</f>
        <v>#N/A</v>
      </c>
      <c r="P291" s="20"/>
      <c r="Q291" s="50" t="e">
        <f t="shared" si="19"/>
        <v>#N/A</v>
      </c>
      <c r="R291" s="17" t="e">
        <f>VLOOKUP($B291,#REF!,18,0)</f>
        <v>#N/A</v>
      </c>
      <c r="T291" s="2"/>
      <c r="U291" s="19"/>
      <c r="V291" s="19"/>
    </row>
    <row r="292" spans="1:22" ht="13.5" x14ac:dyDescent="0.25">
      <c r="A292" s="14">
        <v>286</v>
      </c>
      <c r="B292" s="15" t="e">
        <f>VLOOKUP($A292,DSMYDTU!$A$2:$E$4856,2,0)</f>
        <v>#N/A</v>
      </c>
      <c r="C292" s="48" t="e">
        <f>VLOOKUP($A292,DSMYDTU!$A$2:$G$4877,3,0)</f>
        <v>#N/A</v>
      </c>
      <c r="D292" s="49" t="e">
        <f>VLOOKUP($A292,DSMYDTU!$A$2:$G$4877,4,0)</f>
        <v>#N/A</v>
      </c>
      <c r="E292" s="15" t="e">
        <f>VLOOKUP($A292,DSMYDTU!$A$2:$G$4877,5,0)</f>
        <v>#N/A</v>
      </c>
      <c r="F292" s="16" t="e">
        <f>VLOOKUP($A292,DSMYDTU!$A$2:$G$4877,6,0)</f>
        <v>#N/A</v>
      </c>
      <c r="G292" s="17" t="e">
        <f>VLOOKUP(B292,#REF!,13,0)</f>
        <v>#N/A</v>
      </c>
      <c r="H292" s="17" t="e">
        <f>VLOOKUP(B292,#REF!,14,0)</f>
        <v>#N/A</v>
      </c>
      <c r="I292" s="17" t="e">
        <f>VLOOKUP(B292,#REF!,15,0)</f>
        <v>#N/A</v>
      </c>
      <c r="J292" s="17" t="e">
        <f>VLOOKUP(B292,#REF!,16,0)</f>
        <v>#N/A</v>
      </c>
      <c r="K292" s="17" t="e">
        <f t="shared" si="16"/>
        <v>#N/A</v>
      </c>
      <c r="L292" s="17"/>
      <c r="M292" s="18">
        <f t="shared" si="17"/>
        <v>0</v>
      </c>
      <c r="N292" s="19" t="str">
        <f t="shared" si="18"/>
        <v>Không</v>
      </c>
      <c r="O292" s="19" t="e">
        <f>VLOOKUP($A292,DSMYDTU!$A$2:$G$4877,7,0)</f>
        <v>#N/A</v>
      </c>
      <c r="P292" s="20"/>
      <c r="Q292" s="50" t="e">
        <f t="shared" si="19"/>
        <v>#N/A</v>
      </c>
      <c r="R292" s="17" t="e">
        <f>VLOOKUP($B292,#REF!,18,0)</f>
        <v>#N/A</v>
      </c>
      <c r="T292" s="2"/>
      <c r="U292" s="19"/>
      <c r="V292" s="19"/>
    </row>
    <row r="293" spans="1:22" ht="13.5" x14ac:dyDescent="0.25">
      <c r="A293" s="14">
        <v>287</v>
      </c>
      <c r="B293" s="15" t="e">
        <f>VLOOKUP($A293,DSMYDTU!$A$2:$E$4856,2,0)</f>
        <v>#N/A</v>
      </c>
      <c r="C293" s="48" t="e">
        <f>VLOOKUP($A293,DSMYDTU!$A$2:$G$4877,3,0)</f>
        <v>#N/A</v>
      </c>
      <c r="D293" s="49" t="e">
        <f>VLOOKUP($A293,DSMYDTU!$A$2:$G$4877,4,0)</f>
        <v>#N/A</v>
      </c>
      <c r="E293" s="15" t="e">
        <f>VLOOKUP($A293,DSMYDTU!$A$2:$G$4877,5,0)</f>
        <v>#N/A</v>
      </c>
      <c r="F293" s="16" t="e">
        <f>VLOOKUP($A293,DSMYDTU!$A$2:$G$4877,6,0)</f>
        <v>#N/A</v>
      </c>
      <c r="G293" s="17" t="e">
        <f>VLOOKUP(B293,#REF!,13,0)</f>
        <v>#N/A</v>
      </c>
      <c r="H293" s="17" t="e">
        <f>VLOOKUP(B293,#REF!,14,0)</f>
        <v>#N/A</v>
      </c>
      <c r="I293" s="17" t="e">
        <f>VLOOKUP(B293,#REF!,15,0)</f>
        <v>#N/A</v>
      </c>
      <c r="J293" s="17" t="e">
        <f>VLOOKUP(B293,#REF!,16,0)</f>
        <v>#N/A</v>
      </c>
      <c r="K293" s="17" t="e">
        <f t="shared" si="16"/>
        <v>#N/A</v>
      </c>
      <c r="L293" s="17"/>
      <c r="M293" s="18">
        <f t="shared" si="17"/>
        <v>0</v>
      </c>
      <c r="N293" s="19" t="str">
        <f t="shared" si="18"/>
        <v>Không</v>
      </c>
      <c r="O293" s="19" t="e">
        <f>VLOOKUP($A293,DSMYDTU!$A$2:$G$4877,7,0)</f>
        <v>#N/A</v>
      </c>
      <c r="P293" s="20"/>
      <c r="Q293" s="50" t="e">
        <f t="shared" si="19"/>
        <v>#N/A</v>
      </c>
      <c r="R293" s="17" t="e">
        <f>VLOOKUP($B293,#REF!,18,0)</f>
        <v>#N/A</v>
      </c>
      <c r="T293" s="2"/>
      <c r="U293" s="19"/>
      <c r="V293" s="19"/>
    </row>
    <row r="294" spans="1:22" ht="13.5" x14ac:dyDescent="0.25">
      <c r="A294" s="14">
        <v>288</v>
      </c>
      <c r="B294" s="15" t="e">
        <f>VLOOKUP($A294,DSMYDTU!$A$2:$E$4856,2,0)</f>
        <v>#N/A</v>
      </c>
      <c r="C294" s="48" t="e">
        <f>VLOOKUP($A294,DSMYDTU!$A$2:$G$4877,3,0)</f>
        <v>#N/A</v>
      </c>
      <c r="D294" s="49" t="e">
        <f>VLOOKUP($A294,DSMYDTU!$A$2:$G$4877,4,0)</f>
        <v>#N/A</v>
      </c>
      <c r="E294" s="15" t="e">
        <f>VLOOKUP($A294,DSMYDTU!$A$2:$G$4877,5,0)</f>
        <v>#N/A</v>
      </c>
      <c r="F294" s="16" t="e">
        <f>VLOOKUP($A294,DSMYDTU!$A$2:$G$4877,6,0)</f>
        <v>#N/A</v>
      </c>
      <c r="G294" s="17" t="e">
        <f>VLOOKUP(B294,#REF!,13,0)</f>
        <v>#N/A</v>
      </c>
      <c r="H294" s="17" t="e">
        <f>VLOOKUP(B294,#REF!,14,0)</f>
        <v>#N/A</v>
      </c>
      <c r="I294" s="17" t="e">
        <f>VLOOKUP(B294,#REF!,15,0)</f>
        <v>#N/A</v>
      </c>
      <c r="J294" s="17" t="e">
        <f>VLOOKUP(B294,#REF!,16,0)</f>
        <v>#N/A</v>
      </c>
      <c r="K294" s="17" t="e">
        <f t="shared" si="16"/>
        <v>#N/A</v>
      </c>
      <c r="L294" s="17"/>
      <c r="M294" s="18">
        <f t="shared" si="17"/>
        <v>0</v>
      </c>
      <c r="N294" s="19" t="str">
        <f t="shared" si="18"/>
        <v>Không</v>
      </c>
      <c r="O294" s="19" t="e">
        <f>VLOOKUP($A294,DSMYDTU!$A$2:$G$4877,7,0)</f>
        <v>#N/A</v>
      </c>
      <c r="P294" s="20"/>
      <c r="Q294" s="50" t="e">
        <f t="shared" si="19"/>
        <v>#N/A</v>
      </c>
      <c r="R294" s="17" t="e">
        <f>VLOOKUP($B294,#REF!,18,0)</f>
        <v>#N/A</v>
      </c>
      <c r="T294" s="2"/>
      <c r="U294" s="19"/>
      <c r="V294" s="19"/>
    </row>
    <row r="295" spans="1:22" ht="13.5" x14ac:dyDescent="0.25">
      <c r="A295" s="14">
        <v>289</v>
      </c>
      <c r="B295" s="15" t="e">
        <f>VLOOKUP($A295,DSMYDTU!$A$2:$E$4856,2,0)</f>
        <v>#N/A</v>
      </c>
      <c r="C295" s="48" t="e">
        <f>VLOOKUP($A295,DSMYDTU!$A$2:$G$4877,3,0)</f>
        <v>#N/A</v>
      </c>
      <c r="D295" s="49" t="e">
        <f>VLOOKUP($A295,DSMYDTU!$A$2:$G$4877,4,0)</f>
        <v>#N/A</v>
      </c>
      <c r="E295" s="15" t="e">
        <f>VLOOKUP($A295,DSMYDTU!$A$2:$G$4877,5,0)</f>
        <v>#N/A</v>
      </c>
      <c r="F295" s="16" t="e">
        <f>VLOOKUP($A295,DSMYDTU!$A$2:$G$4877,6,0)</f>
        <v>#N/A</v>
      </c>
      <c r="G295" s="17" t="e">
        <f>VLOOKUP(B295,#REF!,13,0)</f>
        <v>#N/A</v>
      </c>
      <c r="H295" s="17" t="e">
        <f>VLOOKUP(B295,#REF!,14,0)</f>
        <v>#N/A</v>
      </c>
      <c r="I295" s="17" t="e">
        <f>VLOOKUP(B295,#REF!,15,0)</f>
        <v>#N/A</v>
      </c>
      <c r="J295" s="17" t="e">
        <f>VLOOKUP(B295,#REF!,16,0)</f>
        <v>#N/A</v>
      </c>
      <c r="K295" s="17" t="e">
        <f t="shared" si="16"/>
        <v>#N/A</v>
      </c>
      <c r="L295" s="17"/>
      <c r="M295" s="18">
        <f t="shared" si="17"/>
        <v>0</v>
      </c>
      <c r="N295" s="19" t="str">
        <f t="shared" si="18"/>
        <v>Không</v>
      </c>
      <c r="O295" s="19" t="e">
        <f>VLOOKUP($A295,DSMYDTU!$A$2:$G$4877,7,0)</f>
        <v>#N/A</v>
      </c>
      <c r="P295" s="20"/>
      <c r="Q295" s="50" t="e">
        <f t="shared" si="19"/>
        <v>#N/A</v>
      </c>
      <c r="R295" s="17" t="e">
        <f>VLOOKUP($B295,#REF!,18,0)</f>
        <v>#N/A</v>
      </c>
      <c r="T295" s="2"/>
      <c r="U295" s="19"/>
      <c r="V295" s="19"/>
    </row>
    <row r="296" spans="1:22" ht="13.5" x14ac:dyDescent="0.25">
      <c r="A296" s="14">
        <v>290</v>
      </c>
      <c r="B296" s="15" t="e">
        <f>VLOOKUP($A296,DSMYDTU!$A$2:$E$4856,2,0)</f>
        <v>#N/A</v>
      </c>
      <c r="C296" s="48" t="e">
        <f>VLOOKUP($A296,DSMYDTU!$A$2:$G$4877,3,0)</f>
        <v>#N/A</v>
      </c>
      <c r="D296" s="49" t="e">
        <f>VLOOKUP($A296,DSMYDTU!$A$2:$G$4877,4,0)</f>
        <v>#N/A</v>
      </c>
      <c r="E296" s="15" t="e">
        <f>VLOOKUP($A296,DSMYDTU!$A$2:$G$4877,5,0)</f>
        <v>#N/A</v>
      </c>
      <c r="F296" s="16" t="e">
        <f>VLOOKUP($A296,DSMYDTU!$A$2:$G$4877,6,0)</f>
        <v>#N/A</v>
      </c>
      <c r="G296" s="17" t="e">
        <f>VLOOKUP(B296,#REF!,13,0)</f>
        <v>#N/A</v>
      </c>
      <c r="H296" s="17" t="e">
        <f>VLOOKUP(B296,#REF!,14,0)</f>
        <v>#N/A</v>
      </c>
      <c r="I296" s="17" t="e">
        <f>VLOOKUP(B296,#REF!,15,0)</f>
        <v>#N/A</v>
      </c>
      <c r="J296" s="17" t="e">
        <f>VLOOKUP(B296,#REF!,16,0)</f>
        <v>#N/A</v>
      </c>
      <c r="K296" s="17" t="e">
        <f t="shared" si="16"/>
        <v>#N/A</v>
      </c>
      <c r="L296" s="17"/>
      <c r="M296" s="18">
        <f t="shared" si="17"/>
        <v>0</v>
      </c>
      <c r="N296" s="19" t="str">
        <f t="shared" si="18"/>
        <v>Không</v>
      </c>
      <c r="O296" s="19" t="e">
        <f>VLOOKUP($A296,DSMYDTU!$A$2:$G$4877,7,0)</f>
        <v>#N/A</v>
      </c>
      <c r="P296" s="20"/>
      <c r="Q296" s="50" t="e">
        <f t="shared" si="19"/>
        <v>#N/A</v>
      </c>
      <c r="R296" s="17" t="e">
        <f>VLOOKUP($B296,#REF!,18,0)</f>
        <v>#N/A</v>
      </c>
      <c r="T296" s="2"/>
      <c r="U296" s="19"/>
      <c r="V296" s="19"/>
    </row>
    <row r="297" spans="1:22" ht="13.5" x14ac:dyDescent="0.25">
      <c r="A297" s="14">
        <v>291</v>
      </c>
      <c r="B297" s="15" t="e">
        <f>VLOOKUP($A297,DSMYDTU!$A$2:$E$4856,2,0)</f>
        <v>#N/A</v>
      </c>
      <c r="C297" s="48" t="e">
        <f>VLOOKUP($A297,DSMYDTU!$A$2:$G$4877,3,0)</f>
        <v>#N/A</v>
      </c>
      <c r="D297" s="49" t="e">
        <f>VLOOKUP($A297,DSMYDTU!$A$2:$G$4877,4,0)</f>
        <v>#N/A</v>
      </c>
      <c r="E297" s="15" t="e">
        <f>VLOOKUP($A297,DSMYDTU!$A$2:$G$4877,5,0)</f>
        <v>#N/A</v>
      </c>
      <c r="F297" s="16" t="e">
        <f>VLOOKUP($A297,DSMYDTU!$A$2:$G$4877,6,0)</f>
        <v>#N/A</v>
      </c>
      <c r="G297" s="17" t="e">
        <f>VLOOKUP(B297,#REF!,13,0)</f>
        <v>#N/A</v>
      </c>
      <c r="H297" s="17" t="e">
        <f>VLOOKUP(B297,#REF!,14,0)</f>
        <v>#N/A</v>
      </c>
      <c r="I297" s="17" t="e">
        <f>VLOOKUP(B297,#REF!,15,0)</f>
        <v>#N/A</v>
      </c>
      <c r="J297" s="17" t="e">
        <f>VLOOKUP(B297,#REF!,16,0)</f>
        <v>#N/A</v>
      </c>
      <c r="K297" s="17" t="e">
        <f t="shared" si="16"/>
        <v>#N/A</v>
      </c>
      <c r="L297" s="17"/>
      <c r="M297" s="18">
        <f t="shared" si="17"/>
        <v>0</v>
      </c>
      <c r="N297" s="19" t="str">
        <f t="shared" si="18"/>
        <v>Không</v>
      </c>
      <c r="O297" s="19" t="e">
        <f>VLOOKUP($A297,DSMYDTU!$A$2:$G$4877,7,0)</f>
        <v>#N/A</v>
      </c>
      <c r="P297" s="20"/>
      <c r="Q297" s="50" t="e">
        <f t="shared" si="19"/>
        <v>#N/A</v>
      </c>
      <c r="R297" s="17" t="e">
        <f>VLOOKUP($B297,#REF!,18,0)</f>
        <v>#N/A</v>
      </c>
      <c r="T297" s="2"/>
      <c r="U297" s="19"/>
      <c r="V297" s="19"/>
    </row>
    <row r="298" spans="1:22" ht="13.5" x14ac:dyDescent="0.25">
      <c r="A298" s="14">
        <v>292</v>
      </c>
      <c r="B298" s="15" t="e">
        <f>VLOOKUP($A298,DSMYDTU!$A$2:$E$4856,2,0)</f>
        <v>#N/A</v>
      </c>
      <c r="C298" s="48" t="e">
        <f>VLOOKUP($A298,DSMYDTU!$A$2:$G$4877,3,0)</f>
        <v>#N/A</v>
      </c>
      <c r="D298" s="49" t="e">
        <f>VLOOKUP($A298,DSMYDTU!$A$2:$G$4877,4,0)</f>
        <v>#N/A</v>
      </c>
      <c r="E298" s="15" t="e">
        <f>VLOOKUP($A298,DSMYDTU!$A$2:$G$4877,5,0)</f>
        <v>#N/A</v>
      </c>
      <c r="F298" s="16" t="e">
        <f>VLOOKUP($A298,DSMYDTU!$A$2:$G$4877,6,0)</f>
        <v>#N/A</v>
      </c>
      <c r="G298" s="17" t="e">
        <f>VLOOKUP(B298,#REF!,13,0)</f>
        <v>#N/A</v>
      </c>
      <c r="H298" s="17" t="e">
        <f>VLOOKUP(B298,#REF!,14,0)</f>
        <v>#N/A</v>
      </c>
      <c r="I298" s="17" t="e">
        <f>VLOOKUP(B298,#REF!,15,0)</f>
        <v>#N/A</v>
      </c>
      <c r="J298" s="17" t="e">
        <f>VLOOKUP(B298,#REF!,16,0)</f>
        <v>#N/A</v>
      </c>
      <c r="K298" s="17" t="e">
        <f t="shared" si="16"/>
        <v>#N/A</v>
      </c>
      <c r="L298" s="17"/>
      <c r="M298" s="18">
        <f t="shared" si="17"/>
        <v>0</v>
      </c>
      <c r="N298" s="19" t="str">
        <f t="shared" si="18"/>
        <v>Không</v>
      </c>
      <c r="O298" s="19" t="e">
        <f>VLOOKUP($A298,DSMYDTU!$A$2:$G$4877,7,0)</f>
        <v>#N/A</v>
      </c>
      <c r="P298" s="20"/>
      <c r="Q298" s="50" t="e">
        <f t="shared" si="19"/>
        <v>#N/A</v>
      </c>
      <c r="R298" s="17" t="e">
        <f>VLOOKUP($B298,#REF!,18,0)</f>
        <v>#N/A</v>
      </c>
      <c r="T298" s="2"/>
      <c r="U298" s="19"/>
      <c r="V298" s="19"/>
    </row>
    <row r="299" spans="1:22" ht="13.5" x14ac:dyDescent="0.25">
      <c r="A299" s="14">
        <v>293</v>
      </c>
      <c r="B299" s="15" t="e">
        <f>VLOOKUP($A299,DSMYDTU!$A$2:$E$4856,2,0)</f>
        <v>#N/A</v>
      </c>
      <c r="C299" s="48" t="e">
        <f>VLOOKUP($A299,DSMYDTU!$A$2:$G$4877,3,0)</f>
        <v>#N/A</v>
      </c>
      <c r="D299" s="49" t="e">
        <f>VLOOKUP($A299,DSMYDTU!$A$2:$G$4877,4,0)</f>
        <v>#N/A</v>
      </c>
      <c r="E299" s="15" t="e">
        <f>VLOOKUP($A299,DSMYDTU!$A$2:$G$4877,5,0)</f>
        <v>#N/A</v>
      </c>
      <c r="F299" s="16" t="e">
        <f>VLOOKUP($A299,DSMYDTU!$A$2:$G$4877,6,0)</f>
        <v>#N/A</v>
      </c>
      <c r="G299" s="17" t="e">
        <f>VLOOKUP(B299,#REF!,13,0)</f>
        <v>#N/A</v>
      </c>
      <c r="H299" s="17" t="e">
        <f>VLOOKUP(B299,#REF!,14,0)</f>
        <v>#N/A</v>
      </c>
      <c r="I299" s="17" t="e">
        <f>VLOOKUP(B299,#REF!,15,0)</f>
        <v>#N/A</v>
      </c>
      <c r="J299" s="17" t="e">
        <f>VLOOKUP(B299,#REF!,16,0)</f>
        <v>#N/A</v>
      </c>
      <c r="K299" s="17" t="e">
        <f t="shared" si="16"/>
        <v>#N/A</v>
      </c>
      <c r="L299" s="17"/>
      <c r="M299" s="18">
        <f t="shared" si="17"/>
        <v>0</v>
      </c>
      <c r="N299" s="19" t="str">
        <f t="shared" si="18"/>
        <v>Không</v>
      </c>
      <c r="O299" s="19" t="e">
        <f>VLOOKUP($A299,DSMYDTU!$A$2:$G$4877,7,0)</f>
        <v>#N/A</v>
      </c>
      <c r="P299" s="20"/>
      <c r="Q299" s="50" t="e">
        <f t="shared" si="19"/>
        <v>#N/A</v>
      </c>
      <c r="R299" s="17" t="e">
        <f>VLOOKUP($B299,#REF!,18,0)</f>
        <v>#N/A</v>
      </c>
      <c r="T299" s="2"/>
      <c r="U299" s="19"/>
      <c r="V299" s="19"/>
    </row>
    <row r="300" spans="1:22" ht="13.5" x14ac:dyDescent="0.25">
      <c r="A300" s="14">
        <v>294</v>
      </c>
      <c r="B300" s="15" t="e">
        <f>VLOOKUP($A300,DSMYDTU!$A$2:$E$4856,2,0)</f>
        <v>#N/A</v>
      </c>
      <c r="C300" s="48" t="e">
        <f>VLOOKUP($A300,DSMYDTU!$A$2:$G$4877,3,0)</f>
        <v>#N/A</v>
      </c>
      <c r="D300" s="49" t="e">
        <f>VLOOKUP($A300,DSMYDTU!$A$2:$G$4877,4,0)</f>
        <v>#N/A</v>
      </c>
      <c r="E300" s="15" t="e">
        <f>VLOOKUP($A300,DSMYDTU!$A$2:$G$4877,5,0)</f>
        <v>#N/A</v>
      </c>
      <c r="F300" s="16" t="e">
        <f>VLOOKUP($A300,DSMYDTU!$A$2:$G$4877,6,0)</f>
        <v>#N/A</v>
      </c>
      <c r="G300" s="17" t="e">
        <f>VLOOKUP(B300,#REF!,13,0)</f>
        <v>#N/A</v>
      </c>
      <c r="H300" s="17" t="e">
        <f>VLOOKUP(B300,#REF!,14,0)</f>
        <v>#N/A</v>
      </c>
      <c r="I300" s="17" t="e">
        <f>VLOOKUP(B300,#REF!,15,0)</f>
        <v>#N/A</v>
      </c>
      <c r="J300" s="17" t="e">
        <f>VLOOKUP(B300,#REF!,16,0)</f>
        <v>#N/A</v>
      </c>
      <c r="K300" s="17" t="e">
        <f t="shared" si="16"/>
        <v>#N/A</v>
      </c>
      <c r="L300" s="17"/>
      <c r="M300" s="18">
        <f t="shared" si="17"/>
        <v>0</v>
      </c>
      <c r="N300" s="19" t="str">
        <f t="shared" si="18"/>
        <v>Không</v>
      </c>
      <c r="O300" s="19" t="e">
        <f>VLOOKUP($A300,DSMYDTU!$A$2:$G$4877,7,0)</f>
        <v>#N/A</v>
      </c>
      <c r="P300" s="20"/>
      <c r="Q300" s="50" t="e">
        <f t="shared" si="19"/>
        <v>#N/A</v>
      </c>
      <c r="R300" s="17" t="e">
        <f>VLOOKUP($B300,#REF!,18,0)</f>
        <v>#N/A</v>
      </c>
      <c r="T300" s="2"/>
      <c r="U300" s="19"/>
      <c r="V300" s="19"/>
    </row>
    <row r="301" spans="1:22" ht="13.5" x14ac:dyDescent="0.25">
      <c r="A301" s="14">
        <v>295</v>
      </c>
      <c r="B301" s="15" t="e">
        <f>VLOOKUP($A301,DSMYDTU!$A$2:$E$4856,2,0)</f>
        <v>#N/A</v>
      </c>
      <c r="C301" s="48" t="e">
        <f>VLOOKUP($A301,DSMYDTU!$A$2:$G$4877,3,0)</f>
        <v>#N/A</v>
      </c>
      <c r="D301" s="49" t="e">
        <f>VLOOKUP($A301,DSMYDTU!$A$2:$G$4877,4,0)</f>
        <v>#N/A</v>
      </c>
      <c r="E301" s="15" t="e">
        <f>VLOOKUP($A301,DSMYDTU!$A$2:$G$4877,5,0)</f>
        <v>#N/A</v>
      </c>
      <c r="F301" s="16" t="e">
        <f>VLOOKUP($A301,DSMYDTU!$A$2:$G$4877,6,0)</f>
        <v>#N/A</v>
      </c>
      <c r="G301" s="17" t="e">
        <f>VLOOKUP(B301,#REF!,13,0)</f>
        <v>#N/A</v>
      </c>
      <c r="H301" s="17" t="e">
        <f>VLOOKUP(B301,#REF!,14,0)</f>
        <v>#N/A</v>
      </c>
      <c r="I301" s="17" t="e">
        <f>VLOOKUP(B301,#REF!,15,0)</f>
        <v>#N/A</v>
      </c>
      <c r="J301" s="17" t="e">
        <f>VLOOKUP(B301,#REF!,16,0)</f>
        <v>#N/A</v>
      </c>
      <c r="K301" s="17" t="e">
        <f t="shared" si="16"/>
        <v>#N/A</v>
      </c>
      <c r="L301" s="17"/>
      <c r="M301" s="18">
        <f t="shared" si="17"/>
        <v>0</v>
      </c>
      <c r="N301" s="19" t="str">
        <f t="shared" si="18"/>
        <v>Không</v>
      </c>
      <c r="O301" s="19" t="e">
        <f>VLOOKUP($A301,DSMYDTU!$A$2:$G$4877,7,0)</f>
        <v>#N/A</v>
      </c>
      <c r="P301" s="20"/>
      <c r="Q301" s="50" t="e">
        <f t="shared" si="19"/>
        <v>#N/A</v>
      </c>
      <c r="R301" s="17" t="e">
        <f>VLOOKUP($B301,#REF!,18,0)</f>
        <v>#N/A</v>
      </c>
      <c r="T301" s="2"/>
      <c r="U301" s="19"/>
      <c r="V301" s="19"/>
    </row>
    <row r="302" spans="1:22" ht="13.5" x14ac:dyDescent="0.25">
      <c r="A302" s="14">
        <v>296</v>
      </c>
      <c r="B302" s="15" t="e">
        <f>VLOOKUP($A302,DSMYDTU!$A$2:$E$4856,2,0)</f>
        <v>#N/A</v>
      </c>
      <c r="C302" s="48" t="e">
        <f>VLOOKUP($A302,DSMYDTU!$A$2:$G$4877,3,0)</f>
        <v>#N/A</v>
      </c>
      <c r="D302" s="49" t="e">
        <f>VLOOKUP($A302,DSMYDTU!$A$2:$G$4877,4,0)</f>
        <v>#N/A</v>
      </c>
      <c r="E302" s="15" t="e">
        <f>VLOOKUP($A302,DSMYDTU!$A$2:$G$4877,5,0)</f>
        <v>#N/A</v>
      </c>
      <c r="F302" s="16" t="e">
        <f>VLOOKUP($A302,DSMYDTU!$A$2:$G$4877,6,0)</f>
        <v>#N/A</v>
      </c>
      <c r="G302" s="17" t="e">
        <f>VLOOKUP(B302,#REF!,13,0)</f>
        <v>#N/A</v>
      </c>
      <c r="H302" s="17" t="e">
        <f>VLOOKUP(B302,#REF!,14,0)</f>
        <v>#N/A</v>
      </c>
      <c r="I302" s="17" t="e">
        <f>VLOOKUP(B302,#REF!,15,0)</f>
        <v>#N/A</v>
      </c>
      <c r="J302" s="17" t="e">
        <f>VLOOKUP(B302,#REF!,16,0)</f>
        <v>#N/A</v>
      </c>
      <c r="K302" s="17" t="e">
        <f t="shared" si="16"/>
        <v>#N/A</v>
      </c>
      <c r="L302" s="17"/>
      <c r="M302" s="18">
        <f t="shared" si="17"/>
        <v>0</v>
      </c>
      <c r="N302" s="19" t="str">
        <f t="shared" si="18"/>
        <v>Không</v>
      </c>
      <c r="O302" s="19" t="e">
        <f>VLOOKUP($A302,DSMYDTU!$A$2:$G$4877,7,0)</f>
        <v>#N/A</v>
      </c>
      <c r="P302" s="20"/>
      <c r="Q302" s="50" t="e">
        <f t="shared" si="19"/>
        <v>#N/A</v>
      </c>
      <c r="R302" s="17" t="e">
        <f>VLOOKUP($B302,#REF!,18,0)</f>
        <v>#N/A</v>
      </c>
      <c r="T302" s="2"/>
      <c r="U302" s="19"/>
      <c r="V302" s="19"/>
    </row>
    <row r="303" spans="1:22" ht="13.5" x14ac:dyDescent="0.25">
      <c r="A303" s="14">
        <v>297</v>
      </c>
      <c r="B303" s="15" t="e">
        <f>VLOOKUP($A303,DSMYDTU!$A$2:$E$4856,2,0)</f>
        <v>#N/A</v>
      </c>
      <c r="C303" s="48" t="e">
        <f>VLOOKUP($A303,DSMYDTU!$A$2:$G$4877,3,0)</f>
        <v>#N/A</v>
      </c>
      <c r="D303" s="49" t="e">
        <f>VLOOKUP($A303,DSMYDTU!$A$2:$G$4877,4,0)</f>
        <v>#N/A</v>
      </c>
      <c r="E303" s="15" t="e">
        <f>VLOOKUP($A303,DSMYDTU!$A$2:$G$4877,5,0)</f>
        <v>#N/A</v>
      </c>
      <c r="F303" s="16" t="e">
        <f>VLOOKUP($A303,DSMYDTU!$A$2:$G$4877,6,0)</f>
        <v>#N/A</v>
      </c>
      <c r="G303" s="17" t="e">
        <f>VLOOKUP(B303,#REF!,13,0)</f>
        <v>#N/A</v>
      </c>
      <c r="H303" s="17" t="e">
        <f>VLOOKUP(B303,#REF!,14,0)</f>
        <v>#N/A</v>
      </c>
      <c r="I303" s="17" t="e">
        <f>VLOOKUP(B303,#REF!,15,0)</f>
        <v>#N/A</v>
      </c>
      <c r="J303" s="17" t="e">
        <f>VLOOKUP(B303,#REF!,16,0)</f>
        <v>#N/A</v>
      </c>
      <c r="K303" s="17" t="e">
        <f t="shared" si="16"/>
        <v>#N/A</v>
      </c>
      <c r="L303" s="17"/>
      <c r="M303" s="18">
        <f t="shared" si="17"/>
        <v>0</v>
      </c>
      <c r="N303" s="19" t="str">
        <f t="shared" si="18"/>
        <v>Không</v>
      </c>
      <c r="O303" s="19" t="e">
        <f>VLOOKUP($A303,DSMYDTU!$A$2:$G$4877,7,0)</f>
        <v>#N/A</v>
      </c>
      <c r="P303" s="20"/>
      <c r="Q303" s="50" t="e">
        <f t="shared" si="19"/>
        <v>#N/A</v>
      </c>
      <c r="R303" s="17" t="e">
        <f>VLOOKUP($B303,#REF!,18,0)</f>
        <v>#N/A</v>
      </c>
      <c r="T303" s="2"/>
      <c r="U303" s="19"/>
      <c r="V303" s="19"/>
    </row>
    <row r="304" spans="1:22" ht="13.5" x14ac:dyDescent="0.25">
      <c r="A304" s="14">
        <v>298</v>
      </c>
      <c r="B304" s="15" t="e">
        <f>VLOOKUP($A304,DSMYDTU!$A$2:$E$4856,2,0)</f>
        <v>#N/A</v>
      </c>
      <c r="C304" s="48" t="e">
        <f>VLOOKUP($A304,DSMYDTU!$A$2:$G$4877,3,0)</f>
        <v>#N/A</v>
      </c>
      <c r="D304" s="49" t="e">
        <f>VLOOKUP($A304,DSMYDTU!$A$2:$G$4877,4,0)</f>
        <v>#N/A</v>
      </c>
      <c r="E304" s="15" t="e">
        <f>VLOOKUP($A304,DSMYDTU!$A$2:$G$4877,5,0)</f>
        <v>#N/A</v>
      </c>
      <c r="F304" s="16" t="e">
        <f>VLOOKUP($A304,DSMYDTU!$A$2:$G$4877,6,0)</f>
        <v>#N/A</v>
      </c>
      <c r="G304" s="17" t="e">
        <f>VLOOKUP(B304,#REF!,13,0)</f>
        <v>#N/A</v>
      </c>
      <c r="H304" s="17" t="e">
        <f>VLOOKUP(B304,#REF!,14,0)</f>
        <v>#N/A</v>
      </c>
      <c r="I304" s="17" t="e">
        <f>VLOOKUP(B304,#REF!,15,0)</f>
        <v>#N/A</v>
      </c>
      <c r="J304" s="17" t="e">
        <f>VLOOKUP(B304,#REF!,16,0)</f>
        <v>#N/A</v>
      </c>
      <c r="K304" s="17" t="e">
        <f t="shared" si="16"/>
        <v>#N/A</v>
      </c>
      <c r="L304" s="17"/>
      <c r="M304" s="18">
        <f t="shared" si="17"/>
        <v>0</v>
      </c>
      <c r="N304" s="19" t="str">
        <f t="shared" si="18"/>
        <v>Không</v>
      </c>
      <c r="O304" s="19" t="e">
        <f>VLOOKUP($A304,DSMYDTU!$A$2:$G$4877,7,0)</f>
        <v>#N/A</v>
      </c>
      <c r="P304" s="20"/>
      <c r="Q304" s="50" t="e">
        <f t="shared" si="19"/>
        <v>#N/A</v>
      </c>
      <c r="R304" s="17" t="e">
        <f>VLOOKUP($B304,#REF!,18,0)</f>
        <v>#N/A</v>
      </c>
      <c r="T304" s="2"/>
      <c r="U304" s="19"/>
      <c r="V304" s="19"/>
    </row>
    <row r="305" spans="1:22" ht="13.5" x14ac:dyDescent="0.25">
      <c r="A305" s="14">
        <v>299</v>
      </c>
      <c r="B305" s="15" t="e">
        <f>VLOOKUP($A305,DSMYDTU!$A$2:$E$4856,2,0)</f>
        <v>#N/A</v>
      </c>
      <c r="C305" s="48" t="e">
        <f>VLOOKUP($A305,DSMYDTU!$A$2:$G$4877,3,0)</f>
        <v>#N/A</v>
      </c>
      <c r="D305" s="49" t="e">
        <f>VLOOKUP($A305,DSMYDTU!$A$2:$G$4877,4,0)</f>
        <v>#N/A</v>
      </c>
      <c r="E305" s="15" t="e">
        <f>VLOOKUP($A305,DSMYDTU!$A$2:$G$4877,5,0)</f>
        <v>#N/A</v>
      </c>
      <c r="F305" s="16" t="e">
        <f>VLOOKUP($A305,DSMYDTU!$A$2:$G$4877,6,0)</f>
        <v>#N/A</v>
      </c>
      <c r="G305" s="17" t="e">
        <f>VLOOKUP(B305,#REF!,13,0)</f>
        <v>#N/A</v>
      </c>
      <c r="H305" s="17" t="e">
        <f>VLOOKUP(B305,#REF!,14,0)</f>
        <v>#N/A</v>
      </c>
      <c r="I305" s="17" t="e">
        <f>VLOOKUP(B305,#REF!,15,0)</f>
        <v>#N/A</v>
      </c>
      <c r="J305" s="17" t="e">
        <f>VLOOKUP(B305,#REF!,16,0)</f>
        <v>#N/A</v>
      </c>
      <c r="K305" s="17" t="e">
        <f t="shared" si="16"/>
        <v>#N/A</v>
      </c>
      <c r="L305" s="17"/>
      <c r="M305" s="18">
        <f t="shared" si="17"/>
        <v>0</v>
      </c>
      <c r="N305" s="19" t="str">
        <f t="shared" si="18"/>
        <v>Không</v>
      </c>
      <c r="O305" s="19" t="e">
        <f>VLOOKUP($A305,DSMYDTU!$A$2:$G$4877,7,0)</f>
        <v>#N/A</v>
      </c>
      <c r="P305" s="20"/>
      <c r="Q305" s="50" t="e">
        <f t="shared" si="19"/>
        <v>#N/A</v>
      </c>
      <c r="R305" s="17" t="e">
        <f>VLOOKUP($B305,#REF!,18,0)</f>
        <v>#N/A</v>
      </c>
      <c r="T305" s="2"/>
      <c r="U305" s="19"/>
      <c r="V305" s="19"/>
    </row>
    <row r="306" spans="1:22" ht="13.5" x14ac:dyDescent="0.25">
      <c r="A306" s="14">
        <v>300</v>
      </c>
      <c r="B306" s="15" t="e">
        <f>VLOOKUP($A306,DSMYDTU!$A$2:$E$4856,2,0)</f>
        <v>#N/A</v>
      </c>
      <c r="C306" s="48" t="e">
        <f>VLOOKUP($A306,DSMYDTU!$A$2:$G$4877,3,0)</f>
        <v>#N/A</v>
      </c>
      <c r="D306" s="49" t="e">
        <f>VLOOKUP($A306,DSMYDTU!$A$2:$G$4877,4,0)</f>
        <v>#N/A</v>
      </c>
      <c r="E306" s="15" t="e">
        <f>VLOOKUP($A306,DSMYDTU!$A$2:$G$4877,5,0)</f>
        <v>#N/A</v>
      </c>
      <c r="F306" s="16" t="e">
        <f>VLOOKUP($A306,DSMYDTU!$A$2:$G$4877,6,0)</f>
        <v>#N/A</v>
      </c>
      <c r="G306" s="17" t="e">
        <f>VLOOKUP(B306,#REF!,13,0)</f>
        <v>#N/A</v>
      </c>
      <c r="H306" s="17" t="e">
        <f>VLOOKUP(B306,#REF!,14,0)</f>
        <v>#N/A</v>
      </c>
      <c r="I306" s="17" t="e">
        <f>VLOOKUP(B306,#REF!,15,0)</f>
        <v>#N/A</v>
      </c>
      <c r="J306" s="17" t="e">
        <f>VLOOKUP(B306,#REF!,16,0)</f>
        <v>#N/A</v>
      </c>
      <c r="K306" s="17" t="e">
        <f t="shared" si="16"/>
        <v>#N/A</v>
      </c>
      <c r="L306" s="17"/>
      <c r="M306" s="18">
        <f t="shared" si="17"/>
        <v>0</v>
      </c>
      <c r="N306" s="19" t="str">
        <f t="shared" si="18"/>
        <v>Không</v>
      </c>
      <c r="O306" s="19" t="e">
        <f>VLOOKUP($A306,DSMYDTU!$A$2:$G$4877,7,0)</f>
        <v>#N/A</v>
      </c>
      <c r="P306" s="20"/>
      <c r="Q306" s="50" t="e">
        <f t="shared" si="19"/>
        <v>#N/A</v>
      </c>
      <c r="R306" s="17" t="e">
        <f>VLOOKUP($B306,#REF!,18,0)</f>
        <v>#N/A</v>
      </c>
      <c r="T306" s="2"/>
      <c r="U306" s="19"/>
      <c r="V306" s="19"/>
    </row>
    <row r="307" spans="1:22" ht="13.5" x14ac:dyDescent="0.25">
      <c r="A307" s="14">
        <v>301</v>
      </c>
      <c r="B307" s="15" t="e">
        <f>VLOOKUP($A307,DSMYDTU!$A$2:$E$4856,2,0)</f>
        <v>#N/A</v>
      </c>
      <c r="C307" s="48" t="e">
        <f>VLOOKUP($A307,DSMYDTU!$A$2:$G$4877,3,0)</f>
        <v>#N/A</v>
      </c>
      <c r="D307" s="49" t="e">
        <f>VLOOKUP($A307,DSMYDTU!$A$2:$G$4877,4,0)</f>
        <v>#N/A</v>
      </c>
      <c r="E307" s="15" t="e">
        <f>VLOOKUP($A307,DSMYDTU!$A$2:$G$4877,5,0)</f>
        <v>#N/A</v>
      </c>
      <c r="F307" s="16" t="e">
        <f>VLOOKUP($A307,DSMYDTU!$A$2:$G$4877,6,0)</f>
        <v>#N/A</v>
      </c>
      <c r="G307" s="17" t="e">
        <f>VLOOKUP(B307,#REF!,13,0)</f>
        <v>#N/A</v>
      </c>
      <c r="H307" s="17" t="e">
        <f>VLOOKUP(B307,#REF!,14,0)</f>
        <v>#N/A</v>
      </c>
      <c r="I307" s="17" t="e">
        <f>VLOOKUP(B307,#REF!,15,0)</f>
        <v>#N/A</v>
      </c>
      <c r="J307" s="17" t="e">
        <f>VLOOKUP(B307,#REF!,16,0)</f>
        <v>#N/A</v>
      </c>
      <c r="K307" s="17" t="e">
        <f t="shared" si="16"/>
        <v>#N/A</v>
      </c>
      <c r="L307" s="17"/>
      <c r="M307" s="18">
        <f t="shared" si="17"/>
        <v>0</v>
      </c>
      <c r="N307" s="19" t="str">
        <f t="shared" si="18"/>
        <v>Không</v>
      </c>
      <c r="O307" s="19" t="e">
        <f>VLOOKUP($A307,DSMYDTU!$A$2:$G$4877,7,0)</f>
        <v>#N/A</v>
      </c>
      <c r="P307" s="20"/>
      <c r="Q307" s="50" t="e">
        <f t="shared" si="19"/>
        <v>#N/A</v>
      </c>
      <c r="R307" s="17" t="e">
        <f>VLOOKUP($B307,#REF!,18,0)</f>
        <v>#N/A</v>
      </c>
      <c r="T307" s="2"/>
      <c r="U307" s="19"/>
      <c r="V307" s="19"/>
    </row>
    <row r="308" spans="1:22" ht="13.5" x14ac:dyDescent="0.25">
      <c r="A308" s="14">
        <v>302</v>
      </c>
      <c r="B308" s="15" t="e">
        <f>VLOOKUP($A308,DSMYDTU!$A$2:$E$4856,2,0)</f>
        <v>#N/A</v>
      </c>
      <c r="C308" s="48" t="e">
        <f>VLOOKUP($A308,DSMYDTU!$A$2:$G$4877,3,0)</f>
        <v>#N/A</v>
      </c>
      <c r="D308" s="49" t="e">
        <f>VLOOKUP($A308,DSMYDTU!$A$2:$G$4877,4,0)</f>
        <v>#N/A</v>
      </c>
      <c r="E308" s="15" t="e">
        <f>VLOOKUP($A308,DSMYDTU!$A$2:$G$4877,5,0)</f>
        <v>#N/A</v>
      </c>
      <c r="F308" s="16" t="e">
        <f>VLOOKUP($A308,DSMYDTU!$A$2:$G$4877,6,0)</f>
        <v>#N/A</v>
      </c>
      <c r="G308" s="17" t="e">
        <f>VLOOKUP(B308,#REF!,13,0)</f>
        <v>#N/A</v>
      </c>
      <c r="H308" s="17" t="e">
        <f>VLOOKUP(B308,#REF!,14,0)</f>
        <v>#N/A</v>
      </c>
      <c r="I308" s="17" t="e">
        <f>VLOOKUP(B308,#REF!,15,0)</f>
        <v>#N/A</v>
      </c>
      <c r="J308" s="17" t="e">
        <f>VLOOKUP(B308,#REF!,16,0)</f>
        <v>#N/A</v>
      </c>
      <c r="K308" s="17" t="e">
        <f t="shared" si="16"/>
        <v>#N/A</v>
      </c>
      <c r="L308" s="17"/>
      <c r="M308" s="18">
        <f t="shared" si="17"/>
        <v>0</v>
      </c>
      <c r="N308" s="19" t="str">
        <f t="shared" si="18"/>
        <v>Không</v>
      </c>
      <c r="O308" s="19" t="e">
        <f>VLOOKUP($A308,DSMYDTU!$A$2:$G$4877,7,0)</f>
        <v>#N/A</v>
      </c>
      <c r="P308" s="20"/>
      <c r="Q308" s="50" t="e">
        <f t="shared" si="19"/>
        <v>#N/A</v>
      </c>
      <c r="R308" s="17" t="e">
        <f>VLOOKUP($B308,#REF!,18,0)</f>
        <v>#N/A</v>
      </c>
      <c r="T308" s="2"/>
      <c r="U308" s="19"/>
      <c r="V308" s="19"/>
    </row>
    <row r="309" spans="1:22" ht="13.5" x14ac:dyDescent="0.25">
      <c r="A309" s="14">
        <v>303</v>
      </c>
      <c r="B309" s="15" t="e">
        <f>VLOOKUP($A309,DSMYDTU!$A$2:$E$4856,2,0)</f>
        <v>#N/A</v>
      </c>
      <c r="C309" s="48" t="e">
        <f>VLOOKUP($A309,DSMYDTU!$A$2:$G$4877,3,0)</f>
        <v>#N/A</v>
      </c>
      <c r="D309" s="49" t="e">
        <f>VLOOKUP($A309,DSMYDTU!$A$2:$G$4877,4,0)</f>
        <v>#N/A</v>
      </c>
      <c r="E309" s="15" t="e">
        <f>VLOOKUP($A309,DSMYDTU!$A$2:$G$4877,5,0)</f>
        <v>#N/A</v>
      </c>
      <c r="F309" s="16" t="e">
        <f>VLOOKUP($A309,DSMYDTU!$A$2:$G$4877,6,0)</f>
        <v>#N/A</v>
      </c>
      <c r="G309" s="17" t="e">
        <f>VLOOKUP(B309,#REF!,13,0)</f>
        <v>#N/A</v>
      </c>
      <c r="H309" s="17" t="e">
        <f>VLOOKUP(B309,#REF!,14,0)</f>
        <v>#N/A</v>
      </c>
      <c r="I309" s="17" t="e">
        <f>VLOOKUP(B309,#REF!,15,0)</f>
        <v>#N/A</v>
      </c>
      <c r="J309" s="17" t="e">
        <f>VLOOKUP(B309,#REF!,16,0)</f>
        <v>#N/A</v>
      </c>
      <c r="K309" s="17" t="e">
        <f t="shared" si="16"/>
        <v>#N/A</v>
      </c>
      <c r="L309" s="17"/>
      <c r="M309" s="18">
        <f t="shared" si="17"/>
        <v>0</v>
      </c>
      <c r="N309" s="19" t="str">
        <f t="shared" si="18"/>
        <v>Không</v>
      </c>
      <c r="O309" s="19" t="e">
        <f>VLOOKUP($A309,DSMYDTU!$A$2:$G$4877,7,0)</f>
        <v>#N/A</v>
      </c>
      <c r="P309" s="20"/>
      <c r="Q309" s="50" t="e">
        <f t="shared" si="19"/>
        <v>#N/A</v>
      </c>
      <c r="R309" s="17" t="e">
        <f>VLOOKUP($B309,#REF!,18,0)</f>
        <v>#N/A</v>
      </c>
      <c r="T309" s="2"/>
      <c r="U309" s="19"/>
      <c r="V309" s="19"/>
    </row>
    <row r="310" spans="1:22" ht="13.5" x14ac:dyDescent="0.25">
      <c r="A310" s="14">
        <v>304</v>
      </c>
      <c r="B310" s="15" t="e">
        <f>VLOOKUP($A310,DSMYDTU!$A$2:$E$4856,2,0)</f>
        <v>#N/A</v>
      </c>
      <c r="C310" s="48" t="e">
        <f>VLOOKUP($A310,DSMYDTU!$A$2:$G$4877,3,0)</f>
        <v>#N/A</v>
      </c>
      <c r="D310" s="49" t="e">
        <f>VLOOKUP($A310,DSMYDTU!$A$2:$G$4877,4,0)</f>
        <v>#N/A</v>
      </c>
      <c r="E310" s="15" t="e">
        <f>VLOOKUP($A310,DSMYDTU!$A$2:$G$4877,5,0)</f>
        <v>#N/A</v>
      </c>
      <c r="F310" s="16" t="e">
        <f>VLOOKUP($A310,DSMYDTU!$A$2:$G$4877,6,0)</f>
        <v>#N/A</v>
      </c>
      <c r="G310" s="17" t="e">
        <f>VLOOKUP(B310,#REF!,13,0)</f>
        <v>#N/A</v>
      </c>
      <c r="H310" s="17" t="e">
        <f>VLOOKUP(B310,#REF!,14,0)</f>
        <v>#N/A</v>
      </c>
      <c r="I310" s="17" t="e">
        <f>VLOOKUP(B310,#REF!,15,0)</f>
        <v>#N/A</v>
      </c>
      <c r="J310" s="17" t="e">
        <f>VLOOKUP(B310,#REF!,16,0)</f>
        <v>#N/A</v>
      </c>
      <c r="K310" s="17" t="e">
        <f t="shared" si="16"/>
        <v>#N/A</v>
      </c>
      <c r="L310" s="17"/>
      <c r="M310" s="18">
        <f t="shared" si="17"/>
        <v>0</v>
      </c>
      <c r="N310" s="19" t="str">
        <f t="shared" si="18"/>
        <v>Không</v>
      </c>
      <c r="O310" s="19" t="e">
        <f>VLOOKUP($A310,DSMYDTU!$A$2:$G$4877,7,0)</f>
        <v>#N/A</v>
      </c>
      <c r="P310" s="20"/>
      <c r="Q310" s="50" t="e">
        <f t="shared" si="19"/>
        <v>#N/A</v>
      </c>
      <c r="R310" s="17" t="e">
        <f>VLOOKUP($B310,#REF!,18,0)</f>
        <v>#N/A</v>
      </c>
      <c r="T310" s="2"/>
      <c r="U310" s="19"/>
      <c r="V310" s="19"/>
    </row>
    <row r="311" spans="1:22" ht="13.5" x14ac:dyDescent="0.25">
      <c r="A311" s="14">
        <v>305</v>
      </c>
      <c r="B311" s="15" t="e">
        <f>VLOOKUP($A311,DSMYDTU!$A$2:$E$4856,2,0)</f>
        <v>#N/A</v>
      </c>
      <c r="C311" s="48" t="e">
        <f>VLOOKUP($A311,DSMYDTU!$A$2:$G$4877,3,0)</f>
        <v>#N/A</v>
      </c>
      <c r="D311" s="49" t="e">
        <f>VLOOKUP($A311,DSMYDTU!$A$2:$G$4877,4,0)</f>
        <v>#N/A</v>
      </c>
      <c r="E311" s="15" t="e">
        <f>VLOOKUP($A311,DSMYDTU!$A$2:$G$4877,5,0)</f>
        <v>#N/A</v>
      </c>
      <c r="F311" s="16" t="e">
        <f>VLOOKUP($A311,DSMYDTU!$A$2:$G$4877,6,0)</f>
        <v>#N/A</v>
      </c>
      <c r="G311" s="17" t="e">
        <f>VLOOKUP(B311,#REF!,13,0)</f>
        <v>#N/A</v>
      </c>
      <c r="H311" s="17" t="e">
        <f>VLOOKUP(B311,#REF!,14,0)</f>
        <v>#N/A</v>
      </c>
      <c r="I311" s="17" t="e">
        <f>VLOOKUP(B311,#REF!,15,0)</f>
        <v>#N/A</v>
      </c>
      <c r="J311" s="17" t="e">
        <f>VLOOKUP(B311,#REF!,16,0)</f>
        <v>#N/A</v>
      </c>
      <c r="K311" s="17" t="e">
        <f t="shared" si="16"/>
        <v>#N/A</v>
      </c>
      <c r="L311" s="17"/>
      <c r="M311" s="18">
        <f t="shared" si="17"/>
        <v>0</v>
      </c>
      <c r="N311" s="19" t="str">
        <f t="shared" si="18"/>
        <v>Không</v>
      </c>
      <c r="O311" s="19" t="e">
        <f>VLOOKUP($A311,DSMYDTU!$A$2:$G$4877,7,0)</f>
        <v>#N/A</v>
      </c>
      <c r="P311" s="20"/>
      <c r="Q311" s="50" t="e">
        <f t="shared" si="19"/>
        <v>#N/A</v>
      </c>
      <c r="R311" s="17" t="e">
        <f>VLOOKUP($B311,#REF!,18,0)</f>
        <v>#N/A</v>
      </c>
      <c r="T311" s="2"/>
      <c r="U311" s="19"/>
      <c r="V311" s="19"/>
    </row>
    <row r="312" spans="1:22" ht="13.5" x14ac:dyDescent="0.25">
      <c r="A312" s="14">
        <v>306</v>
      </c>
      <c r="B312" s="15" t="e">
        <f>VLOOKUP($A312,DSMYDTU!$A$2:$E$4856,2,0)</f>
        <v>#N/A</v>
      </c>
      <c r="C312" s="48" t="e">
        <f>VLOOKUP($A312,DSMYDTU!$A$2:$G$4877,3,0)</f>
        <v>#N/A</v>
      </c>
      <c r="D312" s="49" t="e">
        <f>VLOOKUP($A312,DSMYDTU!$A$2:$G$4877,4,0)</f>
        <v>#N/A</v>
      </c>
      <c r="E312" s="15" t="e">
        <f>VLOOKUP($A312,DSMYDTU!$A$2:$G$4877,5,0)</f>
        <v>#N/A</v>
      </c>
      <c r="F312" s="16" t="e">
        <f>VLOOKUP($A312,DSMYDTU!$A$2:$G$4877,6,0)</f>
        <v>#N/A</v>
      </c>
      <c r="G312" s="17" t="e">
        <f>VLOOKUP(B312,#REF!,13,0)</f>
        <v>#N/A</v>
      </c>
      <c r="H312" s="17" t="e">
        <f>VLOOKUP(B312,#REF!,14,0)</f>
        <v>#N/A</v>
      </c>
      <c r="I312" s="17" t="e">
        <f>VLOOKUP(B312,#REF!,15,0)</f>
        <v>#N/A</v>
      </c>
      <c r="J312" s="17" t="e">
        <f>VLOOKUP(B312,#REF!,16,0)</f>
        <v>#N/A</v>
      </c>
      <c r="K312" s="17" t="e">
        <f t="shared" si="16"/>
        <v>#N/A</v>
      </c>
      <c r="L312" s="17"/>
      <c r="M312" s="18">
        <f t="shared" si="17"/>
        <v>0</v>
      </c>
      <c r="N312" s="19" t="str">
        <f t="shared" si="18"/>
        <v>Không</v>
      </c>
      <c r="O312" s="19" t="e">
        <f>VLOOKUP($A312,DSMYDTU!$A$2:$G$4877,7,0)</f>
        <v>#N/A</v>
      </c>
      <c r="P312" s="20"/>
      <c r="Q312" s="50" t="e">
        <f t="shared" si="19"/>
        <v>#N/A</v>
      </c>
      <c r="R312" s="17" t="e">
        <f>VLOOKUP($B312,#REF!,18,0)</f>
        <v>#N/A</v>
      </c>
      <c r="T312" s="2"/>
      <c r="U312" s="19"/>
      <c r="V312" s="19"/>
    </row>
    <row r="313" spans="1:22" ht="13.5" x14ac:dyDescent="0.25">
      <c r="A313" s="14">
        <v>307</v>
      </c>
      <c r="B313" s="15" t="e">
        <f>VLOOKUP($A313,DSMYDTU!$A$2:$E$4856,2,0)</f>
        <v>#N/A</v>
      </c>
      <c r="C313" s="48" t="e">
        <f>VLOOKUP($A313,DSMYDTU!$A$2:$G$4877,3,0)</f>
        <v>#N/A</v>
      </c>
      <c r="D313" s="49" t="e">
        <f>VLOOKUP($A313,DSMYDTU!$A$2:$G$4877,4,0)</f>
        <v>#N/A</v>
      </c>
      <c r="E313" s="15" t="e">
        <f>VLOOKUP($A313,DSMYDTU!$A$2:$G$4877,5,0)</f>
        <v>#N/A</v>
      </c>
      <c r="F313" s="16" t="e">
        <f>VLOOKUP($A313,DSMYDTU!$A$2:$G$4877,6,0)</f>
        <v>#N/A</v>
      </c>
      <c r="G313" s="17" t="e">
        <f>VLOOKUP(B313,#REF!,13,0)</f>
        <v>#N/A</v>
      </c>
      <c r="H313" s="17" t="e">
        <f>VLOOKUP(B313,#REF!,14,0)</f>
        <v>#N/A</v>
      </c>
      <c r="I313" s="17" t="e">
        <f>VLOOKUP(B313,#REF!,15,0)</f>
        <v>#N/A</v>
      </c>
      <c r="J313" s="17" t="e">
        <f>VLOOKUP(B313,#REF!,16,0)</f>
        <v>#N/A</v>
      </c>
      <c r="K313" s="17" t="e">
        <f t="shared" si="16"/>
        <v>#N/A</v>
      </c>
      <c r="L313" s="17"/>
      <c r="M313" s="18">
        <f t="shared" si="17"/>
        <v>0</v>
      </c>
      <c r="N313" s="19" t="str">
        <f t="shared" si="18"/>
        <v>Không</v>
      </c>
      <c r="O313" s="19" t="e">
        <f>VLOOKUP($A313,DSMYDTU!$A$2:$G$4877,7,0)</f>
        <v>#N/A</v>
      </c>
      <c r="P313" s="20"/>
      <c r="Q313" s="50" t="e">
        <f t="shared" si="19"/>
        <v>#N/A</v>
      </c>
      <c r="R313" s="17" t="e">
        <f>VLOOKUP($B313,#REF!,18,0)</f>
        <v>#N/A</v>
      </c>
      <c r="T313" s="2"/>
      <c r="U313" s="19"/>
      <c r="V313" s="19"/>
    </row>
    <row r="314" spans="1:22" ht="13.5" x14ac:dyDescent="0.25">
      <c r="A314" s="14">
        <v>308</v>
      </c>
      <c r="B314" s="15" t="e">
        <f>VLOOKUP($A314,DSMYDTU!$A$2:$E$4856,2,0)</f>
        <v>#N/A</v>
      </c>
      <c r="C314" s="48" t="e">
        <f>VLOOKUP($A314,DSMYDTU!$A$2:$G$4877,3,0)</f>
        <v>#N/A</v>
      </c>
      <c r="D314" s="49" t="e">
        <f>VLOOKUP($A314,DSMYDTU!$A$2:$G$4877,4,0)</f>
        <v>#N/A</v>
      </c>
      <c r="E314" s="15" t="e">
        <f>VLOOKUP($A314,DSMYDTU!$A$2:$G$4877,5,0)</f>
        <v>#N/A</v>
      </c>
      <c r="F314" s="16" t="e">
        <f>VLOOKUP($A314,DSMYDTU!$A$2:$G$4877,6,0)</f>
        <v>#N/A</v>
      </c>
      <c r="G314" s="17" t="e">
        <f>VLOOKUP(B314,#REF!,13,0)</f>
        <v>#N/A</v>
      </c>
      <c r="H314" s="17" t="e">
        <f>VLOOKUP(B314,#REF!,14,0)</f>
        <v>#N/A</v>
      </c>
      <c r="I314" s="17" t="e">
        <f>VLOOKUP(B314,#REF!,15,0)</f>
        <v>#N/A</v>
      </c>
      <c r="J314" s="17" t="e">
        <f>VLOOKUP(B314,#REF!,16,0)</f>
        <v>#N/A</v>
      </c>
      <c r="K314" s="17" t="e">
        <f t="shared" si="16"/>
        <v>#N/A</v>
      </c>
      <c r="L314" s="17"/>
      <c r="M314" s="18">
        <f t="shared" si="17"/>
        <v>0</v>
      </c>
      <c r="N314" s="19" t="str">
        <f t="shared" si="18"/>
        <v>Không</v>
      </c>
      <c r="O314" s="19" t="e">
        <f>VLOOKUP($A314,DSMYDTU!$A$2:$G$4877,7,0)</f>
        <v>#N/A</v>
      </c>
      <c r="P314" s="20"/>
      <c r="Q314" s="50" t="e">
        <f t="shared" si="19"/>
        <v>#N/A</v>
      </c>
      <c r="R314" s="17" t="e">
        <f>VLOOKUP($B314,#REF!,18,0)</f>
        <v>#N/A</v>
      </c>
      <c r="T314" s="2"/>
      <c r="U314" s="19"/>
      <c r="V314" s="19"/>
    </row>
    <row r="315" spans="1:22" ht="13.5" x14ac:dyDescent="0.25">
      <c r="A315" s="14">
        <v>309</v>
      </c>
      <c r="B315" s="15" t="e">
        <f>VLOOKUP($A315,DSMYDTU!$A$2:$E$4856,2,0)</f>
        <v>#N/A</v>
      </c>
      <c r="C315" s="48" t="e">
        <f>VLOOKUP($A315,DSMYDTU!$A$2:$G$4877,3,0)</f>
        <v>#N/A</v>
      </c>
      <c r="D315" s="49" t="e">
        <f>VLOOKUP($A315,DSMYDTU!$A$2:$G$4877,4,0)</f>
        <v>#N/A</v>
      </c>
      <c r="E315" s="15" t="e">
        <f>VLOOKUP($A315,DSMYDTU!$A$2:$G$4877,5,0)</f>
        <v>#N/A</v>
      </c>
      <c r="F315" s="16" t="e">
        <f>VLOOKUP($A315,DSMYDTU!$A$2:$G$4877,6,0)</f>
        <v>#N/A</v>
      </c>
      <c r="G315" s="17" t="e">
        <f>VLOOKUP(B315,#REF!,13,0)</f>
        <v>#N/A</v>
      </c>
      <c r="H315" s="17" t="e">
        <f>VLOOKUP(B315,#REF!,14,0)</f>
        <v>#N/A</v>
      </c>
      <c r="I315" s="17" t="e">
        <f>VLOOKUP(B315,#REF!,15,0)</f>
        <v>#N/A</v>
      </c>
      <c r="J315" s="17" t="e">
        <f>VLOOKUP(B315,#REF!,16,0)</f>
        <v>#N/A</v>
      </c>
      <c r="K315" s="17" t="e">
        <f t="shared" si="16"/>
        <v>#N/A</v>
      </c>
      <c r="L315" s="17"/>
      <c r="M315" s="18">
        <f t="shared" si="17"/>
        <v>0</v>
      </c>
      <c r="N315" s="19" t="str">
        <f t="shared" si="18"/>
        <v>Không</v>
      </c>
      <c r="O315" s="19" t="e">
        <f>VLOOKUP($A315,DSMYDTU!$A$2:$G$4877,7,0)</f>
        <v>#N/A</v>
      </c>
      <c r="P315" s="20"/>
      <c r="Q315" s="50" t="e">
        <f t="shared" si="19"/>
        <v>#N/A</v>
      </c>
      <c r="R315" s="17" t="e">
        <f>VLOOKUP($B315,#REF!,18,0)</f>
        <v>#N/A</v>
      </c>
      <c r="T315" s="2"/>
      <c r="U315" s="19"/>
      <c r="V315" s="19"/>
    </row>
    <row r="316" spans="1:22" ht="13.5" x14ac:dyDescent="0.25">
      <c r="A316" s="14">
        <v>310</v>
      </c>
      <c r="B316" s="15" t="e">
        <f>VLOOKUP($A316,DSMYDTU!$A$2:$E$4856,2,0)</f>
        <v>#N/A</v>
      </c>
      <c r="C316" s="48" t="e">
        <f>VLOOKUP($A316,DSMYDTU!$A$2:$G$4877,3,0)</f>
        <v>#N/A</v>
      </c>
      <c r="D316" s="49" t="e">
        <f>VLOOKUP($A316,DSMYDTU!$A$2:$G$4877,4,0)</f>
        <v>#N/A</v>
      </c>
      <c r="E316" s="15" t="e">
        <f>VLOOKUP($A316,DSMYDTU!$A$2:$G$4877,5,0)</f>
        <v>#N/A</v>
      </c>
      <c r="F316" s="16" t="e">
        <f>VLOOKUP($A316,DSMYDTU!$A$2:$G$4877,6,0)</f>
        <v>#N/A</v>
      </c>
      <c r="G316" s="17" t="e">
        <f>VLOOKUP(B316,#REF!,13,0)</f>
        <v>#N/A</v>
      </c>
      <c r="H316" s="17" t="e">
        <f>VLOOKUP(B316,#REF!,14,0)</f>
        <v>#N/A</v>
      </c>
      <c r="I316" s="17" t="e">
        <f>VLOOKUP(B316,#REF!,15,0)</f>
        <v>#N/A</v>
      </c>
      <c r="J316" s="17" t="e">
        <f>VLOOKUP(B316,#REF!,16,0)</f>
        <v>#N/A</v>
      </c>
      <c r="K316" s="17" t="e">
        <f t="shared" si="16"/>
        <v>#N/A</v>
      </c>
      <c r="L316" s="17"/>
      <c r="M316" s="18">
        <f t="shared" si="17"/>
        <v>0</v>
      </c>
      <c r="N316" s="19" t="str">
        <f t="shared" si="18"/>
        <v>Không</v>
      </c>
      <c r="O316" s="19" t="e">
        <f>VLOOKUP($A316,DSMYDTU!$A$2:$G$4877,7,0)</f>
        <v>#N/A</v>
      </c>
      <c r="P316" s="20"/>
      <c r="Q316" s="50" t="e">
        <f t="shared" si="19"/>
        <v>#N/A</v>
      </c>
      <c r="R316" s="17" t="e">
        <f>VLOOKUP($B316,#REF!,18,0)</f>
        <v>#N/A</v>
      </c>
      <c r="T316" s="2"/>
      <c r="U316" s="19"/>
      <c r="V316" s="19"/>
    </row>
    <row r="317" spans="1:22" ht="13.5" x14ac:dyDescent="0.25">
      <c r="A317" s="14">
        <v>311</v>
      </c>
      <c r="B317" s="15" t="e">
        <f>VLOOKUP($A317,DSMYDTU!$A$2:$E$4856,2,0)</f>
        <v>#N/A</v>
      </c>
      <c r="C317" s="48" t="e">
        <f>VLOOKUP($A317,DSMYDTU!$A$2:$G$4877,3,0)</f>
        <v>#N/A</v>
      </c>
      <c r="D317" s="49" t="e">
        <f>VLOOKUP($A317,DSMYDTU!$A$2:$G$4877,4,0)</f>
        <v>#N/A</v>
      </c>
      <c r="E317" s="15" t="e">
        <f>VLOOKUP($A317,DSMYDTU!$A$2:$G$4877,5,0)</f>
        <v>#N/A</v>
      </c>
      <c r="F317" s="16" t="e">
        <f>VLOOKUP($A317,DSMYDTU!$A$2:$G$4877,6,0)</f>
        <v>#N/A</v>
      </c>
      <c r="G317" s="17" t="e">
        <f>VLOOKUP(B317,#REF!,13,0)</f>
        <v>#N/A</v>
      </c>
      <c r="H317" s="17" t="e">
        <f>VLOOKUP(B317,#REF!,14,0)</f>
        <v>#N/A</v>
      </c>
      <c r="I317" s="17" t="e">
        <f>VLOOKUP(B317,#REF!,15,0)</f>
        <v>#N/A</v>
      </c>
      <c r="J317" s="17" t="e">
        <f>VLOOKUP(B317,#REF!,16,0)</f>
        <v>#N/A</v>
      </c>
      <c r="K317" s="17" t="e">
        <f t="shared" si="16"/>
        <v>#N/A</v>
      </c>
      <c r="L317" s="17"/>
      <c r="M317" s="18">
        <f t="shared" si="17"/>
        <v>0</v>
      </c>
      <c r="N317" s="19" t="str">
        <f t="shared" si="18"/>
        <v>Không</v>
      </c>
      <c r="O317" s="19" t="e">
        <f>VLOOKUP($A317,DSMYDTU!$A$2:$G$4877,7,0)</f>
        <v>#N/A</v>
      </c>
      <c r="P317" s="20"/>
      <c r="Q317" s="50" t="e">
        <f t="shared" si="19"/>
        <v>#N/A</v>
      </c>
      <c r="R317" s="17" t="e">
        <f>VLOOKUP($B317,#REF!,18,0)</f>
        <v>#N/A</v>
      </c>
      <c r="T317" s="2"/>
      <c r="U317" s="19"/>
      <c r="V317" s="19"/>
    </row>
    <row r="318" spans="1:22" ht="13.5" x14ac:dyDescent="0.25">
      <c r="A318" s="14">
        <v>312</v>
      </c>
      <c r="B318" s="15" t="e">
        <f>VLOOKUP($A318,DSMYDTU!$A$2:$E$4856,2,0)</f>
        <v>#N/A</v>
      </c>
      <c r="C318" s="48" t="e">
        <f>VLOOKUP($A318,DSMYDTU!$A$2:$G$4877,3,0)</f>
        <v>#N/A</v>
      </c>
      <c r="D318" s="49" t="e">
        <f>VLOOKUP($A318,DSMYDTU!$A$2:$G$4877,4,0)</f>
        <v>#N/A</v>
      </c>
      <c r="E318" s="15" t="e">
        <f>VLOOKUP($A318,DSMYDTU!$A$2:$G$4877,5,0)</f>
        <v>#N/A</v>
      </c>
      <c r="F318" s="16" t="e">
        <f>VLOOKUP($A318,DSMYDTU!$A$2:$G$4877,6,0)</f>
        <v>#N/A</v>
      </c>
      <c r="G318" s="17" t="e">
        <f>VLOOKUP(B318,#REF!,13,0)</f>
        <v>#N/A</v>
      </c>
      <c r="H318" s="17" t="e">
        <f>VLOOKUP(B318,#REF!,14,0)</f>
        <v>#N/A</v>
      </c>
      <c r="I318" s="17" t="e">
        <f>VLOOKUP(B318,#REF!,15,0)</f>
        <v>#N/A</v>
      </c>
      <c r="J318" s="17" t="e">
        <f>VLOOKUP(B318,#REF!,16,0)</f>
        <v>#N/A</v>
      </c>
      <c r="K318" s="17" t="e">
        <f t="shared" si="16"/>
        <v>#N/A</v>
      </c>
      <c r="L318" s="17"/>
      <c r="M318" s="18">
        <f t="shared" si="17"/>
        <v>0</v>
      </c>
      <c r="N318" s="19" t="str">
        <f t="shared" si="18"/>
        <v>Không</v>
      </c>
      <c r="O318" s="19" t="e">
        <f>VLOOKUP($A318,DSMYDTU!$A$2:$G$4877,7,0)</f>
        <v>#N/A</v>
      </c>
      <c r="P318" s="20"/>
      <c r="Q318" s="50" t="e">
        <f t="shared" si="19"/>
        <v>#N/A</v>
      </c>
      <c r="R318" s="17" t="e">
        <f>VLOOKUP($B318,#REF!,18,0)</f>
        <v>#N/A</v>
      </c>
      <c r="T318" s="2"/>
      <c r="U318" s="19"/>
      <c r="V318" s="19"/>
    </row>
    <row r="319" spans="1:22" ht="13.5" x14ac:dyDescent="0.25">
      <c r="A319" s="14">
        <v>313</v>
      </c>
      <c r="B319" s="15" t="e">
        <f>VLOOKUP($A319,DSMYDTU!$A$2:$E$4856,2,0)</f>
        <v>#N/A</v>
      </c>
      <c r="C319" s="48" t="e">
        <f>VLOOKUP($A319,DSMYDTU!$A$2:$G$4877,3,0)</f>
        <v>#N/A</v>
      </c>
      <c r="D319" s="49" t="e">
        <f>VLOOKUP($A319,DSMYDTU!$A$2:$G$4877,4,0)</f>
        <v>#N/A</v>
      </c>
      <c r="E319" s="15" t="e">
        <f>VLOOKUP($A319,DSMYDTU!$A$2:$G$4877,5,0)</f>
        <v>#N/A</v>
      </c>
      <c r="F319" s="16" t="e">
        <f>VLOOKUP($A319,DSMYDTU!$A$2:$G$4877,6,0)</f>
        <v>#N/A</v>
      </c>
      <c r="G319" s="17" t="e">
        <f>VLOOKUP(B319,#REF!,13,0)</f>
        <v>#N/A</v>
      </c>
      <c r="H319" s="17" t="e">
        <f>VLOOKUP(B319,#REF!,14,0)</f>
        <v>#N/A</v>
      </c>
      <c r="I319" s="17" t="e">
        <f>VLOOKUP(B319,#REF!,15,0)</f>
        <v>#N/A</v>
      </c>
      <c r="J319" s="17" t="e">
        <f>VLOOKUP(B319,#REF!,16,0)</f>
        <v>#N/A</v>
      </c>
      <c r="K319" s="17" t="e">
        <f t="shared" si="16"/>
        <v>#N/A</v>
      </c>
      <c r="L319" s="17"/>
      <c r="M319" s="18">
        <f t="shared" si="17"/>
        <v>0</v>
      </c>
      <c r="N319" s="19" t="str">
        <f t="shared" si="18"/>
        <v>Không</v>
      </c>
      <c r="O319" s="19" t="e">
        <f>VLOOKUP($A319,DSMYDTU!$A$2:$G$4877,7,0)</f>
        <v>#N/A</v>
      </c>
      <c r="P319" s="20"/>
      <c r="Q319" s="50" t="e">
        <f t="shared" si="19"/>
        <v>#N/A</v>
      </c>
      <c r="R319" s="17" t="e">
        <f>VLOOKUP($B319,#REF!,18,0)</f>
        <v>#N/A</v>
      </c>
      <c r="T319" s="2"/>
      <c r="U319" s="19"/>
      <c r="V319" s="19"/>
    </row>
    <row r="320" spans="1:22" ht="13.5" x14ac:dyDescent="0.25">
      <c r="A320" s="14">
        <v>314</v>
      </c>
      <c r="B320" s="15" t="e">
        <f>VLOOKUP($A320,DSMYDTU!$A$2:$E$4856,2,0)</f>
        <v>#N/A</v>
      </c>
      <c r="C320" s="48" t="e">
        <f>VLOOKUP($A320,DSMYDTU!$A$2:$G$4877,3,0)</f>
        <v>#N/A</v>
      </c>
      <c r="D320" s="49" t="e">
        <f>VLOOKUP($A320,DSMYDTU!$A$2:$G$4877,4,0)</f>
        <v>#N/A</v>
      </c>
      <c r="E320" s="15" t="e">
        <f>VLOOKUP($A320,DSMYDTU!$A$2:$G$4877,5,0)</f>
        <v>#N/A</v>
      </c>
      <c r="F320" s="16" t="e">
        <f>VLOOKUP($A320,DSMYDTU!$A$2:$G$4877,6,0)</f>
        <v>#N/A</v>
      </c>
      <c r="G320" s="17" t="e">
        <f>VLOOKUP(B320,#REF!,13,0)</f>
        <v>#N/A</v>
      </c>
      <c r="H320" s="17" t="e">
        <f>VLOOKUP(B320,#REF!,14,0)</f>
        <v>#N/A</v>
      </c>
      <c r="I320" s="17" t="e">
        <f>VLOOKUP(B320,#REF!,15,0)</f>
        <v>#N/A</v>
      </c>
      <c r="J320" s="17" t="e">
        <f>VLOOKUP(B320,#REF!,16,0)</f>
        <v>#N/A</v>
      </c>
      <c r="K320" s="17" t="e">
        <f t="shared" si="16"/>
        <v>#N/A</v>
      </c>
      <c r="L320" s="17"/>
      <c r="M320" s="18">
        <f t="shared" si="17"/>
        <v>0</v>
      </c>
      <c r="N320" s="19" t="str">
        <f t="shared" si="18"/>
        <v>Không</v>
      </c>
      <c r="O320" s="19" t="e">
        <f>VLOOKUP($A320,DSMYDTU!$A$2:$G$4877,7,0)</f>
        <v>#N/A</v>
      </c>
      <c r="P320" s="20"/>
      <c r="Q320" s="50" t="e">
        <f t="shared" si="19"/>
        <v>#N/A</v>
      </c>
      <c r="R320" s="17" t="e">
        <f>VLOOKUP($B320,#REF!,18,0)</f>
        <v>#N/A</v>
      </c>
      <c r="T320" s="2"/>
      <c r="U320" s="19"/>
      <c r="V320" s="19"/>
    </row>
    <row r="321" spans="1:22" ht="13.5" x14ac:dyDescent="0.25">
      <c r="A321" s="14">
        <v>315</v>
      </c>
      <c r="B321" s="15" t="e">
        <f>VLOOKUP($A321,DSMYDTU!$A$2:$E$4856,2,0)</f>
        <v>#N/A</v>
      </c>
      <c r="C321" s="48" t="e">
        <f>VLOOKUP($A321,DSMYDTU!$A$2:$G$4877,3,0)</f>
        <v>#N/A</v>
      </c>
      <c r="D321" s="49" t="e">
        <f>VLOOKUP($A321,DSMYDTU!$A$2:$G$4877,4,0)</f>
        <v>#N/A</v>
      </c>
      <c r="E321" s="15" t="e">
        <f>VLOOKUP($A321,DSMYDTU!$A$2:$G$4877,5,0)</f>
        <v>#N/A</v>
      </c>
      <c r="F321" s="16" t="e">
        <f>VLOOKUP($A321,DSMYDTU!$A$2:$G$4877,6,0)</f>
        <v>#N/A</v>
      </c>
      <c r="G321" s="17" t="e">
        <f>VLOOKUP(B321,#REF!,13,0)</f>
        <v>#N/A</v>
      </c>
      <c r="H321" s="17" t="e">
        <f>VLOOKUP(B321,#REF!,14,0)</f>
        <v>#N/A</v>
      </c>
      <c r="I321" s="17" t="e">
        <f>VLOOKUP(B321,#REF!,15,0)</f>
        <v>#N/A</v>
      </c>
      <c r="J321" s="17" t="e">
        <f>VLOOKUP(B321,#REF!,16,0)</f>
        <v>#N/A</v>
      </c>
      <c r="K321" s="17" t="e">
        <f t="shared" si="16"/>
        <v>#N/A</v>
      </c>
      <c r="L321" s="17"/>
      <c r="M321" s="18">
        <f t="shared" si="17"/>
        <v>0</v>
      </c>
      <c r="N321" s="19" t="str">
        <f t="shared" si="18"/>
        <v>Không</v>
      </c>
      <c r="O321" s="19" t="e">
        <f>VLOOKUP($A321,DSMYDTU!$A$2:$G$4877,7,0)</f>
        <v>#N/A</v>
      </c>
      <c r="P321" s="20"/>
      <c r="Q321" s="50" t="e">
        <f t="shared" si="19"/>
        <v>#N/A</v>
      </c>
      <c r="R321" s="17" t="e">
        <f>VLOOKUP($B321,#REF!,18,0)</f>
        <v>#N/A</v>
      </c>
      <c r="T321" s="2"/>
      <c r="U321" s="19"/>
      <c r="V321" s="19"/>
    </row>
    <row r="322" spans="1:22" ht="13.5" x14ac:dyDescent="0.25">
      <c r="A322" s="14">
        <v>316</v>
      </c>
      <c r="B322" s="15" t="e">
        <f>VLOOKUP($A322,DSMYDTU!$A$2:$E$4856,2,0)</f>
        <v>#N/A</v>
      </c>
      <c r="C322" s="48" t="e">
        <f>VLOOKUP($A322,DSMYDTU!$A$2:$G$4877,3,0)</f>
        <v>#N/A</v>
      </c>
      <c r="D322" s="49" t="e">
        <f>VLOOKUP($A322,DSMYDTU!$A$2:$G$4877,4,0)</f>
        <v>#N/A</v>
      </c>
      <c r="E322" s="15" t="e">
        <f>VLOOKUP($A322,DSMYDTU!$A$2:$G$4877,5,0)</f>
        <v>#N/A</v>
      </c>
      <c r="F322" s="16" t="e">
        <f>VLOOKUP($A322,DSMYDTU!$A$2:$G$4877,6,0)</f>
        <v>#N/A</v>
      </c>
      <c r="G322" s="17" t="e">
        <f>VLOOKUP(B322,#REF!,13,0)</f>
        <v>#N/A</v>
      </c>
      <c r="H322" s="17" t="e">
        <f>VLOOKUP(B322,#REF!,14,0)</f>
        <v>#N/A</v>
      </c>
      <c r="I322" s="17" t="e">
        <f>VLOOKUP(B322,#REF!,15,0)</f>
        <v>#N/A</v>
      </c>
      <c r="J322" s="17" t="e">
        <f>VLOOKUP(B322,#REF!,16,0)</f>
        <v>#N/A</v>
      </c>
      <c r="K322" s="17" t="e">
        <f t="shared" si="16"/>
        <v>#N/A</v>
      </c>
      <c r="L322" s="17"/>
      <c r="M322" s="18">
        <f t="shared" si="17"/>
        <v>0</v>
      </c>
      <c r="N322" s="19" t="str">
        <f t="shared" si="18"/>
        <v>Không</v>
      </c>
      <c r="O322" s="19" t="e">
        <f>VLOOKUP($A322,DSMYDTU!$A$2:$G$4877,7,0)</f>
        <v>#N/A</v>
      </c>
      <c r="P322" s="20"/>
      <c r="Q322" s="50" t="e">
        <f t="shared" si="19"/>
        <v>#N/A</v>
      </c>
      <c r="R322" s="17" t="e">
        <f>VLOOKUP($B322,#REF!,18,0)</f>
        <v>#N/A</v>
      </c>
      <c r="T322" s="2"/>
      <c r="U322" s="19"/>
      <c r="V322" s="19"/>
    </row>
    <row r="323" spans="1:22" ht="13.5" x14ac:dyDescent="0.25">
      <c r="A323" s="14">
        <v>317</v>
      </c>
      <c r="B323" s="15" t="e">
        <f>VLOOKUP($A323,DSMYDTU!$A$2:$E$4856,2,0)</f>
        <v>#N/A</v>
      </c>
      <c r="C323" s="48" t="e">
        <f>VLOOKUP($A323,DSMYDTU!$A$2:$G$4877,3,0)</f>
        <v>#N/A</v>
      </c>
      <c r="D323" s="49" t="e">
        <f>VLOOKUP($A323,DSMYDTU!$A$2:$G$4877,4,0)</f>
        <v>#N/A</v>
      </c>
      <c r="E323" s="15" t="e">
        <f>VLOOKUP($A323,DSMYDTU!$A$2:$G$4877,5,0)</f>
        <v>#N/A</v>
      </c>
      <c r="F323" s="16" t="e">
        <f>VLOOKUP($A323,DSMYDTU!$A$2:$G$4877,6,0)</f>
        <v>#N/A</v>
      </c>
      <c r="G323" s="17" t="e">
        <f>VLOOKUP(B323,#REF!,13,0)</f>
        <v>#N/A</v>
      </c>
      <c r="H323" s="17" t="e">
        <f>VLOOKUP(B323,#REF!,14,0)</f>
        <v>#N/A</v>
      </c>
      <c r="I323" s="17" t="e">
        <f>VLOOKUP(B323,#REF!,15,0)</f>
        <v>#N/A</v>
      </c>
      <c r="J323" s="17" t="e">
        <f>VLOOKUP(B323,#REF!,16,0)</f>
        <v>#N/A</v>
      </c>
      <c r="K323" s="17" t="e">
        <f t="shared" si="16"/>
        <v>#N/A</v>
      </c>
      <c r="L323" s="17"/>
      <c r="M323" s="18">
        <f t="shared" si="17"/>
        <v>0</v>
      </c>
      <c r="N323" s="19" t="str">
        <f t="shared" si="18"/>
        <v>Không</v>
      </c>
      <c r="O323" s="19" t="e">
        <f>VLOOKUP($A323,DSMYDTU!$A$2:$G$4877,7,0)</f>
        <v>#N/A</v>
      </c>
      <c r="P323" s="20"/>
      <c r="Q323" s="50" t="e">
        <f t="shared" si="19"/>
        <v>#N/A</v>
      </c>
      <c r="R323" s="17" t="e">
        <f>VLOOKUP($B323,#REF!,18,0)</f>
        <v>#N/A</v>
      </c>
      <c r="T323" s="2"/>
      <c r="U323" s="19"/>
      <c r="V323" s="19"/>
    </row>
    <row r="324" spans="1:22" ht="13.5" x14ac:dyDescent="0.25">
      <c r="A324" s="14">
        <v>318</v>
      </c>
      <c r="B324" s="15" t="e">
        <f>VLOOKUP($A324,DSMYDTU!$A$2:$E$4856,2,0)</f>
        <v>#N/A</v>
      </c>
      <c r="C324" s="48" t="e">
        <f>VLOOKUP($A324,DSMYDTU!$A$2:$G$4877,3,0)</f>
        <v>#N/A</v>
      </c>
      <c r="D324" s="49" t="e">
        <f>VLOOKUP($A324,DSMYDTU!$A$2:$G$4877,4,0)</f>
        <v>#N/A</v>
      </c>
      <c r="E324" s="15" t="e">
        <f>VLOOKUP($A324,DSMYDTU!$A$2:$G$4877,5,0)</f>
        <v>#N/A</v>
      </c>
      <c r="F324" s="16" t="e">
        <f>VLOOKUP($A324,DSMYDTU!$A$2:$G$4877,6,0)</f>
        <v>#N/A</v>
      </c>
      <c r="G324" s="17" t="e">
        <f>VLOOKUP(B324,#REF!,13,0)</f>
        <v>#N/A</v>
      </c>
      <c r="H324" s="17" t="e">
        <f>VLOOKUP(B324,#REF!,14,0)</f>
        <v>#N/A</v>
      </c>
      <c r="I324" s="17" t="e">
        <f>VLOOKUP(B324,#REF!,15,0)</f>
        <v>#N/A</v>
      </c>
      <c r="J324" s="17" t="e">
        <f>VLOOKUP(B324,#REF!,16,0)</f>
        <v>#N/A</v>
      </c>
      <c r="K324" s="17" t="e">
        <f t="shared" si="16"/>
        <v>#N/A</v>
      </c>
      <c r="L324" s="17"/>
      <c r="M324" s="18">
        <f t="shared" si="17"/>
        <v>0</v>
      </c>
      <c r="N324" s="19" t="str">
        <f t="shared" si="18"/>
        <v>Không</v>
      </c>
      <c r="O324" s="19" t="e">
        <f>VLOOKUP($A324,DSMYDTU!$A$2:$G$4877,7,0)</f>
        <v>#N/A</v>
      </c>
      <c r="P324" s="20"/>
      <c r="Q324" s="50" t="e">
        <f t="shared" si="19"/>
        <v>#N/A</v>
      </c>
      <c r="R324" s="17" t="e">
        <f>VLOOKUP($B324,#REF!,18,0)</f>
        <v>#N/A</v>
      </c>
      <c r="T324" s="2"/>
      <c r="U324" s="19"/>
      <c r="V324" s="19"/>
    </row>
    <row r="325" spans="1:22" ht="13.5" x14ac:dyDescent="0.25">
      <c r="A325" s="14">
        <v>319</v>
      </c>
      <c r="B325" s="15" t="e">
        <f>VLOOKUP($A325,DSMYDTU!$A$2:$E$4856,2,0)</f>
        <v>#N/A</v>
      </c>
      <c r="C325" s="48" t="e">
        <f>VLOOKUP($A325,DSMYDTU!$A$2:$G$4877,3,0)</f>
        <v>#N/A</v>
      </c>
      <c r="D325" s="49" t="e">
        <f>VLOOKUP($A325,DSMYDTU!$A$2:$G$4877,4,0)</f>
        <v>#N/A</v>
      </c>
      <c r="E325" s="15" t="e">
        <f>VLOOKUP($A325,DSMYDTU!$A$2:$G$4877,5,0)</f>
        <v>#N/A</v>
      </c>
      <c r="F325" s="16" t="e">
        <f>VLOOKUP($A325,DSMYDTU!$A$2:$G$4877,6,0)</f>
        <v>#N/A</v>
      </c>
      <c r="G325" s="17" t="e">
        <f>VLOOKUP(B325,#REF!,13,0)</f>
        <v>#N/A</v>
      </c>
      <c r="H325" s="17" t="e">
        <f>VLOOKUP(B325,#REF!,14,0)</f>
        <v>#N/A</v>
      </c>
      <c r="I325" s="17" t="e">
        <f>VLOOKUP(B325,#REF!,15,0)</f>
        <v>#N/A</v>
      </c>
      <c r="J325" s="17" t="e">
        <f>VLOOKUP(B325,#REF!,16,0)</f>
        <v>#N/A</v>
      </c>
      <c r="K325" s="17" t="e">
        <f t="shared" si="16"/>
        <v>#N/A</v>
      </c>
      <c r="L325" s="17"/>
      <c r="M325" s="18">
        <f t="shared" si="17"/>
        <v>0</v>
      </c>
      <c r="N325" s="19" t="str">
        <f t="shared" si="18"/>
        <v>Không</v>
      </c>
      <c r="O325" s="19" t="e">
        <f>VLOOKUP($A325,DSMYDTU!$A$2:$G$4877,7,0)</f>
        <v>#N/A</v>
      </c>
      <c r="P325" s="20"/>
      <c r="Q325" s="50" t="e">
        <f t="shared" si="19"/>
        <v>#N/A</v>
      </c>
      <c r="R325" s="17" t="e">
        <f>VLOOKUP($B325,#REF!,18,0)</f>
        <v>#N/A</v>
      </c>
      <c r="T325" s="2"/>
      <c r="U325" s="19"/>
      <c r="V325" s="19"/>
    </row>
    <row r="326" spans="1:22" ht="13.5" x14ac:dyDescent="0.25">
      <c r="A326" s="14">
        <v>320</v>
      </c>
      <c r="B326" s="15" t="e">
        <f>VLOOKUP($A326,DSMYDTU!$A$2:$E$4856,2,0)</f>
        <v>#N/A</v>
      </c>
      <c r="C326" s="48" t="e">
        <f>VLOOKUP($A326,DSMYDTU!$A$2:$G$4877,3,0)</f>
        <v>#N/A</v>
      </c>
      <c r="D326" s="49" t="e">
        <f>VLOOKUP($A326,DSMYDTU!$A$2:$G$4877,4,0)</f>
        <v>#N/A</v>
      </c>
      <c r="E326" s="15" t="e">
        <f>VLOOKUP($A326,DSMYDTU!$A$2:$G$4877,5,0)</f>
        <v>#N/A</v>
      </c>
      <c r="F326" s="16" t="e">
        <f>VLOOKUP($A326,DSMYDTU!$A$2:$G$4877,6,0)</f>
        <v>#N/A</v>
      </c>
      <c r="G326" s="17" t="e">
        <f>VLOOKUP(B326,#REF!,13,0)</f>
        <v>#N/A</v>
      </c>
      <c r="H326" s="17" t="e">
        <f>VLOOKUP(B326,#REF!,14,0)</f>
        <v>#N/A</v>
      </c>
      <c r="I326" s="17" t="e">
        <f>VLOOKUP(B326,#REF!,15,0)</f>
        <v>#N/A</v>
      </c>
      <c r="J326" s="17" t="e">
        <f>VLOOKUP(B326,#REF!,16,0)</f>
        <v>#N/A</v>
      </c>
      <c r="K326" s="17" t="e">
        <f t="shared" si="16"/>
        <v>#N/A</v>
      </c>
      <c r="L326" s="17"/>
      <c r="M326" s="18">
        <f t="shared" si="17"/>
        <v>0</v>
      </c>
      <c r="N326" s="19" t="str">
        <f t="shared" si="18"/>
        <v>Không</v>
      </c>
      <c r="O326" s="19" t="e">
        <f>VLOOKUP($A326,DSMYDTU!$A$2:$G$4877,7,0)</f>
        <v>#N/A</v>
      </c>
      <c r="P326" s="20"/>
      <c r="Q326" s="50" t="e">
        <f t="shared" si="19"/>
        <v>#N/A</v>
      </c>
      <c r="R326" s="17" t="e">
        <f>VLOOKUP($B326,#REF!,18,0)</f>
        <v>#N/A</v>
      </c>
      <c r="T326" s="2"/>
      <c r="U326" s="19"/>
      <c r="V326" s="19"/>
    </row>
    <row r="327" spans="1:22" ht="13.5" x14ac:dyDescent="0.25">
      <c r="A327" s="14">
        <v>321</v>
      </c>
      <c r="B327" s="15" t="e">
        <f>VLOOKUP($A327,DSMYDTU!$A$2:$E$4856,2,0)</f>
        <v>#N/A</v>
      </c>
      <c r="C327" s="48" t="e">
        <f>VLOOKUP($A327,DSMYDTU!$A$2:$G$4877,3,0)</f>
        <v>#N/A</v>
      </c>
      <c r="D327" s="49" t="e">
        <f>VLOOKUP($A327,DSMYDTU!$A$2:$G$4877,4,0)</f>
        <v>#N/A</v>
      </c>
      <c r="E327" s="15" t="e">
        <f>VLOOKUP($A327,DSMYDTU!$A$2:$G$4877,5,0)</f>
        <v>#N/A</v>
      </c>
      <c r="F327" s="16" t="e">
        <f>VLOOKUP($A327,DSMYDTU!$A$2:$G$4877,6,0)</f>
        <v>#N/A</v>
      </c>
      <c r="G327" s="17" t="e">
        <f>VLOOKUP(B327,#REF!,13,0)</f>
        <v>#N/A</v>
      </c>
      <c r="H327" s="17" t="e">
        <f>VLOOKUP(B327,#REF!,14,0)</f>
        <v>#N/A</v>
      </c>
      <c r="I327" s="17" t="e">
        <f>VLOOKUP(B327,#REF!,15,0)</f>
        <v>#N/A</v>
      </c>
      <c r="J327" s="17" t="e">
        <f>VLOOKUP(B327,#REF!,16,0)</f>
        <v>#N/A</v>
      </c>
      <c r="K327" s="17" t="e">
        <f t="shared" ref="K327:K390" si="20">J327=L327</f>
        <v>#N/A</v>
      </c>
      <c r="L327" s="17"/>
      <c r="M327" s="18">
        <f t="shared" ref="M327:M390" si="21">IF(AND(L327&gt;=1,ISNUMBER(L327)=TRUE),ROUND(SUMPRODUCT(G327:L327,$G$6:$L$6)/$M$6,1),0)</f>
        <v>0</v>
      </c>
      <c r="N327" s="19" t="str">
        <f t="shared" si="18"/>
        <v>Không</v>
      </c>
      <c r="O327" s="19" t="e">
        <f>VLOOKUP($A327,DSMYDTU!$A$2:$G$4877,7,0)</f>
        <v>#N/A</v>
      </c>
      <c r="P327" s="20"/>
      <c r="Q327" s="50" t="e">
        <f t="shared" si="19"/>
        <v>#N/A</v>
      </c>
      <c r="R327" s="17" t="e">
        <f>VLOOKUP($B327,#REF!,18,0)</f>
        <v>#N/A</v>
      </c>
      <c r="T327" s="2"/>
      <c r="U327" s="19"/>
      <c r="V327" s="19"/>
    </row>
    <row r="328" spans="1:22" ht="13.5" x14ac:dyDescent="0.25">
      <c r="A328" s="14">
        <v>322</v>
      </c>
      <c r="B328" s="15" t="e">
        <f>VLOOKUP($A328,DSMYDTU!$A$2:$E$4856,2,0)</f>
        <v>#N/A</v>
      </c>
      <c r="C328" s="48" t="e">
        <f>VLOOKUP($A328,DSMYDTU!$A$2:$G$4877,3,0)</f>
        <v>#N/A</v>
      </c>
      <c r="D328" s="49" t="e">
        <f>VLOOKUP($A328,DSMYDTU!$A$2:$G$4877,4,0)</f>
        <v>#N/A</v>
      </c>
      <c r="E328" s="15" t="e">
        <f>VLOOKUP($A328,DSMYDTU!$A$2:$G$4877,5,0)</f>
        <v>#N/A</v>
      </c>
      <c r="F328" s="16" t="e">
        <f>VLOOKUP($A328,DSMYDTU!$A$2:$G$4877,6,0)</f>
        <v>#N/A</v>
      </c>
      <c r="G328" s="17" t="e">
        <f>VLOOKUP(B328,#REF!,13,0)</f>
        <v>#N/A</v>
      </c>
      <c r="H328" s="17" t="e">
        <f>VLOOKUP(B328,#REF!,14,0)</f>
        <v>#N/A</v>
      </c>
      <c r="I328" s="17" t="e">
        <f>VLOOKUP(B328,#REF!,15,0)</f>
        <v>#N/A</v>
      </c>
      <c r="J328" s="17" t="e">
        <f>VLOOKUP(B328,#REF!,16,0)</f>
        <v>#N/A</v>
      </c>
      <c r="K328" s="17" t="e">
        <f t="shared" si="20"/>
        <v>#N/A</v>
      </c>
      <c r="L328" s="17"/>
      <c r="M328" s="18">
        <f t="shared" si="21"/>
        <v>0</v>
      </c>
      <c r="N328" s="19" t="str">
        <f t="shared" ref="N328:N391" si="22">VLOOKUP(M328,$S$7:$T$542,2,0)</f>
        <v>Không</v>
      </c>
      <c r="O328" s="19" t="e">
        <f>VLOOKUP($A328,DSMYDTU!$A$2:$G$4877,7,0)</f>
        <v>#N/A</v>
      </c>
      <c r="P328" s="20"/>
      <c r="Q328" s="50" t="e">
        <f t="shared" ref="Q328:Q391" si="23">R328=M328</f>
        <v>#N/A</v>
      </c>
      <c r="R328" s="17" t="e">
        <f>VLOOKUP($B328,#REF!,18,0)</f>
        <v>#N/A</v>
      </c>
      <c r="T328" s="2"/>
      <c r="U328" s="19"/>
      <c r="V328" s="19"/>
    </row>
    <row r="329" spans="1:22" ht="13.5" x14ac:dyDescent="0.25">
      <c r="A329" s="14">
        <v>323</v>
      </c>
      <c r="B329" s="15" t="e">
        <f>VLOOKUP($A329,DSMYDTU!$A$2:$E$4856,2,0)</f>
        <v>#N/A</v>
      </c>
      <c r="C329" s="48" t="e">
        <f>VLOOKUP($A329,DSMYDTU!$A$2:$G$4877,3,0)</f>
        <v>#N/A</v>
      </c>
      <c r="D329" s="49" t="e">
        <f>VLOOKUP($A329,DSMYDTU!$A$2:$G$4877,4,0)</f>
        <v>#N/A</v>
      </c>
      <c r="E329" s="15" t="e">
        <f>VLOOKUP($A329,DSMYDTU!$A$2:$G$4877,5,0)</f>
        <v>#N/A</v>
      </c>
      <c r="F329" s="16" t="e">
        <f>VLOOKUP($A329,DSMYDTU!$A$2:$G$4877,6,0)</f>
        <v>#N/A</v>
      </c>
      <c r="G329" s="17" t="e">
        <f>VLOOKUP(B329,#REF!,13,0)</f>
        <v>#N/A</v>
      </c>
      <c r="H329" s="17" t="e">
        <f>VLOOKUP(B329,#REF!,14,0)</f>
        <v>#N/A</v>
      </c>
      <c r="I329" s="17" t="e">
        <f>VLOOKUP(B329,#REF!,15,0)</f>
        <v>#N/A</v>
      </c>
      <c r="J329" s="17" t="e">
        <f>VLOOKUP(B329,#REF!,16,0)</f>
        <v>#N/A</v>
      </c>
      <c r="K329" s="17" t="e">
        <f t="shared" si="20"/>
        <v>#N/A</v>
      </c>
      <c r="L329" s="17"/>
      <c r="M329" s="18">
        <f t="shared" si="21"/>
        <v>0</v>
      </c>
      <c r="N329" s="19" t="str">
        <f t="shared" si="22"/>
        <v>Không</v>
      </c>
      <c r="O329" s="19" t="e">
        <f>VLOOKUP($A329,DSMYDTU!$A$2:$G$4877,7,0)</f>
        <v>#N/A</v>
      </c>
      <c r="P329" s="20"/>
      <c r="Q329" s="50" t="e">
        <f t="shared" si="23"/>
        <v>#N/A</v>
      </c>
      <c r="R329" s="17" t="e">
        <f>VLOOKUP($B329,#REF!,18,0)</f>
        <v>#N/A</v>
      </c>
      <c r="T329" s="2"/>
      <c r="U329" s="19"/>
      <c r="V329" s="19"/>
    </row>
    <row r="330" spans="1:22" ht="13.5" x14ac:dyDescent="0.25">
      <c r="A330" s="14">
        <v>324</v>
      </c>
      <c r="B330" s="15" t="e">
        <f>VLOOKUP($A330,DSMYDTU!$A$2:$E$4856,2,0)</f>
        <v>#N/A</v>
      </c>
      <c r="C330" s="48" t="e">
        <f>VLOOKUP($A330,DSMYDTU!$A$2:$G$4877,3,0)</f>
        <v>#N/A</v>
      </c>
      <c r="D330" s="49" t="e">
        <f>VLOOKUP($A330,DSMYDTU!$A$2:$G$4877,4,0)</f>
        <v>#N/A</v>
      </c>
      <c r="E330" s="15" t="e">
        <f>VLOOKUP($A330,DSMYDTU!$A$2:$G$4877,5,0)</f>
        <v>#N/A</v>
      </c>
      <c r="F330" s="16" t="e">
        <f>VLOOKUP($A330,DSMYDTU!$A$2:$G$4877,6,0)</f>
        <v>#N/A</v>
      </c>
      <c r="G330" s="17" t="e">
        <f>VLOOKUP(B330,#REF!,13,0)</f>
        <v>#N/A</v>
      </c>
      <c r="H330" s="17" t="e">
        <f>VLOOKUP(B330,#REF!,14,0)</f>
        <v>#N/A</v>
      </c>
      <c r="I330" s="17" t="e">
        <f>VLOOKUP(B330,#REF!,15,0)</f>
        <v>#N/A</v>
      </c>
      <c r="J330" s="17" t="e">
        <f>VLOOKUP(B330,#REF!,16,0)</f>
        <v>#N/A</v>
      </c>
      <c r="K330" s="17" t="e">
        <f t="shared" si="20"/>
        <v>#N/A</v>
      </c>
      <c r="L330" s="17"/>
      <c r="M330" s="18">
        <f t="shared" si="21"/>
        <v>0</v>
      </c>
      <c r="N330" s="19" t="str">
        <f t="shared" si="22"/>
        <v>Không</v>
      </c>
      <c r="O330" s="19" t="e">
        <f>VLOOKUP($A330,DSMYDTU!$A$2:$G$4877,7,0)</f>
        <v>#N/A</v>
      </c>
      <c r="P330" s="20"/>
      <c r="Q330" s="50" t="e">
        <f t="shared" si="23"/>
        <v>#N/A</v>
      </c>
      <c r="R330" s="17" t="e">
        <f>VLOOKUP($B330,#REF!,18,0)</f>
        <v>#N/A</v>
      </c>
      <c r="T330" s="2"/>
      <c r="U330" s="19"/>
      <c r="V330" s="19"/>
    </row>
    <row r="331" spans="1:22" ht="13.5" x14ac:dyDescent="0.25">
      <c r="A331" s="14">
        <v>325</v>
      </c>
      <c r="B331" s="15" t="e">
        <f>VLOOKUP($A331,DSMYDTU!$A$2:$E$4856,2,0)</f>
        <v>#N/A</v>
      </c>
      <c r="C331" s="48" t="e">
        <f>VLOOKUP($A331,DSMYDTU!$A$2:$G$4877,3,0)</f>
        <v>#N/A</v>
      </c>
      <c r="D331" s="49" t="e">
        <f>VLOOKUP($A331,DSMYDTU!$A$2:$G$4877,4,0)</f>
        <v>#N/A</v>
      </c>
      <c r="E331" s="15" t="e">
        <f>VLOOKUP($A331,DSMYDTU!$A$2:$G$4877,5,0)</f>
        <v>#N/A</v>
      </c>
      <c r="F331" s="16" t="e">
        <f>VLOOKUP($A331,DSMYDTU!$A$2:$G$4877,6,0)</f>
        <v>#N/A</v>
      </c>
      <c r="G331" s="17" t="e">
        <f>VLOOKUP(B331,#REF!,13,0)</f>
        <v>#N/A</v>
      </c>
      <c r="H331" s="17" t="e">
        <f>VLOOKUP(B331,#REF!,14,0)</f>
        <v>#N/A</v>
      </c>
      <c r="I331" s="17" t="e">
        <f>VLOOKUP(B331,#REF!,15,0)</f>
        <v>#N/A</v>
      </c>
      <c r="J331" s="17" t="e">
        <f>VLOOKUP(B331,#REF!,16,0)</f>
        <v>#N/A</v>
      </c>
      <c r="K331" s="17" t="e">
        <f t="shared" si="20"/>
        <v>#N/A</v>
      </c>
      <c r="L331" s="17"/>
      <c r="M331" s="18">
        <f t="shared" si="21"/>
        <v>0</v>
      </c>
      <c r="N331" s="19" t="str">
        <f t="shared" si="22"/>
        <v>Không</v>
      </c>
      <c r="O331" s="19" t="e">
        <f>VLOOKUP($A331,DSMYDTU!$A$2:$G$4877,7,0)</f>
        <v>#N/A</v>
      </c>
      <c r="P331" s="20"/>
      <c r="Q331" s="50" t="e">
        <f t="shared" si="23"/>
        <v>#N/A</v>
      </c>
      <c r="R331" s="17" t="e">
        <f>VLOOKUP($B331,#REF!,18,0)</f>
        <v>#N/A</v>
      </c>
      <c r="T331" s="2"/>
      <c r="U331" s="19"/>
      <c r="V331" s="19"/>
    </row>
    <row r="332" spans="1:22" ht="13.5" x14ac:dyDescent="0.25">
      <c r="A332" s="14">
        <v>326</v>
      </c>
      <c r="B332" s="15" t="e">
        <f>VLOOKUP($A332,DSMYDTU!$A$2:$E$4856,2,0)</f>
        <v>#N/A</v>
      </c>
      <c r="C332" s="48" t="e">
        <f>VLOOKUP($A332,DSMYDTU!$A$2:$G$4877,3,0)</f>
        <v>#N/A</v>
      </c>
      <c r="D332" s="49" t="e">
        <f>VLOOKUP($A332,DSMYDTU!$A$2:$G$4877,4,0)</f>
        <v>#N/A</v>
      </c>
      <c r="E332" s="15" t="e">
        <f>VLOOKUP($A332,DSMYDTU!$A$2:$G$4877,5,0)</f>
        <v>#N/A</v>
      </c>
      <c r="F332" s="16" t="e">
        <f>VLOOKUP($A332,DSMYDTU!$A$2:$G$4877,6,0)</f>
        <v>#N/A</v>
      </c>
      <c r="G332" s="17" t="e">
        <f>VLOOKUP(B332,#REF!,13,0)</f>
        <v>#N/A</v>
      </c>
      <c r="H332" s="17" t="e">
        <f>VLOOKUP(B332,#REF!,14,0)</f>
        <v>#N/A</v>
      </c>
      <c r="I332" s="17" t="e">
        <f>VLOOKUP(B332,#REF!,15,0)</f>
        <v>#N/A</v>
      </c>
      <c r="J332" s="17" t="e">
        <f>VLOOKUP(B332,#REF!,16,0)</f>
        <v>#N/A</v>
      </c>
      <c r="K332" s="17" t="e">
        <f t="shared" si="20"/>
        <v>#N/A</v>
      </c>
      <c r="L332" s="17"/>
      <c r="M332" s="18">
        <f t="shared" si="21"/>
        <v>0</v>
      </c>
      <c r="N332" s="19" t="str">
        <f t="shared" si="22"/>
        <v>Không</v>
      </c>
      <c r="O332" s="19" t="e">
        <f>VLOOKUP($A332,DSMYDTU!$A$2:$G$4877,7,0)</f>
        <v>#N/A</v>
      </c>
      <c r="P332" s="20"/>
      <c r="Q332" s="50" t="e">
        <f t="shared" si="23"/>
        <v>#N/A</v>
      </c>
      <c r="R332" s="17" t="e">
        <f>VLOOKUP($B332,#REF!,18,0)</f>
        <v>#N/A</v>
      </c>
      <c r="T332" s="2"/>
      <c r="U332" s="19"/>
      <c r="V332" s="19"/>
    </row>
    <row r="333" spans="1:22" ht="13.5" x14ac:dyDescent="0.25">
      <c r="A333" s="14">
        <v>327</v>
      </c>
      <c r="B333" s="15" t="e">
        <f>VLOOKUP($A333,DSMYDTU!$A$2:$E$4856,2,0)</f>
        <v>#N/A</v>
      </c>
      <c r="C333" s="48" t="e">
        <f>VLOOKUP($A333,DSMYDTU!$A$2:$G$4877,3,0)</f>
        <v>#N/A</v>
      </c>
      <c r="D333" s="49" t="e">
        <f>VLOOKUP($A333,DSMYDTU!$A$2:$G$4877,4,0)</f>
        <v>#N/A</v>
      </c>
      <c r="E333" s="15" t="e">
        <f>VLOOKUP($A333,DSMYDTU!$A$2:$G$4877,5,0)</f>
        <v>#N/A</v>
      </c>
      <c r="F333" s="16" t="e">
        <f>VLOOKUP($A333,DSMYDTU!$A$2:$G$4877,6,0)</f>
        <v>#N/A</v>
      </c>
      <c r="G333" s="17" t="e">
        <f>VLOOKUP(B333,#REF!,13,0)</f>
        <v>#N/A</v>
      </c>
      <c r="H333" s="17" t="e">
        <f>VLOOKUP(B333,#REF!,14,0)</f>
        <v>#N/A</v>
      </c>
      <c r="I333" s="17" t="e">
        <f>VLOOKUP(B333,#REF!,15,0)</f>
        <v>#N/A</v>
      </c>
      <c r="J333" s="17" t="e">
        <f>VLOOKUP(B333,#REF!,16,0)</f>
        <v>#N/A</v>
      </c>
      <c r="K333" s="17" t="e">
        <f t="shared" si="20"/>
        <v>#N/A</v>
      </c>
      <c r="L333" s="17"/>
      <c r="M333" s="18">
        <f t="shared" si="21"/>
        <v>0</v>
      </c>
      <c r="N333" s="19" t="str">
        <f t="shared" si="22"/>
        <v>Không</v>
      </c>
      <c r="O333" s="19" t="e">
        <f>VLOOKUP($A333,DSMYDTU!$A$2:$G$4877,7,0)</f>
        <v>#N/A</v>
      </c>
      <c r="P333" s="20"/>
      <c r="Q333" s="50" t="e">
        <f t="shared" si="23"/>
        <v>#N/A</v>
      </c>
      <c r="R333" s="17" t="e">
        <f>VLOOKUP($B333,#REF!,18,0)</f>
        <v>#N/A</v>
      </c>
      <c r="T333" s="2"/>
      <c r="U333" s="19"/>
      <c r="V333" s="19"/>
    </row>
    <row r="334" spans="1:22" ht="13.5" x14ac:dyDescent="0.25">
      <c r="A334" s="14">
        <v>328</v>
      </c>
      <c r="B334" s="15" t="e">
        <f>VLOOKUP($A334,DSMYDTU!$A$2:$E$4856,2,0)</f>
        <v>#N/A</v>
      </c>
      <c r="C334" s="48" t="e">
        <f>VLOOKUP($A334,DSMYDTU!$A$2:$G$4877,3,0)</f>
        <v>#N/A</v>
      </c>
      <c r="D334" s="49" t="e">
        <f>VLOOKUP($A334,DSMYDTU!$A$2:$G$4877,4,0)</f>
        <v>#N/A</v>
      </c>
      <c r="E334" s="15" t="e">
        <f>VLOOKUP($A334,DSMYDTU!$A$2:$G$4877,5,0)</f>
        <v>#N/A</v>
      </c>
      <c r="F334" s="16" t="e">
        <f>VLOOKUP($A334,DSMYDTU!$A$2:$G$4877,6,0)</f>
        <v>#N/A</v>
      </c>
      <c r="G334" s="17" t="e">
        <f>VLOOKUP(B334,#REF!,13,0)</f>
        <v>#N/A</v>
      </c>
      <c r="H334" s="17" t="e">
        <f>VLOOKUP(B334,#REF!,14,0)</f>
        <v>#N/A</v>
      </c>
      <c r="I334" s="17" t="e">
        <f>VLOOKUP(B334,#REF!,15,0)</f>
        <v>#N/A</v>
      </c>
      <c r="J334" s="17" t="e">
        <f>VLOOKUP(B334,#REF!,16,0)</f>
        <v>#N/A</v>
      </c>
      <c r="K334" s="17" t="e">
        <f t="shared" si="20"/>
        <v>#N/A</v>
      </c>
      <c r="L334" s="17"/>
      <c r="M334" s="18">
        <f t="shared" si="21"/>
        <v>0</v>
      </c>
      <c r="N334" s="19" t="str">
        <f t="shared" si="22"/>
        <v>Không</v>
      </c>
      <c r="O334" s="19" t="e">
        <f>VLOOKUP($A334,DSMYDTU!$A$2:$G$4877,7,0)</f>
        <v>#N/A</v>
      </c>
      <c r="P334" s="20"/>
      <c r="Q334" s="50" t="e">
        <f t="shared" si="23"/>
        <v>#N/A</v>
      </c>
      <c r="R334" s="17" t="e">
        <f>VLOOKUP($B334,#REF!,18,0)</f>
        <v>#N/A</v>
      </c>
      <c r="T334" s="2"/>
      <c r="U334" s="19"/>
      <c r="V334" s="19"/>
    </row>
    <row r="335" spans="1:22" ht="13.5" x14ac:dyDescent="0.25">
      <c r="A335" s="14">
        <v>329</v>
      </c>
      <c r="B335" s="15" t="e">
        <f>VLOOKUP($A335,DSMYDTU!$A$2:$E$4856,2,0)</f>
        <v>#N/A</v>
      </c>
      <c r="C335" s="48" t="e">
        <f>VLOOKUP($A335,DSMYDTU!$A$2:$G$4877,3,0)</f>
        <v>#N/A</v>
      </c>
      <c r="D335" s="49" t="e">
        <f>VLOOKUP($A335,DSMYDTU!$A$2:$G$4877,4,0)</f>
        <v>#N/A</v>
      </c>
      <c r="E335" s="15" t="e">
        <f>VLOOKUP($A335,DSMYDTU!$A$2:$G$4877,5,0)</f>
        <v>#N/A</v>
      </c>
      <c r="F335" s="16" t="e">
        <f>VLOOKUP($A335,DSMYDTU!$A$2:$G$4877,6,0)</f>
        <v>#N/A</v>
      </c>
      <c r="G335" s="17" t="e">
        <f>VLOOKUP(B335,#REF!,13,0)</f>
        <v>#N/A</v>
      </c>
      <c r="H335" s="17" t="e">
        <f>VLOOKUP(B335,#REF!,14,0)</f>
        <v>#N/A</v>
      </c>
      <c r="I335" s="17" t="e">
        <f>VLOOKUP(B335,#REF!,15,0)</f>
        <v>#N/A</v>
      </c>
      <c r="J335" s="17" t="e">
        <f>VLOOKUP(B335,#REF!,16,0)</f>
        <v>#N/A</v>
      </c>
      <c r="K335" s="17" t="e">
        <f t="shared" si="20"/>
        <v>#N/A</v>
      </c>
      <c r="L335" s="17"/>
      <c r="M335" s="18">
        <f t="shared" si="21"/>
        <v>0</v>
      </c>
      <c r="N335" s="19" t="str">
        <f t="shared" si="22"/>
        <v>Không</v>
      </c>
      <c r="O335" s="19" t="e">
        <f>VLOOKUP($A335,DSMYDTU!$A$2:$G$4877,7,0)</f>
        <v>#N/A</v>
      </c>
      <c r="P335" s="20"/>
      <c r="Q335" s="50" t="e">
        <f t="shared" si="23"/>
        <v>#N/A</v>
      </c>
      <c r="R335" s="17" t="e">
        <f>VLOOKUP($B335,#REF!,18,0)</f>
        <v>#N/A</v>
      </c>
      <c r="T335" s="2"/>
      <c r="U335" s="19"/>
      <c r="V335" s="19"/>
    </row>
    <row r="336" spans="1:22" ht="13.5" x14ac:dyDescent="0.25">
      <c r="A336" s="14">
        <v>330</v>
      </c>
      <c r="B336" s="15" t="e">
        <f>VLOOKUP($A336,DSMYDTU!$A$2:$E$4856,2,0)</f>
        <v>#N/A</v>
      </c>
      <c r="C336" s="48" t="e">
        <f>VLOOKUP($A336,DSMYDTU!$A$2:$G$4877,3,0)</f>
        <v>#N/A</v>
      </c>
      <c r="D336" s="49" t="e">
        <f>VLOOKUP($A336,DSMYDTU!$A$2:$G$4877,4,0)</f>
        <v>#N/A</v>
      </c>
      <c r="E336" s="15" t="e">
        <f>VLOOKUP($A336,DSMYDTU!$A$2:$G$4877,5,0)</f>
        <v>#N/A</v>
      </c>
      <c r="F336" s="16" t="e">
        <f>VLOOKUP($A336,DSMYDTU!$A$2:$G$4877,6,0)</f>
        <v>#N/A</v>
      </c>
      <c r="G336" s="17" t="e">
        <f>VLOOKUP(B336,#REF!,13,0)</f>
        <v>#N/A</v>
      </c>
      <c r="H336" s="17" t="e">
        <f>VLOOKUP(B336,#REF!,14,0)</f>
        <v>#N/A</v>
      </c>
      <c r="I336" s="17" t="e">
        <f>VLOOKUP(B336,#REF!,15,0)</f>
        <v>#N/A</v>
      </c>
      <c r="J336" s="17" t="e">
        <f>VLOOKUP(B336,#REF!,16,0)</f>
        <v>#N/A</v>
      </c>
      <c r="K336" s="17" t="e">
        <f t="shared" si="20"/>
        <v>#N/A</v>
      </c>
      <c r="L336" s="17"/>
      <c r="M336" s="18">
        <f t="shared" si="21"/>
        <v>0</v>
      </c>
      <c r="N336" s="19" t="str">
        <f t="shared" si="22"/>
        <v>Không</v>
      </c>
      <c r="O336" s="19" t="e">
        <f>VLOOKUP($A336,DSMYDTU!$A$2:$G$4877,7,0)</f>
        <v>#N/A</v>
      </c>
      <c r="P336" s="20"/>
      <c r="Q336" s="50" t="e">
        <f t="shared" si="23"/>
        <v>#N/A</v>
      </c>
      <c r="R336" s="17" t="e">
        <f>VLOOKUP($B336,#REF!,18,0)</f>
        <v>#N/A</v>
      </c>
      <c r="T336" s="2"/>
      <c r="U336" s="19"/>
      <c r="V336" s="19"/>
    </row>
    <row r="337" spans="1:22" ht="13.5" x14ac:dyDescent="0.25">
      <c r="A337" s="14">
        <v>331</v>
      </c>
      <c r="B337" s="15" t="e">
        <f>VLOOKUP($A337,DSMYDTU!$A$2:$E$4856,2,0)</f>
        <v>#N/A</v>
      </c>
      <c r="C337" s="48" t="e">
        <f>VLOOKUP($A337,DSMYDTU!$A$2:$G$4877,3,0)</f>
        <v>#N/A</v>
      </c>
      <c r="D337" s="49" t="e">
        <f>VLOOKUP($A337,DSMYDTU!$A$2:$G$4877,4,0)</f>
        <v>#N/A</v>
      </c>
      <c r="E337" s="15" t="e">
        <f>VLOOKUP($A337,DSMYDTU!$A$2:$G$4877,5,0)</f>
        <v>#N/A</v>
      </c>
      <c r="F337" s="16" t="e">
        <f>VLOOKUP($A337,DSMYDTU!$A$2:$G$4877,6,0)</f>
        <v>#N/A</v>
      </c>
      <c r="G337" s="17" t="e">
        <f>VLOOKUP(B337,#REF!,13,0)</f>
        <v>#N/A</v>
      </c>
      <c r="H337" s="17" t="e">
        <f>VLOOKUP(B337,#REF!,14,0)</f>
        <v>#N/A</v>
      </c>
      <c r="I337" s="17" t="e">
        <f>VLOOKUP(B337,#REF!,15,0)</f>
        <v>#N/A</v>
      </c>
      <c r="J337" s="17" t="e">
        <f>VLOOKUP(B337,#REF!,16,0)</f>
        <v>#N/A</v>
      </c>
      <c r="K337" s="17" t="e">
        <f t="shared" si="20"/>
        <v>#N/A</v>
      </c>
      <c r="L337" s="17"/>
      <c r="M337" s="18">
        <f t="shared" si="21"/>
        <v>0</v>
      </c>
      <c r="N337" s="19" t="str">
        <f t="shared" si="22"/>
        <v>Không</v>
      </c>
      <c r="O337" s="19" t="e">
        <f>VLOOKUP($A337,DSMYDTU!$A$2:$G$4877,7,0)</f>
        <v>#N/A</v>
      </c>
      <c r="P337" s="20"/>
      <c r="Q337" s="50" t="e">
        <f t="shared" si="23"/>
        <v>#N/A</v>
      </c>
      <c r="R337" s="17" t="e">
        <f>VLOOKUP($B337,#REF!,18,0)</f>
        <v>#N/A</v>
      </c>
      <c r="T337" s="2"/>
      <c r="U337" s="19"/>
      <c r="V337" s="19"/>
    </row>
    <row r="338" spans="1:22" ht="13.5" x14ac:dyDescent="0.25">
      <c r="A338" s="14">
        <v>332</v>
      </c>
      <c r="B338" s="15" t="e">
        <f>VLOOKUP($A338,DSMYDTU!$A$2:$E$4856,2,0)</f>
        <v>#N/A</v>
      </c>
      <c r="C338" s="48" t="e">
        <f>VLOOKUP($A338,DSMYDTU!$A$2:$G$4877,3,0)</f>
        <v>#N/A</v>
      </c>
      <c r="D338" s="49" t="e">
        <f>VLOOKUP($A338,DSMYDTU!$A$2:$G$4877,4,0)</f>
        <v>#N/A</v>
      </c>
      <c r="E338" s="15" t="e">
        <f>VLOOKUP($A338,DSMYDTU!$A$2:$G$4877,5,0)</f>
        <v>#N/A</v>
      </c>
      <c r="F338" s="16" t="e">
        <f>VLOOKUP($A338,DSMYDTU!$A$2:$G$4877,6,0)</f>
        <v>#N/A</v>
      </c>
      <c r="G338" s="17" t="e">
        <f>VLOOKUP(B338,#REF!,13,0)</f>
        <v>#N/A</v>
      </c>
      <c r="H338" s="17" t="e">
        <f>VLOOKUP(B338,#REF!,14,0)</f>
        <v>#N/A</v>
      </c>
      <c r="I338" s="17" t="e">
        <f>VLOOKUP(B338,#REF!,15,0)</f>
        <v>#N/A</v>
      </c>
      <c r="J338" s="17" t="e">
        <f>VLOOKUP(B338,#REF!,16,0)</f>
        <v>#N/A</v>
      </c>
      <c r="K338" s="17" t="e">
        <f t="shared" si="20"/>
        <v>#N/A</v>
      </c>
      <c r="L338" s="17"/>
      <c r="M338" s="18">
        <f t="shared" si="21"/>
        <v>0</v>
      </c>
      <c r="N338" s="19" t="str">
        <f t="shared" si="22"/>
        <v>Không</v>
      </c>
      <c r="O338" s="19" t="e">
        <f>VLOOKUP($A338,DSMYDTU!$A$2:$G$4877,7,0)</f>
        <v>#N/A</v>
      </c>
      <c r="P338" s="20"/>
      <c r="Q338" s="50" t="e">
        <f t="shared" si="23"/>
        <v>#N/A</v>
      </c>
      <c r="R338" s="17" t="e">
        <f>VLOOKUP($B338,#REF!,18,0)</f>
        <v>#N/A</v>
      </c>
      <c r="T338" s="2"/>
      <c r="U338" s="19"/>
      <c r="V338" s="19"/>
    </row>
    <row r="339" spans="1:22" ht="13.5" x14ac:dyDescent="0.25">
      <c r="A339" s="14">
        <v>333</v>
      </c>
      <c r="B339" s="15" t="e">
        <f>VLOOKUP($A339,DSMYDTU!$A$2:$E$4856,2,0)</f>
        <v>#N/A</v>
      </c>
      <c r="C339" s="48" t="e">
        <f>VLOOKUP($A339,DSMYDTU!$A$2:$G$4877,3,0)</f>
        <v>#N/A</v>
      </c>
      <c r="D339" s="49" t="e">
        <f>VLOOKUP($A339,DSMYDTU!$A$2:$G$4877,4,0)</f>
        <v>#N/A</v>
      </c>
      <c r="E339" s="15" t="e">
        <f>VLOOKUP($A339,DSMYDTU!$A$2:$G$4877,5,0)</f>
        <v>#N/A</v>
      </c>
      <c r="F339" s="16" t="e">
        <f>VLOOKUP($A339,DSMYDTU!$A$2:$G$4877,6,0)</f>
        <v>#N/A</v>
      </c>
      <c r="G339" s="17" t="e">
        <f>VLOOKUP(B339,#REF!,13,0)</f>
        <v>#N/A</v>
      </c>
      <c r="H339" s="17" t="e">
        <f>VLOOKUP(B339,#REF!,14,0)</f>
        <v>#N/A</v>
      </c>
      <c r="I339" s="17" t="e">
        <f>VLOOKUP(B339,#REF!,15,0)</f>
        <v>#N/A</v>
      </c>
      <c r="J339" s="17" t="e">
        <f>VLOOKUP(B339,#REF!,16,0)</f>
        <v>#N/A</v>
      </c>
      <c r="K339" s="17" t="e">
        <f t="shared" si="20"/>
        <v>#N/A</v>
      </c>
      <c r="L339" s="17"/>
      <c r="M339" s="18">
        <f t="shared" si="21"/>
        <v>0</v>
      </c>
      <c r="N339" s="19" t="str">
        <f t="shared" si="22"/>
        <v>Không</v>
      </c>
      <c r="O339" s="19" t="e">
        <f>VLOOKUP($A339,DSMYDTU!$A$2:$G$4877,7,0)</f>
        <v>#N/A</v>
      </c>
      <c r="P339" s="20"/>
      <c r="Q339" s="50" t="e">
        <f t="shared" si="23"/>
        <v>#N/A</v>
      </c>
      <c r="R339" s="17" t="e">
        <f>VLOOKUP($B339,#REF!,18,0)</f>
        <v>#N/A</v>
      </c>
      <c r="T339" s="2"/>
      <c r="U339" s="19"/>
      <c r="V339" s="19"/>
    </row>
    <row r="340" spans="1:22" ht="13.5" x14ac:dyDescent="0.25">
      <c r="A340" s="14">
        <v>334</v>
      </c>
      <c r="B340" s="15" t="e">
        <f>VLOOKUP($A340,DSMYDTU!$A$2:$E$4856,2,0)</f>
        <v>#N/A</v>
      </c>
      <c r="C340" s="48" t="e">
        <f>VLOOKUP($A340,DSMYDTU!$A$2:$G$4877,3,0)</f>
        <v>#N/A</v>
      </c>
      <c r="D340" s="49" t="e">
        <f>VLOOKUP($A340,DSMYDTU!$A$2:$G$4877,4,0)</f>
        <v>#N/A</v>
      </c>
      <c r="E340" s="15" t="e">
        <f>VLOOKUP($A340,DSMYDTU!$A$2:$G$4877,5,0)</f>
        <v>#N/A</v>
      </c>
      <c r="F340" s="16" t="e">
        <f>VLOOKUP($A340,DSMYDTU!$A$2:$G$4877,6,0)</f>
        <v>#N/A</v>
      </c>
      <c r="G340" s="17" t="e">
        <f>VLOOKUP(B340,#REF!,13,0)</f>
        <v>#N/A</v>
      </c>
      <c r="H340" s="17" t="e">
        <f>VLOOKUP(B340,#REF!,14,0)</f>
        <v>#N/A</v>
      </c>
      <c r="I340" s="17" t="e">
        <f>VLOOKUP(B340,#REF!,15,0)</f>
        <v>#N/A</v>
      </c>
      <c r="J340" s="17" t="e">
        <f>VLOOKUP(B340,#REF!,16,0)</f>
        <v>#N/A</v>
      </c>
      <c r="K340" s="17" t="e">
        <f t="shared" si="20"/>
        <v>#N/A</v>
      </c>
      <c r="L340" s="17"/>
      <c r="M340" s="18">
        <f t="shared" si="21"/>
        <v>0</v>
      </c>
      <c r="N340" s="19" t="str">
        <f t="shared" si="22"/>
        <v>Không</v>
      </c>
      <c r="O340" s="19" t="e">
        <f>VLOOKUP($A340,DSMYDTU!$A$2:$G$4877,7,0)</f>
        <v>#N/A</v>
      </c>
      <c r="P340" s="20"/>
      <c r="Q340" s="50" t="e">
        <f t="shared" si="23"/>
        <v>#N/A</v>
      </c>
      <c r="R340" s="17" t="e">
        <f>VLOOKUP($B340,#REF!,18,0)</f>
        <v>#N/A</v>
      </c>
      <c r="T340" s="2"/>
      <c r="U340" s="19"/>
      <c r="V340" s="19"/>
    </row>
    <row r="341" spans="1:22" ht="13.5" x14ac:dyDescent="0.25">
      <c r="A341" s="14">
        <v>335</v>
      </c>
      <c r="B341" s="15" t="e">
        <f>VLOOKUP($A341,DSMYDTU!$A$2:$E$4856,2,0)</f>
        <v>#N/A</v>
      </c>
      <c r="C341" s="48" t="e">
        <f>VLOOKUP($A341,DSMYDTU!$A$2:$G$4877,3,0)</f>
        <v>#N/A</v>
      </c>
      <c r="D341" s="49" t="e">
        <f>VLOOKUP($A341,DSMYDTU!$A$2:$G$4877,4,0)</f>
        <v>#N/A</v>
      </c>
      <c r="E341" s="15" t="e">
        <f>VLOOKUP($A341,DSMYDTU!$A$2:$G$4877,5,0)</f>
        <v>#N/A</v>
      </c>
      <c r="F341" s="16" t="e">
        <f>VLOOKUP($A341,DSMYDTU!$A$2:$G$4877,6,0)</f>
        <v>#N/A</v>
      </c>
      <c r="G341" s="17" t="e">
        <f>VLOOKUP(B341,#REF!,13,0)</f>
        <v>#N/A</v>
      </c>
      <c r="H341" s="17" t="e">
        <f>VLOOKUP(B341,#REF!,14,0)</f>
        <v>#N/A</v>
      </c>
      <c r="I341" s="17" t="e">
        <f>VLOOKUP(B341,#REF!,15,0)</f>
        <v>#N/A</v>
      </c>
      <c r="J341" s="17" t="e">
        <f>VLOOKUP(B341,#REF!,16,0)</f>
        <v>#N/A</v>
      </c>
      <c r="K341" s="17" t="e">
        <f t="shared" si="20"/>
        <v>#N/A</v>
      </c>
      <c r="L341" s="17"/>
      <c r="M341" s="18">
        <f t="shared" si="21"/>
        <v>0</v>
      </c>
      <c r="N341" s="19" t="str">
        <f t="shared" si="22"/>
        <v>Không</v>
      </c>
      <c r="O341" s="19" t="e">
        <f>VLOOKUP($A341,DSMYDTU!$A$2:$G$4877,7,0)</f>
        <v>#N/A</v>
      </c>
      <c r="P341" s="20"/>
      <c r="Q341" s="50" t="e">
        <f t="shared" si="23"/>
        <v>#N/A</v>
      </c>
      <c r="R341" s="17" t="e">
        <f>VLOOKUP($B341,#REF!,18,0)</f>
        <v>#N/A</v>
      </c>
      <c r="T341" s="2"/>
      <c r="U341" s="19"/>
      <c r="V341" s="19"/>
    </row>
    <row r="342" spans="1:22" ht="13.5" x14ac:dyDescent="0.25">
      <c r="A342" s="14">
        <v>336</v>
      </c>
      <c r="B342" s="15" t="e">
        <f>VLOOKUP($A342,DSMYDTU!$A$2:$E$4856,2,0)</f>
        <v>#N/A</v>
      </c>
      <c r="C342" s="48" t="e">
        <f>VLOOKUP($A342,DSMYDTU!$A$2:$G$4877,3,0)</f>
        <v>#N/A</v>
      </c>
      <c r="D342" s="49" t="e">
        <f>VLOOKUP($A342,DSMYDTU!$A$2:$G$4877,4,0)</f>
        <v>#N/A</v>
      </c>
      <c r="E342" s="15" t="e">
        <f>VLOOKUP($A342,DSMYDTU!$A$2:$G$4877,5,0)</f>
        <v>#N/A</v>
      </c>
      <c r="F342" s="16" t="e">
        <f>VLOOKUP($A342,DSMYDTU!$A$2:$G$4877,6,0)</f>
        <v>#N/A</v>
      </c>
      <c r="G342" s="17" t="e">
        <f>VLOOKUP(B342,#REF!,13,0)</f>
        <v>#N/A</v>
      </c>
      <c r="H342" s="17" t="e">
        <f>VLOOKUP(B342,#REF!,14,0)</f>
        <v>#N/A</v>
      </c>
      <c r="I342" s="17" t="e">
        <f>VLOOKUP(B342,#REF!,15,0)</f>
        <v>#N/A</v>
      </c>
      <c r="J342" s="17" t="e">
        <f>VLOOKUP(B342,#REF!,16,0)</f>
        <v>#N/A</v>
      </c>
      <c r="K342" s="17" t="e">
        <f t="shared" si="20"/>
        <v>#N/A</v>
      </c>
      <c r="L342" s="17"/>
      <c r="M342" s="18">
        <f t="shared" si="21"/>
        <v>0</v>
      </c>
      <c r="N342" s="19" t="str">
        <f t="shared" si="22"/>
        <v>Không</v>
      </c>
      <c r="O342" s="19" t="e">
        <f>VLOOKUP($A342,DSMYDTU!$A$2:$G$4877,7,0)</f>
        <v>#N/A</v>
      </c>
      <c r="P342" s="20"/>
      <c r="Q342" s="50" t="e">
        <f t="shared" si="23"/>
        <v>#N/A</v>
      </c>
      <c r="R342" s="17" t="e">
        <f>VLOOKUP($B342,#REF!,18,0)</f>
        <v>#N/A</v>
      </c>
      <c r="T342" s="2"/>
      <c r="U342" s="19"/>
      <c r="V342" s="19"/>
    </row>
    <row r="343" spans="1:22" ht="13.5" x14ac:dyDescent="0.25">
      <c r="A343" s="14">
        <v>337</v>
      </c>
      <c r="B343" s="15" t="e">
        <f>VLOOKUP($A343,DSMYDTU!$A$2:$E$4856,2,0)</f>
        <v>#N/A</v>
      </c>
      <c r="C343" s="48" t="e">
        <f>VLOOKUP($A343,DSMYDTU!$A$2:$G$4877,3,0)</f>
        <v>#N/A</v>
      </c>
      <c r="D343" s="49" t="e">
        <f>VLOOKUP($A343,DSMYDTU!$A$2:$G$4877,4,0)</f>
        <v>#N/A</v>
      </c>
      <c r="E343" s="15" t="e">
        <f>VLOOKUP($A343,DSMYDTU!$A$2:$G$4877,5,0)</f>
        <v>#N/A</v>
      </c>
      <c r="F343" s="16" t="e">
        <f>VLOOKUP($A343,DSMYDTU!$A$2:$G$4877,6,0)</f>
        <v>#N/A</v>
      </c>
      <c r="G343" s="17" t="e">
        <f>VLOOKUP(B343,#REF!,13,0)</f>
        <v>#N/A</v>
      </c>
      <c r="H343" s="17" t="e">
        <f>VLOOKUP(B343,#REF!,14,0)</f>
        <v>#N/A</v>
      </c>
      <c r="I343" s="17" t="e">
        <f>VLOOKUP(B343,#REF!,15,0)</f>
        <v>#N/A</v>
      </c>
      <c r="J343" s="17" t="e">
        <f>VLOOKUP(B343,#REF!,16,0)</f>
        <v>#N/A</v>
      </c>
      <c r="K343" s="17" t="e">
        <f t="shared" si="20"/>
        <v>#N/A</v>
      </c>
      <c r="L343" s="17"/>
      <c r="M343" s="18">
        <f t="shared" si="21"/>
        <v>0</v>
      </c>
      <c r="N343" s="19" t="str">
        <f t="shared" si="22"/>
        <v>Không</v>
      </c>
      <c r="O343" s="19" t="e">
        <f>VLOOKUP($A343,DSMYDTU!$A$2:$G$4877,7,0)</f>
        <v>#N/A</v>
      </c>
      <c r="P343" s="20"/>
      <c r="Q343" s="50" t="e">
        <f t="shared" si="23"/>
        <v>#N/A</v>
      </c>
      <c r="R343" s="17" t="e">
        <f>VLOOKUP($B343,#REF!,18,0)</f>
        <v>#N/A</v>
      </c>
      <c r="T343" s="2"/>
      <c r="U343" s="19"/>
      <c r="V343" s="19"/>
    </row>
    <row r="344" spans="1:22" ht="13.5" x14ac:dyDescent="0.25">
      <c r="A344" s="14">
        <v>338</v>
      </c>
      <c r="B344" s="15" t="e">
        <f>VLOOKUP($A344,DSMYDTU!$A$2:$E$4856,2,0)</f>
        <v>#N/A</v>
      </c>
      <c r="C344" s="48" t="e">
        <f>VLOOKUP($A344,DSMYDTU!$A$2:$G$4877,3,0)</f>
        <v>#N/A</v>
      </c>
      <c r="D344" s="49" t="e">
        <f>VLOOKUP($A344,DSMYDTU!$A$2:$G$4877,4,0)</f>
        <v>#N/A</v>
      </c>
      <c r="E344" s="15" t="e">
        <f>VLOOKUP($A344,DSMYDTU!$A$2:$G$4877,5,0)</f>
        <v>#N/A</v>
      </c>
      <c r="F344" s="16" t="e">
        <f>VLOOKUP($A344,DSMYDTU!$A$2:$G$4877,6,0)</f>
        <v>#N/A</v>
      </c>
      <c r="G344" s="17" t="e">
        <f>VLOOKUP(B344,#REF!,13,0)</f>
        <v>#N/A</v>
      </c>
      <c r="H344" s="17" t="e">
        <f>VLOOKUP(B344,#REF!,14,0)</f>
        <v>#N/A</v>
      </c>
      <c r="I344" s="17" t="e">
        <f>VLOOKUP(B344,#REF!,15,0)</f>
        <v>#N/A</v>
      </c>
      <c r="J344" s="17" t="e">
        <f>VLOOKUP(B344,#REF!,16,0)</f>
        <v>#N/A</v>
      </c>
      <c r="K344" s="17" t="e">
        <f t="shared" si="20"/>
        <v>#N/A</v>
      </c>
      <c r="L344" s="17"/>
      <c r="M344" s="18">
        <f t="shared" si="21"/>
        <v>0</v>
      </c>
      <c r="N344" s="19" t="str">
        <f t="shared" si="22"/>
        <v>Không</v>
      </c>
      <c r="O344" s="19" t="e">
        <f>VLOOKUP($A344,DSMYDTU!$A$2:$G$4877,7,0)</f>
        <v>#N/A</v>
      </c>
      <c r="P344" s="20"/>
      <c r="Q344" s="50" t="e">
        <f t="shared" si="23"/>
        <v>#N/A</v>
      </c>
      <c r="R344" s="17" t="e">
        <f>VLOOKUP($B344,#REF!,18,0)</f>
        <v>#N/A</v>
      </c>
      <c r="T344" s="2"/>
      <c r="U344" s="19"/>
      <c r="V344" s="19"/>
    </row>
    <row r="345" spans="1:22" ht="13.5" x14ac:dyDescent="0.25">
      <c r="A345" s="14">
        <v>339</v>
      </c>
      <c r="B345" s="15" t="e">
        <f>VLOOKUP($A345,DSMYDTU!$A$2:$E$4856,2,0)</f>
        <v>#N/A</v>
      </c>
      <c r="C345" s="48" t="e">
        <f>VLOOKUP($A345,DSMYDTU!$A$2:$G$4877,3,0)</f>
        <v>#N/A</v>
      </c>
      <c r="D345" s="49" t="e">
        <f>VLOOKUP($A345,DSMYDTU!$A$2:$G$4877,4,0)</f>
        <v>#N/A</v>
      </c>
      <c r="E345" s="15" t="e">
        <f>VLOOKUP($A345,DSMYDTU!$A$2:$G$4877,5,0)</f>
        <v>#N/A</v>
      </c>
      <c r="F345" s="16" t="e">
        <f>VLOOKUP($A345,DSMYDTU!$A$2:$G$4877,6,0)</f>
        <v>#N/A</v>
      </c>
      <c r="G345" s="17" t="e">
        <f>VLOOKUP(B345,#REF!,13,0)</f>
        <v>#N/A</v>
      </c>
      <c r="H345" s="17" t="e">
        <f>VLOOKUP(B345,#REF!,14,0)</f>
        <v>#N/A</v>
      </c>
      <c r="I345" s="17" t="e">
        <f>VLOOKUP(B345,#REF!,15,0)</f>
        <v>#N/A</v>
      </c>
      <c r="J345" s="17" t="e">
        <f>VLOOKUP(B345,#REF!,16,0)</f>
        <v>#N/A</v>
      </c>
      <c r="K345" s="17" t="e">
        <f t="shared" si="20"/>
        <v>#N/A</v>
      </c>
      <c r="L345" s="17"/>
      <c r="M345" s="18">
        <f t="shared" si="21"/>
        <v>0</v>
      </c>
      <c r="N345" s="19" t="str">
        <f t="shared" si="22"/>
        <v>Không</v>
      </c>
      <c r="O345" s="19" t="e">
        <f>VLOOKUP($A345,DSMYDTU!$A$2:$G$4877,7,0)</f>
        <v>#N/A</v>
      </c>
      <c r="P345" s="20"/>
      <c r="Q345" s="50" t="e">
        <f t="shared" si="23"/>
        <v>#N/A</v>
      </c>
      <c r="R345" s="17" t="e">
        <f>VLOOKUP($B345,#REF!,18,0)</f>
        <v>#N/A</v>
      </c>
      <c r="T345" s="2"/>
      <c r="U345" s="19"/>
      <c r="V345" s="19"/>
    </row>
    <row r="346" spans="1:22" ht="13.5" x14ac:dyDescent="0.25">
      <c r="A346" s="14">
        <v>340</v>
      </c>
      <c r="B346" s="15" t="e">
        <f>VLOOKUP($A346,DSMYDTU!$A$2:$E$4856,2,0)</f>
        <v>#N/A</v>
      </c>
      <c r="C346" s="48" t="e">
        <f>VLOOKUP($A346,DSMYDTU!$A$2:$G$4877,3,0)</f>
        <v>#N/A</v>
      </c>
      <c r="D346" s="49" t="e">
        <f>VLOOKUP($A346,DSMYDTU!$A$2:$G$4877,4,0)</f>
        <v>#N/A</v>
      </c>
      <c r="E346" s="15" t="e">
        <f>VLOOKUP($A346,DSMYDTU!$A$2:$G$4877,5,0)</f>
        <v>#N/A</v>
      </c>
      <c r="F346" s="16" t="e">
        <f>VLOOKUP($A346,DSMYDTU!$A$2:$G$4877,6,0)</f>
        <v>#N/A</v>
      </c>
      <c r="G346" s="17" t="e">
        <f>VLOOKUP(B346,#REF!,13,0)</f>
        <v>#N/A</v>
      </c>
      <c r="H346" s="17" t="e">
        <f>VLOOKUP(B346,#REF!,14,0)</f>
        <v>#N/A</v>
      </c>
      <c r="I346" s="17" t="e">
        <f>VLOOKUP(B346,#REF!,15,0)</f>
        <v>#N/A</v>
      </c>
      <c r="J346" s="17" t="e">
        <f>VLOOKUP(B346,#REF!,16,0)</f>
        <v>#N/A</v>
      </c>
      <c r="K346" s="17" t="e">
        <f t="shared" si="20"/>
        <v>#N/A</v>
      </c>
      <c r="L346" s="17"/>
      <c r="M346" s="18">
        <f t="shared" si="21"/>
        <v>0</v>
      </c>
      <c r="N346" s="19" t="str">
        <f t="shared" si="22"/>
        <v>Không</v>
      </c>
      <c r="O346" s="19" t="e">
        <f>VLOOKUP($A346,DSMYDTU!$A$2:$G$4877,7,0)</f>
        <v>#N/A</v>
      </c>
      <c r="P346" s="20"/>
      <c r="Q346" s="50" t="e">
        <f t="shared" si="23"/>
        <v>#N/A</v>
      </c>
      <c r="R346" s="17" t="e">
        <f>VLOOKUP($B346,#REF!,18,0)</f>
        <v>#N/A</v>
      </c>
      <c r="T346" s="2"/>
      <c r="U346" s="19"/>
      <c r="V346" s="19"/>
    </row>
    <row r="347" spans="1:22" ht="13.5" x14ac:dyDescent="0.25">
      <c r="A347" s="14">
        <v>341</v>
      </c>
      <c r="B347" s="15" t="e">
        <f>VLOOKUP($A347,DSMYDTU!$A$2:$E$4856,2,0)</f>
        <v>#N/A</v>
      </c>
      <c r="C347" s="48" t="e">
        <f>VLOOKUP($A347,DSMYDTU!$A$2:$G$4877,3,0)</f>
        <v>#N/A</v>
      </c>
      <c r="D347" s="49" t="e">
        <f>VLOOKUP($A347,DSMYDTU!$A$2:$G$4877,4,0)</f>
        <v>#N/A</v>
      </c>
      <c r="E347" s="15" t="e">
        <f>VLOOKUP($A347,DSMYDTU!$A$2:$G$4877,5,0)</f>
        <v>#N/A</v>
      </c>
      <c r="F347" s="16" t="e">
        <f>VLOOKUP($A347,DSMYDTU!$A$2:$G$4877,6,0)</f>
        <v>#N/A</v>
      </c>
      <c r="G347" s="17" t="e">
        <f>VLOOKUP(B347,#REF!,13,0)</f>
        <v>#N/A</v>
      </c>
      <c r="H347" s="17" t="e">
        <f>VLOOKUP(B347,#REF!,14,0)</f>
        <v>#N/A</v>
      </c>
      <c r="I347" s="17" t="e">
        <f>VLOOKUP(B347,#REF!,15,0)</f>
        <v>#N/A</v>
      </c>
      <c r="J347" s="17" t="e">
        <f>VLOOKUP(B347,#REF!,16,0)</f>
        <v>#N/A</v>
      </c>
      <c r="K347" s="17" t="e">
        <f t="shared" si="20"/>
        <v>#N/A</v>
      </c>
      <c r="L347" s="17"/>
      <c r="M347" s="18">
        <f t="shared" si="21"/>
        <v>0</v>
      </c>
      <c r="N347" s="19" t="str">
        <f t="shared" si="22"/>
        <v>Không</v>
      </c>
      <c r="O347" s="19" t="e">
        <f>VLOOKUP($A347,DSMYDTU!$A$2:$G$4877,7,0)</f>
        <v>#N/A</v>
      </c>
      <c r="P347" s="20"/>
      <c r="Q347" s="50" t="e">
        <f t="shared" si="23"/>
        <v>#N/A</v>
      </c>
      <c r="R347" s="17" t="e">
        <f>VLOOKUP($B347,#REF!,18,0)</f>
        <v>#N/A</v>
      </c>
      <c r="T347" s="2"/>
      <c r="U347" s="19"/>
      <c r="V347" s="19"/>
    </row>
    <row r="348" spans="1:22" ht="13.5" x14ac:dyDescent="0.25">
      <c r="A348" s="14">
        <v>342</v>
      </c>
      <c r="B348" s="15" t="e">
        <f>VLOOKUP($A348,DSMYDTU!$A$2:$E$4856,2,0)</f>
        <v>#N/A</v>
      </c>
      <c r="C348" s="48" t="e">
        <f>VLOOKUP($A348,DSMYDTU!$A$2:$G$4877,3,0)</f>
        <v>#N/A</v>
      </c>
      <c r="D348" s="49" t="e">
        <f>VLOOKUP($A348,DSMYDTU!$A$2:$G$4877,4,0)</f>
        <v>#N/A</v>
      </c>
      <c r="E348" s="15" t="e">
        <f>VLOOKUP($A348,DSMYDTU!$A$2:$G$4877,5,0)</f>
        <v>#N/A</v>
      </c>
      <c r="F348" s="16" t="e">
        <f>VLOOKUP($A348,DSMYDTU!$A$2:$G$4877,6,0)</f>
        <v>#N/A</v>
      </c>
      <c r="G348" s="17" t="e">
        <f>VLOOKUP(B348,#REF!,13,0)</f>
        <v>#N/A</v>
      </c>
      <c r="H348" s="17" t="e">
        <f>VLOOKUP(B348,#REF!,14,0)</f>
        <v>#N/A</v>
      </c>
      <c r="I348" s="17" t="e">
        <f>VLOOKUP(B348,#REF!,15,0)</f>
        <v>#N/A</v>
      </c>
      <c r="J348" s="17" t="e">
        <f>VLOOKUP(B348,#REF!,16,0)</f>
        <v>#N/A</v>
      </c>
      <c r="K348" s="17" t="e">
        <f t="shared" si="20"/>
        <v>#N/A</v>
      </c>
      <c r="L348" s="17"/>
      <c r="M348" s="18">
        <f t="shared" si="21"/>
        <v>0</v>
      </c>
      <c r="N348" s="19" t="str">
        <f t="shared" si="22"/>
        <v>Không</v>
      </c>
      <c r="O348" s="19" t="e">
        <f>VLOOKUP($A348,DSMYDTU!$A$2:$G$4877,7,0)</f>
        <v>#N/A</v>
      </c>
      <c r="P348" s="20"/>
      <c r="Q348" s="50" t="e">
        <f t="shared" si="23"/>
        <v>#N/A</v>
      </c>
      <c r="R348" s="17" t="e">
        <f>VLOOKUP($B348,#REF!,18,0)</f>
        <v>#N/A</v>
      </c>
      <c r="T348" s="2"/>
      <c r="U348" s="19"/>
      <c r="V348" s="19"/>
    </row>
    <row r="349" spans="1:22" ht="13.5" x14ac:dyDescent="0.25">
      <c r="A349" s="14">
        <v>343</v>
      </c>
      <c r="B349" s="15" t="e">
        <f>VLOOKUP($A349,DSMYDTU!$A$2:$E$4856,2,0)</f>
        <v>#N/A</v>
      </c>
      <c r="C349" s="48" t="e">
        <f>VLOOKUP($A349,DSMYDTU!$A$2:$G$4877,3,0)</f>
        <v>#N/A</v>
      </c>
      <c r="D349" s="49" t="e">
        <f>VLOOKUP($A349,DSMYDTU!$A$2:$G$4877,4,0)</f>
        <v>#N/A</v>
      </c>
      <c r="E349" s="15" t="e">
        <f>VLOOKUP($A349,DSMYDTU!$A$2:$G$4877,5,0)</f>
        <v>#N/A</v>
      </c>
      <c r="F349" s="16" t="e">
        <f>VLOOKUP($A349,DSMYDTU!$A$2:$G$4877,6,0)</f>
        <v>#N/A</v>
      </c>
      <c r="G349" s="17" t="e">
        <f>VLOOKUP(B349,#REF!,13,0)</f>
        <v>#N/A</v>
      </c>
      <c r="H349" s="17" t="e">
        <f>VLOOKUP(B349,#REF!,14,0)</f>
        <v>#N/A</v>
      </c>
      <c r="I349" s="17" t="e">
        <f>VLOOKUP(B349,#REF!,15,0)</f>
        <v>#N/A</v>
      </c>
      <c r="J349" s="17" t="e">
        <f>VLOOKUP(B349,#REF!,16,0)</f>
        <v>#N/A</v>
      </c>
      <c r="K349" s="17" t="e">
        <f t="shared" si="20"/>
        <v>#N/A</v>
      </c>
      <c r="L349" s="17"/>
      <c r="M349" s="18">
        <f t="shared" si="21"/>
        <v>0</v>
      </c>
      <c r="N349" s="19" t="str">
        <f t="shared" si="22"/>
        <v>Không</v>
      </c>
      <c r="O349" s="19" t="e">
        <f>VLOOKUP($A349,DSMYDTU!$A$2:$G$4877,7,0)</f>
        <v>#N/A</v>
      </c>
      <c r="P349" s="20"/>
      <c r="Q349" s="50" t="e">
        <f t="shared" si="23"/>
        <v>#N/A</v>
      </c>
      <c r="R349" s="17" t="e">
        <f>VLOOKUP($B349,#REF!,18,0)</f>
        <v>#N/A</v>
      </c>
      <c r="T349" s="2"/>
      <c r="U349" s="19"/>
      <c r="V349" s="19"/>
    </row>
    <row r="350" spans="1:22" ht="13.5" x14ac:dyDescent="0.25">
      <c r="A350" s="14">
        <v>344</v>
      </c>
      <c r="B350" s="15" t="e">
        <f>VLOOKUP($A350,DSMYDTU!$A$2:$E$4856,2,0)</f>
        <v>#N/A</v>
      </c>
      <c r="C350" s="48" t="e">
        <f>VLOOKUP($A350,DSMYDTU!$A$2:$G$4877,3,0)</f>
        <v>#N/A</v>
      </c>
      <c r="D350" s="49" t="e">
        <f>VLOOKUP($A350,DSMYDTU!$A$2:$G$4877,4,0)</f>
        <v>#N/A</v>
      </c>
      <c r="E350" s="15" t="e">
        <f>VLOOKUP($A350,DSMYDTU!$A$2:$G$4877,5,0)</f>
        <v>#N/A</v>
      </c>
      <c r="F350" s="16" t="e">
        <f>VLOOKUP($A350,DSMYDTU!$A$2:$G$4877,6,0)</f>
        <v>#N/A</v>
      </c>
      <c r="G350" s="17" t="e">
        <f>VLOOKUP(B350,#REF!,13,0)</f>
        <v>#N/A</v>
      </c>
      <c r="H350" s="17" t="e">
        <f>VLOOKUP(B350,#REF!,14,0)</f>
        <v>#N/A</v>
      </c>
      <c r="I350" s="17" t="e">
        <f>VLOOKUP(B350,#REF!,15,0)</f>
        <v>#N/A</v>
      </c>
      <c r="J350" s="17" t="e">
        <f>VLOOKUP(B350,#REF!,16,0)</f>
        <v>#N/A</v>
      </c>
      <c r="K350" s="17" t="e">
        <f t="shared" si="20"/>
        <v>#N/A</v>
      </c>
      <c r="L350" s="17"/>
      <c r="M350" s="18">
        <f t="shared" si="21"/>
        <v>0</v>
      </c>
      <c r="N350" s="19" t="str">
        <f t="shared" si="22"/>
        <v>Không</v>
      </c>
      <c r="O350" s="19" t="e">
        <f>VLOOKUP($A350,DSMYDTU!$A$2:$G$4877,7,0)</f>
        <v>#N/A</v>
      </c>
      <c r="P350" s="20"/>
      <c r="Q350" s="50" t="e">
        <f t="shared" si="23"/>
        <v>#N/A</v>
      </c>
      <c r="R350" s="17" t="e">
        <f>VLOOKUP($B350,#REF!,18,0)</f>
        <v>#N/A</v>
      </c>
      <c r="T350" s="2"/>
      <c r="U350" s="19"/>
      <c r="V350" s="19"/>
    </row>
    <row r="351" spans="1:22" ht="13.5" x14ac:dyDescent="0.25">
      <c r="A351" s="14">
        <v>345</v>
      </c>
      <c r="B351" s="15" t="e">
        <f>VLOOKUP($A351,DSMYDTU!$A$2:$E$4856,2,0)</f>
        <v>#N/A</v>
      </c>
      <c r="C351" s="48" t="e">
        <f>VLOOKUP($A351,DSMYDTU!$A$2:$G$4877,3,0)</f>
        <v>#N/A</v>
      </c>
      <c r="D351" s="49" t="e">
        <f>VLOOKUP($A351,DSMYDTU!$A$2:$G$4877,4,0)</f>
        <v>#N/A</v>
      </c>
      <c r="E351" s="15" t="e">
        <f>VLOOKUP($A351,DSMYDTU!$A$2:$G$4877,5,0)</f>
        <v>#N/A</v>
      </c>
      <c r="F351" s="16" t="e">
        <f>VLOOKUP($A351,DSMYDTU!$A$2:$G$4877,6,0)</f>
        <v>#N/A</v>
      </c>
      <c r="G351" s="17" t="e">
        <f>VLOOKUP(B351,#REF!,13,0)</f>
        <v>#N/A</v>
      </c>
      <c r="H351" s="17" t="e">
        <f>VLOOKUP(B351,#REF!,14,0)</f>
        <v>#N/A</v>
      </c>
      <c r="I351" s="17" t="e">
        <f>VLOOKUP(B351,#REF!,15,0)</f>
        <v>#N/A</v>
      </c>
      <c r="J351" s="17" t="e">
        <f>VLOOKUP(B351,#REF!,16,0)</f>
        <v>#N/A</v>
      </c>
      <c r="K351" s="17" t="e">
        <f t="shared" si="20"/>
        <v>#N/A</v>
      </c>
      <c r="L351" s="17"/>
      <c r="M351" s="18">
        <f t="shared" si="21"/>
        <v>0</v>
      </c>
      <c r="N351" s="19" t="str">
        <f t="shared" si="22"/>
        <v>Không</v>
      </c>
      <c r="O351" s="19" t="e">
        <f>VLOOKUP($A351,DSMYDTU!$A$2:$G$4877,7,0)</f>
        <v>#N/A</v>
      </c>
      <c r="P351" s="20"/>
      <c r="Q351" s="50" t="e">
        <f t="shared" si="23"/>
        <v>#N/A</v>
      </c>
      <c r="R351" s="17" t="e">
        <f>VLOOKUP($B351,#REF!,18,0)</f>
        <v>#N/A</v>
      </c>
      <c r="T351" s="2"/>
      <c r="U351" s="19"/>
      <c r="V351" s="19"/>
    </row>
    <row r="352" spans="1:22" ht="13.5" x14ac:dyDescent="0.25">
      <c r="A352" s="14">
        <v>346</v>
      </c>
      <c r="B352" s="15" t="e">
        <f>VLOOKUP($A352,DSMYDTU!$A$2:$E$4856,2,0)</f>
        <v>#N/A</v>
      </c>
      <c r="C352" s="48" t="e">
        <f>VLOOKUP($A352,DSMYDTU!$A$2:$G$4877,3,0)</f>
        <v>#N/A</v>
      </c>
      <c r="D352" s="49" t="e">
        <f>VLOOKUP($A352,DSMYDTU!$A$2:$G$4877,4,0)</f>
        <v>#N/A</v>
      </c>
      <c r="E352" s="15" t="e">
        <f>VLOOKUP($A352,DSMYDTU!$A$2:$G$4877,5,0)</f>
        <v>#N/A</v>
      </c>
      <c r="F352" s="16" t="e">
        <f>VLOOKUP($A352,DSMYDTU!$A$2:$G$4877,6,0)</f>
        <v>#N/A</v>
      </c>
      <c r="G352" s="17" t="e">
        <f>VLOOKUP(B352,#REF!,13,0)</f>
        <v>#N/A</v>
      </c>
      <c r="H352" s="17" t="e">
        <f>VLOOKUP(B352,#REF!,14,0)</f>
        <v>#N/A</v>
      </c>
      <c r="I352" s="17" t="e">
        <f>VLOOKUP(B352,#REF!,15,0)</f>
        <v>#N/A</v>
      </c>
      <c r="J352" s="17" t="e">
        <f>VLOOKUP(B352,#REF!,16,0)</f>
        <v>#N/A</v>
      </c>
      <c r="K352" s="17" t="e">
        <f t="shared" si="20"/>
        <v>#N/A</v>
      </c>
      <c r="L352" s="17"/>
      <c r="M352" s="18">
        <f t="shared" si="21"/>
        <v>0</v>
      </c>
      <c r="N352" s="19" t="str">
        <f t="shared" si="22"/>
        <v>Không</v>
      </c>
      <c r="O352" s="19" t="e">
        <f>VLOOKUP($A352,DSMYDTU!$A$2:$G$4877,7,0)</f>
        <v>#N/A</v>
      </c>
      <c r="P352" s="20"/>
      <c r="Q352" s="50" t="e">
        <f t="shared" si="23"/>
        <v>#N/A</v>
      </c>
      <c r="R352" s="17" t="e">
        <f>VLOOKUP($B352,#REF!,18,0)</f>
        <v>#N/A</v>
      </c>
      <c r="T352" s="2"/>
      <c r="U352" s="19"/>
      <c r="V352" s="19"/>
    </row>
    <row r="353" spans="1:22" ht="13.5" x14ac:dyDescent="0.25">
      <c r="A353" s="14">
        <v>347</v>
      </c>
      <c r="B353" s="15" t="e">
        <f>VLOOKUP($A353,DSMYDTU!$A$2:$E$4856,2,0)</f>
        <v>#N/A</v>
      </c>
      <c r="C353" s="48" t="e">
        <f>VLOOKUP($A353,DSMYDTU!$A$2:$G$4877,3,0)</f>
        <v>#N/A</v>
      </c>
      <c r="D353" s="49" t="e">
        <f>VLOOKUP($A353,DSMYDTU!$A$2:$G$4877,4,0)</f>
        <v>#N/A</v>
      </c>
      <c r="E353" s="15" t="e">
        <f>VLOOKUP($A353,DSMYDTU!$A$2:$G$4877,5,0)</f>
        <v>#N/A</v>
      </c>
      <c r="F353" s="16" t="e">
        <f>VLOOKUP($A353,DSMYDTU!$A$2:$G$4877,6,0)</f>
        <v>#N/A</v>
      </c>
      <c r="G353" s="17" t="e">
        <f>VLOOKUP(B353,#REF!,13,0)</f>
        <v>#N/A</v>
      </c>
      <c r="H353" s="17" t="e">
        <f>VLOOKUP(B353,#REF!,14,0)</f>
        <v>#N/A</v>
      </c>
      <c r="I353" s="17" t="e">
        <f>VLOOKUP(B353,#REF!,15,0)</f>
        <v>#N/A</v>
      </c>
      <c r="J353" s="17" t="e">
        <f>VLOOKUP(B353,#REF!,16,0)</f>
        <v>#N/A</v>
      </c>
      <c r="K353" s="17" t="e">
        <f t="shared" si="20"/>
        <v>#N/A</v>
      </c>
      <c r="L353" s="17"/>
      <c r="M353" s="18">
        <f t="shared" si="21"/>
        <v>0</v>
      </c>
      <c r="N353" s="19" t="str">
        <f t="shared" si="22"/>
        <v>Không</v>
      </c>
      <c r="O353" s="19" t="e">
        <f>VLOOKUP($A353,DSMYDTU!$A$2:$G$4877,7,0)</f>
        <v>#N/A</v>
      </c>
      <c r="P353" s="20"/>
      <c r="Q353" s="50" t="e">
        <f t="shared" si="23"/>
        <v>#N/A</v>
      </c>
      <c r="R353" s="17" t="e">
        <f>VLOOKUP($B353,#REF!,18,0)</f>
        <v>#N/A</v>
      </c>
      <c r="T353" s="2"/>
      <c r="U353" s="19"/>
      <c r="V353" s="19"/>
    </row>
    <row r="354" spans="1:22" ht="13.5" x14ac:dyDescent="0.25">
      <c r="A354" s="14">
        <v>348</v>
      </c>
      <c r="B354" s="15" t="e">
        <f>VLOOKUP($A354,DSMYDTU!$A$2:$E$4856,2,0)</f>
        <v>#N/A</v>
      </c>
      <c r="C354" s="48" t="e">
        <f>VLOOKUP($A354,DSMYDTU!$A$2:$G$4877,3,0)</f>
        <v>#N/A</v>
      </c>
      <c r="D354" s="49" t="e">
        <f>VLOOKUP($A354,DSMYDTU!$A$2:$G$4877,4,0)</f>
        <v>#N/A</v>
      </c>
      <c r="E354" s="15" t="e">
        <f>VLOOKUP($A354,DSMYDTU!$A$2:$G$4877,5,0)</f>
        <v>#N/A</v>
      </c>
      <c r="F354" s="16" t="e">
        <f>VLOOKUP($A354,DSMYDTU!$A$2:$G$4877,6,0)</f>
        <v>#N/A</v>
      </c>
      <c r="G354" s="17" t="e">
        <f>VLOOKUP(B354,#REF!,13,0)</f>
        <v>#N/A</v>
      </c>
      <c r="H354" s="17" t="e">
        <f>VLOOKUP(B354,#REF!,14,0)</f>
        <v>#N/A</v>
      </c>
      <c r="I354" s="17" t="e">
        <f>VLOOKUP(B354,#REF!,15,0)</f>
        <v>#N/A</v>
      </c>
      <c r="J354" s="17" t="e">
        <f>VLOOKUP(B354,#REF!,16,0)</f>
        <v>#N/A</v>
      </c>
      <c r="K354" s="17" t="e">
        <f t="shared" si="20"/>
        <v>#N/A</v>
      </c>
      <c r="L354" s="17"/>
      <c r="M354" s="18">
        <f t="shared" si="21"/>
        <v>0</v>
      </c>
      <c r="N354" s="19" t="str">
        <f t="shared" si="22"/>
        <v>Không</v>
      </c>
      <c r="O354" s="19" t="e">
        <f>VLOOKUP($A354,DSMYDTU!$A$2:$G$4877,7,0)</f>
        <v>#N/A</v>
      </c>
      <c r="P354" s="20"/>
      <c r="Q354" s="50" t="e">
        <f t="shared" si="23"/>
        <v>#N/A</v>
      </c>
      <c r="R354" s="17" t="e">
        <f>VLOOKUP($B354,#REF!,18,0)</f>
        <v>#N/A</v>
      </c>
      <c r="T354" s="2"/>
      <c r="U354" s="19"/>
      <c r="V354" s="19"/>
    </row>
    <row r="355" spans="1:22" ht="13.5" x14ac:dyDescent="0.25">
      <c r="A355" s="14">
        <v>349</v>
      </c>
      <c r="B355" s="15" t="e">
        <f>VLOOKUP($A355,DSMYDTU!$A$2:$E$4856,2,0)</f>
        <v>#N/A</v>
      </c>
      <c r="C355" s="48" t="e">
        <f>VLOOKUP($A355,DSMYDTU!$A$2:$G$4877,3,0)</f>
        <v>#N/A</v>
      </c>
      <c r="D355" s="49" t="e">
        <f>VLOOKUP($A355,DSMYDTU!$A$2:$G$4877,4,0)</f>
        <v>#N/A</v>
      </c>
      <c r="E355" s="15" t="e">
        <f>VLOOKUP($A355,DSMYDTU!$A$2:$G$4877,5,0)</f>
        <v>#N/A</v>
      </c>
      <c r="F355" s="16" t="e">
        <f>VLOOKUP($A355,DSMYDTU!$A$2:$G$4877,6,0)</f>
        <v>#N/A</v>
      </c>
      <c r="G355" s="17" t="e">
        <f>VLOOKUP(B355,#REF!,13,0)</f>
        <v>#N/A</v>
      </c>
      <c r="H355" s="17" t="e">
        <f>VLOOKUP(B355,#REF!,14,0)</f>
        <v>#N/A</v>
      </c>
      <c r="I355" s="17" t="e">
        <f>VLOOKUP(B355,#REF!,15,0)</f>
        <v>#N/A</v>
      </c>
      <c r="J355" s="17" t="e">
        <f>VLOOKUP(B355,#REF!,16,0)</f>
        <v>#N/A</v>
      </c>
      <c r="K355" s="17" t="e">
        <f t="shared" si="20"/>
        <v>#N/A</v>
      </c>
      <c r="L355" s="17"/>
      <c r="M355" s="18">
        <f t="shared" si="21"/>
        <v>0</v>
      </c>
      <c r="N355" s="19" t="str">
        <f t="shared" si="22"/>
        <v>Không</v>
      </c>
      <c r="O355" s="19" t="e">
        <f>VLOOKUP($A355,DSMYDTU!$A$2:$G$4877,7,0)</f>
        <v>#N/A</v>
      </c>
      <c r="P355" s="20"/>
      <c r="Q355" s="50" t="e">
        <f t="shared" si="23"/>
        <v>#N/A</v>
      </c>
      <c r="R355" s="17" t="e">
        <f>VLOOKUP($B355,#REF!,18,0)</f>
        <v>#N/A</v>
      </c>
      <c r="T355" s="2"/>
      <c r="U355" s="19"/>
      <c r="V355" s="19"/>
    </row>
    <row r="356" spans="1:22" ht="13.5" x14ac:dyDescent="0.25">
      <c r="A356" s="14">
        <v>350</v>
      </c>
      <c r="B356" s="15" t="e">
        <f>VLOOKUP($A356,DSMYDTU!$A$2:$E$4856,2,0)</f>
        <v>#N/A</v>
      </c>
      <c r="C356" s="48" t="e">
        <f>VLOOKUP($A356,DSMYDTU!$A$2:$G$4877,3,0)</f>
        <v>#N/A</v>
      </c>
      <c r="D356" s="49" t="e">
        <f>VLOOKUP($A356,DSMYDTU!$A$2:$G$4877,4,0)</f>
        <v>#N/A</v>
      </c>
      <c r="E356" s="15" t="e">
        <f>VLOOKUP($A356,DSMYDTU!$A$2:$G$4877,5,0)</f>
        <v>#N/A</v>
      </c>
      <c r="F356" s="16" t="e">
        <f>VLOOKUP($A356,DSMYDTU!$A$2:$G$4877,6,0)</f>
        <v>#N/A</v>
      </c>
      <c r="G356" s="17" t="e">
        <f>VLOOKUP(B356,#REF!,13,0)</f>
        <v>#N/A</v>
      </c>
      <c r="H356" s="17" t="e">
        <f>VLOOKUP(B356,#REF!,14,0)</f>
        <v>#N/A</v>
      </c>
      <c r="I356" s="17" t="e">
        <f>VLOOKUP(B356,#REF!,15,0)</f>
        <v>#N/A</v>
      </c>
      <c r="J356" s="17" t="e">
        <f>VLOOKUP(B356,#REF!,16,0)</f>
        <v>#N/A</v>
      </c>
      <c r="K356" s="17" t="e">
        <f t="shared" si="20"/>
        <v>#N/A</v>
      </c>
      <c r="L356" s="17"/>
      <c r="M356" s="18">
        <f t="shared" si="21"/>
        <v>0</v>
      </c>
      <c r="N356" s="19" t="str">
        <f t="shared" si="22"/>
        <v>Không</v>
      </c>
      <c r="O356" s="19" t="e">
        <f>VLOOKUP($A356,DSMYDTU!$A$2:$G$4877,7,0)</f>
        <v>#N/A</v>
      </c>
      <c r="P356" s="20"/>
      <c r="Q356" s="50" t="e">
        <f t="shared" si="23"/>
        <v>#N/A</v>
      </c>
      <c r="R356" s="17" t="e">
        <f>VLOOKUP($B356,#REF!,18,0)</f>
        <v>#N/A</v>
      </c>
      <c r="T356" s="2"/>
      <c r="U356" s="19"/>
      <c r="V356" s="19"/>
    </row>
    <row r="357" spans="1:22" ht="13.5" x14ac:dyDescent="0.25">
      <c r="A357" s="14">
        <v>351</v>
      </c>
      <c r="B357" s="15" t="e">
        <f>VLOOKUP($A357,DSMYDTU!$A$2:$E$4856,2,0)</f>
        <v>#N/A</v>
      </c>
      <c r="C357" s="48" t="e">
        <f>VLOOKUP($A357,DSMYDTU!$A$2:$G$4877,3,0)</f>
        <v>#N/A</v>
      </c>
      <c r="D357" s="49" t="e">
        <f>VLOOKUP($A357,DSMYDTU!$A$2:$G$4877,4,0)</f>
        <v>#N/A</v>
      </c>
      <c r="E357" s="15" t="e">
        <f>VLOOKUP($A357,DSMYDTU!$A$2:$G$4877,5,0)</f>
        <v>#N/A</v>
      </c>
      <c r="F357" s="16" t="e">
        <f>VLOOKUP($A357,DSMYDTU!$A$2:$G$4877,6,0)</f>
        <v>#N/A</v>
      </c>
      <c r="G357" s="17" t="e">
        <f>VLOOKUP(B357,#REF!,13,0)</f>
        <v>#N/A</v>
      </c>
      <c r="H357" s="17" t="e">
        <f>VLOOKUP(B357,#REF!,14,0)</f>
        <v>#N/A</v>
      </c>
      <c r="I357" s="17" t="e">
        <f>VLOOKUP(B357,#REF!,15,0)</f>
        <v>#N/A</v>
      </c>
      <c r="J357" s="17" t="e">
        <f>VLOOKUP(B357,#REF!,16,0)</f>
        <v>#N/A</v>
      </c>
      <c r="K357" s="17" t="e">
        <f t="shared" si="20"/>
        <v>#N/A</v>
      </c>
      <c r="L357" s="17"/>
      <c r="M357" s="18">
        <f t="shared" si="21"/>
        <v>0</v>
      </c>
      <c r="N357" s="19" t="str">
        <f t="shared" si="22"/>
        <v>Không</v>
      </c>
      <c r="O357" s="19" t="e">
        <f>VLOOKUP($A357,DSMYDTU!$A$2:$G$4877,7,0)</f>
        <v>#N/A</v>
      </c>
      <c r="P357" s="20"/>
      <c r="Q357" s="50" t="e">
        <f t="shared" si="23"/>
        <v>#N/A</v>
      </c>
      <c r="R357" s="17" t="e">
        <f>VLOOKUP($B357,#REF!,18,0)</f>
        <v>#N/A</v>
      </c>
      <c r="T357" s="2"/>
      <c r="U357" s="19"/>
      <c r="V357" s="19"/>
    </row>
    <row r="358" spans="1:22" ht="13.5" x14ac:dyDescent="0.25">
      <c r="A358" s="14">
        <v>352</v>
      </c>
      <c r="B358" s="15" t="e">
        <f>VLOOKUP($A358,DSMYDTU!$A$2:$E$4856,2,0)</f>
        <v>#N/A</v>
      </c>
      <c r="C358" s="48" t="e">
        <f>VLOOKUP($A358,DSMYDTU!$A$2:$G$4877,3,0)</f>
        <v>#N/A</v>
      </c>
      <c r="D358" s="49" t="e">
        <f>VLOOKUP($A358,DSMYDTU!$A$2:$G$4877,4,0)</f>
        <v>#N/A</v>
      </c>
      <c r="E358" s="15" t="e">
        <f>VLOOKUP($A358,DSMYDTU!$A$2:$G$4877,5,0)</f>
        <v>#N/A</v>
      </c>
      <c r="F358" s="16" t="e">
        <f>VLOOKUP($A358,DSMYDTU!$A$2:$G$4877,6,0)</f>
        <v>#N/A</v>
      </c>
      <c r="G358" s="17" t="e">
        <f>VLOOKUP(B358,#REF!,13,0)</f>
        <v>#N/A</v>
      </c>
      <c r="H358" s="17" t="e">
        <f>VLOOKUP(B358,#REF!,14,0)</f>
        <v>#N/A</v>
      </c>
      <c r="I358" s="17" t="e">
        <f>VLOOKUP(B358,#REF!,15,0)</f>
        <v>#N/A</v>
      </c>
      <c r="J358" s="17" t="e">
        <f>VLOOKUP(B358,#REF!,16,0)</f>
        <v>#N/A</v>
      </c>
      <c r="K358" s="17" t="e">
        <f t="shared" si="20"/>
        <v>#N/A</v>
      </c>
      <c r="L358" s="17"/>
      <c r="M358" s="18">
        <f t="shared" si="21"/>
        <v>0</v>
      </c>
      <c r="N358" s="19" t="str">
        <f t="shared" si="22"/>
        <v>Không</v>
      </c>
      <c r="O358" s="19" t="e">
        <f>VLOOKUP($A358,DSMYDTU!$A$2:$G$4877,7,0)</f>
        <v>#N/A</v>
      </c>
      <c r="P358" s="20"/>
      <c r="Q358" s="50" t="e">
        <f t="shared" si="23"/>
        <v>#N/A</v>
      </c>
      <c r="R358" s="17" t="e">
        <f>VLOOKUP($B358,#REF!,18,0)</f>
        <v>#N/A</v>
      </c>
      <c r="T358" s="2"/>
      <c r="U358" s="19"/>
      <c r="V358" s="19"/>
    </row>
    <row r="359" spans="1:22" ht="13.5" x14ac:dyDescent="0.25">
      <c r="A359" s="14">
        <v>353</v>
      </c>
      <c r="B359" s="15" t="e">
        <f>VLOOKUP($A359,DSMYDTU!$A$2:$E$4856,2,0)</f>
        <v>#N/A</v>
      </c>
      <c r="C359" s="48" t="e">
        <f>VLOOKUP($A359,DSMYDTU!$A$2:$G$4877,3,0)</f>
        <v>#N/A</v>
      </c>
      <c r="D359" s="49" t="e">
        <f>VLOOKUP($A359,DSMYDTU!$A$2:$G$4877,4,0)</f>
        <v>#N/A</v>
      </c>
      <c r="E359" s="15" t="e">
        <f>VLOOKUP($A359,DSMYDTU!$A$2:$G$4877,5,0)</f>
        <v>#N/A</v>
      </c>
      <c r="F359" s="16" t="e">
        <f>VLOOKUP($A359,DSMYDTU!$A$2:$G$4877,6,0)</f>
        <v>#N/A</v>
      </c>
      <c r="G359" s="17" t="e">
        <f>VLOOKUP(B359,#REF!,13,0)</f>
        <v>#N/A</v>
      </c>
      <c r="H359" s="17" t="e">
        <f>VLOOKUP(B359,#REF!,14,0)</f>
        <v>#N/A</v>
      </c>
      <c r="I359" s="17" t="e">
        <f>VLOOKUP(B359,#REF!,15,0)</f>
        <v>#N/A</v>
      </c>
      <c r="J359" s="17" t="e">
        <f>VLOOKUP(B359,#REF!,16,0)</f>
        <v>#N/A</v>
      </c>
      <c r="K359" s="17" t="e">
        <f t="shared" si="20"/>
        <v>#N/A</v>
      </c>
      <c r="L359" s="17"/>
      <c r="M359" s="18">
        <f t="shared" si="21"/>
        <v>0</v>
      </c>
      <c r="N359" s="19" t="str">
        <f t="shared" si="22"/>
        <v>Không</v>
      </c>
      <c r="O359" s="19" t="e">
        <f>VLOOKUP($A359,DSMYDTU!$A$2:$G$4877,7,0)</f>
        <v>#N/A</v>
      </c>
      <c r="P359" s="20"/>
      <c r="Q359" s="50" t="e">
        <f t="shared" si="23"/>
        <v>#N/A</v>
      </c>
      <c r="R359" s="17" t="e">
        <f>VLOOKUP($B359,#REF!,18,0)</f>
        <v>#N/A</v>
      </c>
      <c r="T359" s="2"/>
      <c r="U359" s="19"/>
      <c r="V359" s="19"/>
    </row>
    <row r="360" spans="1:22" ht="13.5" x14ac:dyDescent="0.25">
      <c r="A360" s="14">
        <v>354</v>
      </c>
      <c r="B360" s="15" t="e">
        <f>VLOOKUP($A360,DSMYDTU!$A$2:$E$4856,2,0)</f>
        <v>#N/A</v>
      </c>
      <c r="C360" s="48" t="e">
        <f>VLOOKUP($A360,DSMYDTU!$A$2:$G$4877,3,0)</f>
        <v>#N/A</v>
      </c>
      <c r="D360" s="49" t="e">
        <f>VLOOKUP($A360,DSMYDTU!$A$2:$G$4877,4,0)</f>
        <v>#N/A</v>
      </c>
      <c r="E360" s="15" t="e">
        <f>VLOOKUP($A360,DSMYDTU!$A$2:$G$4877,5,0)</f>
        <v>#N/A</v>
      </c>
      <c r="F360" s="16" t="e">
        <f>VLOOKUP($A360,DSMYDTU!$A$2:$G$4877,6,0)</f>
        <v>#N/A</v>
      </c>
      <c r="G360" s="17" t="e">
        <f>VLOOKUP(B360,#REF!,13,0)</f>
        <v>#N/A</v>
      </c>
      <c r="H360" s="17" t="e">
        <f>VLOOKUP(B360,#REF!,14,0)</f>
        <v>#N/A</v>
      </c>
      <c r="I360" s="17" t="e">
        <f>VLOOKUP(B360,#REF!,15,0)</f>
        <v>#N/A</v>
      </c>
      <c r="J360" s="17" t="e">
        <f>VLOOKUP(B360,#REF!,16,0)</f>
        <v>#N/A</v>
      </c>
      <c r="K360" s="17" t="e">
        <f t="shared" si="20"/>
        <v>#N/A</v>
      </c>
      <c r="L360" s="17"/>
      <c r="M360" s="18">
        <f t="shared" si="21"/>
        <v>0</v>
      </c>
      <c r="N360" s="19" t="str">
        <f t="shared" si="22"/>
        <v>Không</v>
      </c>
      <c r="O360" s="19" t="e">
        <f>VLOOKUP($A360,DSMYDTU!$A$2:$G$4877,7,0)</f>
        <v>#N/A</v>
      </c>
      <c r="P360" s="20"/>
      <c r="Q360" s="50" t="e">
        <f t="shared" si="23"/>
        <v>#N/A</v>
      </c>
      <c r="R360" s="17" t="e">
        <f>VLOOKUP($B360,#REF!,18,0)</f>
        <v>#N/A</v>
      </c>
      <c r="T360" s="2"/>
      <c r="U360" s="19"/>
      <c r="V360" s="19"/>
    </row>
    <row r="361" spans="1:22" ht="13.5" x14ac:dyDescent="0.25">
      <c r="A361" s="14">
        <v>355</v>
      </c>
      <c r="B361" s="15" t="e">
        <f>VLOOKUP($A361,DSMYDTU!$A$2:$E$4856,2,0)</f>
        <v>#N/A</v>
      </c>
      <c r="C361" s="48" t="e">
        <f>VLOOKUP($A361,DSMYDTU!$A$2:$G$4877,3,0)</f>
        <v>#N/A</v>
      </c>
      <c r="D361" s="49" t="e">
        <f>VLOOKUP($A361,DSMYDTU!$A$2:$G$4877,4,0)</f>
        <v>#N/A</v>
      </c>
      <c r="E361" s="15" t="e">
        <f>VLOOKUP($A361,DSMYDTU!$A$2:$G$4877,5,0)</f>
        <v>#N/A</v>
      </c>
      <c r="F361" s="16" t="e">
        <f>VLOOKUP($A361,DSMYDTU!$A$2:$G$4877,6,0)</f>
        <v>#N/A</v>
      </c>
      <c r="G361" s="17" t="e">
        <f>VLOOKUP(B361,#REF!,13,0)</f>
        <v>#N/A</v>
      </c>
      <c r="H361" s="17" t="e">
        <f>VLOOKUP(B361,#REF!,14,0)</f>
        <v>#N/A</v>
      </c>
      <c r="I361" s="17" t="e">
        <f>VLOOKUP(B361,#REF!,15,0)</f>
        <v>#N/A</v>
      </c>
      <c r="J361" s="17" t="e">
        <f>VLOOKUP(B361,#REF!,16,0)</f>
        <v>#N/A</v>
      </c>
      <c r="K361" s="17" t="e">
        <f t="shared" si="20"/>
        <v>#N/A</v>
      </c>
      <c r="L361" s="17"/>
      <c r="M361" s="18">
        <f t="shared" si="21"/>
        <v>0</v>
      </c>
      <c r="N361" s="19" t="str">
        <f t="shared" si="22"/>
        <v>Không</v>
      </c>
      <c r="O361" s="19" t="e">
        <f>VLOOKUP($A361,DSMYDTU!$A$2:$G$4877,7,0)</f>
        <v>#N/A</v>
      </c>
      <c r="P361" s="20"/>
      <c r="Q361" s="50" t="e">
        <f t="shared" si="23"/>
        <v>#N/A</v>
      </c>
      <c r="R361" s="17" t="e">
        <f>VLOOKUP($B361,#REF!,18,0)</f>
        <v>#N/A</v>
      </c>
      <c r="T361" s="2"/>
      <c r="U361" s="19"/>
      <c r="V361" s="19"/>
    </row>
    <row r="362" spans="1:22" ht="13.5" x14ac:dyDescent="0.25">
      <c r="A362" s="14">
        <v>356</v>
      </c>
      <c r="B362" s="15" t="e">
        <f>VLOOKUP($A362,DSMYDTU!$A$2:$E$4856,2,0)</f>
        <v>#N/A</v>
      </c>
      <c r="C362" s="48" t="e">
        <f>VLOOKUP($A362,DSMYDTU!$A$2:$G$4877,3,0)</f>
        <v>#N/A</v>
      </c>
      <c r="D362" s="49" t="e">
        <f>VLOOKUP($A362,DSMYDTU!$A$2:$G$4877,4,0)</f>
        <v>#N/A</v>
      </c>
      <c r="E362" s="15" t="e">
        <f>VLOOKUP($A362,DSMYDTU!$A$2:$G$4877,5,0)</f>
        <v>#N/A</v>
      </c>
      <c r="F362" s="16" t="e">
        <f>VLOOKUP($A362,DSMYDTU!$A$2:$G$4877,6,0)</f>
        <v>#N/A</v>
      </c>
      <c r="G362" s="17" t="e">
        <f>VLOOKUP(B362,#REF!,13,0)</f>
        <v>#N/A</v>
      </c>
      <c r="H362" s="17" t="e">
        <f>VLOOKUP(B362,#REF!,14,0)</f>
        <v>#N/A</v>
      </c>
      <c r="I362" s="17" t="e">
        <f>VLOOKUP(B362,#REF!,15,0)</f>
        <v>#N/A</v>
      </c>
      <c r="J362" s="17" t="e">
        <f>VLOOKUP(B362,#REF!,16,0)</f>
        <v>#N/A</v>
      </c>
      <c r="K362" s="17" t="e">
        <f t="shared" si="20"/>
        <v>#N/A</v>
      </c>
      <c r="L362" s="17"/>
      <c r="M362" s="18">
        <f t="shared" si="21"/>
        <v>0</v>
      </c>
      <c r="N362" s="19" t="str">
        <f t="shared" si="22"/>
        <v>Không</v>
      </c>
      <c r="O362" s="19" t="e">
        <f>VLOOKUP($A362,DSMYDTU!$A$2:$G$4877,7,0)</f>
        <v>#N/A</v>
      </c>
      <c r="P362" s="20"/>
      <c r="Q362" s="50" t="e">
        <f t="shared" si="23"/>
        <v>#N/A</v>
      </c>
      <c r="R362" s="17" t="e">
        <f>VLOOKUP($B362,#REF!,18,0)</f>
        <v>#N/A</v>
      </c>
      <c r="T362" s="2"/>
      <c r="U362" s="19"/>
      <c r="V362" s="19"/>
    </row>
    <row r="363" spans="1:22" ht="13.5" x14ac:dyDescent="0.25">
      <c r="A363" s="14">
        <v>357</v>
      </c>
      <c r="B363" s="15" t="e">
        <f>VLOOKUP($A363,DSMYDTU!$A$2:$E$4856,2,0)</f>
        <v>#N/A</v>
      </c>
      <c r="C363" s="48" t="e">
        <f>VLOOKUP($A363,DSMYDTU!$A$2:$G$4877,3,0)</f>
        <v>#N/A</v>
      </c>
      <c r="D363" s="49" t="e">
        <f>VLOOKUP($A363,DSMYDTU!$A$2:$G$4877,4,0)</f>
        <v>#N/A</v>
      </c>
      <c r="E363" s="15" t="e">
        <f>VLOOKUP($A363,DSMYDTU!$A$2:$G$4877,5,0)</f>
        <v>#N/A</v>
      </c>
      <c r="F363" s="16" t="e">
        <f>VLOOKUP($A363,DSMYDTU!$A$2:$G$4877,6,0)</f>
        <v>#N/A</v>
      </c>
      <c r="G363" s="17" t="e">
        <f>VLOOKUP(B363,#REF!,13,0)</f>
        <v>#N/A</v>
      </c>
      <c r="H363" s="17" t="e">
        <f>VLOOKUP(B363,#REF!,14,0)</f>
        <v>#N/A</v>
      </c>
      <c r="I363" s="17" t="e">
        <f>VLOOKUP(B363,#REF!,15,0)</f>
        <v>#N/A</v>
      </c>
      <c r="J363" s="17" t="e">
        <f>VLOOKUP(B363,#REF!,16,0)</f>
        <v>#N/A</v>
      </c>
      <c r="K363" s="17" t="e">
        <f t="shared" si="20"/>
        <v>#N/A</v>
      </c>
      <c r="L363" s="17"/>
      <c r="M363" s="18">
        <f t="shared" si="21"/>
        <v>0</v>
      </c>
      <c r="N363" s="19" t="str">
        <f t="shared" si="22"/>
        <v>Không</v>
      </c>
      <c r="O363" s="19" t="e">
        <f>VLOOKUP($A363,DSMYDTU!$A$2:$G$4877,7,0)</f>
        <v>#N/A</v>
      </c>
      <c r="P363" s="20"/>
      <c r="Q363" s="50" t="e">
        <f t="shared" si="23"/>
        <v>#N/A</v>
      </c>
      <c r="R363" s="17" t="e">
        <f>VLOOKUP($B363,#REF!,18,0)</f>
        <v>#N/A</v>
      </c>
      <c r="T363" s="2"/>
      <c r="U363" s="19"/>
      <c r="V363" s="19"/>
    </row>
    <row r="364" spans="1:22" ht="13.5" x14ac:dyDescent="0.25">
      <c r="A364" s="14">
        <v>358</v>
      </c>
      <c r="B364" s="15" t="e">
        <f>VLOOKUP($A364,DSMYDTU!$A$2:$E$4856,2,0)</f>
        <v>#N/A</v>
      </c>
      <c r="C364" s="48" t="e">
        <f>VLOOKUP($A364,DSMYDTU!$A$2:$G$4877,3,0)</f>
        <v>#N/A</v>
      </c>
      <c r="D364" s="49" t="e">
        <f>VLOOKUP($A364,DSMYDTU!$A$2:$G$4877,4,0)</f>
        <v>#N/A</v>
      </c>
      <c r="E364" s="15" t="e">
        <f>VLOOKUP($A364,DSMYDTU!$A$2:$G$4877,5,0)</f>
        <v>#N/A</v>
      </c>
      <c r="F364" s="16" t="e">
        <f>VLOOKUP($A364,DSMYDTU!$A$2:$G$4877,6,0)</f>
        <v>#N/A</v>
      </c>
      <c r="G364" s="17" t="e">
        <f>VLOOKUP(B364,#REF!,13,0)</f>
        <v>#N/A</v>
      </c>
      <c r="H364" s="17" t="e">
        <f>VLOOKUP(B364,#REF!,14,0)</f>
        <v>#N/A</v>
      </c>
      <c r="I364" s="17" t="e">
        <f>VLOOKUP(B364,#REF!,15,0)</f>
        <v>#N/A</v>
      </c>
      <c r="J364" s="17" t="e">
        <f>VLOOKUP(B364,#REF!,16,0)</f>
        <v>#N/A</v>
      </c>
      <c r="K364" s="17" t="e">
        <f t="shared" si="20"/>
        <v>#N/A</v>
      </c>
      <c r="L364" s="17"/>
      <c r="M364" s="18">
        <f t="shared" si="21"/>
        <v>0</v>
      </c>
      <c r="N364" s="19" t="str">
        <f t="shared" si="22"/>
        <v>Không</v>
      </c>
      <c r="O364" s="19" t="e">
        <f>VLOOKUP($A364,DSMYDTU!$A$2:$G$4877,7,0)</f>
        <v>#N/A</v>
      </c>
      <c r="P364" s="20"/>
      <c r="Q364" s="50" t="e">
        <f t="shared" si="23"/>
        <v>#N/A</v>
      </c>
      <c r="R364" s="17" t="e">
        <f>VLOOKUP($B364,#REF!,18,0)</f>
        <v>#N/A</v>
      </c>
      <c r="T364" s="2"/>
      <c r="U364" s="19"/>
      <c r="V364" s="19"/>
    </row>
    <row r="365" spans="1:22" ht="13.5" x14ac:dyDescent="0.25">
      <c r="A365" s="14">
        <v>359</v>
      </c>
      <c r="B365" s="15" t="e">
        <f>VLOOKUP($A365,DSMYDTU!$A$2:$E$4856,2,0)</f>
        <v>#N/A</v>
      </c>
      <c r="C365" s="48" t="e">
        <f>VLOOKUP($A365,DSMYDTU!$A$2:$G$4877,3,0)</f>
        <v>#N/A</v>
      </c>
      <c r="D365" s="49" t="e">
        <f>VLOOKUP($A365,DSMYDTU!$A$2:$G$4877,4,0)</f>
        <v>#N/A</v>
      </c>
      <c r="E365" s="15" t="e">
        <f>VLOOKUP($A365,DSMYDTU!$A$2:$G$4877,5,0)</f>
        <v>#N/A</v>
      </c>
      <c r="F365" s="16" t="e">
        <f>VLOOKUP($A365,DSMYDTU!$A$2:$G$4877,6,0)</f>
        <v>#N/A</v>
      </c>
      <c r="G365" s="17" t="e">
        <f>VLOOKUP(B365,#REF!,13,0)</f>
        <v>#N/A</v>
      </c>
      <c r="H365" s="17" t="e">
        <f>VLOOKUP(B365,#REF!,14,0)</f>
        <v>#N/A</v>
      </c>
      <c r="I365" s="17" t="e">
        <f>VLOOKUP(B365,#REF!,15,0)</f>
        <v>#N/A</v>
      </c>
      <c r="J365" s="17" t="e">
        <f>VLOOKUP(B365,#REF!,16,0)</f>
        <v>#N/A</v>
      </c>
      <c r="K365" s="17" t="e">
        <f t="shared" si="20"/>
        <v>#N/A</v>
      </c>
      <c r="L365" s="17"/>
      <c r="M365" s="18">
        <f t="shared" si="21"/>
        <v>0</v>
      </c>
      <c r="N365" s="19" t="str">
        <f t="shared" si="22"/>
        <v>Không</v>
      </c>
      <c r="O365" s="19" t="e">
        <f>VLOOKUP($A365,DSMYDTU!$A$2:$G$4877,7,0)</f>
        <v>#N/A</v>
      </c>
      <c r="P365" s="20"/>
      <c r="Q365" s="50" t="e">
        <f t="shared" si="23"/>
        <v>#N/A</v>
      </c>
      <c r="R365" s="17" t="e">
        <f>VLOOKUP($B365,#REF!,18,0)</f>
        <v>#N/A</v>
      </c>
      <c r="T365" s="2"/>
      <c r="U365" s="19"/>
      <c r="V365" s="19"/>
    </row>
    <row r="366" spans="1:22" ht="13.5" x14ac:dyDescent="0.25">
      <c r="A366" s="14">
        <v>360</v>
      </c>
      <c r="B366" s="15" t="e">
        <f>VLOOKUP($A366,DSMYDTU!$A$2:$E$4856,2,0)</f>
        <v>#N/A</v>
      </c>
      <c r="C366" s="48" t="e">
        <f>VLOOKUP($A366,DSMYDTU!$A$2:$G$4877,3,0)</f>
        <v>#N/A</v>
      </c>
      <c r="D366" s="49" t="e">
        <f>VLOOKUP($A366,DSMYDTU!$A$2:$G$4877,4,0)</f>
        <v>#N/A</v>
      </c>
      <c r="E366" s="15" t="e">
        <f>VLOOKUP($A366,DSMYDTU!$A$2:$G$4877,5,0)</f>
        <v>#N/A</v>
      </c>
      <c r="F366" s="16" t="e">
        <f>VLOOKUP($A366,DSMYDTU!$A$2:$G$4877,6,0)</f>
        <v>#N/A</v>
      </c>
      <c r="G366" s="17" t="e">
        <f>VLOOKUP(B366,#REF!,13,0)</f>
        <v>#N/A</v>
      </c>
      <c r="H366" s="17" t="e">
        <f>VLOOKUP(B366,#REF!,14,0)</f>
        <v>#N/A</v>
      </c>
      <c r="I366" s="17" t="e">
        <f>VLOOKUP(B366,#REF!,15,0)</f>
        <v>#N/A</v>
      </c>
      <c r="J366" s="17" t="e">
        <f>VLOOKUP(B366,#REF!,16,0)</f>
        <v>#N/A</v>
      </c>
      <c r="K366" s="17" t="e">
        <f t="shared" si="20"/>
        <v>#N/A</v>
      </c>
      <c r="L366" s="17"/>
      <c r="M366" s="18">
        <f t="shared" si="21"/>
        <v>0</v>
      </c>
      <c r="N366" s="19" t="str">
        <f t="shared" si="22"/>
        <v>Không</v>
      </c>
      <c r="O366" s="19" t="e">
        <f>VLOOKUP($A366,DSMYDTU!$A$2:$G$4877,7,0)</f>
        <v>#N/A</v>
      </c>
      <c r="P366" s="20"/>
      <c r="Q366" s="50" t="e">
        <f t="shared" si="23"/>
        <v>#N/A</v>
      </c>
      <c r="R366" s="17" t="e">
        <f>VLOOKUP($B366,#REF!,18,0)</f>
        <v>#N/A</v>
      </c>
      <c r="T366" s="2"/>
      <c r="U366" s="19"/>
      <c r="V366" s="19"/>
    </row>
    <row r="367" spans="1:22" ht="13.5" x14ac:dyDescent="0.25">
      <c r="A367" s="14">
        <v>361</v>
      </c>
      <c r="B367" s="15" t="e">
        <f>VLOOKUP($A367,DSMYDTU!$A$2:$E$4856,2,0)</f>
        <v>#N/A</v>
      </c>
      <c r="C367" s="48" t="e">
        <f>VLOOKUP($A367,DSMYDTU!$A$2:$G$4877,3,0)</f>
        <v>#N/A</v>
      </c>
      <c r="D367" s="49" t="e">
        <f>VLOOKUP($A367,DSMYDTU!$A$2:$G$4877,4,0)</f>
        <v>#N/A</v>
      </c>
      <c r="E367" s="15" t="e">
        <f>VLOOKUP($A367,DSMYDTU!$A$2:$G$4877,5,0)</f>
        <v>#N/A</v>
      </c>
      <c r="F367" s="16" t="e">
        <f>VLOOKUP($A367,DSMYDTU!$A$2:$G$4877,6,0)</f>
        <v>#N/A</v>
      </c>
      <c r="G367" s="17" t="e">
        <f>VLOOKUP(B367,#REF!,13,0)</f>
        <v>#N/A</v>
      </c>
      <c r="H367" s="17" t="e">
        <f>VLOOKUP(B367,#REF!,14,0)</f>
        <v>#N/A</v>
      </c>
      <c r="I367" s="17" t="e">
        <f>VLOOKUP(B367,#REF!,15,0)</f>
        <v>#N/A</v>
      </c>
      <c r="J367" s="17" t="e">
        <f>VLOOKUP(B367,#REF!,16,0)</f>
        <v>#N/A</v>
      </c>
      <c r="K367" s="17" t="e">
        <f t="shared" si="20"/>
        <v>#N/A</v>
      </c>
      <c r="L367" s="17"/>
      <c r="M367" s="18">
        <f t="shared" si="21"/>
        <v>0</v>
      </c>
      <c r="N367" s="19" t="str">
        <f t="shared" si="22"/>
        <v>Không</v>
      </c>
      <c r="O367" s="19" t="e">
        <f>VLOOKUP($A367,DSMYDTU!$A$2:$G$4877,7,0)</f>
        <v>#N/A</v>
      </c>
      <c r="P367" s="20"/>
      <c r="Q367" s="50" t="e">
        <f t="shared" si="23"/>
        <v>#N/A</v>
      </c>
      <c r="R367" s="17" t="e">
        <f>VLOOKUP($B367,#REF!,18,0)</f>
        <v>#N/A</v>
      </c>
      <c r="T367" s="2"/>
      <c r="U367" s="19"/>
      <c r="V367" s="19"/>
    </row>
    <row r="368" spans="1:22" ht="13.5" x14ac:dyDescent="0.25">
      <c r="A368" s="14">
        <v>362</v>
      </c>
      <c r="B368" s="15" t="e">
        <f>VLOOKUP($A368,DSMYDTU!$A$2:$E$4856,2,0)</f>
        <v>#N/A</v>
      </c>
      <c r="C368" s="48" t="e">
        <f>VLOOKUP($A368,DSMYDTU!$A$2:$G$4877,3,0)</f>
        <v>#N/A</v>
      </c>
      <c r="D368" s="49" t="e">
        <f>VLOOKUP($A368,DSMYDTU!$A$2:$G$4877,4,0)</f>
        <v>#N/A</v>
      </c>
      <c r="E368" s="15" t="e">
        <f>VLOOKUP($A368,DSMYDTU!$A$2:$G$4877,5,0)</f>
        <v>#N/A</v>
      </c>
      <c r="F368" s="16" t="e">
        <f>VLOOKUP($A368,DSMYDTU!$A$2:$G$4877,6,0)</f>
        <v>#N/A</v>
      </c>
      <c r="G368" s="17" t="e">
        <f>VLOOKUP(B368,#REF!,13,0)</f>
        <v>#N/A</v>
      </c>
      <c r="H368" s="17" t="e">
        <f>VLOOKUP(B368,#REF!,14,0)</f>
        <v>#N/A</v>
      </c>
      <c r="I368" s="17" t="e">
        <f>VLOOKUP(B368,#REF!,15,0)</f>
        <v>#N/A</v>
      </c>
      <c r="J368" s="17" t="e">
        <f>VLOOKUP(B368,#REF!,16,0)</f>
        <v>#N/A</v>
      </c>
      <c r="K368" s="17" t="e">
        <f t="shared" si="20"/>
        <v>#N/A</v>
      </c>
      <c r="L368" s="17"/>
      <c r="M368" s="18">
        <f t="shared" si="21"/>
        <v>0</v>
      </c>
      <c r="N368" s="19" t="str">
        <f t="shared" si="22"/>
        <v>Không</v>
      </c>
      <c r="O368" s="19" t="e">
        <f>VLOOKUP($A368,DSMYDTU!$A$2:$G$4877,7,0)</f>
        <v>#N/A</v>
      </c>
      <c r="P368" s="20"/>
      <c r="Q368" s="50" t="e">
        <f t="shared" si="23"/>
        <v>#N/A</v>
      </c>
      <c r="R368" s="17" t="e">
        <f>VLOOKUP($B368,#REF!,18,0)</f>
        <v>#N/A</v>
      </c>
      <c r="T368" s="2"/>
      <c r="U368" s="19"/>
      <c r="V368" s="19"/>
    </row>
    <row r="369" spans="1:22" ht="13.5" x14ac:dyDescent="0.25">
      <c r="A369" s="14">
        <v>363</v>
      </c>
      <c r="B369" s="15" t="e">
        <f>VLOOKUP($A369,DSMYDTU!$A$2:$E$4856,2,0)</f>
        <v>#N/A</v>
      </c>
      <c r="C369" s="48" t="e">
        <f>VLOOKUP($A369,DSMYDTU!$A$2:$G$4877,3,0)</f>
        <v>#N/A</v>
      </c>
      <c r="D369" s="49" t="e">
        <f>VLOOKUP($A369,DSMYDTU!$A$2:$G$4877,4,0)</f>
        <v>#N/A</v>
      </c>
      <c r="E369" s="15" t="e">
        <f>VLOOKUP($A369,DSMYDTU!$A$2:$G$4877,5,0)</f>
        <v>#N/A</v>
      </c>
      <c r="F369" s="16" t="e">
        <f>VLOOKUP($A369,DSMYDTU!$A$2:$G$4877,6,0)</f>
        <v>#N/A</v>
      </c>
      <c r="G369" s="17" t="e">
        <f>VLOOKUP(B369,#REF!,13,0)</f>
        <v>#N/A</v>
      </c>
      <c r="H369" s="17" t="e">
        <f>VLOOKUP(B369,#REF!,14,0)</f>
        <v>#N/A</v>
      </c>
      <c r="I369" s="17" t="e">
        <f>VLOOKUP(B369,#REF!,15,0)</f>
        <v>#N/A</v>
      </c>
      <c r="J369" s="17" t="e">
        <f>VLOOKUP(B369,#REF!,16,0)</f>
        <v>#N/A</v>
      </c>
      <c r="K369" s="17" t="e">
        <f t="shared" si="20"/>
        <v>#N/A</v>
      </c>
      <c r="L369" s="17"/>
      <c r="M369" s="18">
        <f t="shared" si="21"/>
        <v>0</v>
      </c>
      <c r="N369" s="19" t="str">
        <f t="shared" si="22"/>
        <v>Không</v>
      </c>
      <c r="O369" s="19" t="e">
        <f>VLOOKUP($A369,DSMYDTU!$A$2:$G$4877,7,0)</f>
        <v>#N/A</v>
      </c>
      <c r="P369" s="20"/>
      <c r="Q369" s="50" t="e">
        <f t="shared" si="23"/>
        <v>#N/A</v>
      </c>
      <c r="R369" s="17" t="e">
        <f>VLOOKUP($B369,#REF!,18,0)</f>
        <v>#N/A</v>
      </c>
      <c r="T369" s="2"/>
      <c r="U369" s="19"/>
      <c r="V369" s="19"/>
    </row>
    <row r="370" spans="1:22" ht="13.5" x14ac:dyDescent="0.25">
      <c r="A370" s="14">
        <v>364</v>
      </c>
      <c r="B370" s="15" t="e">
        <f>VLOOKUP($A370,DSMYDTU!$A$2:$E$4856,2,0)</f>
        <v>#N/A</v>
      </c>
      <c r="C370" s="48" t="e">
        <f>VLOOKUP($A370,DSMYDTU!$A$2:$G$4877,3,0)</f>
        <v>#N/A</v>
      </c>
      <c r="D370" s="49" t="e">
        <f>VLOOKUP($A370,DSMYDTU!$A$2:$G$4877,4,0)</f>
        <v>#N/A</v>
      </c>
      <c r="E370" s="15" t="e">
        <f>VLOOKUP($A370,DSMYDTU!$A$2:$G$4877,5,0)</f>
        <v>#N/A</v>
      </c>
      <c r="F370" s="16" t="e">
        <f>VLOOKUP($A370,DSMYDTU!$A$2:$G$4877,6,0)</f>
        <v>#N/A</v>
      </c>
      <c r="G370" s="17" t="e">
        <f>VLOOKUP(B370,#REF!,13,0)</f>
        <v>#N/A</v>
      </c>
      <c r="H370" s="17" t="e">
        <f>VLOOKUP(B370,#REF!,14,0)</f>
        <v>#N/A</v>
      </c>
      <c r="I370" s="17" t="e">
        <f>VLOOKUP(B370,#REF!,15,0)</f>
        <v>#N/A</v>
      </c>
      <c r="J370" s="17" t="e">
        <f>VLOOKUP(B370,#REF!,16,0)</f>
        <v>#N/A</v>
      </c>
      <c r="K370" s="17" t="e">
        <f t="shared" si="20"/>
        <v>#N/A</v>
      </c>
      <c r="L370" s="17"/>
      <c r="M370" s="18">
        <f t="shared" si="21"/>
        <v>0</v>
      </c>
      <c r="N370" s="19" t="str">
        <f t="shared" si="22"/>
        <v>Không</v>
      </c>
      <c r="O370" s="19" t="e">
        <f>VLOOKUP($A370,DSMYDTU!$A$2:$G$4877,7,0)</f>
        <v>#N/A</v>
      </c>
      <c r="P370" s="20"/>
      <c r="Q370" s="50" t="e">
        <f t="shared" si="23"/>
        <v>#N/A</v>
      </c>
      <c r="R370" s="17" t="e">
        <f>VLOOKUP($B370,#REF!,18,0)</f>
        <v>#N/A</v>
      </c>
      <c r="T370" s="2"/>
      <c r="U370" s="19"/>
      <c r="V370" s="19"/>
    </row>
    <row r="371" spans="1:22" ht="13.5" x14ac:dyDescent="0.25">
      <c r="A371" s="14">
        <v>365</v>
      </c>
      <c r="B371" s="15" t="e">
        <f>VLOOKUP($A371,DSMYDTU!$A$2:$E$4856,2,0)</f>
        <v>#N/A</v>
      </c>
      <c r="C371" s="48" t="e">
        <f>VLOOKUP($A371,DSMYDTU!$A$2:$G$4877,3,0)</f>
        <v>#N/A</v>
      </c>
      <c r="D371" s="49" t="e">
        <f>VLOOKUP($A371,DSMYDTU!$A$2:$G$4877,4,0)</f>
        <v>#N/A</v>
      </c>
      <c r="E371" s="15" t="e">
        <f>VLOOKUP($A371,DSMYDTU!$A$2:$G$4877,5,0)</f>
        <v>#N/A</v>
      </c>
      <c r="F371" s="16" t="e">
        <f>VLOOKUP($A371,DSMYDTU!$A$2:$G$4877,6,0)</f>
        <v>#N/A</v>
      </c>
      <c r="G371" s="17" t="e">
        <f>VLOOKUP(B371,#REF!,13,0)</f>
        <v>#N/A</v>
      </c>
      <c r="H371" s="17" t="e">
        <f>VLOOKUP(B371,#REF!,14,0)</f>
        <v>#N/A</v>
      </c>
      <c r="I371" s="17" t="e">
        <f>VLOOKUP(B371,#REF!,15,0)</f>
        <v>#N/A</v>
      </c>
      <c r="J371" s="17" t="e">
        <f>VLOOKUP(B371,#REF!,16,0)</f>
        <v>#N/A</v>
      </c>
      <c r="K371" s="17" t="e">
        <f t="shared" si="20"/>
        <v>#N/A</v>
      </c>
      <c r="L371" s="17"/>
      <c r="M371" s="18">
        <f t="shared" si="21"/>
        <v>0</v>
      </c>
      <c r="N371" s="19" t="str">
        <f t="shared" si="22"/>
        <v>Không</v>
      </c>
      <c r="O371" s="19" t="e">
        <f>VLOOKUP($A371,DSMYDTU!$A$2:$G$4877,7,0)</f>
        <v>#N/A</v>
      </c>
      <c r="P371" s="20"/>
      <c r="Q371" s="50" t="e">
        <f t="shared" si="23"/>
        <v>#N/A</v>
      </c>
      <c r="R371" s="17" t="e">
        <f>VLOOKUP($B371,#REF!,18,0)</f>
        <v>#N/A</v>
      </c>
      <c r="T371" s="2"/>
      <c r="U371" s="19"/>
      <c r="V371" s="19"/>
    </row>
    <row r="372" spans="1:22" ht="13.5" x14ac:dyDescent="0.25">
      <c r="A372" s="14">
        <v>366</v>
      </c>
      <c r="B372" s="15" t="e">
        <f>VLOOKUP($A372,DSMYDTU!$A$2:$E$4856,2,0)</f>
        <v>#N/A</v>
      </c>
      <c r="C372" s="48" t="e">
        <f>VLOOKUP($A372,DSMYDTU!$A$2:$G$4877,3,0)</f>
        <v>#N/A</v>
      </c>
      <c r="D372" s="49" t="e">
        <f>VLOOKUP($A372,DSMYDTU!$A$2:$G$4877,4,0)</f>
        <v>#N/A</v>
      </c>
      <c r="E372" s="15" t="e">
        <f>VLOOKUP($A372,DSMYDTU!$A$2:$G$4877,5,0)</f>
        <v>#N/A</v>
      </c>
      <c r="F372" s="16" t="e">
        <f>VLOOKUP($A372,DSMYDTU!$A$2:$G$4877,6,0)</f>
        <v>#N/A</v>
      </c>
      <c r="G372" s="17" t="e">
        <f>VLOOKUP(B372,#REF!,13,0)</f>
        <v>#N/A</v>
      </c>
      <c r="H372" s="17" t="e">
        <f>VLOOKUP(B372,#REF!,14,0)</f>
        <v>#N/A</v>
      </c>
      <c r="I372" s="17" t="e">
        <f>VLOOKUP(B372,#REF!,15,0)</f>
        <v>#N/A</v>
      </c>
      <c r="J372" s="17" t="e">
        <f>VLOOKUP(B372,#REF!,16,0)</f>
        <v>#N/A</v>
      </c>
      <c r="K372" s="17" t="e">
        <f t="shared" si="20"/>
        <v>#N/A</v>
      </c>
      <c r="L372" s="17"/>
      <c r="M372" s="18">
        <f t="shared" si="21"/>
        <v>0</v>
      </c>
      <c r="N372" s="19" t="str">
        <f t="shared" si="22"/>
        <v>Không</v>
      </c>
      <c r="O372" s="19" t="e">
        <f>VLOOKUP($A372,DSMYDTU!$A$2:$G$4877,7,0)</f>
        <v>#N/A</v>
      </c>
      <c r="P372" s="20"/>
      <c r="Q372" s="50" t="e">
        <f t="shared" si="23"/>
        <v>#N/A</v>
      </c>
      <c r="R372" s="17" t="e">
        <f>VLOOKUP($B372,#REF!,18,0)</f>
        <v>#N/A</v>
      </c>
      <c r="T372" s="2"/>
      <c r="U372" s="19"/>
      <c r="V372" s="19"/>
    </row>
    <row r="373" spans="1:22" ht="13.5" x14ac:dyDescent="0.25">
      <c r="A373" s="14">
        <v>367</v>
      </c>
      <c r="B373" s="15" t="e">
        <f>VLOOKUP($A373,DSMYDTU!$A$2:$E$4856,2,0)</f>
        <v>#N/A</v>
      </c>
      <c r="C373" s="48" t="e">
        <f>VLOOKUP($A373,DSMYDTU!$A$2:$G$4877,3,0)</f>
        <v>#N/A</v>
      </c>
      <c r="D373" s="49" t="e">
        <f>VLOOKUP($A373,DSMYDTU!$A$2:$G$4877,4,0)</f>
        <v>#N/A</v>
      </c>
      <c r="E373" s="15" t="e">
        <f>VLOOKUP($A373,DSMYDTU!$A$2:$G$4877,5,0)</f>
        <v>#N/A</v>
      </c>
      <c r="F373" s="16" t="e">
        <f>VLOOKUP($A373,DSMYDTU!$A$2:$G$4877,6,0)</f>
        <v>#N/A</v>
      </c>
      <c r="G373" s="17" t="e">
        <f>VLOOKUP(B373,#REF!,13,0)</f>
        <v>#N/A</v>
      </c>
      <c r="H373" s="17" t="e">
        <f>VLOOKUP(B373,#REF!,14,0)</f>
        <v>#N/A</v>
      </c>
      <c r="I373" s="17" t="e">
        <f>VLOOKUP(B373,#REF!,15,0)</f>
        <v>#N/A</v>
      </c>
      <c r="J373" s="17" t="e">
        <f>VLOOKUP(B373,#REF!,16,0)</f>
        <v>#N/A</v>
      </c>
      <c r="K373" s="17" t="e">
        <f t="shared" si="20"/>
        <v>#N/A</v>
      </c>
      <c r="L373" s="17"/>
      <c r="M373" s="18">
        <f t="shared" si="21"/>
        <v>0</v>
      </c>
      <c r="N373" s="19" t="str">
        <f t="shared" si="22"/>
        <v>Không</v>
      </c>
      <c r="O373" s="19" t="e">
        <f>VLOOKUP($A373,DSMYDTU!$A$2:$G$4877,7,0)</f>
        <v>#N/A</v>
      </c>
      <c r="P373" s="20"/>
      <c r="Q373" s="50" t="e">
        <f t="shared" si="23"/>
        <v>#N/A</v>
      </c>
      <c r="R373" s="17" t="e">
        <f>VLOOKUP($B373,#REF!,18,0)</f>
        <v>#N/A</v>
      </c>
      <c r="T373" s="2"/>
      <c r="U373" s="19"/>
      <c r="V373" s="19"/>
    </row>
    <row r="374" spans="1:22" ht="13.5" x14ac:dyDescent="0.25">
      <c r="A374" s="14">
        <v>368</v>
      </c>
      <c r="B374" s="15" t="e">
        <f>VLOOKUP($A374,DSMYDTU!$A$2:$E$4856,2,0)</f>
        <v>#N/A</v>
      </c>
      <c r="C374" s="48" t="e">
        <f>VLOOKUP($A374,DSMYDTU!$A$2:$G$4877,3,0)</f>
        <v>#N/A</v>
      </c>
      <c r="D374" s="49" t="e">
        <f>VLOOKUP($A374,DSMYDTU!$A$2:$G$4877,4,0)</f>
        <v>#N/A</v>
      </c>
      <c r="E374" s="15" t="e">
        <f>VLOOKUP($A374,DSMYDTU!$A$2:$G$4877,5,0)</f>
        <v>#N/A</v>
      </c>
      <c r="F374" s="16" t="e">
        <f>VLOOKUP($A374,DSMYDTU!$A$2:$G$4877,6,0)</f>
        <v>#N/A</v>
      </c>
      <c r="G374" s="17" t="e">
        <f>VLOOKUP(B374,#REF!,13,0)</f>
        <v>#N/A</v>
      </c>
      <c r="H374" s="17" t="e">
        <f>VLOOKUP(B374,#REF!,14,0)</f>
        <v>#N/A</v>
      </c>
      <c r="I374" s="17" t="e">
        <f>VLOOKUP(B374,#REF!,15,0)</f>
        <v>#N/A</v>
      </c>
      <c r="J374" s="17" t="e">
        <f>VLOOKUP(B374,#REF!,16,0)</f>
        <v>#N/A</v>
      </c>
      <c r="K374" s="17" t="e">
        <f t="shared" si="20"/>
        <v>#N/A</v>
      </c>
      <c r="L374" s="17"/>
      <c r="M374" s="18">
        <f t="shared" si="21"/>
        <v>0</v>
      </c>
      <c r="N374" s="19" t="str">
        <f t="shared" si="22"/>
        <v>Không</v>
      </c>
      <c r="O374" s="19" t="e">
        <f>VLOOKUP($A374,DSMYDTU!$A$2:$G$4877,7,0)</f>
        <v>#N/A</v>
      </c>
      <c r="P374" s="20"/>
      <c r="Q374" s="50" t="e">
        <f t="shared" si="23"/>
        <v>#N/A</v>
      </c>
      <c r="R374" s="17" t="e">
        <f>VLOOKUP($B374,#REF!,18,0)</f>
        <v>#N/A</v>
      </c>
      <c r="T374" s="2"/>
      <c r="U374" s="19"/>
      <c r="V374" s="19"/>
    </row>
    <row r="375" spans="1:22" ht="13.5" x14ac:dyDescent="0.25">
      <c r="A375" s="14">
        <v>369</v>
      </c>
      <c r="B375" s="15" t="e">
        <f>VLOOKUP($A375,DSMYDTU!$A$2:$E$4856,2,0)</f>
        <v>#N/A</v>
      </c>
      <c r="C375" s="48" t="e">
        <f>VLOOKUP($A375,DSMYDTU!$A$2:$G$4877,3,0)</f>
        <v>#N/A</v>
      </c>
      <c r="D375" s="49" t="e">
        <f>VLOOKUP($A375,DSMYDTU!$A$2:$G$4877,4,0)</f>
        <v>#N/A</v>
      </c>
      <c r="E375" s="15" t="e">
        <f>VLOOKUP($A375,DSMYDTU!$A$2:$G$4877,5,0)</f>
        <v>#N/A</v>
      </c>
      <c r="F375" s="16" t="e">
        <f>VLOOKUP($A375,DSMYDTU!$A$2:$G$4877,6,0)</f>
        <v>#N/A</v>
      </c>
      <c r="G375" s="17" t="e">
        <f>VLOOKUP(B375,#REF!,13,0)</f>
        <v>#N/A</v>
      </c>
      <c r="H375" s="17" t="e">
        <f>VLOOKUP(B375,#REF!,14,0)</f>
        <v>#N/A</v>
      </c>
      <c r="I375" s="17" t="e">
        <f>VLOOKUP(B375,#REF!,15,0)</f>
        <v>#N/A</v>
      </c>
      <c r="J375" s="17" t="e">
        <f>VLOOKUP(B375,#REF!,16,0)</f>
        <v>#N/A</v>
      </c>
      <c r="K375" s="17" t="e">
        <f t="shared" si="20"/>
        <v>#N/A</v>
      </c>
      <c r="L375" s="17"/>
      <c r="M375" s="18">
        <f t="shared" si="21"/>
        <v>0</v>
      </c>
      <c r="N375" s="19" t="str">
        <f t="shared" si="22"/>
        <v>Không</v>
      </c>
      <c r="O375" s="19" t="e">
        <f>VLOOKUP($A375,DSMYDTU!$A$2:$G$4877,7,0)</f>
        <v>#N/A</v>
      </c>
      <c r="P375" s="20"/>
      <c r="Q375" s="50" t="e">
        <f t="shared" si="23"/>
        <v>#N/A</v>
      </c>
      <c r="R375" s="17" t="e">
        <f>VLOOKUP($B375,#REF!,18,0)</f>
        <v>#N/A</v>
      </c>
      <c r="T375" s="2"/>
      <c r="U375" s="19"/>
      <c r="V375" s="19"/>
    </row>
    <row r="376" spans="1:22" ht="13.5" x14ac:dyDescent="0.25">
      <c r="A376" s="14">
        <v>370</v>
      </c>
      <c r="B376" s="15" t="e">
        <f>VLOOKUP($A376,DSMYDTU!$A$2:$E$4856,2,0)</f>
        <v>#N/A</v>
      </c>
      <c r="C376" s="48" t="e">
        <f>VLOOKUP($A376,DSMYDTU!$A$2:$G$4877,3,0)</f>
        <v>#N/A</v>
      </c>
      <c r="D376" s="49" t="e">
        <f>VLOOKUP($A376,DSMYDTU!$A$2:$G$4877,4,0)</f>
        <v>#N/A</v>
      </c>
      <c r="E376" s="15" t="e">
        <f>VLOOKUP($A376,DSMYDTU!$A$2:$G$4877,5,0)</f>
        <v>#N/A</v>
      </c>
      <c r="F376" s="16" t="e">
        <f>VLOOKUP($A376,DSMYDTU!$A$2:$G$4877,6,0)</f>
        <v>#N/A</v>
      </c>
      <c r="G376" s="17" t="e">
        <f>VLOOKUP(B376,#REF!,13,0)</f>
        <v>#N/A</v>
      </c>
      <c r="H376" s="17" t="e">
        <f>VLOOKUP(B376,#REF!,14,0)</f>
        <v>#N/A</v>
      </c>
      <c r="I376" s="17" t="e">
        <f>VLOOKUP(B376,#REF!,15,0)</f>
        <v>#N/A</v>
      </c>
      <c r="J376" s="17" t="e">
        <f>VLOOKUP(B376,#REF!,16,0)</f>
        <v>#N/A</v>
      </c>
      <c r="K376" s="17" t="e">
        <f t="shared" si="20"/>
        <v>#N/A</v>
      </c>
      <c r="L376" s="17"/>
      <c r="M376" s="18">
        <f t="shared" si="21"/>
        <v>0</v>
      </c>
      <c r="N376" s="19" t="str">
        <f t="shared" si="22"/>
        <v>Không</v>
      </c>
      <c r="O376" s="19" t="e">
        <f>VLOOKUP($A376,DSMYDTU!$A$2:$G$4877,7,0)</f>
        <v>#N/A</v>
      </c>
      <c r="P376" s="20"/>
      <c r="Q376" s="50" t="e">
        <f t="shared" si="23"/>
        <v>#N/A</v>
      </c>
      <c r="R376" s="17" t="e">
        <f>VLOOKUP($B376,#REF!,18,0)</f>
        <v>#N/A</v>
      </c>
      <c r="T376" s="2"/>
      <c r="U376" s="19"/>
      <c r="V376" s="19"/>
    </row>
    <row r="377" spans="1:22" ht="13.5" x14ac:dyDescent="0.25">
      <c r="A377" s="14">
        <v>371</v>
      </c>
      <c r="B377" s="15" t="e">
        <f>VLOOKUP($A377,DSMYDTU!$A$2:$E$4856,2,0)</f>
        <v>#N/A</v>
      </c>
      <c r="C377" s="48" t="e">
        <f>VLOOKUP($A377,DSMYDTU!$A$2:$G$4877,3,0)</f>
        <v>#N/A</v>
      </c>
      <c r="D377" s="49" t="e">
        <f>VLOOKUP($A377,DSMYDTU!$A$2:$G$4877,4,0)</f>
        <v>#N/A</v>
      </c>
      <c r="E377" s="15" t="e">
        <f>VLOOKUP($A377,DSMYDTU!$A$2:$G$4877,5,0)</f>
        <v>#N/A</v>
      </c>
      <c r="F377" s="16" t="e">
        <f>VLOOKUP($A377,DSMYDTU!$A$2:$G$4877,6,0)</f>
        <v>#N/A</v>
      </c>
      <c r="G377" s="17" t="e">
        <f>VLOOKUP(B377,#REF!,13,0)</f>
        <v>#N/A</v>
      </c>
      <c r="H377" s="17" t="e">
        <f>VLOOKUP(B377,#REF!,14,0)</f>
        <v>#N/A</v>
      </c>
      <c r="I377" s="17" t="e">
        <f>VLOOKUP(B377,#REF!,15,0)</f>
        <v>#N/A</v>
      </c>
      <c r="J377" s="17" t="e">
        <f>VLOOKUP(B377,#REF!,16,0)</f>
        <v>#N/A</v>
      </c>
      <c r="K377" s="17" t="e">
        <f t="shared" si="20"/>
        <v>#N/A</v>
      </c>
      <c r="L377" s="17"/>
      <c r="M377" s="18">
        <f t="shared" si="21"/>
        <v>0</v>
      </c>
      <c r="N377" s="19" t="str">
        <f t="shared" si="22"/>
        <v>Không</v>
      </c>
      <c r="O377" s="19" t="e">
        <f>VLOOKUP($A377,DSMYDTU!$A$2:$G$4877,7,0)</f>
        <v>#N/A</v>
      </c>
      <c r="P377" s="20"/>
      <c r="Q377" s="50" t="e">
        <f t="shared" si="23"/>
        <v>#N/A</v>
      </c>
      <c r="R377" s="17" t="e">
        <f>VLOOKUP($B377,#REF!,18,0)</f>
        <v>#N/A</v>
      </c>
      <c r="T377" s="2"/>
      <c r="U377" s="19"/>
      <c r="V377" s="19"/>
    </row>
    <row r="378" spans="1:22" ht="13.5" x14ac:dyDescent="0.25">
      <c r="A378" s="14">
        <v>372</v>
      </c>
      <c r="B378" s="15" t="e">
        <f>VLOOKUP($A378,DSMYDTU!$A$2:$E$4856,2,0)</f>
        <v>#N/A</v>
      </c>
      <c r="C378" s="48" t="e">
        <f>VLOOKUP($A378,DSMYDTU!$A$2:$G$4877,3,0)</f>
        <v>#N/A</v>
      </c>
      <c r="D378" s="49" t="e">
        <f>VLOOKUP($A378,DSMYDTU!$A$2:$G$4877,4,0)</f>
        <v>#N/A</v>
      </c>
      <c r="E378" s="15" t="e">
        <f>VLOOKUP($A378,DSMYDTU!$A$2:$G$4877,5,0)</f>
        <v>#N/A</v>
      </c>
      <c r="F378" s="16" t="e">
        <f>VLOOKUP($A378,DSMYDTU!$A$2:$G$4877,6,0)</f>
        <v>#N/A</v>
      </c>
      <c r="G378" s="17" t="e">
        <f>VLOOKUP(B378,#REF!,13,0)</f>
        <v>#N/A</v>
      </c>
      <c r="H378" s="17" t="e">
        <f>VLOOKUP(B378,#REF!,14,0)</f>
        <v>#N/A</v>
      </c>
      <c r="I378" s="17" t="e">
        <f>VLOOKUP(B378,#REF!,15,0)</f>
        <v>#N/A</v>
      </c>
      <c r="J378" s="17" t="e">
        <f>VLOOKUP(B378,#REF!,16,0)</f>
        <v>#N/A</v>
      </c>
      <c r="K378" s="17" t="e">
        <f t="shared" si="20"/>
        <v>#N/A</v>
      </c>
      <c r="L378" s="17"/>
      <c r="M378" s="18">
        <f t="shared" si="21"/>
        <v>0</v>
      </c>
      <c r="N378" s="19" t="str">
        <f t="shared" si="22"/>
        <v>Không</v>
      </c>
      <c r="O378" s="19" t="e">
        <f>VLOOKUP($A378,DSMYDTU!$A$2:$G$4877,7,0)</f>
        <v>#N/A</v>
      </c>
      <c r="P378" s="20"/>
      <c r="Q378" s="50" t="e">
        <f t="shared" si="23"/>
        <v>#N/A</v>
      </c>
      <c r="R378" s="17" t="e">
        <f>VLOOKUP($B378,#REF!,18,0)</f>
        <v>#N/A</v>
      </c>
      <c r="T378" s="2"/>
      <c r="U378" s="19"/>
      <c r="V378" s="19"/>
    </row>
    <row r="379" spans="1:22" ht="13.5" x14ac:dyDescent="0.25">
      <c r="A379" s="14">
        <v>373</v>
      </c>
      <c r="B379" s="15" t="e">
        <f>VLOOKUP($A379,DSMYDTU!$A$2:$E$4856,2,0)</f>
        <v>#N/A</v>
      </c>
      <c r="C379" s="48" t="e">
        <f>VLOOKUP($A379,DSMYDTU!$A$2:$G$4877,3,0)</f>
        <v>#N/A</v>
      </c>
      <c r="D379" s="49" t="e">
        <f>VLOOKUP($A379,DSMYDTU!$A$2:$G$4877,4,0)</f>
        <v>#N/A</v>
      </c>
      <c r="E379" s="15" t="e">
        <f>VLOOKUP($A379,DSMYDTU!$A$2:$G$4877,5,0)</f>
        <v>#N/A</v>
      </c>
      <c r="F379" s="16" t="e">
        <f>VLOOKUP($A379,DSMYDTU!$A$2:$G$4877,6,0)</f>
        <v>#N/A</v>
      </c>
      <c r="G379" s="17" t="e">
        <f>VLOOKUP(B379,#REF!,13,0)</f>
        <v>#N/A</v>
      </c>
      <c r="H379" s="17" t="e">
        <f>VLOOKUP(B379,#REF!,14,0)</f>
        <v>#N/A</v>
      </c>
      <c r="I379" s="17" t="e">
        <f>VLOOKUP(B379,#REF!,15,0)</f>
        <v>#N/A</v>
      </c>
      <c r="J379" s="17" t="e">
        <f>VLOOKUP(B379,#REF!,16,0)</f>
        <v>#N/A</v>
      </c>
      <c r="K379" s="17" t="e">
        <f t="shared" si="20"/>
        <v>#N/A</v>
      </c>
      <c r="L379" s="17"/>
      <c r="M379" s="18">
        <f t="shared" si="21"/>
        <v>0</v>
      </c>
      <c r="N379" s="19" t="str">
        <f t="shared" si="22"/>
        <v>Không</v>
      </c>
      <c r="O379" s="19" t="e">
        <f>VLOOKUP($A379,DSMYDTU!$A$2:$G$4877,7,0)</f>
        <v>#N/A</v>
      </c>
      <c r="P379" s="20"/>
      <c r="Q379" s="50" t="e">
        <f t="shared" si="23"/>
        <v>#N/A</v>
      </c>
      <c r="R379" s="17" t="e">
        <f>VLOOKUP($B379,#REF!,18,0)</f>
        <v>#N/A</v>
      </c>
      <c r="T379" s="2"/>
      <c r="U379" s="19"/>
      <c r="V379" s="19"/>
    </row>
    <row r="380" spans="1:22" ht="13.5" x14ac:dyDescent="0.25">
      <c r="A380" s="14">
        <v>374</v>
      </c>
      <c r="B380" s="15" t="e">
        <f>VLOOKUP($A380,DSMYDTU!$A$2:$E$4856,2,0)</f>
        <v>#N/A</v>
      </c>
      <c r="C380" s="48" t="e">
        <f>VLOOKUP($A380,DSMYDTU!$A$2:$G$4877,3,0)</f>
        <v>#N/A</v>
      </c>
      <c r="D380" s="49" t="e">
        <f>VLOOKUP($A380,DSMYDTU!$A$2:$G$4877,4,0)</f>
        <v>#N/A</v>
      </c>
      <c r="E380" s="15" t="e">
        <f>VLOOKUP($A380,DSMYDTU!$A$2:$G$4877,5,0)</f>
        <v>#N/A</v>
      </c>
      <c r="F380" s="16" t="e">
        <f>VLOOKUP($A380,DSMYDTU!$A$2:$G$4877,6,0)</f>
        <v>#N/A</v>
      </c>
      <c r="G380" s="17" t="e">
        <f>VLOOKUP(B380,#REF!,13,0)</f>
        <v>#N/A</v>
      </c>
      <c r="H380" s="17" t="e">
        <f>VLOOKUP(B380,#REF!,14,0)</f>
        <v>#N/A</v>
      </c>
      <c r="I380" s="17" t="e">
        <f>VLOOKUP(B380,#REF!,15,0)</f>
        <v>#N/A</v>
      </c>
      <c r="J380" s="17" t="e">
        <f>VLOOKUP(B380,#REF!,16,0)</f>
        <v>#N/A</v>
      </c>
      <c r="K380" s="17" t="e">
        <f t="shared" si="20"/>
        <v>#N/A</v>
      </c>
      <c r="L380" s="17"/>
      <c r="M380" s="18">
        <f t="shared" si="21"/>
        <v>0</v>
      </c>
      <c r="N380" s="19" t="str">
        <f t="shared" si="22"/>
        <v>Không</v>
      </c>
      <c r="O380" s="19" t="e">
        <f>VLOOKUP($A380,DSMYDTU!$A$2:$G$4877,7,0)</f>
        <v>#N/A</v>
      </c>
      <c r="P380" s="20"/>
      <c r="Q380" s="50" t="e">
        <f t="shared" si="23"/>
        <v>#N/A</v>
      </c>
      <c r="R380" s="17" t="e">
        <f>VLOOKUP($B380,#REF!,18,0)</f>
        <v>#N/A</v>
      </c>
      <c r="T380" s="2"/>
      <c r="U380" s="19"/>
      <c r="V380" s="19"/>
    </row>
    <row r="381" spans="1:22" ht="13.5" x14ac:dyDescent="0.25">
      <c r="A381" s="14">
        <v>375</v>
      </c>
      <c r="B381" s="15" t="e">
        <f>VLOOKUP($A381,DSMYDTU!$A$2:$E$4856,2,0)</f>
        <v>#N/A</v>
      </c>
      <c r="C381" s="48" t="e">
        <f>VLOOKUP($A381,DSMYDTU!$A$2:$G$4877,3,0)</f>
        <v>#N/A</v>
      </c>
      <c r="D381" s="49" t="e">
        <f>VLOOKUP($A381,DSMYDTU!$A$2:$G$4877,4,0)</f>
        <v>#N/A</v>
      </c>
      <c r="E381" s="15" t="e">
        <f>VLOOKUP($A381,DSMYDTU!$A$2:$G$4877,5,0)</f>
        <v>#N/A</v>
      </c>
      <c r="F381" s="16" t="e">
        <f>VLOOKUP($A381,DSMYDTU!$A$2:$G$4877,6,0)</f>
        <v>#N/A</v>
      </c>
      <c r="G381" s="17" t="e">
        <f>VLOOKUP(B381,#REF!,13,0)</f>
        <v>#N/A</v>
      </c>
      <c r="H381" s="17" t="e">
        <f>VLOOKUP(B381,#REF!,14,0)</f>
        <v>#N/A</v>
      </c>
      <c r="I381" s="17" t="e">
        <f>VLOOKUP(B381,#REF!,15,0)</f>
        <v>#N/A</v>
      </c>
      <c r="J381" s="17" t="e">
        <f>VLOOKUP(B381,#REF!,16,0)</f>
        <v>#N/A</v>
      </c>
      <c r="K381" s="17" t="e">
        <f t="shared" si="20"/>
        <v>#N/A</v>
      </c>
      <c r="L381" s="17"/>
      <c r="M381" s="18">
        <f t="shared" si="21"/>
        <v>0</v>
      </c>
      <c r="N381" s="19" t="str">
        <f t="shared" si="22"/>
        <v>Không</v>
      </c>
      <c r="O381" s="19" t="e">
        <f>VLOOKUP($A381,DSMYDTU!$A$2:$G$4877,7,0)</f>
        <v>#N/A</v>
      </c>
      <c r="P381" s="20"/>
      <c r="Q381" s="50" t="e">
        <f t="shared" si="23"/>
        <v>#N/A</v>
      </c>
      <c r="R381" s="17" t="e">
        <f>VLOOKUP($B381,#REF!,18,0)</f>
        <v>#N/A</v>
      </c>
      <c r="T381" s="2"/>
      <c r="U381" s="19"/>
      <c r="V381" s="19"/>
    </row>
    <row r="382" spans="1:22" ht="13.5" x14ac:dyDescent="0.25">
      <c r="A382" s="14">
        <v>376</v>
      </c>
      <c r="B382" s="15" t="e">
        <f>VLOOKUP($A382,DSMYDTU!$A$2:$E$4856,2,0)</f>
        <v>#N/A</v>
      </c>
      <c r="C382" s="48" t="e">
        <f>VLOOKUP($A382,DSMYDTU!$A$2:$G$4877,3,0)</f>
        <v>#N/A</v>
      </c>
      <c r="D382" s="49" t="e">
        <f>VLOOKUP($A382,DSMYDTU!$A$2:$G$4877,4,0)</f>
        <v>#N/A</v>
      </c>
      <c r="E382" s="15" t="e">
        <f>VLOOKUP($A382,DSMYDTU!$A$2:$G$4877,5,0)</f>
        <v>#N/A</v>
      </c>
      <c r="F382" s="16" t="e">
        <f>VLOOKUP($A382,DSMYDTU!$A$2:$G$4877,6,0)</f>
        <v>#N/A</v>
      </c>
      <c r="G382" s="17" t="e">
        <f>VLOOKUP(B382,#REF!,13,0)</f>
        <v>#N/A</v>
      </c>
      <c r="H382" s="17" t="e">
        <f>VLOOKUP(B382,#REF!,14,0)</f>
        <v>#N/A</v>
      </c>
      <c r="I382" s="17" t="e">
        <f>VLOOKUP(B382,#REF!,15,0)</f>
        <v>#N/A</v>
      </c>
      <c r="J382" s="17" t="e">
        <f>VLOOKUP(B382,#REF!,16,0)</f>
        <v>#N/A</v>
      </c>
      <c r="K382" s="17" t="e">
        <f t="shared" si="20"/>
        <v>#N/A</v>
      </c>
      <c r="L382" s="17"/>
      <c r="M382" s="18">
        <f t="shared" si="21"/>
        <v>0</v>
      </c>
      <c r="N382" s="19" t="str">
        <f t="shared" si="22"/>
        <v>Không</v>
      </c>
      <c r="O382" s="19" t="e">
        <f>VLOOKUP($A382,DSMYDTU!$A$2:$G$4877,7,0)</f>
        <v>#N/A</v>
      </c>
      <c r="P382" s="20"/>
      <c r="Q382" s="50" t="e">
        <f t="shared" si="23"/>
        <v>#N/A</v>
      </c>
      <c r="R382" s="17" t="e">
        <f>VLOOKUP($B382,#REF!,18,0)</f>
        <v>#N/A</v>
      </c>
      <c r="T382" s="2"/>
      <c r="U382" s="19"/>
      <c r="V382" s="19"/>
    </row>
    <row r="383" spans="1:22" ht="13.5" x14ac:dyDescent="0.25">
      <c r="A383" s="14">
        <v>377</v>
      </c>
      <c r="B383" s="15" t="e">
        <f>VLOOKUP($A383,DSMYDTU!$A$2:$E$4856,2,0)</f>
        <v>#N/A</v>
      </c>
      <c r="C383" s="48" t="e">
        <f>VLOOKUP($A383,DSMYDTU!$A$2:$G$4877,3,0)</f>
        <v>#N/A</v>
      </c>
      <c r="D383" s="49" t="e">
        <f>VLOOKUP($A383,DSMYDTU!$A$2:$G$4877,4,0)</f>
        <v>#N/A</v>
      </c>
      <c r="E383" s="15" t="e">
        <f>VLOOKUP($A383,DSMYDTU!$A$2:$G$4877,5,0)</f>
        <v>#N/A</v>
      </c>
      <c r="F383" s="16" t="e">
        <f>VLOOKUP($A383,DSMYDTU!$A$2:$G$4877,6,0)</f>
        <v>#N/A</v>
      </c>
      <c r="G383" s="17" t="e">
        <f>VLOOKUP(B383,#REF!,13,0)</f>
        <v>#N/A</v>
      </c>
      <c r="H383" s="17" t="e">
        <f>VLOOKUP(B383,#REF!,14,0)</f>
        <v>#N/A</v>
      </c>
      <c r="I383" s="17" t="e">
        <f>VLOOKUP(B383,#REF!,15,0)</f>
        <v>#N/A</v>
      </c>
      <c r="J383" s="17" t="e">
        <f>VLOOKUP(B383,#REF!,16,0)</f>
        <v>#N/A</v>
      </c>
      <c r="K383" s="17" t="e">
        <f t="shared" si="20"/>
        <v>#N/A</v>
      </c>
      <c r="L383" s="17"/>
      <c r="M383" s="18">
        <f t="shared" si="21"/>
        <v>0</v>
      </c>
      <c r="N383" s="19" t="str">
        <f t="shared" si="22"/>
        <v>Không</v>
      </c>
      <c r="O383" s="19" t="e">
        <f>VLOOKUP($A383,DSMYDTU!$A$2:$G$4877,7,0)</f>
        <v>#N/A</v>
      </c>
      <c r="P383" s="20"/>
      <c r="Q383" s="50" t="e">
        <f t="shared" si="23"/>
        <v>#N/A</v>
      </c>
      <c r="R383" s="17" t="e">
        <f>VLOOKUP($B383,#REF!,18,0)</f>
        <v>#N/A</v>
      </c>
      <c r="T383" s="2"/>
      <c r="U383" s="19"/>
      <c r="V383" s="19"/>
    </row>
    <row r="384" spans="1:22" ht="13.5" x14ac:dyDescent="0.25">
      <c r="A384" s="14">
        <v>378</v>
      </c>
      <c r="B384" s="15" t="e">
        <f>VLOOKUP($A384,DSMYDTU!$A$2:$E$4856,2,0)</f>
        <v>#N/A</v>
      </c>
      <c r="C384" s="48" t="e">
        <f>VLOOKUP($A384,DSMYDTU!$A$2:$G$4877,3,0)</f>
        <v>#N/A</v>
      </c>
      <c r="D384" s="49" t="e">
        <f>VLOOKUP($A384,DSMYDTU!$A$2:$G$4877,4,0)</f>
        <v>#N/A</v>
      </c>
      <c r="E384" s="15" t="e">
        <f>VLOOKUP($A384,DSMYDTU!$A$2:$G$4877,5,0)</f>
        <v>#N/A</v>
      </c>
      <c r="F384" s="16" t="e">
        <f>VLOOKUP($A384,DSMYDTU!$A$2:$G$4877,6,0)</f>
        <v>#N/A</v>
      </c>
      <c r="G384" s="17" t="e">
        <f>VLOOKUP(B384,#REF!,13,0)</f>
        <v>#N/A</v>
      </c>
      <c r="H384" s="17" t="e">
        <f>VLOOKUP(B384,#REF!,14,0)</f>
        <v>#N/A</v>
      </c>
      <c r="I384" s="17" t="e">
        <f>VLOOKUP(B384,#REF!,15,0)</f>
        <v>#N/A</v>
      </c>
      <c r="J384" s="17" t="e">
        <f>VLOOKUP(B384,#REF!,16,0)</f>
        <v>#N/A</v>
      </c>
      <c r="K384" s="17" t="e">
        <f t="shared" si="20"/>
        <v>#N/A</v>
      </c>
      <c r="L384" s="17"/>
      <c r="M384" s="18">
        <f t="shared" si="21"/>
        <v>0</v>
      </c>
      <c r="N384" s="19" t="str">
        <f t="shared" si="22"/>
        <v>Không</v>
      </c>
      <c r="O384" s="19" t="e">
        <f>VLOOKUP($A384,DSMYDTU!$A$2:$G$4877,7,0)</f>
        <v>#N/A</v>
      </c>
      <c r="P384" s="20"/>
      <c r="Q384" s="50" t="e">
        <f t="shared" si="23"/>
        <v>#N/A</v>
      </c>
      <c r="R384" s="17" t="e">
        <f>VLOOKUP($B384,#REF!,18,0)</f>
        <v>#N/A</v>
      </c>
      <c r="T384" s="2"/>
      <c r="U384" s="19"/>
      <c r="V384" s="19"/>
    </row>
    <row r="385" spans="1:22" ht="13.5" x14ac:dyDescent="0.25">
      <c r="A385" s="14">
        <v>379</v>
      </c>
      <c r="B385" s="15" t="e">
        <f>VLOOKUP($A385,DSMYDTU!$A$2:$E$4856,2,0)</f>
        <v>#N/A</v>
      </c>
      <c r="C385" s="48" t="e">
        <f>VLOOKUP($A385,DSMYDTU!$A$2:$G$4877,3,0)</f>
        <v>#N/A</v>
      </c>
      <c r="D385" s="49" t="e">
        <f>VLOOKUP($A385,DSMYDTU!$A$2:$G$4877,4,0)</f>
        <v>#N/A</v>
      </c>
      <c r="E385" s="15" t="e">
        <f>VLOOKUP($A385,DSMYDTU!$A$2:$G$4877,5,0)</f>
        <v>#N/A</v>
      </c>
      <c r="F385" s="16" t="e">
        <f>VLOOKUP($A385,DSMYDTU!$A$2:$G$4877,6,0)</f>
        <v>#N/A</v>
      </c>
      <c r="G385" s="17" t="e">
        <f>VLOOKUP(B385,#REF!,13,0)</f>
        <v>#N/A</v>
      </c>
      <c r="H385" s="17" t="e">
        <f>VLOOKUP(B385,#REF!,14,0)</f>
        <v>#N/A</v>
      </c>
      <c r="I385" s="17" t="e">
        <f>VLOOKUP(B385,#REF!,15,0)</f>
        <v>#N/A</v>
      </c>
      <c r="J385" s="17" t="e">
        <f>VLOOKUP(B385,#REF!,16,0)</f>
        <v>#N/A</v>
      </c>
      <c r="K385" s="17" t="e">
        <f t="shared" si="20"/>
        <v>#N/A</v>
      </c>
      <c r="L385" s="17"/>
      <c r="M385" s="18">
        <f t="shared" si="21"/>
        <v>0</v>
      </c>
      <c r="N385" s="19" t="str">
        <f t="shared" si="22"/>
        <v>Không</v>
      </c>
      <c r="O385" s="19" t="e">
        <f>VLOOKUP($A385,DSMYDTU!$A$2:$G$4877,7,0)</f>
        <v>#N/A</v>
      </c>
      <c r="P385" s="20"/>
      <c r="Q385" s="50" t="e">
        <f t="shared" si="23"/>
        <v>#N/A</v>
      </c>
      <c r="R385" s="17" t="e">
        <f>VLOOKUP($B385,#REF!,18,0)</f>
        <v>#N/A</v>
      </c>
      <c r="T385" s="2"/>
      <c r="U385" s="19"/>
      <c r="V385" s="19"/>
    </row>
    <row r="386" spans="1:22" ht="13.5" x14ac:dyDescent="0.25">
      <c r="A386" s="14">
        <v>380</v>
      </c>
      <c r="B386" s="15" t="e">
        <f>VLOOKUP($A386,DSMYDTU!$A$2:$E$4856,2,0)</f>
        <v>#N/A</v>
      </c>
      <c r="C386" s="48" t="e">
        <f>VLOOKUP($A386,DSMYDTU!$A$2:$G$4877,3,0)</f>
        <v>#N/A</v>
      </c>
      <c r="D386" s="49" t="e">
        <f>VLOOKUP($A386,DSMYDTU!$A$2:$G$4877,4,0)</f>
        <v>#N/A</v>
      </c>
      <c r="E386" s="15" t="e">
        <f>VLOOKUP($A386,DSMYDTU!$A$2:$G$4877,5,0)</f>
        <v>#N/A</v>
      </c>
      <c r="F386" s="16" t="e">
        <f>VLOOKUP($A386,DSMYDTU!$A$2:$G$4877,6,0)</f>
        <v>#N/A</v>
      </c>
      <c r="G386" s="17" t="e">
        <f>VLOOKUP(B386,#REF!,13,0)</f>
        <v>#N/A</v>
      </c>
      <c r="H386" s="17" t="e">
        <f>VLOOKUP(B386,#REF!,14,0)</f>
        <v>#N/A</v>
      </c>
      <c r="I386" s="17" t="e">
        <f>VLOOKUP(B386,#REF!,15,0)</f>
        <v>#N/A</v>
      </c>
      <c r="J386" s="17" t="e">
        <f>VLOOKUP(B386,#REF!,16,0)</f>
        <v>#N/A</v>
      </c>
      <c r="K386" s="17" t="e">
        <f t="shared" si="20"/>
        <v>#N/A</v>
      </c>
      <c r="L386" s="17"/>
      <c r="M386" s="18">
        <f t="shared" si="21"/>
        <v>0</v>
      </c>
      <c r="N386" s="19" t="str">
        <f t="shared" si="22"/>
        <v>Không</v>
      </c>
      <c r="O386" s="19" t="e">
        <f>VLOOKUP($A386,DSMYDTU!$A$2:$G$4877,7,0)</f>
        <v>#N/A</v>
      </c>
      <c r="P386" s="20"/>
      <c r="Q386" s="50" t="e">
        <f t="shared" si="23"/>
        <v>#N/A</v>
      </c>
      <c r="R386" s="17" t="e">
        <f>VLOOKUP($B386,#REF!,18,0)</f>
        <v>#N/A</v>
      </c>
      <c r="T386" s="2"/>
      <c r="U386" s="19"/>
      <c r="V386" s="19"/>
    </row>
    <row r="387" spans="1:22" ht="13.5" x14ac:dyDescent="0.25">
      <c r="A387" s="14">
        <v>381</v>
      </c>
      <c r="B387" s="15" t="e">
        <f>VLOOKUP($A387,DSMYDTU!$A$2:$E$4856,2,0)</f>
        <v>#N/A</v>
      </c>
      <c r="C387" s="48" t="e">
        <f>VLOOKUP($A387,DSMYDTU!$A$2:$G$4877,3,0)</f>
        <v>#N/A</v>
      </c>
      <c r="D387" s="49" t="e">
        <f>VLOOKUP($A387,DSMYDTU!$A$2:$G$4877,4,0)</f>
        <v>#N/A</v>
      </c>
      <c r="E387" s="15" t="e">
        <f>VLOOKUP($A387,DSMYDTU!$A$2:$G$4877,5,0)</f>
        <v>#N/A</v>
      </c>
      <c r="F387" s="16" t="e">
        <f>VLOOKUP($A387,DSMYDTU!$A$2:$G$4877,6,0)</f>
        <v>#N/A</v>
      </c>
      <c r="G387" s="17" t="e">
        <f>VLOOKUP(B387,#REF!,13,0)</f>
        <v>#N/A</v>
      </c>
      <c r="H387" s="17" t="e">
        <f>VLOOKUP(B387,#REF!,14,0)</f>
        <v>#N/A</v>
      </c>
      <c r="I387" s="17" t="e">
        <f>VLOOKUP(B387,#REF!,15,0)</f>
        <v>#N/A</v>
      </c>
      <c r="J387" s="17" t="e">
        <f>VLOOKUP(B387,#REF!,16,0)</f>
        <v>#N/A</v>
      </c>
      <c r="K387" s="17" t="e">
        <f t="shared" si="20"/>
        <v>#N/A</v>
      </c>
      <c r="L387" s="17"/>
      <c r="M387" s="18">
        <f t="shared" si="21"/>
        <v>0</v>
      </c>
      <c r="N387" s="19" t="str">
        <f t="shared" si="22"/>
        <v>Không</v>
      </c>
      <c r="O387" s="19" t="e">
        <f>VLOOKUP($A387,DSMYDTU!$A$2:$G$4877,7,0)</f>
        <v>#N/A</v>
      </c>
      <c r="P387" s="20"/>
      <c r="Q387" s="50" t="e">
        <f t="shared" si="23"/>
        <v>#N/A</v>
      </c>
      <c r="R387" s="17" t="e">
        <f>VLOOKUP($B387,#REF!,18,0)</f>
        <v>#N/A</v>
      </c>
      <c r="T387" s="2"/>
      <c r="U387" s="19"/>
      <c r="V387" s="19"/>
    </row>
    <row r="388" spans="1:22" ht="13.5" x14ac:dyDescent="0.25">
      <c r="A388" s="14">
        <v>382</v>
      </c>
      <c r="B388" s="15" t="e">
        <f>VLOOKUP($A388,DSMYDTU!$A$2:$E$4856,2,0)</f>
        <v>#N/A</v>
      </c>
      <c r="C388" s="48" t="e">
        <f>VLOOKUP($A388,DSMYDTU!$A$2:$G$4877,3,0)</f>
        <v>#N/A</v>
      </c>
      <c r="D388" s="49" t="e">
        <f>VLOOKUP($A388,DSMYDTU!$A$2:$G$4877,4,0)</f>
        <v>#N/A</v>
      </c>
      <c r="E388" s="15" t="e">
        <f>VLOOKUP($A388,DSMYDTU!$A$2:$G$4877,5,0)</f>
        <v>#N/A</v>
      </c>
      <c r="F388" s="16" t="e">
        <f>VLOOKUP($A388,DSMYDTU!$A$2:$G$4877,6,0)</f>
        <v>#N/A</v>
      </c>
      <c r="G388" s="17" t="e">
        <f>VLOOKUP(B388,#REF!,13,0)</f>
        <v>#N/A</v>
      </c>
      <c r="H388" s="17" t="e">
        <f>VLOOKUP(B388,#REF!,14,0)</f>
        <v>#N/A</v>
      </c>
      <c r="I388" s="17" t="e">
        <f>VLOOKUP(B388,#REF!,15,0)</f>
        <v>#N/A</v>
      </c>
      <c r="J388" s="17" t="e">
        <f>VLOOKUP(B388,#REF!,16,0)</f>
        <v>#N/A</v>
      </c>
      <c r="K388" s="17" t="e">
        <f t="shared" si="20"/>
        <v>#N/A</v>
      </c>
      <c r="L388" s="17"/>
      <c r="M388" s="18">
        <f t="shared" si="21"/>
        <v>0</v>
      </c>
      <c r="N388" s="19" t="str">
        <f t="shared" si="22"/>
        <v>Không</v>
      </c>
      <c r="O388" s="19" t="e">
        <f>VLOOKUP($A388,DSMYDTU!$A$2:$G$4877,7,0)</f>
        <v>#N/A</v>
      </c>
      <c r="P388" s="20"/>
      <c r="Q388" s="50" t="e">
        <f t="shared" si="23"/>
        <v>#N/A</v>
      </c>
      <c r="R388" s="17" t="e">
        <f>VLOOKUP($B388,#REF!,18,0)</f>
        <v>#N/A</v>
      </c>
      <c r="T388" s="2"/>
      <c r="U388" s="19"/>
      <c r="V388" s="19"/>
    </row>
    <row r="389" spans="1:22" ht="13.5" x14ac:dyDescent="0.25">
      <c r="A389" s="14">
        <v>383</v>
      </c>
      <c r="B389" s="15" t="e">
        <f>VLOOKUP($A389,DSMYDTU!$A$2:$E$4856,2,0)</f>
        <v>#N/A</v>
      </c>
      <c r="C389" s="48" t="e">
        <f>VLOOKUP($A389,DSMYDTU!$A$2:$G$4877,3,0)</f>
        <v>#N/A</v>
      </c>
      <c r="D389" s="49" t="e">
        <f>VLOOKUP($A389,DSMYDTU!$A$2:$G$4877,4,0)</f>
        <v>#N/A</v>
      </c>
      <c r="E389" s="15" t="e">
        <f>VLOOKUP($A389,DSMYDTU!$A$2:$G$4877,5,0)</f>
        <v>#N/A</v>
      </c>
      <c r="F389" s="16" t="e">
        <f>VLOOKUP($A389,DSMYDTU!$A$2:$G$4877,6,0)</f>
        <v>#N/A</v>
      </c>
      <c r="G389" s="17" t="e">
        <f>VLOOKUP(B389,#REF!,13,0)</f>
        <v>#N/A</v>
      </c>
      <c r="H389" s="17" t="e">
        <f>VLOOKUP(B389,#REF!,14,0)</f>
        <v>#N/A</v>
      </c>
      <c r="I389" s="17" t="e">
        <f>VLOOKUP(B389,#REF!,15,0)</f>
        <v>#N/A</v>
      </c>
      <c r="J389" s="17" t="e">
        <f>VLOOKUP(B389,#REF!,16,0)</f>
        <v>#N/A</v>
      </c>
      <c r="K389" s="17" t="e">
        <f t="shared" si="20"/>
        <v>#N/A</v>
      </c>
      <c r="L389" s="17"/>
      <c r="M389" s="18">
        <f t="shared" si="21"/>
        <v>0</v>
      </c>
      <c r="N389" s="19" t="str">
        <f t="shared" si="22"/>
        <v>Không</v>
      </c>
      <c r="O389" s="19" t="e">
        <f>VLOOKUP($A389,DSMYDTU!$A$2:$G$4877,7,0)</f>
        <v>#N/A</v>
      </c>
      <c r="P389" s="20"/>
      <c r="Q389" s="50" t="e">
        <f t="shared" si="23"/>
        <v>#N/A</v>
      </c>
      <c r="R389" s="17" t="e">
        <f>VLOOKUP($B389,#REF!,18,0)</f>
        <v>#N/A</v>
      </c>
      <c r="T389" s="2"/>
      <c r="U389" s="19"/>
      <c r="V389" s="19"/>
    </row>
    <row r="390" spans="1:22" ht="13.5" x14ac:dyDescent="0.25">
      <c r="A390" s="14">
        <v>384</v>
      </c>
      <c r="B390" s="15" t="e">
        <f>VLOOKUP($A390,DSMYDTU!$A$2:$E$4856,2,0)</f>
        <v>#N/A</v>
      </c>
      <c r="C390" s="48" t="e">
        <f>VLOOKUP($A390,DSMYDTU!$A$2:$G$4877,3,0)</f>
        <v>#N/A</v>
      </c>
      <c r="D390" s="49" t="e">
        <f>VLOOKUP($A390,DSMYDTU!$A$2:$G$4877,4,0)</f>
        <v>#N/A</v>
      </c>
      <c r="E390" s="15" t="e">
        <f>VLOOKUP($A390,DSMYDTU!$A$2:$G$4877,5,0)</f>
        <v>#N/A</v>
      </c>
      <c r="F390" s="16" t="e">
        <f>VLOOKUP($A390,DSMYDTU!$A$2:$G$4877,6,0)</f>
        <v>#N/A</v>
      </c>
      <c r="G390" s="17" t="e">
        <f>VLOOKUP(B390,#REF!,13,0)</f>
        <v>#N/A</v>
      </c>
      <c r="H390" s="17" t="e">
        <f>VLOOKUP(B390,#REF!,14,0)</f>
        <v>#N/A</v>
      </c>
      <c r="I390" s="17" t="e">
        <f>VLOOKUP(B390,#REF!,15,0)</f>
        <v>#N/A</v>
      </c>
      <c r="J390" s="17" t="e">
        <f>VLOOKUP(B390,#REF!,16,0)</f>
        <v>#N/A</v>
      </c>
      <c r="K390" s="17" t="e">
        <f t="shared" si="20"/>
        <v>#N/A</v>
      </c>
      <c r="L390" s="17"/>
      <c r="M390" s="18">
        <f t="shared" si="21"/>
        <v>0</v>
      </c>
      <c r="N390" s="19" t="str">
        <f t="shared" si="22"/>
        <v>Không</v>
      </c>
      <c r="O390" s="19" t="e">
        <f>VLOOKUP($A390,DSMYDTU!$A$2:$G$4877,7,0)</f>
        <v>#N/A</v>
      </c>
      <c r="P390" s="20"/>
      <c r="Q390" s="50" t="e">
        <f t="shared" si="23"/>
        <v>#N/A</v>
      </c>
      <c r="R390" s="17" t="e">
        <f>VLOOKUP($B390,#REF!,18,0)</f>
        <v>#N/A</v>
      </c>
      <c r="T390" s="2"/>
      <c r="U390" s="19"/>
      <c r="V390" s="19"/>
    </row>
    <row r="391" spans="1:22" ht="13.5" x14ac:dyDescent="0.25">
      <c r="A391" s="14">
        <v>385</v>
      </c>
      <c r="B391" s="15" t="e">
        <f>VLOOKUP($A391,DSMYDTU!$A$2:$E$4856,2,0)</f>
        <v>#N/A</v>
      </c>
      <c r="C391" s="48" t="e">
        <f>VLOOKUP($A391,DSMYDTU!$A$2:$G$4877,3,0)</f>
        <v>#N/A</v>
      </c>
      <c r="D391" s="49" t="e">
        <f>VLOOKUP($A391,DSMYDTU!$A$2:$G$4877,4,0)</f>
        <v>#N/A</v>
      </c>
      <c r="E391" s="15" t="e">
        <f>VLOOKUP($A391,DSMYDTU!$A$2:$G$4877,5,0)</f>
        <v>#N/A</v>
      </c>
      <c r="F391" s="16" t="e">
        <f>VLOOKUP($A391,DSMYDTU!$A$2:$G$4877,6,0)</f>
        <v>#N/A</v>
      </c>
      <c r="G391" s="17" t="e">
        <f>VLOOKUP(B391,#REF!,13,0)</f>
        <v>#N/A</v>
      </c>
      <c r="H391" s="17" t="e">
        <f>VLOOKUP(B391,#REF!,14,0)</f>
        <v>#N/A</v>
      </c>
      <c r="I391" s="17" t="e">
        <f>VLOOKUP(B391,#REF!,15,0)</f>
        <v>#N/A</v>
      </c>
      <c r="J391" s="17" t="e">
        <f>VLOOKUP(B391,#REF!,16,0)</f>
        <v>#N/A</v>
      </c>
      <c r="K391" s="17" t="e">
        <f t="shared" ref="K391:K454" si="24">J391=L391</f>
        <v>#N/A</v>
      </c>
      <c r="L391" s="17"/>
      <c r="M391" s="18">
        <f t="shared" ref="M391:M454" si="25">IF(AND(L391&gt;=1,ISNUMBER(L391)=TRUE),ROUND(SUMPRODUCT(G391:L391,$G$6:$L$6)/$M$6,1),0)</f>
        <v>0</v>
      </c>
      <c r="N391" s="19" t="str">
        <f t="shared" si="22"/>
        <v>Không</v>
      </c>
      <c r="O391" s="19" t="e">
        <f>VLOOKUP($A391,DSMYDTU!$A$2:$G$4877,7,0)</f>
        <v>#N/A</v>
      </c>
      <c r="P391" s="20"/>
      <c r="Q391" s="50" t="e">
        <f t="shared" si="23"/>
        <v>#N/A</v>
      </c>
      <c r="R391" s="17" t="e">
        <f>VLOOKUP($B391,#REF!,18,0)</f>
        <v>#N/A</v>
      </c>
      <c r="T391" s="2"/>
      <c r="U391" s="19"/>
      <c r="V391" s="19"/>
    </row>
    <row r="392" spans="1:22" ht="13.5" x14ac:dyDescent="0.25">
      <c r="A392" s="14">
        <v>386</v>
      </c>
      <c r="B392" s="15" t="e">
        <f>VLOOKUP($A392,DSMYDTU!$A$2:$E$4856,2,0)</f>
        <v>#N/A</v>
      </c>
      <c r="C392" s="48" t="e">
        <f>VLOOKUP($A392,DSMYDTU!$A$2:$G$4877,3,0)</f>
        <v>#N/A</v>
      </c>
      <c r="D392" s="49" t="e">
        <f>VLOOKUP($A392,DSMYDTU!$A$2:$G$4877,4,0)</f>
        <v>#N/A</v>
      </c>
      <c r="E392" s="15" t="e">
        <f>VLOOKUP($A392,DSMYDTU!$A$2:$G$4877,5,0)</f>
        <v>#N/A</v>
      </c>
      <c r="F392" s="16" t="e">
        <f>VLOOKUP($A392,DSMYDTU!$A$2:$G$4877,6,0)</f>
        <v>#N/A</v>
      </c>
      <c r="G392" s="17" t="e">
        <f>VLOOKUP(B392,#REF!,13,0)</f>
        <v>#N/A</v>
      </c>
      <c r="H392" s="17" t="e">
        <f>VLOOKUP(B392,#REF!,14,0)</f>
        <v>#N/A</v>
      </c>
      <c r="I392" s="17" t="e">
        <f>VLOOKUP(B392,#REF!,15,0)</f>
        <v>#N/A</v>
      </c>
      <c r="J392" s="17" t="e">
        <f>VLOOKUP(B392,#REF!,16,0)</f>
        <v>#N/A</v>
      </c>
      <c r="K392" s="17" t="e">
        <f t="shared" si="24"/>
        <v>#N/A</v>
      </c>
      <c r="L392" s="17"/>
      <c r="M392" s="18">
        <f t="shared" si="25"/>
        <v>0</v>
      </c>
      <c r="N392" s="19" t="str">
        <f t="shared" ref="N392:N455" si="26">VLOOKUP(M392,$S$7:$T$542,2,0)</f>
        <v>Không</v>
      </c>
      <c r="O392" s="19" t="e">
        <f>VLOOKUP($A392,DSMYDTU!$A$2:$G$4877,7,0)</f>
        <v>#N/A</v>
      </c>
      <c r="P392" s="20"/>
      <c r="Q392" s="50" t="e">
        <f t="shared" ref="Q392:Q455" si="27">R392=M392</f>
        <v>#N/A</v>
      </c>
      <c r="R392" s="17" t="e">
        <f>VLOOKUP($B392,#REF!,18,0)</f>
        <v>#N/A</v>
      </c>
      <c r="T392" s="2"/>
      <c r="U392" s="19"/>
      <c r="V392" s="19"/>
    </row>
    <row r="393" spans="1:22" ht="13.5" x14ac:dyDescent="0.25">
      <c r="A393" s="14">
        <v>387</v>
      </c>
      <c r="B393" s="15" t="e">
        <f>VLOOKUP($A393,DSMYDTU!$A$2:$E$4856,2,0)</f>
        <v>#N/A</v>
      </c>
      <c r="C393" s="48" t="e">
        <f>VLOOKUP($A393,DSMYDTU!$A$2:$G$4877,3,0)</f>
        <v>#N/A</v>
      </c>
      <c r="D393" s="49" t="e">
        <f>VLOOKUP($A393,DSMYDTU!$A$2:$G$4877,4,0)</f>
        <v>#N/A</v>
      </c>
      <c r="E393" s="15" t="e">
        <f>VLOOKUP($A393,DSMYDTU!$A$2:$G$4877,5,0)</f>
        <v>#N/A</v>
      </c>
      <c r="F393" s="16" t="e">
        <f>VLOOKUP($A393,DSMYDTU!$A$2:$G$4877,6,0)</f>
        <v>#N/A</v>
      </c>
      <c r="G393" s="17" t="e">
        <f>VLOOKUP(B393,#REF!,13,0)</f>
        <v>#N/A</v>
      </c>
      <c r="H393" s="17" t="e">
        <f>VLOOKUP(B393,#REF!,14,0)</f>
        <v>#N/A</v>
      </c>
      <c r="I393" s="17" t="e">
        <f>VLOOKUP(B393,#REF!,15,0)</f>
        <v>#N/A</v>
      </c>
      <c r="J393" s="17" t="e">
        <f>VLOOKUP(B393,#REF!,16,0)</f>
        <v>#N/A</v>
      </c>
      <c r="K393" s="17" t="e">
        <f t="shared" si="24"/>
        <v>#N/A</v>
      </c>
      <c r="L393" s="17"/>
      <c r="M393" s="18">
        <f t="shared" si="25"/>
        <v>0</v>
      </c>
      <c r="N393" s="19" t="str">
        <f t="shared" si="26"/>
        <v>Không</v>
      </c>
      <c r="O393" s="19" t="e">
        <f>VLOOKUP($A393,DSMYDTU!$A$2:$G$4877,7,0)</f>
        <v>#N/A</v>
      </c>
      <c r="P393" s="20"/>
      <c r="Q393" s="50" t="e">
        <f t="shared" si="27"/>
        <v>#N/A</v>
      </c>
      <c r="R393" s="17" t="e">
        <f>VLOOKUP($B393,#REF!,18,0)</f>
        <v>#N/A</v>
      </c>
      <c r="T393" s="2"/>
      <c r="U393" s="19"/>
      <c r="V393" s="19"/>
    </row>
    <row r="394" spans="1:22" ht="13.5" x14ac:dyDescent="0.25">
      <c r="A394" s="14">
        <v>388</v>
      </c>
      <c r="B394" s="15" t="e">
        <f>VLOOKUP($A394,DSMYDTU!$A$2:$E$4856,2,0)</f>
        <v>#N/A</v>
      </c>
      <c r="C394" s="48" t="e">
        <f>VLOOKUP($A394,DSMYDTU!$A$2:$G$4877,3,0)</f>
        <v>#N/A</v>
      </c>
      <c r="D394" s="49" t="e">
        <f>VLOOKUP($A394,DSMYDTU!$A$2:$G$4877,4,0)</f>
        <v>#N/A</v>
      </c>
      <c r="E394" s="15" t="e">
        <f>VLOOKUP($A394,DSMYDTU!$A$2:$G$4877,5,0)</f>
        <v>#N/A</v>
      </c>
      <c r="F394" s="16" t="e">
        <f>VLOOKUP($A394,DSMYDTU!$A$2:$G$4877,6,0)</f>
        <v>#N/A</v>
      </c>
      <c r="G394" s="17" t="e">
        <f>VLOOKUP(B394,#REF!,13,0)</f>
        <v>#N/A</v>
      </c>
      <c r="H394" s="17" t="e">
        <f>VLOOKUP(B394,#REF!,14,0)</f>
        <v>#N/A</v>
      </c>
      <c r="I394" s="17" t="e">
        <f>VLOOKUP(B394,#REF!,15,0)</f>
        <v>#N/A</v>
      </c>
      <c r="J394" s="17" t="e">
        <f>VLOOKUP(B394,#REF!,16,0)</f>
        <v>#N/A</v>
      </c>
      <c r="K394" s="17" t="e">
        <f t="shared" si="24"/>
        <v>#N/A</v>
      </c>
      <c r="L394" s="17"/>
      <c r="M394" s="18">
        <f t="shared" si="25"/>
        <v>0</v>
      </c>
      <c r="N394" s="19" t="str">
        <f t="shared" si="26"/>
        <v>Không</v>
      </c>
      <c r="O394" s="19" t="e">
        <f>VLOOKUP($A394,DSMYDTU!$A$2:$G$4877,7,0)</f>
        <v>#N/A</v>
      </c>
      <c r="P394" s="20"/>
      <c r="Q394" s="50" t="e">
        <f t="shared" si="27"/>
        <v>#N/A</v>
      </c>
      <c r="R394" s="17" t="e">
        <f>VLOOKUP($B394,#REF!,18,0)</f>
        <v>#N/A</v>
      </c>
      <c r="T394" s="2"/>
      <c r="U394" s="19"/>
      <c r="V394" s="19"/>
    </row>
    <row r="395" spans="1:22" ht="13.5" x14ac:dyDescent="0.25">
      <c r="A395" s="14">
        <v>389</v>
      </c>
      <c r="B395" s="15" t="e">
        <f>VLOOKUP($A395,DSMYDTU!$A$2:$E$4856,2,0)</f>
        <v>#N/A</v>
      </c>
      <c r="C395" s="48" t="e">
        <f>VLOOKUP($A395,DSMYDTU!$A$2:$G$4877,3,0)</f>
        <v>#N/A</v>
      </c>
      <c r="D395" s="49" t="e">
        <f>VLOOKUP($A395,DSMYDTU!$A$2:$G$4877,4,0)</f>
        <v>#N/A</v>
      </c>
      <c r="E395" s="15" t="e">
        <f>VLOOKUP($A395,DSMYDTU!$A$2:$G$4877,5,0)</f>
        <v>#N/A</v>
      </c>
      <c r="F395" s="16" t="e">
        <f>VLOOKUP($A395,DSMYDTU!$A$2:$G$4877,6,0)</f>
        <v>#N/A</v>
      </c>
      <c r="G395" s="17" t="e">
        <f>VLOOKUP(B395,#REF!,13,0)</f>
        <v>#N/A</v>
      </c>
      <c r="H395" s="17" t="e">
        <f>VLOOKUP(B395,#REF!,14,0)</f>
        <v>#N/A</v>
      </c>
      <c r="I395" s="17" t="e">
        <f>VLOOKUP(B395,#REF!,15,0)</f>
        <v>#N/A</v>
      </c>
      <c r="J395" s="17" t="e">
        <f>VLOOKUP(B395,#REF!,16,0)</f>
        <v>#N/A</v>
      </c>
      <c r="K395" s="17" t="e">
        <f t="shared" si="24"/>
        <v>#N/A</v>
      </c>
      <c r="L395" s="17"/>
      <c r="M395" s="18">
        <f t="shared" si="25"/>
        <v>0</v>
      </c>
      <c r="N395" s="19" t="str">
        <f t="shared" si="26"/>
        <v>Không</v>
      </c>
      <c r="O395" s="19" t="e">
        <f>VLOOKUP($A395,DSMYDTU!$A$2:$G$4877,7,0)</f>
        <v>#N/A</v>
      </c>
      <c r="P395" s="20"/>
      <c r="Q395" s="50" t="e">
        <f t="shared" si="27"/>
        <v>#N/A</v>
      </c>
      <c r="R395" s="17" t="e">
        <f>VLOOKUP($B395,#REF!,18,0)</f>
        <v>#N/A</v>
      </c>
      <c r="T395" s="2"/>
      <c r="U395" s="19"/>
      <c r="V395" s="19"/>
    </row>
    <row r="396" spans="1:22" ht="13.5" x14ac:dyDescent="0.25">
      <c r="A396" s="14">
        <v>390</v>
      </c>
      <c r="B396" s="15" t="e">
        <f>VLOOKUP($A396,DSMYDTU!$A$2:$E$4856,2,0)</f>
        <v>#N/A</v>
      </c>
      <c r="C396" s="48" t="e">
        <f>VLOOKUP($A396,DSMYDTU!$A$2:$G$4877,3,0)</f>
        <v>#N/A</v>
      </c>
      <c r="D396" s="49" t="e">
        <f>VLOOKUP($A396,DSMYDTU!$A$2:$G$4877,4,0)</f>
        <v>#N/A</v>
      </c>
      <c r="E396" s="15" t="e">
        <f>VLOOKUP($A396,DSMYDTU!$A$2:$G$4877,5,0)</f>
        <v>#N/A</v>
      </c>
      <c r="F396" s="16" t="e">
        <f>VLOOKUP($A396,DSMYDTU!$A$2:$G$4877,6,0)</f>
        <v>#N/A</v>
      </c>
      <c r="G396" s="17" t="e">
        <f>VLOOKUP(B396,#REF!,13,0)</f>
        <v>#N/A</v>
      </c>
      <c r="H396" s="17" t="e">
        <f>VLOOKUP(B396,#REF!,14,0)</f>
        <v>#N/A</v>
      </c>
      <c r="I396" s="17" t="e">
        <f>VLOOKUP(B396,#REF!,15,0)</f>
        <v>#N/A</v>
      </c>
      <c r="J396" s="17" t="e">
        <f>VLOOKUP(B396,#REF!,16,0)</f>
        <v>#N/A</v>
      </c>
      <c r="K396" s="17" t="e">
        <f t="shared" si="24"/>
        <v>#N/A</v>
      </c>
      <c r="L396" s="17"/>
      <c r="M396" s="18">
        <f t="shared" si="25"/>
        <v>0</v>
      </c>
      <c r="N396" s="19" t="str">
        <f t="shared" si="26"/>
        <v>Không</v>
      </c>
      <c r="O396" s="19" t="e">
        <f>VLOOKUP($A396,DSMYDTU!$A$2:$G$4877,7,0)</f>
        <v>#N/A</v>
      </c>
      <c r="P396" s="20"/>
      <c r="Q396" s="50" t="e">
        <f t="shared" si="27"/>
        <v>#N/A</v>
      </c>
      <c r="R396" s="17" t="e">
        <f>VLOOKUP($B396,#REF!,18,0)</f>
        <v>#N/A</v>
      </c>
      <c r="T396" s="2"/>
      <c r="U396" s="19"/>
      <c r="V396" s="19"/>
    </row>
    <row r="397" spans="1:22" ht="13.5" x14ac:dyDescent="0.25">
      <c r="A397" s="14">
        <v>391</v>
      </c>
      <c r="B397" s="15" t="e">
        <f>VLOOKUP($A397,DSMYDTU!$A$2:$E$4856,2,0)</f>
        <v>#N/A</v>
      </c>
      <c r="C397" s="48" t="e">
        <f>VLOOKUP($A397,DSMYDTU!$A$2:$G$4877,3,0)</f>
        <v>#N/A</v>
      </c>
      <c r="D397" s="49" t="e">
        <f>VLOOKUP($A397,DSMYDTU!$A$2:$G$4877,4,0)</f>
        <v>#N/A</v>
      </c>
      <c r="E397" s="15" t="e">
        <f>VLOOKUP($A397,DSMYDTU!$A$2:$G$4877,5,0)</f>
        <v>#N/A</v>
      </c>
      <c r="F397" s="16" t="e">
        <f>VLOOKUP($A397,DSMYDTU!$A$2:$G$4877,6,0)</f>
        <v>#N/A</v>
      </c>
      <c r="G397" s="17" t="e">
        <f>VLOOKUP(B397,#REF!,13,0)</f>
        <v>#N/A</v>
      </c>
      <c r="H397" s="17" t="e">
        <f>VLOOKUP(B397,#REF!,14,0)</f>
        <v>#N/A</v>
      </c>
      <c r="I397" s="17" t="e">
        <f>VLOOKUP(B397,#REF!,15,0)</f>
        <v>#N/A</v>
      </c>
      <c r="J397" s="17" t="e">
        <f>VLOOKUP(B397,#REF!,16,0)</f>
        <v>#N/A</v>
      </c>
      <c r="K397" s="17" t="e">
        <f t="shared" si="24"/>
        <v>#N/A</v>
      </c>
      <c r="L397" s="17"/>
      <c r="M397" s="18">
        <f t="shared" si="25"/>
        <v>0</v>
      </c>
      <c r="N397" s="19" t="str">
        <f t="shared" si="26"/>
        <v>Không</v>
      </c>
      <c r="O397" s="19" t="e">
        <f>VLOOKUP($A397,DSMYDTU!$A$2:$G$4877,7,0)</f>
        <v>#N/A</v>
      </c>
      <c r="P397" s="20"/>
      <c r="Q397" s="50" t="e">
        <f t="shared" si="27"/>
        <v>#N/A</v>
      </c>
      <c r="R397" s="17" t="e">
        <f>VLOOKUP($B397,#REF!,18,0)</f>
        <v>#N/A</v>
      </c>
      <c r="T397" s="2"/>
      <c r="U397" s="19"/>
      <c r="V397" s="19"/>
    </row>
    <row r="398" spans="1:22" ht="13.5" x14ac:dyDescent="0.25">
      <c r="A398" s="14">
        <v>392</v>
      </c>
      <c r="B398" s="15" t="e">
        <f>VLOOKUP($A398,DSMYDTU!$A$2:$E$4856,2,0)</f>
        <v>#N/A</v>
      </c>
      <c r="C398" s="48" t="e">
        <f>VLOOKUP($A398,DSMYDTU!$A$2:$G$4877,3,0)</f>
        <v>#N/A</v>
      </c>
      <c r="D398" s="49" t="e">
        <f>VLOOKUP($A398,DSMYDTU!$A$2:$G$4877,4,0)</f>
        <v>#N/A</v>
      </c>
      <c r="E398" s="15" t="e">
        <f>VLOOKUP($A398,DSMYDTU!$A$2:$G$4877,5,0)</f>
        <v>#N/A</v>
      </c>
      <c r="F398" s="16" t="e">
        <f>VLOOKUP($A398,DSMYDTU!$A$2:$G$4877,6,0)</f>
        <v>#N/A</v>
      </c>
      <c r="G398" s="17" t="e">
        <f>VLOOKUP(B398,#REF!,13,0)</f>
        <v>#N/A</v>
      </c>
      <c r="H398" s="17" t="e">
        <f>VLOOKUP(B398,#REF!,14,0)</f>
        <v>#N/A</v>
      </c>
      <c r="I398" s="17" t="e">
        <f>VLOOKUP(B398,#REF!,15,0)</f>
        <v>#N/A</v>
      </c>
      <c r="J398" s="17" t="e">
        <f>VLOOKUP(B398,#REF!,16,0)</f>
        <v>#N/A</v>
      </c>
      <c r="K398" s="17" t="e">
        <f t="shared" si="24"/>
        <v>#N/A</v>
      </c>
      <c r="L398" s="17"/>
      <c r="M398" s="18">
        <f t="shared" si="25"/>
        <v>0</v>
      </c>
      <c r="N398" s="19" t="str">
        <f t="shared" si="26"/>
        <v>Không</v>
      </c>
      <c r="O398" s="19" t="e">
        <f>VLOOKUP($A398,DSMYDTU!$A$2:$G$4877,7,0)</f>
        <v>#N/A</v>
      </c>
      <c r="P398" s="20"/>
      <c r="Q398" s="50" t="e">
        <f t="shared" si="27"/>
        <v>#N/A</v>
      </c>
      <c r="R398" s="17" t="e">
        <f>VLOOKUP($B398,#REF!,18,0)</f>
        <v>#N/A</v>
      </c>
      <c r="T398" s="2"/>
      <c r="U398" s="19"/>
      <c r="V398" s="19"/>
    </row>
    <row r="399" spans="1:22" ht="13.5" x14ac:dyDescent="0.25">
      <c r="A399" s="14">
        <v>393</v>
      </c>
      <c r="B399" s="15" t="e">
        <f>VLOOKUP($A399,DSMYDTU!$A$2:$E$4856,2,0)</f>
        <v>#N/A</v>
      </c>
      <c r="C399" s="48" t="e">
        <f>VLOOKUP($A399,DSMYDTU!$A$2:$G$4877,3,0)</f>
        <v>#N/A</v>
      </c>
      <c r="D399" s="49" t="e">
        <f>VLOOKUP($A399,DSMYDTU!$A$2:$G$4877,4,0)</f>
        <v>#N/A</v>
      </c>
      <c r="E399" s="15" t="e">
        <f>VLOOKUP($A399,DSMYDTU!$A$2:$G$4877,5,0)</f>
        <v>#N/A</v>
      </c>
      <c r="F399" s="16" t="e">
        <f>VLOOKUP($A399,DSMYDTU!$A$2:$G$4877,6,0)</f>
        <v>#N/A</v>
      </c>
      <c r="G399" s="17" t="e">
        <f>VLOOKUP(B399,#REF!,13,0)</f>
        <v>#N/A</v>
      </c>
      <c r="H399" s="17" t="e">
        <f>VLOOKUP(B399,#REF!,14,0)</f>
        <v>#N/A</v>
      </c>
      <c r="I399" s="17" t="e">
        <f>VLOOKUP(B399,#REF!,15,0)</f>
        <v>#N/A</v>
      </c>
      <c r="J399" s="17" t="e">
        <f>VLOOKUP(B399,#REF!,16,0)</f>
        <v>#N/A</v>
      </c>
      <c r="K399" s="17" t="e">
        <f t="shared" si="24"/>
        <v>#N/A</v>
      </c>
      <c r="L399" s="17"/>
      <c r="M399" s="18">
        <f t="shared" si="25"/>
        <v>0</v>
      </c>
      <c r="N399" s="19" t="str">
        <f t="shared" si="26"/>
        <v>Không</v>
      </c>
      <c r="O399" s="19" t="e">
        <f>VLOOKUP($A399,DSMYDTU!$A$2:$G$4877,7,0)</f>
        <v>#N/A</v>
      </c>
      <c r="P399" s="20"/>
      <c r="Q399" s="50" t="e">
        <f t="shared" si="27"/>
        <v>#N/A</v>
      </c>
      <c r="R399" s="17" t="e">
        <f>VLOOKUP($B399,#REF!,18,0)</f>
        <v>#N/A</v>
      </c>
      <c r="T399" s="2"/>
      <c r="U399" s="19"/>
      <c r="V399" s="19"/>
    </row>
    <row r="400" spans="1:22" ht="13.5" x14ac:dyDescent="0.25">
      <c r="A400" s="14">
        <v>394</v>
      </c>
      <c r="B400" s="15" t="e">
        <f>VLOOKUP($A400,DSMYDTU!$A$2:$E$4856,2,0)</f>
        <v>#N/A</v>
      </c>
      <c r="C400" s="48" t="e">
        <f>VLOOKUP($A400,DSMYDTU!$A$2:$G$4877,3,0)</f>
        <v>#N/A</v>
      </c>
      <c r="D400" s="49" t="e">
        <f>VLOOKUP($A400,DSMYDTU!$A$2:$G$4877,4,0)</f>
        <v>#N/A</v>
      </c>
      <c r="E400" s="15" t="e">
        <f>VLOOKUP($A400,DSMYDTU!$A$2:$G$4877,5,0)</f>
        <v>#N/A</v>
      </c>
      <c r="F400" s="16" t="e">
        <f>VLOOKUP($A400,DSMYDTU!$A$2:$G$4877,6,0)</f>
        <v>#N/A</v>
      </c>
      <c r="G400" s="17" t="e">
        <f>VLOOKUP(B400,#REF!,13,0)</f>
        <v>#N/A</v>
      </c>
      <c r="H400" s="17" t="e">
        <f>VLOOKUP(B400,#REF!,14,0)</f>
        <v>#N/A</v>
      </c>
      <c r="I400" s="17" t="e">
        <f>VLOOKUP(B400,#REF!,15,0)</f>
        <v>#N/A</v>
      </c>
      <c r="J400" s="17" t="e">
        <f>VLOOKUP(B400,#REF!,16,0)</f>
        <v>#N/A</v>
      </c>
      <c r="K400" s="17" t="e">
        <f t="shared" si="24"/>
        <v>#N/A</v>
      </c>
      <c r="L400" s="17"/>
      <c r="M400" s="18">
        <f t="shared" si="25"/>
        <v>0</v>
      </c>
      <c r="N400" s="19" t="str">
        <f t="shared" si="26"/>
        <v>Không</v>
      </c>
      <c r="O400" s="19" t="e">
        <f>VLOOKUP($A400,DSMYDTU!$A$2:$G$4877,7,0)</f>
        <v>#N/A</v>
      </c>
      <c r="P400" s="20"/>
      <c r="Q400" s="50" t="e">
        <f t="shared" si="27"/>
        <v>#N/A</v>
      </c>
      <c r="R400" s="17" t="e">
        <f>VLOOKUP($B400,#REF!,18,0)</f>
        <v>#N/A</v>
      </c>
      <c r="T400" s="2"/>
      <c r="U400" s="19"/>
      <c r="V400" s="19"/>
    </row>
    <row r="401" spans="1:22" ht="13.5" x14ac:dyDescent="0.25">
      <c r="A401" s="14">
        <v>395</v>
      </c>
      <c r="B401" s="15" t="e">
        <f>VLOOKUP($A401,DSMYDTU!$A$2:$E$4856,2,0)</f>
        <v>#N/A</v>
      </c>
      <c r="C401" s="48" t="e">
        <f>VLOOKUP($A401,DSMYDTU!$A$2:$G$4877,3,0)</f>
        <v>#N/A</v>
      </c>
      <c r="D401" s="49" t="e">
        <f>VLOOKUP($A401,DSMYDTU!$A$2:$G$4877,4,0)</f>
        <v>#N/A</v>
      </c>
      <c r="E401" s="15" t="e">
        <f>VLOOKUP($A401,DSMYDTU!$A$2:$G$4877,5,0)</f>
        <v>#N/A</v>
      </c>
      <c r="F401" s="16" t="e">
        <f>VLOOKUP($A401,DSMYDTU!$A$2:$G$4877,6,0)</f>
        <v>#N/A</v>
      </c>
      <c r="G401" s="17" t="e">
        <f>VLOOKUP(B401,#REF!,13,0)</f>
        <v>#N/A</v>
      </c>
      <c r="H401" s="17" t="e">
        <f>VLOOKUP(B401,#REF!,14,0)</f>
        <v>#N/A</v>
      </c>
      <c r="I401" s="17" t="e">
        <f>VLOOKUP(B401,#REF!,15,0)</f>
        <v>#N/A</v>
      </c>
      <c r="J401" s="17" t="e">
        <f>VLOOKUP(B401,#REF!,16,0)</f>
        <v>#N/A</v>
      </c>
      <c r="K401" s="17" t="e">
        <f t="shared" si="24"/>
        <v>#N/A</v>
      </c>
      <c r="L401" s="17"/>
      <c r="M401" s="18">
        <f t="shared" si="25"/>
        <v>0</v>
      </c>
      <c r="N401" s="19" t="str">
        <f t="shared" si="26"/>
        <v>Không</v>
      </c>
      <c r="O401" s="19" t="e">
        <f>VLOOKUP($A401,DSMYDTU!$A$2:$G$4877,7,0)</f>
        <v>#N/A</v>
      </c>
      <c r="P401" s="20"/>
      <c r="Q401" s="50" t="e">
        <f t="shared" si="27"/>
        <v>#N/A</v>
      </c>
      <c r="R401" s="17" t="e">
        <f>VLOOKUP($B401,#REF!,18,0)</f>
        <v>#N/A</v>
      </c>
      <c r="T401" s="2"/>
      <c r="U401" s="19"/>
      <c r="V401" s="19"/>
    </row>
    <row r="402" spans="1:22" ht="13.5" x14ac:dyDescent="0.25">
      <c r="A402" s="14">
        <v>396</v>
      </c>
      <c r="B402" s="15" t="e">
        <f>VLOOKUP($A402,DSMYDTU!$A$2:$E$4856,2,0)</f>
        <v>#N/A</v>
      </c>
      <c r="C402" s="48" t="e">
        <f>VLOOKUP($A402,DSMYDTU!$A$2:$G$4877,3,0)</f>
        <v>#N/A</v>
      </c>
      <c r="D402" s="49" t="e">
        <f>VLOOKUP($A402,DSMYDTU!$A$2:$G$4877,4,0)</f>
        <v>#N/A</v>
      </c>
      <c r="E402" s="15" t="e">
        <f>VLOOKUP($A402,DSMYDTU!$A$2:$G$4877,5,0)</f>
        <v>#N/A</v>
      </c>
      <c r="F402" s="16" t="e">
        <f>VLOOKUP($A402,DSMYDTU!$A$2:$G$4877,6,0)</f>
        <v>#N/A</v>
      </c>
      <c r="G402" s="17" t="e">
        <f>VLOOKUP(B402,#REF!,13,0)</f>
        <v>#N/A</v>
      </c>
      <c r="H402" s="17" t="e">
        <f>VLOOKUP(B402,#REF!,14,0)</f>
        <v>#N/A</v>
      </c>
      <c r="I402" s="17" t="e">
        <f>VLOOKUP(B402,#REF!,15,0)</f>
        <v>#N/A</v>
      </c>
      <c r="J402" s="17" t="e">
        <f>VLOOKUP(B402,#REF!,16,0)</f>
        <v>#N/A</v>
      </c>
      <c r="K402" s="17" t="e">
        <f t="shared" si="24"/>
        <v>#N/A</v>
      </c>
      <c r="L402" s="17"/>
      <c r="M402" s="18">
        <f t="shared" si="25"/>
        <v>0</v>
      </c>
      <c r="N402" s="19" t="str">
        <f t="shared" si="26"/>
        <v>Không</v>
      </c>
      <c r="O402" s="19" t="e">
        <f>VLOOKUP($A402,DSMYDTU!$A$2:$G$4877,7,0)</f>
        <v>#N/A</v>
      </c>
      <c r="P402" s="20"/>
      <c r="Q402" s="50" t="e">
        <f t="shared" si="27"/>
        <v>#N/A</v>
      </c>
      <c r="R402" s="17" t="e">
        <f>VLOOKUP($B402,#REF!,18,0)</f>
        <v>#N/A</v>
      </c>
      <c r="T402" s="2"/>
      <c r="U402" s="19"/>
      <c r="V402" s="19"/>
    </row>
    <row r="403" spans="1:22" ht="13.5" x14ac:dyDescent="0.25">
      <c r="A403" s="14">
        <v>397</v>
      </c>
      <c r="B403" s="15" t="e">
        <f>VLOOKUP($A403,DSMYDTU!$A$2:$E$4856,2,0)</f>
        <v>#N/A</v>
      </c>
      <c r="C403" s="48" t="e">
        <f>VLOOKUP($A403,DSMYDTU!$A$2:$G$4877,3,0)</f>
        <v>#N/A</v>
      </c>
      <c r="D403" s="49" t="e">
        <f>VLOOKUP($A403,DSMYDTU!$A$2:$G$4877,4,0)</f>
        <v>#N/A</v>
      </c>
      <c r="E403" s="15" t="e">
        <f>VLOOKUP($A403,DSMYDTU!$A$2:$G$4877,5,0)</f>
        <v>#N/A</v>
      </c>
      <c r="F403" s="16" t="e">
        <f>VLOOKUP($A403,DSMYDTU!$A$2:$G$4877,6,0)</f>
        <v>#N/A</v>
      </c>
      <c r="G403" s="17" t="e">
        <f>VLOOKUP(B403,#REF!,13,0)</f>
        <v>#N/A</v>
      </c>
      <c r="H403" s="17" t="e">
        <f>VLOOKUP(B403,#REF!,14,0)</f>
        <v>#N/A</v>
      </c>
      <c r="I403" s="17" t="e">
        <f>VLOOKUP(B403,#REF!,15,0)</f>
        <v>#N/A</v>
      </c>
      <c r="J403" s="17" t="e">
        <f>VLOOKUP(B403,#REF!,16,0)</f>
        <v>#N/A</v>
      </c>
      <c r="K403" s="17" t="e">
        <f t="shared" si="24"/>
        <v>#N/A</v>
      </c>
      <c r="L403" s="17"/>
      <c r="M403" s="18">
        <f t="shared" si="25"/>
        <v>0</v>
      </c>
      <c r="N403" s="19" t="str">
        <f t="shared" si="26"/>
        <v>Không</v>
      </c>
      <c r="O403" s="19" t="e">
        <f>VLOOKUP($A403,DSMYDTU!$A$2:$G$4877,7,0)</f>
        <v>#N/A</v>
      </c>
      <c r="P403" s="20"/>
      <c r="Q403" s="50" t="e">
        <f t="shared" si="27"/>
        <v>#N/A</v>
      </c>
      <c r="R403" s="17" t="e">
        <f>VLOOKUP($B403,#REF!,18,0)</f>
        <v>#N/A</v>
      </c>
      <c r="T403" s="2"/>
      <c r="U403" s="19"/>
      <c r="V403" s="19"/>
    </row>
    <row r="404" spans="1:22" ht="13.5" x14ac:dyDescent="0.25">
      <c r="A404" s="14">
        <v>398</v>
      </c>
      <c r="B404" s="15" t="e">
        <f>VLOOKUP($A404,DSMYDTU!$A$2:$E$4856,2,0)</f>
        <v>#N/A</v>
      </c>
      <c r="C404" s="48" t="e">
        <f>VLOOKUP($A404,DSMYDTU!$A$2:$G$4877,3,0)</f>
        <v>#N/A</v>
      </c>
      <c r="D404" s="49" t="e">
        <f>VLOOKUP($A404,DSMYDTU!$A$2:$G$4877,4,0)</f>
        <v>#N/A</v>
      </c>
      <c r="E404" s="15" t="e">
        <f>VLOOKUP($A404,DSMYDTU!$A$2:$G$4877,5,0)</f>
        <v>#N/A</v>
      </c>
      <c r="F404" s="16" t="e">
        <f>VLOOKUP($A404,DSMYDTU!$A$2:$G$4877,6,0)</f>
        <v>#N/A</v>
      </c>
      <c r="G404" s="17" t="e">
        <f>VLOOKUP(B404,#REF!,13,0)</f>
        <v>#N/A</v>
      </c>
      <c r="H404" s="17" t="e">
        <f>VLOOKUP(B404,#REF!,14,0)</f>
        <v>#N/A</v>
      </c>
      <c r="I404" s="17" t="e">
        <f>VLOOKUP(B404,#REF!,15,0)</f>
        <v>#N/A</v>
      </c>
      <c r="J404" s="17" t="e">
        <f>VLOOKUP(B404,#REF!,16,0)</f>
        <v>#N/A</v>
      </c>
      <c r="K404" s="17" t="e">
        <f t="shared" si="24"/>
        <v>#N/A</v>
      </c>
      <c r="L404" s="17"/>
      <c r="M404" s="18">
        <f t="shared" si="25"/>
        <v>0</v>
      </c>
      <c r="N404" s="19" t="str">
        <f t="shared" si="26"/>
        <v>Không</v>
      </c>
      <c r="O404" s="19" t="e">
        <f>VLOOKUP($A404,DSMYDTU!$A$2:$G$4877,7,0)</f>
        <v>#N/A</v>
      </c>
      <c r="P404" s="20"/>
      <c r="Q404" s="50" t="e">
        <f t="shared" si="27"/>
        <v>#N/A</v>
      </c>
      <c r="R404" s="17" t="e">
        <f>VLOOKUP($B404,#REF!,18,0)</f>
        <v>#N/A</v>
      </c>
      <c r="T404" s="2"/>
      <c r="U404" s="19"/>
      <c r="V404" s="19"/>
    </row>
    <row r="405" spans="1:22" ht="13.5" x14ac:dyDescent="0.25">
      <c r="A405" s="14">
        <v>399</v>
      </c>
      <c r="B405" s="15" t="e">
        <f>VLOOKUP($A405,DSMYDTU!$A$2:$E$4856,2,0)</f>
        <v>#N/A</v>
      </c>
      <c r="C405" s="48" t="e">
        <f>VLOOKUP($A405,DSMYDTU!$A$2:$G$4877,3,0)</f>
        <v>#N/A</v>
      </c>
      <c r="D405" s="49" t="e">
        <f>VLOOKUP($A405,DSMYDTU!$A$2:$G$4877,4,0)</f>
        <v>#N/A</v>
      </c>
      <c r="E405" s="15" t="e">
        <f>VLOOKUP($A405,DSMYDTU!$A$2:$G$4877,5,0)</f>
        <v>#N/A</v>
      </c>
      <c r="F405" s="16" t="e">
        <f>VLOOKUP($A405,DSMYDTU!$A$2:$G$4877,6,0)</f>
        <v>#N/A</v>
      </c>
      <c r="G405" s="17" t="e">
        <f>VLOOKUP(B405,#REF!,13,0)</f>
        <v>#N/A</v>
      </c>
      <c r="H405" s="17" t="e">
        <f>VLOOKUP(B405,#REF!,14,0)</f>
        <v>#N/A</v>
      </c>
      <c r="I405" s="17" t="e">
        <f>VLOOKUP(B405,#REF!,15,0)</f>
        <v>#N/A</v>
      </c>
      <c r="J405" s="17" t="e">
        <f>VLOOKUP(B405,#REF!,16,0)</f>
        <v>#N/A</v>
      </c>
      <c r="K405" s="17" t="e">
        <f t="shared" si="24"/>
        <v>#N/A</v>
      </c>
      <c r="L405" s="17"/>
      <c r="M405" s="18">
        <f t="shared" si="25"/>
        <v>0</v>
      </c>
      <c r="N405" s="19" t="str">
        <f t="shared" si="26"/>
        <v>Không</v>
      </c>
      <c r="O405" s="19" t="e">
        <f>VLOOKUP($A405,DSMYDTU!$A$2:$G$4877,7,0)</f>
        <v>#N/A</v>
      </c>
      <c r="P405" s="20"/>
      <c r="Q405" s="50" t="e">
        <f t="shared" si="27"/>
        <v>#N/A</v>
      </c>
      <c r="R405" s="17" t="e">
        <f>VLOOKUP($B405,#REF!,18,0)</f>
        <v>#N/A</v>
      </c>
      <c r="T405" s="2"/>
      <c r="U405" s="19"/>
      <c r="V405" s="19"/>
    </row>
    <row r="406" spans="1:22" ht="13.5" x14ac:dyDescent="0.25">
      <c r="A406" s="14">
        <v>400</v>
      </c>
      <c r="B406" s="15" t="e">
        <f>VLOOKUP($A406,DSMYDTU!$A$2:$E$4856,2,0)</f>
        <v>#N/A</v>
      </c>
      <c r="C406" s="48" t="e">
        <f>VLOOKUP($A406,DSMYDTU!$A$2:$G$4877,3,0)</f>
        <v>#N/A</v>
      </c>
      <c r="D406" s="49" t="e">
        <f>VLOOKUP($A406,DSMYDTU!$A$2:$G$4877,4,0)</f>
        <v>#N/A</v>
      </c>
      <c r="E406" s="15" t="e">
        <f>VLOOKUP($A406,DSMYDTU!$A$2:$G$4877,5,0)</f>
        <v>#N/A</v>
      </c>
      <c r="F406" s="16" t="e">
        <f>VLOOKUP($A406,DSMYDTU!$A$2:$G$4877,6,0)</f>
        <v>#N/A</v>
      </c>
      <c r="G406" s="17" t="e">
        <f>VLOOKUP(B406,#REF!,13,0)</f>
        <v>#N/A</v>
      </c>
      <c r="H406" s="17" t="e">
        <f>VLOOKUP(B406,#REF!,14,0)</f>
        <v>#N/A</v>
      </c>
      <c r="I406" s="17" t="e">
        <f>VLOOKUP(B406,#REF!,15,0)</f>
        <v>#N/A</v>
      </c>
      <c r="J406" s="17" t="e">
        <f>VLOOKUP(B406,#REF!,16,0)</f>
        <v>#N/A</v>
      </c>
      <c r="K406" s="17" t="e">
        <f t="shared" si="24"/>
        <v>#N/A</v>
      </c>
      <c r="L406" s="17"/>
      <c r="M406" s="18">
        <f t="shared" si="25"/>
        <v>0</v>
      </c>
      <c r="N406" s="19" t="str">
        <f t="shared" si="26"/>
        <v>Không</v>
      </c>
      <c r="O406" s="19" t="e">
        <f>VLOOKUP($A406,DSMYDTU!$A$2:$G$4877,7,0)</f>
        <v>#N/A</v>
      </c>
      <c r="P406" s="20"/>
      <c r="Q406" s="50" t="e">
        <f t="shared" si="27"/>
        <v>#N/A</v>
      </c>
      <c r="R406" s="17" t="e">
        <f>VLOOKUP($B406,#REF!,18,0)</f>
        <v>#N/A</v>
      </c>
      <c r="T406" s="2"/>
      <c r="U406" s="19"/>
      <c r="V406" s="19"/>
    </row>
    <row r="407" spans="1:22" ht="13.5" x14ac:dyDescent="0.25">
      <c r="A407" s="14">
        <v>401</v>
      </c>
      <c r="B407" s="15" t="e">
        <f>VLOOKUP($A407,DSMYDTU!$A$2:$E$4856,2,0)</f>
        <v>#N/A</v>
      </c>
      <c r="C407" s="48" t="e">
        <f>VLOOKUP($A407,DSMYDTU!$A$2:$G$4877,3,0)</f>
        <v>#N/A</v>
      </c>
      <c r="D407" s="49" t="e">
        <f>VLOOKUP($A407,DSMYDTU!$A$2:$G$4877,4,0)</f>
        <v>#N/A</v>
      </c>
      <c r="E407" s="15" t="e">
        <f>VLOOKUP($A407,DSMYDTU!$A$2:$G$4877,5,0)</f>
        <v>#N/A</v>
      </c>
      <c r="F407" s="16" t="e">
        <f>VLOOKUP($A407,DSMYDTU!$A$2:$G$4877,6,0)</f>
        <v>#N/A</v>
      </c>
      <c r="G407" s="17" t="e">
        <f>VLOOKUP(B407,#REF!,13,0)</f>
        <v>#N/A</v>
      </c>
      <c r="H407" s="17" t="e">
        <f>VLOOKUP(B407,#REF!,14,0)</f>
        <v>#N/A</v>
      </c>
      <c r="I407" s="17" t="e">
        <f>VLOOKUP(B407,#REF!,15,0)</f>
        <v>#N/A</v>
      </c>
      <c r="J407" s="17" t="e">
        <f>VLOOKUP(B407,#REF!,16,0)</f>
        <v>#N/A</v>
      </c>
      <c r="K407" s="17" t="e">
        <f t="shared" si="24"/>
        <v>#N/A</v>
      </c>
      <c r="L407" s="17"/>
      <c r="M407" s="18">
        <f t="shared" si="25"/>
        <v>0</v>
      </c>
      <c r="N407" s="19" t="str">
        <f t="shared" si="26"/>
        <v>Không</v>
      </c>
      <c r="O407" s="19" t="e">
        <f>VLOOKUP($A407,DSMYDTU!$A$2:$G$4877,7,0)</f>
        <v>#N/A</v>
      </c>
      <c r="P407" s="20"/>
      <c r="Q407" s="50" t="e">
        <f t="shared" si="27"/>
        <v>#N/A</v>
      </c>
      <c r="R407" s="17" t="e">
        <f>VLOOKUP($B407,#REF!,18,0)</f>
        <v>#N/A</v>
      </c>
      <c r="T407" s="2"/>
      <c r="U407" s="19"/>
      <c r="V407" s="19"/>
    </row>
    <row r="408" spans="1:22" ht="13.5" x14ac:dyDescent="0.25">
      <c r="A408" s="14">
        <v>402</v>
      </c>
      <c r="B408" s="15" t="e">
        <f>VLOOKUP($A408,DSMYDTU!$A$2:$E$4856,2,0)</f>
        <v>#N/A</v>
      </c>
      <c r="C408" s="48" t="e">
        <f>VLOOKUP($A408,DSMYDTU!$A$2:$G$4877,3,0)</f>
        <v>#N/A</v>
      </c>
      <c r="D408" s="49" t="e">
        <f>VLOOKUP($A408,DSMYDTU!$A$2:$G$4877,4,0)</f>
        <v>#N/A</v>
      </c>
      <c r="E408" s="15" t="e">
        <f>VLOOKUP($A408,DSMYDTU!$A$2:$G$4877,5,0)</f>
        <v>#N/A</v>
      </c>
      <c r="F408" s="16" t="e">
        <f>VLOOKUP($A408,DSMYDTU!$A$2:$G$4877,6,0)</f>
        <v>#N/A</v>
      </c>
      <c r="G408" s="17" t="e">
        <f>VLOOKUP(B408,#REF!,13,0)</f>
        <v>#N/A</v>
      </c>
      <c r="H408" s="17" t="e">
        <f>VLOOKUP(B408,#REF!,14,0)</f>
        <v>#N/A</v>
      </c>
      <c r="I408" s="17" t="e">
        <f>VLOOKUP(B408,#REF!,15,0)</f>
        <v>#N/A</v>
      </c>
      <c r="J408" s="17" t="e">
        <f>VLOOKUP(B408,#REF!,16,0)</f>
        <v>#N/A</v>
      </c>
      <c r="K408" s="17" t="e">
        <f t="shared" si="24"/>
        <v>#N/A</v>
      </c>
      <c r="L408" s="17"/>
      <c r="M408" s="18">
        <f t="shared" si="25"/>
        <v>0</v>
      </c>
      <c r="N408" s="19" t="str">
        <f t="shared" si="26"/>
        <v>Không</v>
      </c>
      <c r="O408" s="19" t="e">
        <f>VLOOKUP($A408,DSMYDTU!$A$2:$G$4877,7,0)</f>
        <v>#N/A</v>
      </c>
      <c r="P408" s="20"/>
      <c r="Q408" s="50" t="e">
        <f t="shared" si="27"/>
        <v>#N/A</v>
      </c>
      <c r="R408" s="17" t="e">
        <f>VLOOKUP($B408,#REF!,18,0)</f>
        <v>#N/A</v>
      </c>
      <c r="T408" s="2"/>
      <c r="U408" s="19"/>
      <c r="V408" s="19"/>
    </row>
    <row r="409" spans="1:22" ht="13.5" x14ac:dyDescent="0.25">
      <c r="A409" s="14">
        <v>403</v>
      </c>
      <c r="B409" s="15" t="e">
        <f>VLOOKUP($A409,DSMYDTU!$A$2:$E$4856,2,0)</f>
        <v>#N/A</v>
      </c>
      <c r="C409" s="48" t="e">
        <f>VLOOKUP($A409,DSMYDTU!$A$2:$G$4877,3,0)</f>
        <v>#N/A</v>
      </c>
      <c r="D409" s="49" t="e">
        <f>VLOOKUP($A409,DSMYDTU!$A$2:$G$4877,4,0)</f>
        <v>#N/A</v>
      </c>
      <c r="E409" s="15" t="e">
        <f>VLOOKUP($A409,DSMYDTU!$A$2:$G$4877,5,0)</f>
        <v>#N/A</v>
      </c>
      <c r="F409" s="16" t="e">
        <f>VLOOKUP($A409,DSMYDTU!$A$2:$G$4877,6,0)</f>
        <v>#N/A</v>
      </c>
      <c r="G409" s="17" t="e">
        <f>VLOOKUP(B409,#REF!,13,0)</f>
        <v>#N/A</v>
      </c>
      <c r="H409" s="17" t="e">
        <f>VLOOKUP(B409,#REF!,14,0)</f>
        <v>#N/A</v>
      </c>
      <c r="I409" s="17" t="e">
        <f>VLOOKUP(B409,#REF!,15,0)</f>
        <v>#N/A</v>
      </c>
      <c r="J409" s="17" t="e">
        <f>VLOOKUP(B409,#REF!,16,0)</f>
        <v>#N/A</v>
      </c>
      <c r="K409" s="17" t="e">
        <f t="shared" si="24"/>
        <v>#N/A</v>
      </c>
      <c r="L409" s="17"/>
      <c r="M409" s="18">
        <f t="shared" si="25"/>
        <v>0</v>
      </c>
      <c r="N409" s="19" t="str">
        <f t="shared" si="26"/>
        <v>Không</v>
      </c>
      <c r="O409" s="19" t="e">
        <f>VLOOKUP($A409,DSMYDTU!$A$2:$G$4877,7,0)</f>
        <v>#N/A</v>
      </c>
      <c r="P409" s="20"/>
      <c r="Q409" s="50" t="e">
        <f t="shared" si="27"/>
        <v>#N/A</v>
      </c>
      <c r="R409" s="17" t="e">
        <f>VLOOKUP($B409,#REF!,18,0)</f>
        <v>#N/A</v>
      </c>
      <c r="T409" s="2"/>
      <c r="U409" s="19"/>
      <c r="V409" s="19"/>
    </row>
    <row r="410" spans="1:22" ht="13.5" x14ac:dyDescent="0.25">
      <c r="A410" s="14">
        <v>404</v>
      </c>
      <c r="B410" s="15" t="e">
        <f>VLOOKUP($A410,DSMYDTU!$A$2:$E$4856,2,0)</f>
        <v>#N/A</v>
      </c>
      <c r="C410" s="48" t="e">
        <f>VLOOKUP($A410,DSMYDTU!$A$2:$G$4877,3,0)</f>
        <v>#N/A</v>
      </c>
      <c r="D410" s="49" t="e">
        <f>VLOOKUP($A410,DSMYDTU!$A$2:$G$4877,4,0)</f>
        <v>#N/A</v>
      </c>
      <c r="E410" s="15" t="e">
        <f>VLOOKUP($A410,DSMYDTU!$A$2:$G$4877,5,0)</f>
        <v>#N/A</v>
      </c>
      <c r="F410" s="16" t="e">
        <f>VLOOKUP($A410,DSMYDTU!$A$2:$G$4877,6,0)</f>
        <v>#N/A</v>
      </c>
      <c r="G410" s="17" t="e">
        <f>VLOOKUP(B410,#REF!,13,0)</f>
        <v>#N/A</v>
      </c>
      <c r="H410" s="17" t="e">
        <f>VLOOKUP(B410,#REF!,14,0)</f>
        <v>#N/A</v>
      </c>
      <c r="I410" s="17" t="e">
        <f>VLOOKUP(B410,#REF!,15,0)</f>
        <v>#N/A</v>
      </c>
      <c r="J410" s="17" t="e">
        <f>VLOOKUP(B410,#REF!,16,0)</f>
        <v>#N/A</v>
      </c>
      <c r="K410" s="17" t="e">
        <f t="shared" si="24"/>
        <v>#N/A</v>
      </c>
      <c r="L410" s="17"/>
      <c r="M410" s="18">
        <f t="shared" si="25"/>
        <v>0</v>
      </c>
      <c r="N410" s="19" t="str">
        <f t="shared" si="26"/>
        <v>Không</v>
      </c>
      <c r="O410" s="19" t="e">
        <f>VLOOKUP($A410,DSMYDTU!$A$2:$G$4877,7,0)</f>
        <v>#N/A</v>
      </c>
      <c r="P410" s="20"/>
      <c r="Q410" s="50" t="e">
        <f t="shared" si="27"/>
        <v>#N/A</v>
      </c>
      <c r="R410" s="17" t="e">
        <f>VLOOKUP($B410,#REF!,18,0)</f>
        <v>#N/A</v>
      </c>
      <c r="T410" s="2"/>
      <c r="U410" s="19"/>
      <c r="V410" s="19"/>
    </row>
    <row r="411" spans="1:22" ht="13.5" x14ac:dyDescent="0.25">
      <c r="A411" s="14">
        <v>405</v>
      </c>
      <c r="B411" s="15" t="e">
        <f>VLOOKUP($A411,DSMYDTU!$A$2:$E$4856,2,0)</f>
        <v>#N/A</v>
      </c>
      <c r="C411" s="48" t="e">
        <f>VLOOKUP($A411,DSMYDTU!$A$2:$G$4877,3,0)</f>
        <v>#N/A</v>
      </c>
      <c r="D411" s="49" t="e">
        <f>VLOOKUP($A411,DSMYDTU!$A$2:$G$4877,4,0)</f>
        <v>#N/A</v>
      </c>
      <c r="E411" s="15" t="e">
        <f>VLOOKUP($A411,DSMYDTU!$A$2:$G$4877,5,0)</f>
        <v>#N/A</v>
      </c>
      <c r="F411" s="16" t="e">
        <f>VLOOKUP($A411,DSMYDTU!$A$2:$G$4877,6,0)</f>
        <v>#N/A</v>
      </c>
      <c r="G411" s="17" t="e">
        <f>VLOOKUP(B411,#REF!,13,0)</f>
        <v>#N/A</v>
      </c>
      <c r="H411" s="17" t="e">
        <f>VLOOKUP(B411,#REF!,14,0)</f>
        <v>#N/A</v>
      </c>
      <c r="I411" s="17" t="e">
        <f>VLOOKUP(B411,#REF!,15,0)</f>
        <v>#N/A</v>
      </c>
      <c r="J411" s="17" t="e">
        <f>VLOOKUP(B411,#REF!,16,0)</f>
        <v>#N/A</v>
      </c>
      <c r="K411" s="17" t="e">
        <f t="shared" si="24"/>
        <v>#N/A</v>
      </c>
      <c r="L411" s="17"/>
      <c r="M411" s="18">
        <f t="shared" si="25"/>
        <v>0</v>
      </c>
      <c r="N411" s="19" t="str">
        <f t="shared" si="26"/>
        <v>Không</v>
      </c>
      <c r="O411" s="19" t="e">
        <f>VLOOKUP($A411,DSMYDTU!$A$2:$G$4877,7,0)</f>
        <v>#N/A</v>
      </c>
      <c r="P411" s="20"/>
      <c r="Q411" s="50" t="e">
        <f t="shared" si="27"/>
        <v>#N/A</v>
      </c>
      <c r="R411" s="17" t="e">
        <f>VLOOKUP($B411,#REF!,18,0)</f>
        <v>#N/A</v>
      </c>
      <c r="T411" s="2"/>
      <c r="U411" s="19"/>
      <c r="V411" s="19"/>
    </row>
    <row r="412" spans="1:22" ht="13.5" x14ac:dyDescent="0.25">
      <c r="A412" s="14">
        <v>406</v>
      </c>
      <c r="B412" s="15" t="e">
        <f>VLOOKUP($A412,DSMYDTU!$A$2:$E$4856,2,0)</f>
        <v>#N/A</v>
      </c>
      <c r="C412" s="48" t="e">
        <f>VLOOKUP($A412,DSMYDTU!$A$2:$G$4877,3,0)</f>
        <v>#N/A</v>
      </c>
      <c r="D412" s="49" t="e">
        <f>VLOOKUP($A412,DSMYDTU!$A$2:$G$4877,4,0)</f>
        <v>#N/A</v>
      </c>
      <c r="E412" s="15" t="e">
        <f>VLOOKUP($A412,DSMYDTU!$A$2:$G$4877,5,0)</f>
        <v>#N/A</v>
      </c>
      <c r="F412" s="16" t="e">
        <f>VLOOKUP($A412,DSMYDTU!$A$2:$G$4877,6,0)</f>
        <v>#N/A</v>
      </c>
      <c r="G412" s="17" t="e">
        <f>VLOOKUP(B412,#REF!,13,0)</f>
        <v>#N/A</v>
      </c>
      <c r="H412" s="17" t="e">
        <f>VLOOKUP(B412,#REF!,14,0)</f>
        <v>#N/A</v>
      </c>
      <c r="I412" s="17" t="e">
        <f>VLOOKUP(B412,#REF!,15,0)</f>
        <v>#N/A</v>
      </c>
      <c r="J412" s="17" t="e">
        <f>VLOOKUP(B412,#REF!,16,0)</f>
        <v>#N/A</v>
      </c>
      <c r="K412" s="17" t="e">
        <f t="shared" si="24"/>
        <v>#N/A</v>
      </c>
      <c r="L412" s="17"/>
      <c r="M412" s="18">
        <f t="shared" si="25"/>
        <v>0</v>
      </c>
      <c r="N412" s="19" t="str">
        <f t="shared" si="26"/>
        <v>Không</v>
      </c>
      <c r="O412" s="19" t="e">
        <f>VLOOKUP($A412,DSMYDTU!$A$2:$G$4877,7,0)</f>
        <v>#N/A</v>
      </c>
      <c r="P412" s="20"/>
      <c r="Q412" s="50" t="e">
        <f t="shared" si="27"/>
        <v>#N/A</v>
      </c>
      <c r="R412" s="17" t="e">
        <f>VLOOKUP($B412,#REF!,18,0)</f>
        <v>#N/A</v>
      </c>
      <c r="T412" s="2"/>
      <c r="U412" s="19"/>
      <c r="V412" s="19"/>
    </row>
    <row r="413" spans="1:22" ht="13.5" x14ac:dyDescent="0.25">
      <c r="A413" s="14">
        <v>407</v>
      </c>
      <c r="B413" s="15" t="e">
        <f>VLOOKUP($A413,DSMYDTU!$A$2:$E$4856,2,0)</f>
        <v>#N/A</v>
      </c>
      <c r="C413" s="48" t="e">
        <f>VLOOKUP($A413,DSMYDTU!$A$2:$G$4877,3,0)</f>
        <v>#N/A</v>
      </c>
      <c r="D413" s="49" t="e">
        <f>VLOOKUP($A413,DSMYDTU!$A$2:$G$4877,4,0)</f>
        <v>#N/A</v>
      </c>
      <c r="E413" s="15" t="e">
        <f>VLOOKUP($A413,DSMYDTU!$A$2:$G$4877,5,0)</f>
        <v>#N/A</v>
      </c>
      <c r="F413" s="16" t="e">
        <f>VLOOKUP($A413,DSMYDTU!$A$2:$G$4877,6,0)</f>
        <v>#N/A</v>
      </c>
      <c r="G413" s="17" t="e">
        <f>VLOOKUP(B413,#REF!,13,0)</f>
        <v>#N/A</v>
      </c>
      <c r="H413" s="17" t="e">
        <f>VLOOKUP(B413,#REF!,14,0)</f>
        <v>#N/A</v>
      </c>
      <c r="I413" s="17" t="e">
        <f>VLOOKUP(B413,#REF!,15,0)</f>
        <v>#N/A</v>
      </c>
      <c r="J413" s="17" t="e">
        <f>VLOOKUP(B413,#REF!,16,0)</f>
        <v>#N/A</v>
      </c>
      <c r="K413" s="17" t="e">
        <f t="shared" si="24"/>
        <v>#N/A</v>
      </c>
      <c r="L413" s="17"/>
      <c r="M413" s="18">
        <f t="shared" si="25"/>
        <v>0</v>
      </c>
      <c r="N413" s="19" t="str">
        <f t="shared" si="26"/>
        <v>Không</v>
      </c>
      <c r="O413" s="19" t="e">
        <f>VLOOKUP($A413,DSMYDTU!$A$2:$G$4877,7,0)</f>
        <v>#N/A</v>
      </c>
      <c r="P413" s="20"/>
      <c r="Q413" s="50" t="e">
        <f t="shared" si="27"/>
        <v>#N/A</v>
      </c>
      <c r="R413" s="17" t="e">
        <f>VLOOKUP($B413,#REF!,18,0)</f>
        <v>#N/A</v>
      </c>
      <c r="T413" s="2"/>
      <c r="U413" s="19"/>
      <c r="V413" s="19"/>
    </row>
    <row r="414" spans="1:22" ht="13.5" x14ac:dyDescent="0.25">
      <c r="A414" s="14">
        <v>408</v>
      </c>
      <c r="B414" s="15" t="e">
        <f>VLOOKUP($A414,DSMYDTU!$A$2:$E$4856,2,0)</f>
        <v>#N/A</v>
      </c>
      <c r="C414" s="48" t="e">
        <f>VLOOKUP($A414,DSMYDTU!$A$2:$G$4877,3,0)</f>
        <v>#N/A</v>
      </c>
      <c r="D414" s="49" t="e">
        <f>VLOOKUP($A414,DSMYDTU!$A$2:$G$4877,4,0)</f>
        <v>#N/A</v>
      </c>
      <c r="E414" s="15" t="e">
        <f>VLOOKUP($A414,DSMYDTU!$A$2:$G$4877,5,0)</f>
        <v>#N/A</v>
      </c>
      <c r="F414" s="16" t="e">
        <f>VLOOKUP($A414,DSMYDTU!$A$2:$G$4877,6,0)</f>
        <v>#N/A</v>
      </c>
      <c r="G414" s="17" t="e">
        <f>VLOOKUP(B414,#REF!,13,0)</f>
        <v>#N/A</v>
      </c>
      <c r="H414" s="17" t="e">
        <f>VLOOKUP(B414,#REF!,14,0)</f>
        <v>#N/A</v>
      </c>
      <c r="I414" s="17" t="e">
        <f>VLOOKUP(B414,#REF!,15,0)</f>
        <v>#N/A</v>
      </c>
      <c r="J414" s="17" t="e">
        <f>VLOOKUP(B414,#REF!,16,0)</f>
        <v>#N/A</v>
      </c>
      <c r="K414" s="17" t="e">
        <f t="shared" si="24"/>
        <v>#N/A</v>
      </c>
      <c r="L414" s="17"/>
      <c r="M414" s="18">
        <f t="shared" si="25"/>
        <v>0</v>
      </c>
      <c r="N414" s="19" t="str">
        <f t="shared" si="26"/>
        <v>Không</v>
      </c>
      <c r="O414" s="19" t="e">
        <f>VLOOKUP($A414,DSMYDTU!$A$2:$G$4877,7,0)</f>
        <v>#N/A</v>
      </c>
      <c r="P414" s="20"/>
      <c r="Q414" s="50" t="e">
        <f t="shared" si="27"/>
        <v>#N/A</v>
      </c>
      <c r="R414" s="17" t="e">
        <f>VLOOKUP($B414,#REF!,18,0)</f>
        <v>#N/A</v>
      </c>
      <c r="T414" s="2"/>
      <c r="U414" s="19"/>
      <c r="V414" s="19"/>
    </row>
    <row r="415" spans="1:22" ht="13.5" x14ac:dyDescent="0.25">
      <c r="A415" s="14">
        <v>409</v>
      </c>
      <c r="B415" s="15" t="e">
        <f>VLOOKUP($A415,DSMYDTU!$A$2:$E$4856,2,0)</f>
        <v>#N/A</v>
      </c>
      <c r="C415" s="48" t="e">
        <f>VLOOKUP($A415,DSMYDTU!$A$2:$G$4877,3,0)</f>
        <v>#N/A</v>
      </c>
      <c r="D415" s="49" t="e">
        <f>VLOOKUP($A415,DSMYDTU!$A$2:$G$4877,4,0)</f>
        <v>#N/A</v>
      </c>
      <c r="E415" s="15" t="e">
        <f>VLOOKUP($A415,DSMYDTU!$A$2:$G$4877,5,0)</f>
        <v>#N/A</v>
      </c>
      <c r="F415" s="16" t="e">
        <f>VLOOKUP($A415,DSMYDTU!$A$2:$G$4877,6,0)</f>
        <v>#N/A</v>
      </c>
      <c r="G415" s="17" t="e">
        <f>VLOOKUP(B415,#REF!,13,0)</f>
        <v>#N/A</v>
      </c>
      <c r="H415" s="17" t="e">
        <f>VLOOKUP(B415,#REF!,14,0)</f>
        <v>#N/A</v>
      </c>
      <c r="I415" s="17" t="e">
        <f>VLOOKUP(B415,#REF!,15,0)</f>
        <v>#N/A</v>
      </c>
      <c r="J415" s="17" t="e">
        <f>VLOOKUP(B415,#REF!,16,0)</f>
        <v>#N/A</v>
      </c>
      <c r="K415" s="17" t="e">
        <f t="shared" si="24"/>
        <v>#N/A</v>
      </c>
      <c r="L415" s="17"/>
      <c r="M415" s="18">
        <f t="shared" si="25"/>
        <v>0</v>
      </c>
      <c r="N415" s="19" t="str">
        <f t="shared" si="26"/>
        <v>Không</v>
      </c>
      <c r="O415" s="19" t="e">
        <f>VLOOKUP($A415,DSMYDTU!$A$2:$G$4877,7,0)</f>
        <v>#N/A</v>
      </c>
      <c r="P415" s="20"/>
      <c r="Q415" s="50" t="e">
        <f t="shared" si="27"/>
        <v>#N/A</v>
      </c>
      <c r="R415" s="17" t="e">
        <f>VLOOKUP($B415,#REF!,18,0)</f>
        <v>#N/A</v>
      </c>
      <c r="T415" s="2"/>
      <c r="U415" s="19"/>
      <c r="V415" s="19"/>
    </row>
    <row r="416" spans="1:22" ht="13.5" x14ac:dyDescent="0.25">
      <c r="A416" s="14">
        <v>410</v>
      </c>
      <c r="B416" s="15" t="e">
        <f>VLOOKUP($A416,DSMYDTU!$A$2:$E$4856,2,0)</f>
        <v>#N/A</v>
      </c>
      <c r="C416" s="48" t="e">
        <f>VLOOKUP($A416,DSMYDTU!$A$2:$G$4877,3,0)</f>
        <v>#N/A</v>
      </c>
      <c r="D416" s="49" t="e">
        <f>VLOOKUP($A416,DSMYDTU!$A$2:$G$4877,4,0)</f>
        <v>#N/A</v>
      </c>
      <c r="E416" s="15" t="e">
        <f>VLOOKUP($A416,DSMYDTU!$A$2:$G$4877,5,0)</f>
        <v>#N/A</v>
      </c>
      <c r="F416" s="16" t="e">
        <f>VLOOKUP($A416,DSMYDTU!$A$2:$G$4877,6,0)</f>
        <v>#N/A</v>
      </c>
      <c r="G416" s="17" t="e">
        <f>VLOOKUP(B416,#REF!,13,0)</f>
        <v>#N/A</v>
      </c>
      <c r="H416" s="17" t="e">
        <f>VLOOKUP(B416,#REF!,14,0)</f>
        <v>#N/A</v>
      </c>
      <c r="I416" s="17" t="e">
        <f>VLOOKUP(B416,#REF!,15,0)</f>
        <v>#N/A</v>
      </c>
      <c r="J416" s="17" t="e">
        <f>VLOOKUP(B416,#REF!,16,0)</f>
        <v>#N/A</v>
      </c>
      <c r="K416" s="17" t="e">
        <f t="shared" si="24"/>
        <v>#N/A</v>
      </c>
      <c r="L416" s="17"/>
      <c r="M416" s="18">
        <f t="shared" si="25"/>
        <v>0</v>
      </c>
      <c r="N416" s="19" t="str">
        <f t="shared" si="26"/>
        <v>Không</v>
      </c>
      <c r="O416" s="19" t="e">
        <f>VLOOKUP($A416,DSMYDTU!$A$2:$G$4877,7,0)</f>
        <v>#N/A</v>
      </c>
      <c r="P416" s="20"/>
      <c r="Q416" s="50" t="e">
        <f t="shared" si="27"/>
        <v>#N/A</v>
      </c>
      <c r="R416" s="17" t="e">
        <f>VLOOKUP($B416,#REF!,18,0)</f>
        <v>#N/A</v>
      </c>
      <c r="T416" s="2"/>
      <c r="U416" s="19"/>
      <c r="V416" s="19"/>
    </row>
    <row r="417" spans="1:22" ht="13.5" x14ac:dyDescent="0.25">
      <c r="A417" s="14">
        <v>411</v>
      </c>
      <c r="B417" s="15" t="e">
        <f>VLOOKUP($A417,DSMYDTU!$A$2:$E$4856,2,0)</f>
        <v>#N/A</v>
      </c>
      <c r="C417" s="48" t="e">
        <f>VLOOKUP($A417,DSMYDTU!$A$2:$G$4877,3,0)</f>
        <v>#N/A</v>
      </c>
      <c r="D417" s="49" t="e">
        <f>VLOOKUP($A417,DSMYDTU!$A$2:$G$4877,4,0)</f>
        <v>#N/A</v>
      </c>
      <c r="E417" s="15" t="e">
        <f>VLOOKUP($A417,DSMYDTU!$A$2:$G$4877,5,0)</f>
        <v>#N/A</v>
      </c>
      <c r="F417" s="16" t="e">
        <f>VLOOKUP($A417,DSMYDTU!$A$2:$G$4877,6,0)</f>
        <v>#N/A</v>
      </c>
      <c r="G417" s="17" t="e">
        <f>VLOOKUP(B417,#REF!,13,0)</f>
        <v>#N/A</v>
      </c>
      <c r="H417" s="17" t="e">
        <f>VLOOKUP(B417,#REF!,14,0)</f>
        <v>#N/A</v>
      </c>
      <c r="I417" s="17" t="e">
        <f>VLOOKUP(B417,#REF!,15,0)</f>
        <v>#N/A</v>
      </c>
      <c r="J417" s="17" t="e">
        <f>VLOOKUP(B417,#REF!,16,0)</f>
        <v>#N/A</v>
      </c>
      <c r="K417" s="17" t="e">
        <f t="shared" si="24"/>
        <v>#N/A</v>
      </c>
      <c r="L417" s="17"/>
      <c r="M417" s="18">
        <f t="shared" si="25"/>
        <v>0</v>
      </c>
      <c r="N417" s="19" t="str">
        <f t="shared" si="26"/>
        <v>Không</v>
      </c>
      <c r="O417" s="19" t="e">
        <f>VLOOKUP($A417,DSMYDTU!$A$2:$G$4877,7,0)</f>
        <v>#N/A</v>
      </c>
      <c r="P417" s="20"/>
      <c r="Q417" s="50" t="e">
        <f t="shared" si="27"/>
        <v>#N/A</v>
      </c>
      <c r="R417" s="17" t="e">
        <f>VLOOKUP($B417,#REF!,18,0)</f>
        <v>#N/A</v>
      </c>
      <c r="T417" s="2"/>
      <c r="U417" s="19"/>
      <c r="V417" s="19"/>
    </row>
    <row r="418" spans="1:22" ht="13.5" x14ac:dyDescent="0.25">
      <c r="A418" s="14">
        <v>412</v>
      </c>
      <c r="B418" s="15" t="e">
        <f>VLOOKUP($A418,DSMYDTU!$A$2:$E$4856,2,0)</f>
        <v>#N/A</v>
      </c>
      <c r="C418" s="48" t="e">
        <f>VLOOKUP($A418,DSMYDTU!$A$2:$G$4877,3,0)</f>
        <v>#N/A</v>
      </c>
      <c r="D418" s="49" t="e">
        <f>VLOOKUP($A418,DSMYDTU!$A$2:$G$4877,4,0)</f>
        <v>#N/A</v>
      </c>
      <c r="E418" s="15" t="e">
        <f>VLOOKUP($A418,DSMYDTU!$A$2:$G$4877,5,0)</f>
        <v>#N/A</v>
      </c>
      <c r="F418" s="16" t="e">
        <f>VLOOKUP($A418,DSMYDTU!$A$2:$G$4877,6,0)</f>
        <v>#N/A</v>
      </c>
      <c r="G418" s="17" t="e">
        <f>VLOOKUP(B418,#REF!,13,0)</f>
        <v>#N/A</v>
      </c>
      <c r="H418" s="17" t="e">
        <f>VLOOKUP(B418,#REF!,14,0)</f>
        <v>#N/A</v>
      </c>
      <c r="I418" s="17" t="e">
        <f>VLOOKUP(B418,#REF!,15,0)</f>
        <v>#N/A</v>
      </c>
      <c r="J418" s="17" t="e">
        <f>VLOOKUP(B418,#REF!,16,0)</f>
        <v>#N/A</v>
      </c>
      <c r="K418" s="17" t="e">
        <f t="shared" si="24"/>
        <v>#N/A</v>
      </c>
      <c r="L418" s="17"/>
      <c r="M418" s="18">
        <f t="shared" si="25"/>
        <v>0</v>
      </c>
      <c r="N418" s="19" t="str">
        <f t="shared" si="26"/>
        <v>Không</v>
      </c>
      <c r="O418" s="19" t="e">
        <f>VLOOKUP($A418,DSMYDTU!$A$2:$G$4877,7,0)</f>
        <v>#N/A</v>
      </c>
      <c r="P418" s="20"/>
      <c r="Q418" s="50" t="e">
        <f t="shared" si="27"/>
        <v>#N/A</v>
      </c>
      <c r="R418" s="17" t="e">
        <f>VLOOKUP($B418,#REF!,18,0)</f>
        <v>#N/A</v>
      </c>
      <c r="T418" s="2"/>
      <c r="U418" s="19"/>
      <c r="V418" s="19"/>
    </row>
    <row r="419" spans="1:22" ht="13.5" x14ac:dyDescent="0.25">
      <c r="A419" s="14">
        <v>413</v>
      </c>
      <c r="B419" s="15" t="e">
        <f>VLOOKUP($A419,DSMYDTU!$A$2:$E$4856,2,0)</f>
        <v>#N/A</v>
      </c>
      <c r="C419" s="48" t="e">
        <f>VLOOKUP($A419,DSMYDTU!$A$2:$G$4877,3,0)</f>
        <v>#N/A</v>
      </c>
      <c r="D419" s="49" t="e">
        <f>VLOOKUP($A419,DSMYDTU!$A$2:$G$4877,4,0)</f>
        <v>#N/A</v>
      </c>
      <c r="E419" s="15" t="e">
        <f>VLOOKUP($A419,DSMYDTU!$A$2:$G$4877,5,0)</f>
        <v>#N/A</v>
      </c>
      <c r="F419" s="16" t="e">
        <f>VLOOKUP($A419,DSMYDTU!$A$2:$G$4877,6,0)</f>
        <v>#N/A</v>
      </c>
      <c r="G419" s="17" t="e">
        <f>VLOOKUP(B419,#REF!,13,0)</f>
        <v>#N/A</v>
      </c>
      <c r="H419" s="17" t="e">
        <f>VLOOKUP(B419,#REF!,14,0)</f>
        <v>#N/A</v>
      </c>
      <c r="I419" s="17" t="e">
        <f>VLOOKUP(B419,#REF!,15,0)</f>
        <v>#N/A</v>
      </c>
      <c r="J419" s="17" t="e">
        <f>VLOOKUP(B419,#REF!,16,0)</f>
        <v>#N/A</v>
      </c>
      <c r="K419" s="17" t="e">
        <f t="shared" si="24"/>
        <v>#N/A</v>
      </c>
      <c r="L419" s="17"/>
      <c r="M419" s="18">
        <f t="shared" si="25"/>
        <v>0</v>
      </c>
      <c r="N419" s="19" t="str">
        <f t="shared" si="26"/>
        <v>Không</v>
      </c>
      <c r="O419" s="19" t="e">
        <f>VLOOKUP($A419,DSMYDTU!$A$2:$G$4877,7,0)</f>
        <v>#N/A</v>
      </c>
      <c r="P419" s="20"/>
      <c r="Q419" s="50" t="e">
        <f t="shared" si="27"/>
        <v>#N/A</v>
      </c>
      <c r="R419" s="17" t="e">
        <f>VLOOKUP($B419,#REF!,18,0)</f>
        <v>#N/A</v>
      </c>
      <c r="T419" s="2"/>
      <c r="U419" s="19"/>
      <c r="V419" s="19"/>
    </row>
    <row r="420" spans="1:22" ht="13.5" x14ac:dyDescent="0.25">
      <c r="A420" s="14">
        <v>414</v>
      </c>
      <c r="B420" s="15" t="e">
        <f>VLOOKUP($A420,DSMYDTU!$A$2:$E$4856,2,0)</f>
        <v>#N/A</v>
      </c>
      <c r="C420" s="48" t="e">
        <f>VLOOKUP($A420,DSMYDTU!$A$2:$G$4877,3,0)</f>
        <v>#N/A</v>
      </c>
      <c r="D420" s="49" t="e">
        <f>VLOOKUP($A420,DSMYDTU!$A$2:$G$4877,4,0)</f>
        <v>#N/A</v>
      </c>
      <c r="E420" s="15" t="e">
        <f>VLOOKUP($A420,DSMYDTU!$A$2:$G$4877,5,0)</f>
        <v>#N/A</v>
      </c>
      <c r="F420" s="16" t="e">
        <f>VLOOKUP($A420,DSMYDTU!$A$2:$G$4877,6,0)</f>
        <v>#N/A</v>
      </c>
      <c r="G420" s="17" t="e">
        <f>VLOOKUP(B420,#REF!,13,0)</f>
        <v>#N/A</v>
      </c>
      <c r="H420" s="17" t="e">
        <f>VLOOKUP(B420,#REF!,14,0)</f>
        <v>#N/A</v>
      </c>
      <c r="I420" s="17" t="e">
        <f>VLOOKUP(B420,#REF!,15,0)</f>
        <v>#N/A</v>
      </c>
      <c r="J420" s="17" t="e">
        <f>VLOOKUP(B420,#REF!,16,0)</f>
        <v>#N/A</v>
      </c>
      <c r="K420" s="17" t="e">
        <f t="shared" si="24"/>
        <v>#N/A</v>
      </c>
      <c r="L420" s="17"/>
      <c r="M420" s="18">
        <f t="shared" si="25"/>
        <v>0</v>
      </c>
      <c r="N420" s="19" t="str">
        <f t="shared" si="26"/>
        <v>Không</v>
      </c>
      <c r="O420" s="19" t="e">
        <f>VLOOKUP($A420,DSMYDTU!$A$2:$G$4877,7,0)</f>
        <v>#N/A</v>
      </c>
      <c r="P420" s="20"/>
      <c r="Q420" s="50" t="e">
        <f t="shared" si="27"/>
        <v>#N/A</v>
      </c>
      <c r="R420" s="17" t="e">
        <f>VLOOKUP($B420,#REF!,18,0)</f>
        <v>#N/A</v>
      </c>
      <c r="T420" s="2"/>
      <c r="U420" s="19"/>
      <c r="V420" s="19"/>
    </row>
    <row r="421" spans="1:22" ht="13.5" x14ac:dyDescent="0.25">
      <c r="A421" s="14">
        <v>415</v>
      </c>
      <c r="B421" s="15" t="e">
        <f>VLOOKUP($A421,DSMYDTU!$A$2:$E$4856,2,0)</f>
        <v>#N/A</v>
      </c>
      <c r="C421" s="48" t="e">
        <f>VLOOKUP($A421,DSMYDTU!$A$2:$G$4877,3,0)</f>
        <v>#N/A</v>
      </c>
      <c r="D421" s="49" t="e">
        <f>VLOOKUP($A421,DSMYDTU!$A$2:$G$4877,4,0)</f>
        <v>#N/A</v>
      </c>
      <c r="E421" s="15" t="e">
        <f>VLOOKUP($A421,DSMYDTU!$A$2:$G$4877,5,0)</f>
        <v>#N/A</v>
      </c>
      <c r="F421" s="16" t="e">
        <f>VLOOKUP($A421,DSMYDTU!$A$2:$G$4877,6,0)</f>
        <v>#N/A</v>
      </c>
      <c r="G421" s="17" t="e">
        <f>VLOOKUP(B421,#REF!,13,0)</f>
        <v>#N/A</v>
      </c>
      <c r="H421" s="17" t="e">
        <f>VLOOKUP(B421,#REF!,14,0)</f>
        <v>#N/A</v>
      </c>
      <c r="I421" s="17" t="e">
        <f>VLOOKUP(B421,#REF!,15,0)</f>
        <v>#N/A</v>
      </c>
      <c r="J421" s="17" t="e">
        <f>VLOOKUP(B421,#REF!,16,0)</f>
        <v>#N/A</v>
      </c>
      <c r="K421" s="17" t="e">
        <f t="shared" si="24"/>
        <v>#N/A</v>
      </c>
      <c r="L421" s="17"/>
      <c r="M421" s="18">
        <f t="shared" si="25"/>
        <v>0</v>
      </c>
      <c r="N421" s="19" t="str">
        <f t="shared" si="26"/>
        <v>Không</v>
      </c>
      <c r="O421" s="19" t="e">
        <f>VLOOKUP($A421,DSMYDTU!$A$2:$G$4877,7,0)</f>
        <v>#N/A</v>
      </c>
      <c r="P421" s="20"/>
      <c r="Q421" s="50" t="e">
        <f t="shared" si="27"/>
        <v>#N/A</v>
      </c>
      <c r="R421" s="17" t="e">
        <f>VLOOKUP($B421,#REF!,18,0)</f>
        <v>#N/A</v>
      </c>
      <c r="T421" s="2"/>
      <c r="U421" s="19"/>
      <c r="V421" s="19"/>
    </row>
    <row r="422" spans="1:22" ht="13.5" x14ac:dyDescent="0.25">
      <c r="A422" s="14">
        <v>416</v>
      </c>
      <c r="B422" s="15" t="e">
        <f>VLOOKUP($A422,DSMYDTU!$A$2:$E$4856,2,0)</f>
        <v>#N/A</v>
      </c>
      <c r="C422" s="48" t="e">
        <f>VLOOKUP($A422,DSMYDTU!$A$2:$G$4877,3,0)</f>
        <v>#N/A</v>
      </c>
      <c r="D422" s="49" t="e">
        <f>VLOOKUP($A422,DSMYDTU!$A$2:$G$4877,4,0)</f>
        <v>#N/A</v>
      </c>
      <c r="E422" s="15" t="e">
        <f>VLOOKUP($A422,DSMYDTU!$A$2:$G$4877,5,0)</f>
        <v>#N/A</v>
      </c>
      <c r="F422" s="16" t="e">
        <f>VLOOKUP($A422,DSMYDTU!$A$2:$G$4877,6,0)</f>
        <v>#N/A</v>
      </c>
      <c r="G422" s="17" t="e">
        <f>VLOOKUP(B422,#REF!,13,0)</f>
        <v>#N/A</v>
      </c>
      <c r="H422" s="17" t="e">
        <f>VLOOKUP(B422,#REF!,14,0)</f>
        <v>#N/A</v>
      </c>
      <c r="I422" s="17" t="e">
        <f>VLOOKUP(B422,#REF!,15,0)</f>
        <v>#N/A</v>
      </c>
      <c r="J422" s="17" t="e">
        <f>VLOOKUP(B422,#REF!,16,0)</f>
        <v>#N/A</v>
      </c>
      <c r="K422" s="17" t="e">
        <f t="shared" si="24"/>
        <v>#N/A</v>
      </c>
      <c r="L422" s="17"/>
      <c r="M422" s="18">
        <f t="shared" si="25"/>
        <v>0</v>
      </c>
      <c r="N422" s="19" t="str">
        <f t="shared" si="26"/>
        <v>Không</v>
      </c>
      <c r="O422" s="19" t="e">
        <f>VLOOKUP($A422,DSMYDTU!$A$2:$G$4877,7,0)</f>
        <v>#N/A</v>
      </c>
      <c r="P422" s="20"/>
      <c r="Q422" s="50" t="e">
        <f t="shared" si="27"/>
        <v>#N/A</v>
      </c>
      <c r="R422" s="17" t="e">
        <f>VLOOKUP($B422,#REF!,18,0)</f>
        <v>#N/A</v>
      </c>
      <c r="T422" s="2"/>
      <c r="U422" s="19"/>
      <c r="V422" s="19"/>
    </row>
    <row r="423" spans="1:22" ht="13.5" x14ac:dyDescent="0.25">
      <c r="A423" s="14">
        <v>417</v>
      </c>
      <c r="B423" s="15" t="e">
        <f>VLOOKUP($A423,DSMYDTU!$A$2:$E$4856,2,0)</f>
        <v>#N/A</v>
      </c>
      <c r="C423" s="48" t="e">
        <f>VLOOKUP($A423,DSMYDTU!$A$2:$G$4877,3,0)</f>
        <v>#N/A</v>
      </c>
      <c r="D423" s="49" t="e">
        <f>VLOOKUP($A423,DSMYDTU!$A$2:$G$4877,4,0)</f>
        <v>#N/A</v>
      </c>
      <c r="E423" s="15" t="e">
        <f>VLOOKUP($A423,DSMYDTU!$A$2:$G$4877,5,0)</f>
        <v>#N/A</v>
      </c>
      <c r="F423" s="16" t="e">
        <f>VLOOKUP($A423,DSMYDTU!$A$2:$G$4877,6,0)</f>
        <v>#N/A</v>
      </c>
      <c r="G423" s="17" t="e">
        <f>VLOOKUP(B423,#REF!,13,0)</f>
        <v>#N/A</v>
      </c>
      <c r="H423" s="17" t="e">
        <f>VLOOKUP(B423,#REF!,14,0)</f>
        <v>#N/A</v>
      </c>
      <c r="I423" s="17" t="e">
        <f>VLOOKUP(B423,#REF!,15,0)</f>
        <v>#N/A</v>
      </c>
      <c r="J423" s="17" t="e">
        <f>VLOOKUP(B423,#REF!,16,0)</f>
        <v>#N/A</v>
      </c>
      <c r="K423" s="17" t="e">
        <f t="shared" si="24"/>
        <v>#N/A</v>
      </c>
      <c r="L423" s="17"/>
      <c r="M423" s="18">
        <f t="shared" si="25"/>
        <v>0</v>
      </c>
      <c r="N423" s="19" t="str">
        <f t="shared" si="26"/>
        <v>Không</v>
      </c>
      <c r="O423" s="19" t="e">
        <f>VLOOKUP($A423,DSMYDTU!$A$2:$G$4877,7,0)</f>
        <v>#N/A</v>
      </c>
      <c r="P423" s="20"/>
      <c r="Q423" s="50" t="e">
        <f t="shared" si="27"/>
        <v>#N/A</v>
      </c>
      <c r="R423" s="17" t="e">
        <f>VLOOKUP($B423,#REF!,18,0)</f>
        <v>#N/A</v>
      </c>
      <c r="T423" s="2"/>
      <c r="U423" s="19"/>
      <c r="V423" s="19"/>
    </row>
    <row r="424" spans="1:22" ht="13.5" x14ac:dyDescent="0.25">
      <c r="A424" s="14">
        <v>418</v>
      </c>
      <c r="B424" s="15" t="e">
        <f>VLOOKUP($A424,DSMYDTU!$A$2:$E$4856,2,0)</f>
        <v>#N/A</v>
      </c>
      <c r="C424" s="48" t="e">
        <f>VLOOKUP($A424,DSMYDTU!$A$2:$G$4877,3,0)</f>
        <v>#N/A</v>
      </c>
      <c r="D424" s="49" t="e">
        <f>VLOOKUP($A424,DSMYDTU!$A$2:$G$4877,4,0)</f>
        <v>#N/A</v>
      </c>
      <c r="E424" s="15" t="e">
        <f>VLOOKUP($A424,DSMYDTU!$A$2:$G$4877,5,0)</f>
        <v>#N/A</v>
      </c>
      <c r="F424" s="16" t="e">
        <f>VLOOKUP($A424,DSMYDTU!$A$2:$G$4877,6,0)</f>
        <v>#N/A</v>
      </c>
      <c r="G424" s="17" t="e">
        <f>VLOOKUP(B424,#REF!,13,0)</f>
        <v>#N/A</v>
      </c>
      <c r="H424" s="17" t="e">
        <f>VLOOKUP(B424,#REF!,14,0)</f>
        <v>#N/A</v>
      </c>
      <c r="I424" s="17" t="e">
        <f>VLOOKUP(B424,#REF!,15,0)</f>
        <v>#N/A</v>
      </c>
      <c r="J424" s="17" t="e">
        <f>VLOOKUP(B424,#REF!,16,0)</f>
        <v>#N/A</v>
      </c>
      <c r="K424" s="17" t="e">
        <f t="shared" si="24"/>
        <v>#N/A</v>
      </c>
      <c r="L424" s="17"/>
      <c r="M424" s="18">
        <f t="shared" si="25"/>
        <v>0</v>
      </c>
      <c r="N424" s="19" t="str">
        <f t="shared" si="26"/>
        <v>Không</v>
      </c>
      <c r="O424" s="19" t="e">
        <f>VLOOKUP($A424,DSMYDTU!$A$2:$G$4877,7,0)</f>
        <v>#N/A</v>
      </c>
      <c r="P424" s="20"/>
      <c r="Q424" s="50" t="e">
        <f t="shared" si="27"/>
        <v>#N/A</v>
      </c>
      <c r="R424" s="17" t="e">
        <f>VLOOKUP($B424,#REF!,18,0)</f>
        <v>#N/A</v>
      </c>
      <c r="T424" s="2"/>
      <c r="U424" s="19"/>
      <c r="V424" s="19"/>
    </row>
    <row r="425" spans="1:22" ht="13.5" x14ac:dyDescent="0.25">
      <c r="A425" s="14">
        <v>419</v>
      </c>
      <c r="B425" s="15" t="e">
        <f>VLOOKUP($A425,DSMYDTU!$A$2:$E$4856,2,0)</f>
        <v>#N/A</v>
      </c>
      <c r="C425" s="48" t="e">
        <f>VLOOKUP($A425,DSMYDTU!$A$2:$G$4877,3,0)</f>
        <v>#N/A</v>
      </c>
      <c r="D425" s="49" t="e">
        <f>VLOOKUP($A425,DSMYDTU!$A$2:$G$4877,4,0)</f>
        <v>#N/A</v>
      </c>
      <c r="E425" s="15" t="e">
        <f>VLOOKUP($A425,DSMYDTU!$A$2:$G$4877,5,0)</f>
        <v>#N/A</v>
      </c>
      <c r="F425" s="16" t="e">
        <f>VLOOKUP($A425,DSMYDTU!$A$2:$G$4877,6,0)</f>
        <v>#N/A</v>
      </c>
      <c r="G425" s="17" t="e">
        <f>VLOOKUP(B425,#REF!,13,0)</f>
        <v>#N/A</v>
      </c>
      <c r="H425" s="17" t="e">
        <f>VLOOKUP(B425,#REF!,14,0)</f>
        <v>#N/A</v>
      </c>
      <c r="I425" s="17" t="e">
        <f>VLOOKUP(B425,#REF!,15,0)</f>
        <v>#N/A</v>
      </c>
      <c r="J425" s="17" t="e">
        <f>VLOOKUP(B425,#REF!,16,0)</f>
        <v>#N/A</v>
      </c>
      <c r="K425" s="17" t="e">
        <f t="shared" si="24"/>
        <v>#N/A</v>
      </c>
      <c r="L425" s="17"/>
      <c r="M425" s="18">
        <f t="shared" si="25"/>
        <v>0</v>
      </c>
      <c r="N425" s="19" t="str">
        <f t="shared" si="26"/>
        <v>Không</v>
      </c>
      <c r="O425" s="19" t="e">
        <f>VLOOKUP($A425,DSMYDTU!$A$2:$G$4877,7,0)</f>
        <v>#N/A</v>
      </c>
      <c r="P425" s="20"/>
      <c r="Q425" s="50" t="e">
        <f t="shared" si="27"/>
        <v>#N/A</v>
      </c>
      <c r="R425" s="17" t="e">
        <f>VLOOKUP($B425,#REF!,18,0)</f>
        <v>#N/A</v>
      </c>
      <c r="T425" s="2"/>
      <c r="U425" s="19"/>
      <c r="V425" s="19"/>
    </row>
    <row r="426" spans="1:22" ht="13.5" x14ac:dyDescent="0.25">
      <c r="A426" s="14">
        <v>420</v>
      </c>
      <c r="B426" s="15" t="e">
        <f>VLOOKUP($A426,DSMYDTU!$A$2:$E$4856,2,0)</f>
        <v>#N/A</v>
      </c>
      <c r="C426" s="48" t="e">
        <f>VLOOKUP($A426,DSMYDTU!$A$2:$G$4877,3,0)</f>
        <v>#N/A</v>
      </c>
      <c r="D426" s="49" t="e">
        <f>VLOOKUP($A426,DSMYDTU!$A$2:$G$4877,4,0)</f>
        <v>#N/A</v>
      </c>
      <c r="E426" s="15" t="e">
        <f>VLOOKUP($A426,DSMYDTU!$A$2:$G$4877,5,0)</f>
        <v>#N/A</v>
      </c>
      <c r="F426" s="16" t="e">
        <f>VLOOKUP($A426,DSMYDTU!$A$2:$G$4877,6,0)</f>
        <v>#N/A</v>
      </c>
      <c r="G426" s="17" t="e">
        <f>VLOOKUP(B426,#REF!,13,0)</f>
        <v>#N/A</v>
      </c>
      <c r="H426" s="17" t="e">
        <f>VLOOKUP(B426,#REF!,14,0)</f>
        <v>#N/A</v>
      </c>
      <c r="I426" s="17" t="e">
        <f>VLOOKUP(B426,#REF!,15,0)</f>
        <v>#N/A</v>
      </c>
      <c r="J426" s="17" t="e">
        <f>VLOOKUP(B426,#REF!,16,0)</f>
        <v>#N/A</v>
      </c>
      <c r="K426" s="17" t="e">
        <f t="shared" si="24"/>
        <v>#N/A</v>
      </c>
      <c r="L426" s="17"/>
      <c r="M426" s="18">
        <f t="shared" si="25"/>
        <v>0</v>
      </c>
      <c r="N426" s="19" t="str">
        <f t="shared" si="26"/>
        <v>Không</v>
      </c>
      <c r="O426" s="19" t="e">
        <f>VLOOKUP($A426,DSMYDTU!$A$2:$G$4877,7,0)</f>
        <v>#N/A</v>
      </c>
      <c r="P426" s="20"/>
      <c r="Q426" s="50" t="e">
        <f t="shared" si="27"/>
        <v>#N/A</v>
      </c>
      <c r="R426" s="17" t="e">
        <f>VLOOKUP($B426,#REF!,18,0)</f>
        <v>#N/A</v>
      </c>
      <c r="T426" s="2"/>
      <c r="U426" s="19"/>
      <c r="V426" s="19"/>
    </row>
    <row r="427" spans="1:22" ht="13.5" x14ac:dyDescent="0.25">
      <c r="A427" s="14">
        <v>421</v>
      </c>
      <c r="B427" s="15" t="e">
        <f>VLOOKUP($A427,DSMYDTU!$A$2:$E$4856,2,0)</f>
        <v>#N/A</v>
      </c>
      <c r="C427" s="48" t="e">
        <f>VLOOKUP($A427,DSMYDTU!$A$2:$G$4877,3,0)</f>
        <v>#N/A</v>
      </c>
      <c r="D427" s="49" t="e">
        <f>VLOOKUP($A427,DSMYDTU!$A$2:$G$4877,4,0)</f>
        <v>#N/A</v>
      </c>
      <c r="E427" s="15" t="e">
        <f>VLOOKUP($A427,DSMYDTU!$A$2:$G$4877,5,0)</f>
        <v>#N/A</v>
      </c>
      <c r="F427" s="16" t="e">
        <f>VLOOKUP($A427,DSMYDTU!$A$2:$G$4877,6,0)</f>
        <v>#N/A</v>
      </c>
      <c r="G427" s="17" t="e">
        <f>VLOOKUP(B427,#REF!,13,0)</f>
        <v>#N/A</v>
      </c>
      <c r="H427" s="17" t="e">
        <f>VLOOKUP(B427,#REF!,14,0)</f>
        <v>#N/A</v>
      </c>
      <c r="I427" s="17" t="e">
        <f>VLOOKUP(B427,#REF!,15,0)</f>
        <v>#N/A</v>
      </c>
      <c r="J427" s="17" t="e">
        <f>VLOOKUP(B427,#REF!,16,0)</f>
        <v>#N/A</v>
      </c>
      <c r="K427" s="17" t="e">
        <f t="shared" si="24"/>
        <v>#N/A</v>
      </c>
      <c r="L427" s="17"/>
      <c r="M427" s="18">
        <f t="shared" si="25"/>
        <v>0</v>
      </c>
      <c r="N427" s="19" t="str">
        <f t="shared" si="26"/>
        <v>Không</v>
      </c>
      <c r="O427" s="19" t="e">
        <f>VLOOKUP($A427,DSMYDTU!$A$2:$G$4877,7,0)</f>
        <v>#N/A</v>
      </c>
      <c r="P427" s="20"/>
      <c r="Q427" s="50" t="e">
        <f t="shared" si="27"/>
        <v>#N/A</v>
      </c>
      <c r="R427" s="17" t="e">
        <f>VLOOKUP($B427,#REF!,18,0)</f>
        <v>#N/A</v>
      </c>
      <c r="T427" s="2"/>
      <c r="U427" s="19"/>
      <c r="V427" s="19"/>
    </row>
    <row r="428" spans="1:22" ht="13.5" x14ac:dyDescent="0.25">
      <c r="A428" s="14">
        <v>422</v>
      </c>
      <c r="B428" s="15" t="e">
        <f>VLOOKUP($A428,DSMYDTU!$A$2:$E$4856,2,0)</f>
        <v>#N/A</v>
      </c>
      <c r="C428" s="48" t="e">
        <f>VLOOKUP($A428,DSMYDTU!$A$2:$G$4877,3,0)</f>
        <v>#N/A</v>
      </c>
      <c r="D428" s="49" t="e">
        <f>VLOOKUP($A428,DSMYDTU!$A$2:$G$4877,4,0)</f>
        <v>#N/A</v>
      </c>
      <c r="E428" s="15" t="e">
        <f>VLOOKUP($A428,DSMYDTU!$A$2:$G$4877,5,0)</f>
        <v>#N/A</v>
      </c>
      <c r="F428" s="16" t="e">
        <f>VLOOKUP($A428,DSMYDTU!$A$2:$G$4877,6,0)</f>
        <v>#N/A</v>
      </c>
      <c r="G428" s="17" t="e">
        <f>VLOOKUP(B428,#REF!,13,0)</f>
        <v>#N/A</v>
      </c>
      <c r="H428" s="17" t="e">
        <f>VLOOKUP(B428,#REF!,14,0)</f>
        <v>#N/A</v>
      </c>
      <c r="I428" s="17" t="e">
        <f>VLOOKUP(B428,#REF!,15,0)</f>
        <v>#N/A</v>
      </c>
      <c r="J428" s="17" t="e">
        <f>VLOOKUP(B428,#REF!,16,0)</f>
        <v>#N/A</v>
      </c>
      <c r="K428" s="17" t="e">
        <f t="shared" si="24"/>
        <v>#N/A</v>
      </c>
      <c r="L428" s="17"/>
      <c r="M428" s="18">
        <f t="shared" si="25"/>
        <v>0</v>
      </c>
      <c r="N428" s="19" t="str">
        <f t="shared" si="26"/>
        <v>Không</v>
      </c>
      <c r="O428" s="19" t="e">
        <f>VLOOKUP($A428,DSMYDTU!$A$2:$G$4877,7,0)</f>
        <v>#N/A</v>
      </c>
      <c r="P428" s="20"/>
      <c r="Q428" s="50" t="e">
        <f t="shared" si="27"/>
        <v>#N/A</v>
      </c>
      <c r="R428" s="17" t="e">
        <f>VLOOKUP($B428,#REF!,18,0)</f>
        <v>#N/A</v>
      </c>
      <c r="T428" s="2"/>
      <c r="U428" s="19"/>
      <c r="V428" s="19"/>
    </row>
    <row r="429" spans="1:22" ht="13.5" x14ac:dyDescent="0.25">
      <c r="A429" s="14">
        <v>423</v>
      </c>
      <c r="B429" s="15" t="e">
        <f>VLOOKUP($A429,DSMYDTU!$A$2:$E$4856,2,0)</f>
        <v>#N/A</v>
      </c>
      <c r="C429" s="48" t="e">
        <f>VLOOKUP($A429,DSMYDTU!$A$2:$G$4877,3,0)</f>
        <v>#N/A</v>
      </c>
      <c r="D429" s="49" t="e">
        <f>VLOOKUP($A429,DSMYDTU!$A$2:$G$4877,4,0)</f>
        <v>#N/A</v>
      </c>
      <c r="E429" s="15" t="e">
        <f>VLOOKUP($A429,DSMYDTU!$A$2:$G$4877,5,0)</f>
        <v>#N/A</v>
      </c>
      <c r="F429" s="16" t="e">
        <f>VLOOKUP($A429,DSMYDTU!$A$2:$G$4877,6,0)</f>
        <v>#N/A</v>
      </c>
      <c r="G429" s="17" t="e">
        <f>VLOOKUP(B429,#REF!,13,0)</f>
        <v>#N/A</v>
      </c>
      <c r="H429" s="17" t="e">
        <f>VLOOKUP(B429,#REF!,14,0)</f>
        <v>#N/A</v>
      </c>
      <c r="I429" s="17" t="e">
        <f>VLOOKUP(B429,#REF!,15,0)</f>
        <v>#N/A</v>
      </c>
      <c r="J429" s="17" t="e">
        <f>VLOOKUP(B429,#REF!,16,0)</f>
        <v>#N/A</v>
      </c>
      <c r="K429" s="17" t="e">
        <f t="shared" si="24"/>
        <v>#N/A</v>
      </c>
      <c r="L429" s="17"/>
      <c r="M429" s="18">
        <f t="shared" si="25"/>
        <v>0</v>
      </c>
      <c r="N429" s="19" t="str">
        <f t="shared" si="26"/>
        <v>Không</v>
      </c>
      <c r="O429" s="19" t="e">
        <f>VLOOKUP($A429,DSMYDTU!$A$2:$G$4877,7,0)</f>
        <v>#N/A</v>
      </c>
      <c r="P429" s="20"/>
      <c r="Q429" s="50" t="e">
        <f t="shared" si="27"/>
        <v>#N/A</v>
      </c>
      <c r="R429" s="17" t="e">
        <f>VLOOKUP($B429,#REF!,18,0)</f>
        <v>#N/A</v>
      </c>
      <c r="T429" s="2"/>
      <c r="U429" s="19"/>
      <c r="V429" s="19"/>
    </row>
    <row r="430" spans="1:22" ht="13.5" x14ac:dyDescent="0.25">
      <c r="A430" s="14">
        <v>424</v>
      </c>
      <c r="B430" s="15" t="e">
        <f>VLOOKUP($A430,DSMYDTU!$A$2:$E$4856,2,0)</f>
        <v>#N/A</v>
      </c>
      <c r="C430" s="48" t="e">
        <f>VLOOKUP($A430,DSMYDTU!$A$2:$G$4877,3,0)</f>
        <v>#N/A</v>
      </c>
      <c r="D430" s="49" t="e">
        <f>VLOOKUP($A430,DSMYDTU!$A$2:$G$4877,4,0)</f>
        <v>#N/A</v>
      </c>
      <c r="E430" s="15" t="e">
        <f>VLOOKUP($A430,DSMYDTU!$A$2:$G$4877,5,0)</f>
        <v>#N/A</v>
      </c>
      <c r="F430" s="16" t="e">
        <f>VLOOKUP($A430,DSMYDTU!$A$2:$G$4877,6,0)</f>
        <v>#N/A</v>
      </c>
      <c r="G430" s="17" t="e">
        <f>VLOOKUP(B430,#REF!,13,0)</f>
        <v>#N/A</v>
      </c>
      <c r="H430" s="17" t="e">
        <f>VLOOKUP(B430,#REF!,14,0)</f>
        <v>#N/A</v>
      </c>
      <c r="I430" s="17" t="e">
        <f>VLOOKUP(B430,#REF!,15,0)</f>
        <v>#N/A</v>
      </c>
      <c r="J430" s="17" t="e">
        <f>VLOOKUP(B430,#REF!,16,0)</f>
        <v>#N/A</v>
      </c>
      <c r="K430" s="17" t="e">
        <f t="shared" si="24"/>
        <v>#N/A</v>
      </c>
      <c r="L430" s="17"/>
      <c r="M430" s="18">
        <f t="shared" si="25"/>
        <v>0</v>
      </c>
      <c r="N430" s="19" t="str">
        <f t="shared" si="26"/>
        <v>Không</v>
      </c>
      <c r="O430" s="19" t="e">
        <f>VLOOKUP($A430,DSMYDTU!$A$2:$G$4877,7,0)</f>
        <v>#N/A</v>
      </c>
      <c r="P430" s="20"/>
      <c r="Q430" s="50" t="e">
        <f t="shared" si="27"/>
        <v>#N/A</v>
      </c>
      <c r="R430" s="17" t="e">
        <f>VLOOKUP($B430,#REF!,18,0)</f>
        <v>#N/A</v>
      </c>
      <c r="T430" s="2"/>
      <c r="U430" s="19"/>
      <c r="V430" s="19"/>
    </row>
    <row r="431" spans="1:22" ht="13.5" x14ac:dyDescent="0.25">
      <c r="A431" s="14">
        <v>425</v>
      </c>
      <c r="B431" s="15" t="e">
        <f>VLOOKUP($A431,DSMYDTU!$A$2:$E$4856,2,0)</f>
        <v>#N/A</v>
      </c>
      <c r="C431" s="48" t="e">
        <f>VLOOKUP($A431,DSMYDTU!$A$2:$G$4877,3,0)</f>
        <v>#N/A</v>
      </c>
      <c r="D431" s="49" t="e">
        <f>VLOOKUP($A431,DSMYDTU!$A$2:$G$4877,4,0)</f>
        <v>#N/A</v>
      </c>
      <c r="E431" s="15" t="e">
        <f>VLOOKUP($A431,DSMYDTU!$A$2:$G$4877,5,0)</f>
        <v>#N/A</v>
      </c>
      <c r="F431" s="16" t="e">
        <f>VLOOKUP($A431,DSMYDTU!$A$2:$G$4877,6,0)</f>
        <v>#N/A</v>
      </c>
      <c r="G431" s="17" t="e">
        <f>VLOOKUP(B431,#REF!,13,0)</f>
        <v>#N/A</v>
      </c>
      <c r="H431" s="17" t="e">
        <f>VLOOKUP(B431,#REF!,14,0)</f>
        <v>#N/A</v>
      </c>
      <c r="I431" s="17" t="e">
        <f>VLOOKUP(B431,#REF!,15,0)</f>
        <v>#N/A</v>
      </c>
      <c r="J431" s="17" t="e">
        <f>VLOOKUP(B431,#REF!,16,0)</f>
        <v>#N/A</v>
      </c>
      <c r="K431" s="17" t="e">
        <f t="shared" si="24"/>
        <v>#N/A</v>
      </c>
      <c r="L431" s="17"/>
      <c r="M431" s="18">
        <f t="shared" si="25"/>
        <v>0</v>
      </c>
      <c r="N431" s="19" t="str">
        <f t="shared" si="26"/>
        <v>Không</v>
      </c>
      <c r="O431" s="19" t="e">
        <f>VLOOKUP($A431,DSMYDTU!$A$2:$G$4877,7,0)</f>
        <v>#N/A</v>
      </c>
      <c r="P431" s="20"/>
      <c r="Q431" s="50" t="e">
        <f t="shared" si="27"/>
        <v>#N/A</v>
      </c>
      <c r="R431" s="17" t="e">
        <f>VLOOKUP($B431,#REF!,18,0)</f>
        <v>#N/A</v>
      </c>
      <c r="T431" s="2"/>
      <c r="U431" s="19"/>
      <c r="V431" s="19"/>
    </row>
    <row r="432" spans="1:22" ht="13.5" x14ac:dyDescent="0.25">
      <c r="A432" s="14">
        <v>426</v>
      </c>
      <c r="B432" s="15" t="e">
        <f>VLOOKUP($A432,DSMYDTU!$A$2:$E$4856,2,0)</f>
        <v>#N/A</v>
      </c>
      <c r="C432" s="48" t="e">
        <f>VLOOKUP($A432,DSMYDTU!$A$2:$G$4877,3,0)</f>
        <v>#N/A</v>
      </c>
      <c r="D432" s="49" t="e">
        <f>VLOOKUP($A432,DSMYDTU!$A$2:$G$4877,4,0)</f>
        <v>#N/A</v>
      </c>
      <c r="E432" s="15" t="e">
        <f>VLOOKUP($A432,DSMYDTU!$A$2:$G$4877,5,0)</f>
        <v>#N/A</v>
      </c>
      <c r="F432" s="16" t="e">
        <f>VLOOKUP($A432,DSMYDTU!$A$2:$G$4877,6,0)</f>
        <v>#N/A</v>
      </c>
      <c r="G432" s="17" t="e">
        <f>VLOOKUP(B432,#REF!,13,0)</f>
        <v>#N/A</v>
      </c>
      <c r="H432" s="17" t="e">
        <f>VLOOKUP(B432,#REF!,14,0)</f>
        <v>#N/A</v>
      </c>
      <c r="I432" s="17" t="e">
        <f>VLOOKUP(B432,#REF!,15,0)</f>
        <v>#N/A</v>
      </c>
      <c r="J432" s="17" t="e">
        <f>VLOOKUP(B432,#REF!,16,0)</f>
        <v>#N/A</v>
      </c>
      <c r="K432" s="17" t="e">
        <f t="shared" si="24"/>
        <v>#N/A</v>
      </c>
      <c r="L432" s="17"/>
      <c r="M432" s="18">
        <f t="shared" si="25"/>
        <v>0</v>
      </c>
      <c r="N432" s="19" t="str">
        <f t="shared" si="26"/>
        <v>Không</v>
      </c>
      <c r="O432" s="19" t="e">
        <f>VLOOKUP($A432,DSMYDTU!$A$2:$G$4877,7,0)</f>
        <v>#N/A</v>
      </c>
      <c r="P432" s="20"/>
      <c r="Q432" s="50" t="e">
        <f t="shared" si="27"/>
        <v>#N/A</v>
      </c>
      <c r="R432" s="17" t="e">
        <f>VLOOKUP($B432,#REF!,18,0)</f>
        <v>#N/A</v>
      </c>
      <c r="T432" s="2"/>
      <c r="U432" s="19"/>
      <c r="V432" s="19"/>
    </row>
    <row r="433" spans="1:22" ht="13.5" x14ac:dyDescent="0.25">
      <c r="A433" s="14">
        <v>427</v>
      </c>
      <c r="B433" s="15" t="e">
        <f>VLOOKUP($A433,DSMYDTU!$A$2:$E$4856,2,0)</f>
        <v>#N/A</v>
      </c>
      <c r="C433" s="48" t="e">
        <f>VLOOKUP($A433,DSMYDTU!$A$2:$G$4877,3,0)</f>
        <v>#N/A</v>
      </c>
      <c r="D433" s="49" t="e">
        <f>VLOOKUP($A433,DSMYDTU!$A$2:$G$4877,4,0)</f>
        <v>#N/A</v>
      </c>
      <c r="E433" s="15" t="e">
        <f>VLOOKUP($A433,DSMYDTU!$A$2:$G$4877,5,0)</f>
        <v>#N/A</v>
      </c>
      <c r="F433" s="16" t="e">
        <f>VLOOKUP($A433,DSMYDTU!$A$2:$G$4877,6,0)</f>
        <v>#N/A</v>
      </c>
      <c r="G433" s="17" t="e">
        <f>VLOOKUP(B433,#REF!,13,0)</f>
        <v>#N/A</v>
      </c>
      <c r="H433" s="17" t="e">
        <f>VLOOKUP(B433,#REF!,14,0)</f>
        <v>#N/A</v>
      </c>
      <c r="I433" s="17" t="e">
        <f>VLOOKUP(B433,#REF!,15,0)</f>
        <v>#N/A</v>
      </c>
      <c r="J433" s="17" t="e">
        <f>VLOOKUP(B433,#REF!,16,0)</f>
        <v>#N/A</v>
      </c>
      <c r="K433" s="17" t="e">
        <f t="shared" si="24"/>
        <v>#N/A</v>
      </c>
      <c r="L433" s="17"/>
      <c r="M433" s="18">
        <f t="shared" si="25"/>
        <v>0</v>
      </c>
      <c r="N433" s="19" t="str">
        <f t="shared" si="26"/>
        <v>Không</v>
      </c>
      <c r="O433" s="19" t="e">
        <f>VLOOKUP($A433,DSMYDTU!$A$2:$G$4877,7,0)</f>
        <v>#N/A</v>
      </c>
      <c r="P433" s="20"/>
      <c r="Q433" s="50" t="e">
        <f t="shared" si="27"/>
        <v>#N/A</v>
      </c>
      <c r="R433" s="17" t="e">
        <f>VLOOKUP($B433,#REF!,18,0)</f>
        <v>#N/A</v>
      </c>
      <c r="T433" s="2"/>
      <c r="U433" s="19"/>
      <c r="V433" s="19"/>
    </row>
    <row r="434" spans="1:22" ht="13.5" x14ac:dyDescent="0.25">
      <c r="A434" s="14">
        <v>428</v>
      </c>
      <c r="B434" s="15" t="e">
        <f>VLOOKUP($A434,DSMYDTU!$A$2:$E$4856,2,0)</f>
        <v>#N/A</v>
      </c>
      <c r="C434" s="48" t="e">
        <f>VLOOKUP($A434,DSMYDTU!$A$2:$G$4877,3,0)</f>
        <v>#N/A</v>
      </c>
      <c r="D434" s="49" t="e">
        <f>VLOOKUP($A434,DSMYDTU!$A$2:$G$4877,4,0)</f>
        <v>#N/A</v>
      </c>
      <c r="E434" s="15" t="e">
        <f>VLOOKUP($A434,DSMYDTU!$A$2:$G$4877,5,0)</f>
        <v>#N/A</v>
      </c>
      <c r="F434" s="16" t="e">
        <f>VLOOKUP($A434,DSMYDTU!$A$2:$G$4877,6,0)</f>
        <v>#N/A</v>
      </c>
      <c r="G434" s="17" t="e">
        <f>VLOOKUP(B434,#REF!,13,0)</f>
        <v>#N/A</v>
      </c>
      <c r="H434" s="17" t="e">
        <f>VLOOKUP(B434,#REF!,14,0)</f>
        <v>#N/A</v>
      </c>
      <c r="I434" s="17" t="e">
        <f>VLOOKUP(B434,#REF!,15,0)</f>
        <v>#N/A</v>
      </c>
      <c r="J434" s="17" t="e">
        <f>VLOOKUP(B434,#REF!,16,0)</f>
        <v>#N/A</v>
      </c>
      <c r="K434" s="17" t="e">
        <f t="shared" si="24"/>
        <v>#N/A</v>
      </c>
      <c r="L434" s="17"/>
      <c r="M434" s="18">
        <f t="shared" si="25"/>
        <v>0</v>
      </c>
      <c r="N434" s="19" t="str">
        <f t="shared" si="26"/>
        <v>Không</v>
      </c>
      <c r="O434" s="19" t="e">
        <f>VLOOKUP($A434,DSMYDTU!$A$2:$G$4877,7,0)</f>
        <v>#N/A</v>
      </c>
      <c r="P434" s="20"/>
      <c r="Q434" s="50" t="e">
        <f t="shared" si="27"/>
        <v>#N/A</v>
      </c>
      <c r="R434" s="17" t="e">
        <f>VLOOKUP($B434,#REF!,18,0)</f>
        <v>#N/A</v>
      </c>
      <c r="T434" s="2"/>
      <c r="U434" s="19"/>
      <c r="V434" s="19"/>
    </row>
    <row r="435" spans="1:22" ht="13.5" x14ac:dyDescent="0.25">
      <c r="A435" s="14">
        <v>429</v>
      </c>
      <c r="B435" s="15" t="e">
        <f>VLOOKUP($A435,DSMYDTU!$A$2:$E$4856,2,0)</f>
        <v>#N/A</v>
      </c>
      <c r="C435" s="48" t="e">
        <f>VLOOKUP($A435,DSMYDTU!$A$2:$G$4877,3,0)</f>
        <v>#N/A</v>
      </c>
      <c r="D435" s="49" t="e">
        <f>VLOOKUP($A435,DSMYDTU!$A$2:$G$4877,4,0)</f>
        <v>#N/A</v>
      </c>
      <c r="E435" s="15" t="e">
        <f>VLOOKUP($A435,DSMYDTU!$A$2:$G$4877,5,0)</f>
        <v>#N/A</v>
      </c>
      <c r="F435" s="16" t="e">
        <f>VLOOKUP($A435,DSMYDTU!$A$2:$G$4877,6,0)</f>
        <v>#N/A</v>
      </c>
      <c r="G435" s="17" t="e">
        <f>VLOOKUP(B435,#REF!,13,0)</f>
        <v>#N/A</v>
      </c>
      <c r="H435" s="17" t="e">
        <f>VLOOKUP(B435,#REF!,14,0)</f>
        <v>#N/A</v>
      </c>
      <c r="I435" s="17" t="e">
        <f>VLOOKUP(B435,#REF!,15,0)</f>
        <v>#N/A</v>
      </c>
      <c r="J435" s="17" t="e">
        <f>VLOOKUP(B435,#REF!,16,0)</f>
        <v>#N/A</v>
      </c>
      <c r="K435" s="17" t="e">
        <f t="shared" si="24"/>
        <v>#N/A</v>
      </c>
      <c r="L435" s="17"/>
      <c r="M435" s="18">
        <f t="shared" si="25"/>
        <v>0</v>
      </c>
      <c r="N435" s="19" t="str">
        <f t="shared" si="26"/>
        <v>Không</v>
      </c>
      <c r="O435" s="19" t="e">
        <f>VLOOKUP($A435,DSMYDTU!$A$2:$G$4877,7,0)</f>
        <v>#N/A</v>
      </c>
      <c r="P435" s="20"/>
      <c r="Q435" s="50" t="e">
        <f t="shared" si="27"/>
        <v>#N/A</v>
      </c>
      <c r="R435" s="17" t="e">
        <f>VLOOKUP($B435,#REF!,18,0)</f>
        <v>#N/A</v>
      </c>
      <c r="T435" s="2"/>
      <c r="U435" s="19"/>
      <c r="V435" s="19"/>
    </row>
    <row r="436" spans="1:22" ht="13.5" x14ac:dyDescent="0.25">
      <c r="A436" s="14">
        <v>430</v>
      </c>
      <c r="B436" s="15" t="e">
        <f>VLOOKUP($A436,DSMYDTU!$A$2:$E$4856,2,0)</f>
        <v>#N/A</v>
      </c>
      <c r="C436" s="48" t="e">
        <f>VLOOKUP($A436,DSMYDTU!$A$2:$G$4877,3,0)</f>
        <v>#N/A</v>
      </c>
      <c r="D436" s="49" t="e">
        <f>VLOOKUP($A436,DSMYDTU!$A$2:$G$4877,4,0)</f>
        <v>#N/A</v>
      </c>
      <c r="E436" s="15" t="e">
        <f>VLOOKUP($A436,DSMYDTU!$A$2:$G$4877,5,0)</f>
        <v>#N/A</v>
      </c>
      <c r="F436" s="16" t="e">
        <f>VLOOKUP($A436,DSMYDTU!$A$2:$G$4877,6,0)</f>
        <v>#N/A</v>
      </c>
      <c r="G436" s="17" t="e">
        <f>VLOOKUP(B436,#REF!,13,0)</f>
        <v>#N/A</v>
      </c>
      <c r="H436" s="17" t="e">
        <f>VLOOKUP(B436,#REF!,14,0)</f>
        <v>#N/A</v>
      </c>
      <c r="I436" s="17" t="e">
        <f>VLOOKUP(B436,#REF!,15,0)</f>
        <v>#N/A</v>
      </c>
      <c r="J436" s="17" t="e">
        <f>VLOOKUP(B436,#REF!,16,0)</f>
        <v>#N/A</v>
      </c>
      <c r="K436" s="17" t="e">
        <f t="shared" si="24"/>
        <v>#N/A</v>
      </c>
      <c r="L436" s="17"/>
      <c r="M436" s="18">
        <f t="shared" si="25"/>
        <v>0</v>
      </c>
      <c r="N436" s="19" t="str">
        <f t="shared" si="26"/>
        <v>Không</v>
      </c>
      <c r="O436" s="19" t="e">
        <f>VLOOKUP($A436,DSMYDTU!$A$2:$G$4877,7,0)</f>
        <v>#N/A</v>
      </c>
      <c r="P436" s="20"/>
      <c r="Q436" s="50" t="e">
        <f t="shared" si="27"/>
        <v>#N/A</v>
      </c>
      <c r="R436" s="17" t="e">
        <f>VLOOKUP($B436,#REF!,18,0)</f>
        <v>#N/A</v>
      </c>
      <c r="T436" s="2"/>
      <c r="U436" s="19"/>
      <c r="V436" s="19"/>
    </row>
    <row r="437" spans="1:22" ht="13.5" x14ac:dyDescent="0.25">
      <c r="A437" s="14">
        <v>431</v>
      </c>
      <c r="B437" s="15" t="e">
        <f>VLOOKUP($A437,DSMYDTU!$A$2:$E$4856,2,0)</f>
        <v>#N/A</v>
      </c>
      <c r="C437" s="48" t="e">
        <f>VLOOKUP($A437,DSMYDTU!$A$2:$G$4877,3,0)</f>
        <v>#N/A</v>
      </c>
      <c r="D437" s="49" t="e">
        <f>VLOOKUP($A437,DSMYDTU!$A$2:$G$4877,4,0)</f>
        <v>#N/A</v>
      </c>
      <c r="E437" s="15" t="e">
        <f>VLOOKUP($A437,DSMYDTU!$A$2:$G$4877,5,0)</f>
        <v>#N/A</v>
      </c>
      <c r="F437" s="16" t="e">
        <f>VLOOKUP($A437,DSMYDTU!$A$2:$G$4877,6,0)</f>
        <v>#N/A</v>
      </c>
      <c r="G437" s="17" t="e">
        <f>VLOOKUP(B437,#REF!,13,0)</f>
        <v>#N/A</v>
      </c>
      <c r="H437" s="17" t="e">
        <f>VLOOKUP(B437,#REF!,14,0)</f>
        <v>#N/A</v>
      </c>
      <c r="I437" s="17" t="e">
        <f>VLOOKUP(B437,#REF!,15,0)</f>
        <v>#N/A</v>
      </c>
      <c r="J437" s="17" t="e">
        <f>VLOOKUP(B437,#REF!,16,0)</f>
        <v>#N/A</v>
      </c>
      <c r="K437" s="17" t="e">
        <f t="shared" si="24"/>
        <v>#N/A</v>
      </c>
      <c r="L437" s="17"/>
      <c r="M437" s="18">
        <f t="shared" si="25"/>
        <v>0</v>
      </c>
      <c r="N437" s="19" t="str">
        <f t="shared" si="26"/>
        <v>Không</v>
      </c>
      <c r="O437" s="19" t="e">
        <f>VLOOKUP($A437,DSMYDTU!$A$2:$G$4877,7,0)</f>
        <v>#N/A</v>
      </c>
      <c r="P437" s="20"/>
      <c r="Q437" s="50" t="e">
        <f t="shared" si="27"/>
        <v>#N/A</v>
      </c>
      <c r="R437" s="17" t="e">
        <f>VLOOKUP($B437,#REF!,18,0)</f>
        <v>#N/A</v>
      </c>
      <c r="T437" s="2"/>
      <c r="U437" s="19"/>
      <c r="V437" s="19"/>
    </row>
    <row r="438" spans="1:22" ht="13.5" x14ac:dyDescent="0.25">
      <c r="A438" s="14">
        <v>432</v>
      </c>
      <c r="B438" s="15" t="e">
        <f>VLOOKUP($A438,DSMYDTU!$A$2:$E$4856,2,0)</f>
        <v>#N/A</v>
      </c>
      <c r="C438" s="48" t="e">
        <f>VLOOKUP($A438,DSMYDTU!$A$2:$G$4877,3,0)</f>
        <v>#N/A</v>
      </c>
      <c r="D438" s="49" t="e">
        <f>VLOOKUP($A438,DSMYDTU!$A$2:$G$4877,4,0)</f>
        <v>#N/A</v>
      </c>
      <c r="E438" s="15" t="e">
        <f>VLOOKUP($A438,DSMYDTU!$A$2:$G$4877,5,0)</f>
        <v>#N/A</v>
      </c>
      <c r="F438" s="16" t="e">
        <f>VLOOKUP($A438,DSMYDTU!$A$2:$G$4877,6,0)</f>
        <v>#N/A</v>
      </c>
      <c r="G438" s="17" t="e">
        <f>VLOOKUP(B438,#REF!,13,0)</f>
        <v>#N/A</v>
      </c>
      <c r="H438" s="17" t="e">
        <f>VLOOKUP(B438,#REF!,14,0)</f>
        <v>#N/A</v>
      </c>
      <c r="I438" s="17" t="e">
        <f>VLOOKUP(B438,#REF!,15,0)</f>
        <v>#N/A</v>
      </c>
      <c r="J438" s="17" t="e">
        <f>VLOOKUP(B438,#REF!,16,0)</f>
        <v>#N/A</v>
      </c>
      <c r="K438" s="17" t="e">
        <f t="shared" si="24"/>
        <v>#N/A</v>
      </c>
      <c r="L438" s="17"/>
      <c r="M438" s="18">
        <f t="shared" si="25"/>
        <v>0</v>
      </c>
      <c r="N438" s="19" t="str">
        <f t="shared" si="26"/>
        <v>Không</v>
      </c>
      <c r="O438" s="19" t="e">
        <f>VLOOKUP($A438,DSMYDTU!$A$2:$G$4877,7,0)</f>
        <v>#N/A</v>
      </c>
      <c r="P438" s="20"/>
      <c r="Q438" s="50" t="e">
        <f t="shared" si="27"/>
        <v>#N/A</v>
      </c>
      <c r="R438" s="17" t="e">
        <f>VLOOKUP($B438,#REF!,18,0)</f>
        <v>#N/A</v>
      </c>
      <c r="T438" s="2"/>
      <c r="U438" s="19"/>
      <c r="V438" s="19"/>
    </row>
    <row r="439" spans="1:22" ht="13.5" x14ac:dyDescent="0.25">
      <c r="A439" s="14">
        <v>433</v>
      </c>
      <c r="B439" s="15" t="e">
        <f>VLOOKUP($A439,DSMYDTU!$A$2:$E$4856,2,0)</f>
        <v>#N/A</v>
      </c>
      <c r="C439" s="48" t="e">
        <f>VLOOKUP($A439,DSMYDTU!$A$2:$G$4877,3,0)</f>
        <v>#N/A</v>
      </c>
      <c r="D439" s="49" t="e">
        <f>VLOOKUP($A439,DSMYDTU!$A$2:$G$4877,4,0)</f>
        <v>#N/A</v>
      </c>
      <c r="E439" s="15" t="e">
        <f>VLOOKUP($A439,DSMYDTU!$A$2:$G$4877,5,0)</f>
        <v>#N/A</v>
      </c>
      <c r="F439" s="16" t="e">
        <f>VLOOKUP($A439,DSMYDTU!$A$2:$G$4877,6,0)</f>
        <v>#N/A</v>
      </c>
      <c r="G439" s="17" t="e">
        <f>VLOOKUP(B439,#REF!,13,0)</f>
        <v>#N/A</v>
      </c>
      <c r="H439" s="17" t="e">
        <f>VLOOKUP(B439,#REF!,14,0)</f>
        <v>#N/A</v>
      </c>
      <c r="I439" s="17" t="e">
        <f>VLOOKUP(B439,#REF!,15,0)</f>
        <v>#N/A</v>
      </c>
      <c r="J439" s="17" t="e">
        <f>VLOOKUP(B439,#REF!,16,0)</f>
        <v>#N/A</v>
      </c>
      <c r="K439" s="17" t="e">
        <f t="shared" si="24"/>
        <v>#N/A</v>
      </c>
      <c r="L439" s="17"/>
      <c r="M439" s="18">
        <f t="shared" si="25"/>
        <v>0</v>
      </c>
      <c r="N439" s="19" t="str">
        <f t="shared" si="26"/>
        <v>Không</v>
      </c>
      <c r="O439" s="19" t="e">
        <f>VLOOKUP($A439,DSMYDTU!$A$2:$G$4877,7,0)</f>
        <v>#N/A</v>
      </c>
      <c r="P439" s="20"/>
      <c r="Q439" s="50" t="e">
        <f t="shared" si="27"/>
        <v>#N/A</v>
      </c>
      <c r="R439" s="17" t="e">
        <f>VLOOKUP($B439,#REF!,18,0)</f>
        <v>#N/A</v>
      </c>
      <c r="T439" s="2"/>
      <c r="U439" s="19"/>
      <c r="V439" s="19"/>
    </row>
    <row r="440" spans="1:22" ht="13.5" x14ac:dyDescent="0.25">
      <c r="A440" s="14">
        <v>434</v>
      </c>
      <c r="B440" s="15" t="e">
        <f>VLOOKUP($A440,DSMYDTU!$A$2:$E$4856,2,0)</f>
        <v>#N/A</v>
      </c>
      <c r="C440" s="48" t="e">
        <f>VLOOKUP($A440,DSMYDTU!$A$2:$G$4877,3,0)</f>
        <v>#N/A</v>
      </c>
      <c r="D440" s="49" t="e">
        <f>VLOOKUP($A440,DSMYDTU!$A$2:$G$4877,4,0)</f>
        <v>#N/A</v>
      </c>
      <c r="E440" s="15" t="e">
        <f>VLOOKUP($A440,DSMYDTU!$A$2:$G$4877,5,0)</f>
        <v>#N/A</v>
      </c>
      <c r="F440" s="16" t="e">
        <f>VLOOKUP($A440,DSMYDTU!$A$2:$G$4877,6,0)</f>
        <v>#N/A</v>
      </c>
      <c r="G440" s="17" t="e">
        <f>VLOOKUP(B440,#REF!,13,0)</f>
        <v>#N/A</v>
      </c>
      <c r="H440" s="17" t="e">
        <f>VLOOKUP(B440,#REF!,14,0)</f>
        <v>#N/A</v>
      </c>
      <c r="I440" s="17" t="e">
        <f>VLOOKUP(B440,#REF!,15,0)</f>
        <v>#N/A</v>
      </c>
      <c r="J440" s="17" t="e">
        <f>VLOOKUP(B440,#REF!,16,0)</f>
        <v>#N/A</v>
      </c>
      <c r="K440" s="17" t="e">
        <f t="shared" si="24"/>
        <v>#N/A</v>
      </c>
      <c r="L440" s="17"/>
      <c r="M440" s="18">
        <f t="shared" si="25"/>
        <v>0</v>
      </c>
      <c r="N440" s="19" t="str">
        <f t="shared" si="26"/>
        <v>Không</v>
      </c>
      <c r="O440" s="19" t="e">
        <f>VLOOKUP($A440,DSMYDTU!$A$2:$G$4877,7,0)</f>
        <v>#N/A</v>
      </c>
      <c r="P440" s="20"/>
      <c r="Q440" s="50" t="e">
        <f t="shared" si="27"/>
        <v>#N/A</v>
      </c>
      <c r="R440" s="17" t="e">
        <f>VLOOKUP($B440,#REF!,18,0)</f>
        <v>#N/A</v>
      </c>
      <c r="T440" s="2"/>
      <c r="U440" s="19"/>
      <c r="V440" s="19"/>
    </row>
    <row r="441" spans="1:22" ht="13.5" x14ac:dyDescent="0.25">
      <c r="A441" s="14">
        <v>435</v>
      </c>
      <c r="B441" s="15" t="e">
        <f>VLOOKUP($A441,DSMYDTU!$A$2:$E$4856,2,0)</f>
        <v>#N/A</v>
      </c>
      <c r="C441" s="48" t="e">
        <f>VLOOKUP($A441,DSMYDTU!$A$2:$G$4877,3,0)</f>
        <v>#N/A</v>
      </c>
      <c r="D441" s="49" t="e">
        <f>VLOOKUP($A441,DSMYDTU!$A$2:$G$4877,4,0)</f>
        <v>#N/A</v>
      </c>
      <c r="E441" s="15" t="e">
        <f>VLOOKUP($A441,DSMYDTU!$A$2:$G$4877,5,0)</f>
        <v>#N/A</v>
      </c>
      <c r="F441" s="16" t="e">
        <f>VLOOKUP($A441,DSMYDTU!$A$2:$G$4877,6,0)</f>
        <v>#N/A</v>
      </c>
      <c r="G441" s="17" t="e">
        <f>VLOOKUP(B441,#REF!,13,0)</f>
        <v>#N/A</v>
      </c>
      <c r="H441" s="17" t="e">
        <f>VLOOKUP(B441,#REF!,14,0)</f>
        <v>#N/A</v>
      </c>
      <c r="I441" s="17" t="e">
        <f>VLOOKUP(B441,#REF!,15,0)</f>
        <v>#N/A</v>
      </c>
      <c r="J441" s="17" t="e">
        <f>VLOOKUP(B441,#REF!,16,0)</f>
        <v>#N/A</v>
      </c>
      <c r="K441" s="17" t="e">
        <f t="shared" si="24"/>
        <v>#N/A</v>
      </c>
      <c r="L441" s="17"/>
      <c r="M441" s="18">
        <f t="shared" si="25"/>
        <v>0</v>
      </c>
      <c r="N441" s="19" t="str">
        <f t="shared" si="26"/>
        <v>Không</v>
      </c>
      <c r="O441" s="19" t="e">
        <f>VLOOKUP($A441,DSMYDTU!$A$2:$G$4877,7,0)</f>
        <v>#N/A</v>
      </c>
      <c r="P441" s="20"/>
      <c r="Q441" s="50" t="e">
        <f t="shared" si="27"/>
        <v>#N/A</v>
      </c>
      <c r="R441" s="17" t="e">
        <f>VLOOKUP($B441,#REF!,18,0)</f>
        <v>#N/A</v>
      </c>
      <c r="T441" s="2"/>
      <c r="U441" s="19"/>
      <c r="V441" s="19"/>
    </row>
    <row r="442" spans="1:22" ht="13.5" x14ac:dyDescent="0.25">
      <c r="A442" s="14">
        <v>436</v>
      </c>
      <c r="B442" s="15" t="e">
        <f>VLOOKUP($A442,DSMYDTU!$A$2:$E$4856,2,0)</f>
        <v>#N/A</v>
      </c>
      <c r="C442" s="48" t="e">
        <f>VLOOKUP($A442,DSMYDTU!$A$2:$G$4877,3,0)</f>
        <v>#N/A</v>
      </c>
      <c r="D442" s="49" t="e">
        <f>VLOOKUP($A442,DSMYDTU!$A$2:$G$4877,4,0)</f>
        <v>#N/A</v>
      </c>
      <c r="E442" s="15" t="e">
        <f>VLOOKUP($A442,DSMYDTU!$A$2:$G$4877,5,0)</f>
        <v>#N/A</v>
      </c>
      <c r="F442" s="16" t="e">
        <f>VLOOKUP($A442,DSMYDTU!$A$2:$G$4877,6,0)</f>
        <v>#N/A</v>
      </c>
      <c r="G442" s="17" t="e">
        <f>VLOOKUP(B442,#REF!,13,0)</f>
        <v>#N/A</v>
      </c>
      <c r="H442" s="17" t="e">
        <f>VLOOKUP(B442,#REF!,14,0)</f>
        <v>#N/A</v>
      </c>
      <c r="I442" s="17" t="e">
        <f>VLOOKUP(B442,#REF!,15,0)</f>
        <v>#N/A</v>
      </c>
      <c r="J442" s="17" t="e">
        <f>VLOOKUP(B442,#REF!,16,0)</f>
        <v>#N/A</v>
      </c>
      <c r="K442" s="17" t="e">
        <f t="shared" si="24"/>
        <v>#N/A</v>
      </c>
      <c r="L442" s="17"/>
      <c r="M442" s="18">
        <f t="shared" si="25"/>
        <v>0</v>
      </c>
      <c r="N442" s="19" t="str">
        <f t="shared" si="26"/>
        <v>Không</v>
      </c>
      <c r="O442" s="19" t="e">
        <f>VLOOKUP($A442,DSMYDTU!$A$2:$G$4877,7,0)</f>
        <v>#N/A</v>
      </c>
      <c r="P442" s="20"/>
      <c r="Q442" s="50" t="e">
        <f t="shared" si="27"/>
        <v>#N/A</v>
      </c>
      <c r="R442" s="17" t="e">
        <f>VLOOKUP($B442,#REF!,18,0)</f>
        <v>#N/A</v>
      </c>
      <c r="T442" s="2"/>
      <c r="U442" s="19"/>
      <c r="V442" s="19"/>
    </row>
    <row r="443" spans="1:22" ht="13.5" x14ac:dyDescent="0.25">
      <c r="A443" s="14">
        <v>437</v>
      </c>
      <c r="B443" s="15" t="e">
        <f>VLOOKUP($A443,DSMYDTU!$A$2:$E$4856,2,0)</f>
        <v>#N/A</v>
      </c>
      <c r="C443" s="48" t="e">
        <f>VLOOKUP($A443,DSMYDTU!$A$2:$G$4877,3,0)</f>
        <v>#N/A</v>
      </c>
      <c r="D443" s="49" t="e">
        <f>VLOOKUP($A443,DSMYDTU!$A$2:$G$4877,4,0)</f>
        <v>#N/A</v>
      </c>
      <c r="E443" s="15" t="e">
        <f>VLOOKUP($A443,DSMYDTU!$A$2:$G$4877,5,0)</f>
        <v>#N/A</v>
      </c>
      <c r="F443" s="16" t="e">
        <f>VLOOKUP($A443,DSMYDTU!$A$2:$G$4877,6,0)</f>
        <v>#N/A</v>
      </c>
      <c r="G443" s="17" t="e">
        <f>VLOOKUP(B443,#REF!,13,0)</f>
        <v>#N/A</v>
      </c>
      <c r="H443" s="17" t="e">
        <f>VLOOKUP(B443,#REF!,14,0)</f>
        <v>#N/A</v>
      </c>
      <c r="I443" s="17" t="e">
        <f>VLOOKUP(B443,#REF!,15,0)</f>
        <v>#N/A</v>
      </c>
      <c r="J443" s="17" t="e">
        <f>VLOOKUP(B443,#REF!,16,0)</f>
        <v>#N/A</v>
      </c>
      <c r="K443" s="17" t="e">
        <f t="shared" si="24"/>
        <v>#N/A</v>
      </c>
      <c r="L443" s="17"/>
      <c r="M443" s="18">
        <f t="shared" si="25"/>
        <v>0</v>
      </c>
      <c r="N443" s="19" t="str">
        <f t="shared" si="26"/>
        <v>Không</v>
      </c>
      <c r="O443" s="19" t="e">
        <f>VLOOKUP($A443,DSMYDTU!$A$2:$G$4877,7,0)</f>
        <v>#N/A</v>
      </c>
      <c r="P443" s="20"/>
      <c r="Q443" s="50" t="e">
        <f t="shared" si="27"/>
        <v>#N/A</v>
      </c>
      <c r="R443" s="17" t="e">
        <f>VLOOKUP($B443,#REF!,18,0)</f>
        <v>#N/A</v>
      </c>
      <c r="T443" s="2"/>
      <c r="U443" s="19"/>
      <c r="V443" s="19"/>
    </row>
    <row r="444" spans="1:22" ht="13.5" x14ac:dyDescent="0.25">
      <c r="A444" s="14">
        <v>438</v>
      </c>
      <c r="B444" s="15" t="e">
        <f>VLOOKUP($A444,DSMYDTU!$A$2:$E$4856,2,0)</f>
        <v>#N/A</v>
      </c>
      <c r="C444" s="48" t="e">
        <f>VLOOKUP($A444,DSMYDTU!$A$2:$G$4877,3,0)</f>
        <v>#N/A</v>
      </c>
      <c r="D444" s="49" t="e">
        <f>VLOOKUP($A444,DSMYDTU!$A$2:$G$4877,4,0)</f>
        <v>#N/A</v>
      </c>
      <c r="E444" s="15" t="e">
        <f>VLOOKUP($A444,DSMYDTU!$A$2:$G$4877,5,0)</f>
        <v>#N/A</v>
      </c>
      <c r="F444" s="16" t="e">
        <f>VLOOKUP($A444,DSMYDTU!$A$2:$G$4877,6,0)</f>
        <v>#N/A</v>
      </c>
      <c r="G444" s="17" t="e">
        <f>VLOOKUP(B444,#REF!,13,0)</f>
        <v>#N/A</v>
      </c>
      <c r="H444" s="17" t="e">
        <f>VLOOKUP(B444,#REF!,14,0)</f>
        <v>#N/A</v>
      </c>
      <c r="I444" s="17" t="e">
        <f>VLOOKUP(B444,#REF!,15,0)</f>
        <v>#N/A</v>
      </c>
      <c r="J444" s="17" t="e">
        <f>VLOOKUP(B444,#REF!,16,0)</f>
        <v>#N/A</v>
      </c>
      <c r="K444" s="17" t="e">
        <f t="shared" si="24"/>
        <v>#N/A</v>
      </c>
      <c r="L444" s="17"/>
      <c r="M444" s="18">
        <f t="shared" si="25"/>
        <v>0</v>
      </c>
      <c r="N444" s="19" t="str">
        <f t="shared" si="26"/>
        <v>Không</v>
      </c>
      <c r="O444" s="19" t="e">
        <f>VLOOKUP($A444,DSMYDTU!$A$2:$G$4877,7,0)</f>
        <v>#N/A</v>
      </c>
      <c r="P444" s="20"/>
      <c r="Q444" s="50" t="e">
        <f t="shared" si="27"/>
        <v>#N/A</v>
      </c>
      <c r="R444" s="17" t="e">
        <f>VLOOKUP($B444,#REF!,18,0)</f>
        <v>#N/A</v>
      </c>
      <c r="T444" s="2"/>
      <c r="U444" s="19"/>
      <c r="V444" s="19"/>
    </row>
    <row r="445" spans="1:22" ht="13.5" x14ac:dyDescent="0.25">
      <c r="A445" s="14">
        <v>439</v>
      </c>
      <c r="B445" s="15" t="e">
        <f>VLOOKUP($A445,DSMYDTU!$A$2:$E$4856,2,0)</f>
        <v>#N/A</v>
      </c>
      <c r="C445" s="48" t="e">
        <f>VLOOKUP($A445,DSMYDTU!$A$2:$G$4877,3,0)</f>
        <v>#N/A</v>
      </c>
      <c r="D445" s="49" t="e">
        <f>VLOOKUP($A445,DSMYDTU!$A$2:$G$4877,4,0)</f>
        <v>#N/A</v>
      </c>
      <c r="E445" s="15" t="e">
        <f>VLOOKUP($A445,DSMYDTU!$A$2:$G$4877,5,0)</f>
        <v>#N/A</v>
      </c>
      <c r="F445" s="16" t="e">
        <f>VLOOKUP($A445,DSMYDTU!$A$2:$G$4877,6,0)</f>
        <v>#N/A</v>
      </c>
      <c r="G445" s="17" t="e">
        <f>VLOOKUP(B445,#REF!,13,0)</f>
        <v>#N/A</v>
      </c>
      <c r="H445" s="17" t="e">
        <f>VLOOKUP(B445,#REF!,14,0)</f>
        <v>#N/A</v>
      </c>
      <c r="I445" s="17" t="e">
        <f>VLOOKUP(B445,#REF!,15,0)</f>
        <v>#N/A</v>
      </c>
      <c r="J445" s="17" t="e">
        <f>VLOOKUP(B445,#REF!,16,0)</f>
        <v>#N/A</v>
      </c>
      <c r="K445" s="17" t="e">
        <f t="shared" si="24"/>
        <v>#N/A</v>
      </c>
      <c r="L445" s="17"/>
      <c r="M445" s="18">
        <f t="shared" si="25"/>
        <v>0</v>
      </c>
      <c r="N445" s="19" t="str">
        <f t="shared" si="26"/>
        <v>Không</v>
      </c>
      <c r="O445" s="19" t="e">
        <f>VLOOKUP($A445,DSMYDTU!$A$2:$G$4877,7,0)</f>
        <v>#N/A</v>
      </c>
      <c r="P445" s="20"/>
      <c r="Q445" s="50" t="e">
        <f t="shared" si="27"/>
        <v>#N/A</v>
      </c>
      <c r="R445" s="17" t="e">
        <f>VLOOKUP($B445,#REF!,18,0)</f>
        <v>#N/A</v>
      </c>
      <c r="T445" s="2"/>
      <c r="U445" s="19"/>
      <c r="V445" s="19"/>
    </row>
    <row r="446" spans="1:22" ht="13.5" x14ac:dyDescent="0.25">
      <c r="A446" s="14">
        <v>440</v>
      </c>
      <c r="B446" s="15" t="e">
        <f>VLOOKUP($A446,DSMYDTU!$A$2:$E$4856,2,0)</f>
        <v>#N/A</v>
      </c>
      <c r="C446" s="48" t="e">
        <f>VLOOKUP($A446,DSMYDTU!$A$2:$G$4877,3,0)</f>
        <v>#N/A</v>
      </c>
      <c r="D446" s="49" t="e">
        <f>VLOOKUP($A446,DSMYDTU!$A$2:$G$4877,4,0)</f>
        <v>#N/A</v>
      </c>
      <c r="E446" s="15" t="e">
        <f>VLOOKUP($A446,DSMYDTU!$A$2:$G$4877,5,0)</f>
        <v>#N/A</v>
      </c>
      <c r="F446" s="16" t="e">
        <f>VLOOKUP($A446,DSMYDTU!$A$2:$G$4877,6,0)</f>
        <v>#N/A</v>
      </c>
      <c r="G446" s="17" t="e">
        <f>VLOOKUP(B446,#REF!,13,0)</f>
        <v>#N/A</v>
      </c>
      <c r="H446" s="17" t="e">
        <f>VLOOKUP(B446,#REF!,14,0)</f>
        <v>#N/A</v>
      </c>
      <c r="I446" s="17" t="e">
        <f>VLOOKUP(B446,#REF!,15,0)</f>
        <v>#N/A</v>
      </c>
      <c r="J446" s="17" t="e">
        <f>VLOOKUP(B446,#REF!,16,0)</f>
        <v>#N/A</v>
      </c>
      <c r="K446" s="17" t="e">
        <f t="shared" si="24"/>
        <v>#N/A</v>
      </c>
      <c r="L446" s="17"/>
      <c r="M446" s="18">
        <f t="shared" si="25"/>
        <v>0</v>
      </c>
      <c r="N446" s="19" t="str">
        <f t="shared" si="26"/>
        <v>Không</v>
      </c>
      <c r="O446" s="19" t="e">
        <f>VLOOKUP($A446,DSMYDTU!$A$2:$G$4877,7,0)</f>
        <v>#N/A</v>
      </c>
      <c r="P446" s="20"/>
      <c r="Q446" s="50" t="e">
        <f t="shared" si="27"/>
        <v>#N/A</v>
      </c>
      <c r="R446" s="17" t="e">
        <f>VLOOKUP($B446,#REF!,18,0)</f>
        <v>#N/A</v>
      </c>
      <c r="T446" s="2"/>
      <c r="U446" s="19"/>
      <c r="V446" s="19"/>
    </row>
    <row r="447" spans="1:22" ht="13.5" x14ac:dyDescent="0.25">
      <c r="A447" s="14">
        <v>441</v>
      </c>
      <c r="B447" s="15" t="e">
        <f>VLOOKUP($A447,DSMYDTU!$A$2:$E$4856,2,0)</f>
        <v>#N/A</v>
      </c>
      <c r="C447" s="48" t="e">
        <f>VLOOKUP($A447,DSMYDTU!$A$2:$G$4877,3,0)</f>
        <v>#N/A</v>
      </c>
      <c r="D447" s="49" t="e">
        <f>VLOOKUP($A447,DSMYDTU!$A$2:$G$4877,4,0)</f>
        <v>#N/A</v>
      </c>
      <c r="E447" s="15" t="e">
        <f>VLOOKUP($A447,DSMYDTU!$A$2:$G$4877,5,0)</f>
        <v>#N/A</v>
      </c>
      <c r="F447" s="16" t="e">
        <f>VLOOKUP($A447,DSMYDTU!$A$2:$G$4877,6,0)</f>
        <v>#N/A</v>
      </c>
      <c r="G447" s="17" t="e">
        <f>VLOOKUP(B447,#REF!,13,0)</f>
        <v>#N/A</v>
      </c>
      <c r="H447" s="17" t="e">
        <f>VLOOKUP(B447,#REF!,14,0)</f>
        <v>#N/A</v>
      </c>
      <c r="I447" s="17" t="e">
        <f>VLOOKUP(B447,#REF!,15,0)</f>
        <v>#N/A</v>
      </c>
      <c r="J447" s="17" t="e">
        <f>VLOOKUP(B447,#REF!,16,0)</f>
        <v>#N/A</v>
      </c>
      <c r="K447" s="17" t="e">
        <f t="shared" si="24"/>
        <v>#N/A</v>
      </c>
      <c r="L447" s="17"/>
      <c r="M447" s="18">
        <f t="shared" si="25"/>
        <v>0</v>
      </c>
      <c r="N447" s="19" t="str">
        <f t="shared" si="26"/>
        <v>Không</v>
      </c>
      <c r="O447" s="19" t="e">
        <f>VLOOKUP($A447,DSMYDTU!$A$2:$G$4877,7,0)</f>
        <v>#N/A</v>
      </c>
      <c r="P447" s="20"/>
      <c r="Q447" s="50" t="e">
        <f t="shared" si="27"/>
        <v>#N/A</v>
      </c>
      <c r="R447" s="17" t="e">
        <f>VLOOKUP($B447,#REF!,18,0)</f>
        <v>#N/A</v>
      </c>
      <c r="T447" s="2"/>
      <c r="U447" s="19"/>
      <c r="V447" s="19"/>
    </row>
    <row r="448" spans="1:22" ht="13.5" x14ac:dyDescent="0.25">
      <c r="A448" s="14">
        <v>442</v>
      </c>
      <c r="B448" s="15" t="e">
        <f>VLOOKUP($A448,DSMYDTU!$A$2:$E$4856,2,0)</f>
        <v>#N/A</v>
      </c>
      <c r="C448" s="48" t="e">
        <f>VLOOKUP($A448,DSMYDTU!$A$2:$G$4877,3,0)</f>
        <v>#N/A</v>
      </c>
      <c r="D448" s="49" t="e">
        <f>VLOOKUP($A448,DSMYDTU!$A$2:$G$4877,4,0)</f>
        <v>#N/A</v>
      </c>
      <c r="E448" s="15" t="e">
        <f>VLOOKUP($A448,DSMYDTU!$A$2:$G$4877,5,0)</f>
        <v>#N/A</v>
      </c>
      <c r="F448" s="16" t="e">
        <f>VLOOKUP($A448,DSMYDTU!$A$2:$G$4877,6,0)</f>
        <v>#N/A</v>
      </c>
      <c r="G448" s="17" t="e">
        <f>VLOOKUP(B448,#REF!,13,0)</f>
        <v>#N/A</v>
      </c>
      <c r="H448" s="17" t="e">
        <f>VLOOKUP(B448,#REF!,14,0)</f>
        <v>#N/A</v>
      </c>
      <c r="I448" s="17" t="e">
        <f>VLOOKUP(B448,#REF!,15,0)</f>
        <v>#N/A</v>
      </c>
      <c r="J448" s="17" t="e">
        <f>VLOOKUP(B448,#REF!,16,0)</f>
        <v>#N/A</v>
      </c>
      <c r="K448" s="17" t="e">
        <f t="shared" si="24"/>
        <v>#N/A</v>
      </c>
      <c r="L448" s="17"/>
      <c r="M448" s="18">
        <f t="shared" si="25"/>
        <v>0</v>
      </c>
      <c r="N448" s="19" t="str">
        <f t="shared" si="26"/>
        <v>Không</v>
      </c>
      <c r="O448" s="19" t="e">
        <f>VLOOKUP($A448,DSMYDTU!$A$2:$G$4877,7,0)</f>
        <v>#N/A</v>
      </c>
      <c r="P448" s="20"/>
      <c r="Q448" s="50" t="e">
        <f t="shared" si="27"/>
        <v>#N/A</v>
      </c>
      <c r="R448" s="17" t="e">
        <f>VLOOKUP($B448,#REF!,18,0)</f>
        <v>#N/A</v>
      </c>
      <c r="T448" s="2"/>
      <c r="U448" s="19"/>
      <c r="V448" s="19"/>
    </row>
    <row r="449" spans="1:22" ht="13.5" x14ac:dyDescent="0.25">
      <c r="A449" s="14">
        <v>443</v>
      </c>
      <c r="B449" s="15" t="e">
        <f>VLOOKUP($A449,DSMYDTU!$A$2:$E$4856,2,0)</f>
        <v>#N/A</v>
      </c>
      <c r="C449" s="48" t="e">
        <f>VLOOKUP($A449,DSMYDTU!$A$2:$G$4877,3,0)</f>
        <v>#N/A</v>
      </c>
      <c r="D449" s="49" t="e">
        <f>VLOOKUP($A449,DSMYDTU!$A$2:$G$4877,4,0)</f>
        <v>#N/A</v>
      </c>
      <c r="E449" s="15" t="e">
        <f>VLOOKUP($A449,DSMYDTU!$A$2:$G$4877,5,0)</f>
        <v>#N/A</v>
      </c>
      <c r="F449" s="16" t="e">
        <f>VLOOKUP($A449,DSMYDTU!$A$2:$G$4877,6,0)</f>
        <v>#N/A</v>
      </c>
      <c r="G449" s="17" t="e">
        <f>VLOOKUP(B449,#REF!,13,0)</f>
        <v>#N/A</v>
      </c>
      <c r="H449" s="17" t="e">
        <f>VLOOKUP(B449,#REF!,14,0)</f>
        <v>#N/A</v>
      </c>
      <c r="I449" s="17" t="e">
        <f>VLOOKUP(B449,#REF!,15,0)</f>
        <v>#N/A</v>
      </c>
      <c r="J449" s="17" t="e">
        <f>VLOOKUP(B449,#REF!,16,0)</f>
        <v>#N/A</v>
      </c>
      <c r="K449" s="17" t="e">
        <f t="shared" si="24"/>
        <v>#N/A</v>
      </c>
      <c r="L449" s="17"/>
      <c r="M449" s="18">
        <f t="shared" si="25"/>
        <v>0</v>
      </c>
      <c r="N449" s="19" t="str">
        <f t="shared" si="26"/>
        <v>Không</v>
      </c>
      <c r="O449" s="19" t="e">
        <f>VLOOKUP($A449,DSMYDTU!$A$2:$G$4877,7,0)</f>
        <v>#N/A</v>
      </c>
      <c r="P449" s="20"/>
      <c r="Q449" s="50" t="e">
        <f t="shared" si="27"/>
        <v>#N/A</v>
      </c>
      <c r="R449" s="17" t="e">
        <f>VLOOKUP($B449,#REF!,18,0)</f>
        <v>#N/A</v>
      </c>
      <c r="T449" s="2"/>
      <c r="U449" s="19"/>
      <c r="V449" s="19"/>
    </row>
    <row r="450" spans="1:22" ht="13.5" x14ac:dyDescent="0.25">
      <c r="A450" s="14">
        <v>444</v>
      </c>
      <c r="B450" s="15" t="e">
        <f>VLOOKUP($A450,DSMYDTU!$A$2:$E$4856,2,0)</f>
        <v>#N/A</v>
      </c>
      <c r="C450" s="48" t="e">
        <f>VLOOKUP($A450,DSMYDTU!$A$2:$G$4877,3,0)</f>
        <v>#N/A</v>
      </c>
      <c r="D450" s="49" t="e">
        <f>VLOOKUP($A450,DSMYDTU!$A$2:$G$4877,4,0)</f>
        <v>#N/A</v>
      </c>
      <c r="E450" s="15" t="e">
        <f>VLOOKUP($A450,DSMYDTU!$A$2:$G$4877,5,0)</f>
        <v>#N/A</v>
      </c>
      <c r="F450" s="16" t="e">
        <f>VLOOKUP($A450,DSMYDTU!$A$2:$G$4877,6,0)</f>
        <v>#N/A</v>
      </c>
      <c r="G450" s="17" t="e">
        <f>VLOOKUP(B450,#REF!,13,0)</f>
        <v>#N/A</v>
      </c>
      <c r="H450" s="17" t="e">
        <f>VLOOKUP(B450,#REF!,14,0)</f>
        <v>#N/A</v>
      </c>
      <c r="I450" s="17" t="e">
        <f>VLOOKUP(B450,#REF!,15,0)</f>
        <v>#N/A</v>
      </c>
      <c r="J450" s="17" t="e">
        <f>VLOOKUP(B450,#REF!,16,0)</f>
        <v>#N/A</v>
      </c>
      <c r="K450" s="17" t="e">
        <f t="shared" si="24"/>
        <v>#N/A</v>
      </c>
      <c r="L450" s="17"/>
      <c r="M450" s="18">
        <f t="shared" si="25"/>
        <v>0</v>
      </c>
      <c r="N450" s="19" t="str">
        <f t="shared" si="26"/>
        <v>Không</v>
      </c>
      <c r="O450" s="19" t="e">
        <f>VLOOKUP($A450,DSMYDTU!$A$2:$G$4877,7,0)</f>
        <v>#N/A</v>
      </c>
      <c r="P450" s="20"/>
      <c r="Q450" s="50" t="e">
        <f t="shared" si="27"/>
        <v>#N/A</v>
      </c>
      <c r="R450" s="17" t="e">
        <f>VLOOKUP($B450,#REF!,18,0)</f>
        <v>#N/A</v>
      </c>
      <c r="T450" s="2"/>
      <c r="U450" s="19"/>
      <c r="V450" s="19"/>
    </row>
    <row r="451" spans="1:22" ht="13.5" x14ac:dyDescent="0.25">
      <c r="A451" s="14">
        <v>445</v>
      </c>
      <c r="B451" s="15" t="e">
        <f>VLOOKUP($A451,DSMYDTU!$A$2:$E$4856,2,0)</f>
        <v>#N/A</v>
      </c>
      <c r="C451" s="48" t="e">
        <f>VLOOKUP($A451,DSMYDTU!$A$2:$G$4877,3,0)</f>
        <v>#N/A</v>
      </c>
      <c r="D451" s="49" t="e">
        <f>VLOOKUP($A451,DSMYDTU!$A$2:$G$4877,4,0)</f>
        <v>#N/A</v>
      </c>
      <c r="E451" s="15" t="e">
        <f>VLOOKUP($A451,DSMYDTU!$A$2:$G$4877,5,0)</f>
        <v>#N/A</v>
      </c>
      <c r="F451" s="16" t="e">
        <f>VLOOKUP($A451,DSMYDTU!$A$2:$G$4877,6,0)</f>
        <v>#N/A</v>
      </c>
      <c r="G451" s="17" t="e">
        <f>VLOOKUP(B451,#REF!,13,0)</f>
        <v>#N/A</v>
      </c>
      <c r="H451" s="17" t="e">
        <f>VLOOKUP(B451,#REF!,14,0)</f>
        <v>#N/A</v>
      </c>
      <c r="I451" s="17" t="e">
        <f>VLOOKUP(B451,#REF!,15,0)</f>
        <v>#N/A</v>
      </c>
      <c r="J451" s="17" t="e">
        <f>VLOOKUP(B451,#REF!,16,0)</f>
        <v>#N/A</v>
      </c>
      <c r="K451" s="17" t="e">
        <f t="shared" si="24"/>
        <v>#N/A</v>
      </c>
      <c r="L451" s="17"/>
      <c r="M451" s="18">
        <f t="shared" si="25"/>
        <v>0</v>
      </c>
      <c r="N451" s="19" t="str">
        <f t="shared" si="26"/>
        <v>Không</v>
      </c>
      <c r="O451" s="19" t="e">
        <f>VLOOKUP($A451,DSMYDTU!$A$2:$G$4877,7,0)</f>
        <v>#N/A</v>
      </c>
      <c r="P451" s="20"/>
      <c r="Q451" s="50" t="e">
        <f t="shared" si="27"/>
        <v>#N/A</v>
      </c>
      <c r="R451" s="17" t="e">
        <f>VLOOKUP($B451,#REF!,18,0)</f>
        <v>#N/A</v>
      </c>
      <c r="T451" s="2"/>
      <c r="U451" s="19"/>
      <c r="V451" s="19"/>
    </row>
    <row r="452" spans="1:22" ht="13.5" x14ac:dyDescent="0.25">
      <c r="A452" s="14">
        <v>446</v>
      </c>
      <c r="B452" s="15" t="e">
        <f>VLOOKUP($A452,DSMYDTU!$A$2:$E$4856,2,0)</f>
        <v>#N/A</v>
      </c>
      <c r="C452" s="48" t="e">
        <f>VLOOKUP($A452,DSMYDTU!$A$2:$G$4877,3,0)</f>
        <v>#N/A</v>
      </c>
      <c r="D452" s="49" t="e">
        <f>VLOOKUP($A452,DSMYDTU!$A$2:$G$4877,4,0)</f>
        <v>#N/A</v>
      </c>
      <c r="E452" s="15" t="e">
        <f>VLOOKUP($A452,DSMYDTU!$A$2:$G$4877,5,0)</f>
        <v>#N/A</v>
      </c>
      <c r="F452" s="16" t="e">
        <f>VLOOKUP($A452,DSMYDTU!$A$2:$G$4877,6,0)</f>
        <v>#N/A</v>
      </c>
      <c r="G452" s="17" t="e">
        <f>VLOOKUP(B452,#REF!,13,0)</f>
        <v>#N/A</v>
      </c>
      <c r="H452" s="17" t="e">
        <f>VLOOKUP(B452,#REF!,14,0)</f>
        <v>#N/A</v>
      </c>
      <c r="I452" s="17" t="e">
        <f>VLOOKUP(B452,#REF!,15,0)</f>
        <v>#N/A</v>
      </c>
      <c r="J452" s="17" t="e">
        <f>VLOOKUP(B452,#REF!,16,0)</f>
        <v>#N/A</v>
      </c>
      <c r="K452" s="17" t="e">
        <f t="shared" si="24"/>
        <v>#N/A</v>
      </c>
      <c r="L452" s="17"/>
      <c r="M452" s="18">
        <f t="shared" si="25"/>
        <v>0</v>
      </c>
      <c r="N452" s="19" t="str">
        <f t="shared" si="26"/>
        <v>Không</v>
      </c>
      <c r="O452" s="19" t="e">
        <f>VLOOKUP($A452,DSMYDTU!$A$2:$G$4877,7,0)</f>
        <v>#N/A</v>
      </c>
      <c r="P452" s="20"/>
      <c r="Q452" s="50" t="e">
        <f t="shared" si="27"/>
        <v>#N/A</v>
      </c>
      <c r="R452" s="17" t="e">
        <f>VLOOKUP($B452,#REF!,18,0)</f>
        <v>#N/A</v>
      </c>
      <c r="T452" s="2"/>
      <c r="U452" s="19"/>
      <c r="V452" s="19"/>
    </row>
    <row r="453" spans="1:22" ht="13.5" x14ac:dyDescent="0.25">
      <c r="A453" s="14">
        <v>447</v>
      </c>
      <c r="B453" s="15" t="e">
        <f>VLOOKUP($A453,DSMYDTU!$A$2:$E$4856,2,0)</f>
        <v>#N/A</v>
      </c>
      <c r="C453" s="48" t="e">
        <f>VLOOKUP($A453,DSMYDTU!$A$2:$G$4877,3,0)</f>
        <v>#N/A</v>
      </c>
      <c r="D453" s="49" t="e">
        <f>VLOOKUP($A453,DSMYDTU!$A$2:$G$4877,4,0)</f>
        <v>#N/A</v>
      </c>
      <c r="E453" s="15" t="e">
        <f>VLOOKUP($A453,DSMYDTU!$A$2:$G$4877,5,0)</f>
        <v>#N/A</v>
      </c>
      <c r="F453" s="16" t="e">
        <f>VLOOKUP($A453,DSMYDTU!$A$2:$G$4877,6,0)</f>
        <v>#N/A</v>
      </c>
      <c r="G453" s="17" t="e">
        <f>VLOOKUP(B453,#REF!,13,0)</f>
        <v>#N/A</v>
      </c>
      <c r="H453" s="17" t="e">
        <f>VLOOKUP(B453,#REF!,14,0)</f>
        <v>#N/A</v>
      </c>
      <c r="I453" s="17" t="e">
        <f>VLOOKUP(B453,#REF!,15,0)</f>
        <v>#N/A</v>
      </c>
      <c r="J453" s="17" t="e">
        <f>VLOOKUP(B453,#REF!,16,0)</f>
        <v>#N/A</v>
      </c>
      <c r="K453" s="17" t="e">
        <f t="shared" si="24"/>
        <v>#N/A</v>
      </c>
      <c r="L453" s="17"/>
      <c r="M453" s="18">
        <f t="shared" si="25"/>
        <v>0</v>
      </c>
      <c r="N453" s="19" t="str">
        <f t="shared" si="26"/>
        <v>Không</v>
      </c>
      <c r="O453" s="19" t="e">
        <f>VLOOKUP($A453,DSMYDTU!$A$2:$G$4877,7,0)</f>
        <v>#N/A</v>
      </c>
      <c r="P453" s="20"/>
      <c r="Q453" s="50" t="e">
        <f t="shared" si="27"/>
        <v>#N/A</v>
      </c>
      <c r="R453" s="17" t="e">
        <f>VLOOKUP($B453,#REF!,18,0)</f>
        <v>#N/A</v>
      </c>
      <c r="T453" s="2"/>
      <c r="U453" s="19"/>
      <c r="V453" s="19"/>
    </row>
    <row r="454" spans="1:22" ht="13.5" x14ac:dyDescent="0.25">
      <c r="A454" s="14">
        <v>448</v>
      </c>
      <c r="B454" s="15" t="e">
        <f>VLOOKUP($A454,DSMYDTU!$A$2:$E$4856,2,0)</f>
        <v>#N/A</v>
      </c>
      <c r="C454" s="48" t="e">
        <f>VLOOKUP($A454,DSMYDTU!$A$2:$G$4877,3,0)</f>
        <v>#N/A</v>
      </c>
      <c r="D454" s="49" t="e">
        <f>VLOOKUP($A454,DSMYDTU!$A$2:$G$4877,4,0)</f>
        <v>#N/A</v>
      </c>
      <c r="E454" s="15" t="e">
        <f>VLOOKUP($A454,DSMYDTU!$A$2:$G$4877,5,0)</f>
        <v>#N/A</v>
      </c>
      <c r="F454" s="16" t="e">
        <f>VLOOKUP($A454,DSMYDTU!$A$2:$G$4877,6,0)</f>
        <v>#N/A</v>
      </c>
      <c r="G454" s="17" t="e">
        <f>VLOOKUP(B454,#REF!,13,0)</f>
        <v>#N/A</v>
      </c>
      <c r="H454" s="17" t="e">
        <f>VLOOKUP(B454,#REF!,14,0)</f>
        <v>#N/A</v>
      </c>
      <c r="I454" s="17" t="e">
        <f>VLOOKUP(B454,#REF!,15,0)</f>
        <v>#N/A</v>
      </c>
      <c r="J454" s="17" t="e">
        <f>VLOOKUP(B454,#REF!,16,0)</f>
        <v>#N/A</v>
      </c>
      <c r="K454" s="17" t="e">
        <f t="shared" si="24"/>
        <v>#N/A</v>
      </c>
      <c r="L454" s="17"/>
      <c r="M454" s="18">
        <f t="shared" si="25"/>
        <v>0</v>
      </c>
      <c r="N454" s="19" t="str">
        <f t="shared" si="26"/>
        <v>Không</v>
      </c>
      <c r="O454" s="19" t="e">
        <f>VLOOKUP($A454,DSMYDTU!$A$2:$G$4877,7,0)</f>
        <v>#N/A</v>
      </c>
      <c r="P454" s="20"/>
      <c r="Q454" s="50" t="e">
        <f t="shared" si="27"/>
        <v>#N/A</v>
      </c>
      <c r="R454" s="17" t="e">
        <f>VLOOKUP($B454,#REF!,18,0)</f>
        <v>#N/A</v>
      </c>
      <c r="T454" s="2"/>
      <c r="U454" s="19"/>
      <c r="V454" s="19"/>
    </row>
    <row r="455" spans="1:22" ht="13.5" x14ac:dyDescent="0.25">
      <c r="A455" s="14">
        <v>449</v>
      </c>
      <c r="B455" s="15" t="e">
        <f>VLOOKUP($A455,DSMYDTU!$A$2:$E$4856,2,0)</f>
        <v>#N/A</v>
      </c>
      <c r="C455" s="48" t="e">
        <f>VLOOKUP($A455,DSMYDTU!$A$2:$G$4877,3,0)</f>
        <v>#N/A</v>
      </c>
      <c r="D455" s="49" t="e">
        <f>VLOOKUP($A455,DSMYDTU!$A$2:$G$4877,4,0)</f>
        <v>#N/A</v>
      </c>
      <c r="E455" s="15" t="e">
        <f>VLOOKUP($A455,DSMYDTU!$A$2:$G$4877,5,0)</f>
        <v>#N/A</v>
      </c>
      <c r="F455" s="16" t="e">
        <f>VLOOKUP($A455,DSMYDTU!$A$2:$G$4877,6,0)</f>
        <v>#N/A</v>
      </c>
      <c r="G455" s="17" t="e">
        <f>VLOOKUP(B455,#REF!,13,0)</f>
        <v>#N/A</v>
      </c>
      <c r="H455" s="17" t="e">
        <f>VLOOKUP(B455,#REF!,14,0)</f>
        <v>#N/A</v>
      </c>
      <c r="I455" s="17" t="e">
        <f>VLOOKUP(B455,#REF!,15,0)</f>
        <v>#N/A</v>
      </c>
      <c r="J455" s="17" t="e">
        <f>VLOOKUP(B455,#REF!,16,0)</f>
        <v>#N/A</v>
      </c>
      <c r="K455" s="17" t="e">
        <f t="shared" ref="K455:K518" si="28">J455=L455</f>
        <v>#N/A</v>
      </c>
      <c r="L455" s="17"/>
      <c r="M455" s="18">
        <f t="shared" ref="M455:M518" si="29">IF(AND(L455&gt;=1,ISNUMBER(L455)=TRUE),ROUND(SUMPRODUCT(G455:L455,$G$6:$L$6)/$M$6,1),0)</f>
        <v>0</v>
      </c>
      <c r="N455" s="19" t="str">
        <f t="shared" si="26"/>
        <v>Không</v>
      </c>
      <c r="O455" s="19" t="e">
        <f>VLOOKUP($A455,DSMYDTU!$A$2:$G$4877,7,0)</f>
        <v>#N/A</v>
      </c>
      <c r="P455" s="20"/>
      <c r="Q455" s="50" t="e">
        <f t="shared" si="27"/>
        <v>#N/A</v>
      </c>
      <c r="R455" s="17" t="e">
        <f>VLOOKUP($B455,#REF!,18,0)</f>
        <v>#N/A</v>
      </c>
      <c r="T455" s="2"/>
      <c r="U455" s="19"/>
      <c r="V455" s="19"/>
    </row>
    <row r="456" spans="1:22" ht="13.5" x14ac:dyDescent="0.25">
      <c r="A456" s="14">
        <v>450</v>
      </c>
      <c r="B456" s="15" t="e">
        <f>VLOOKUP($A456,DSMYDTU!$A$2:$E$4856,2,0)</f>
        <v>#N/A</v>
      </c>
      <c r="C456" s="48" t="e">
        <f>VLOOKUP($A456,DSMYDTU!$A$2:$G$4877,3,0)</f>
        <v>#N/A</v>
      </c>
      <c r="D456" s="49" t="e">
        <f>VLOOKUP($A456,DSMYDTU!$A$2:$G$4877,4,0)</f>
        <v>#N/A</v>
      </c>
      <c r="E456" s="15" t="e">
        <f>VLOOKUP($A456,DSMYDTU!$A$2:$G$4877,5,0)</f>
        <v>#N/A</v>
      </c>
      <c r="F456" s="16" t="e">
        <f>VLOOKUP($A456,DSMYDTU!$A$2:$G$4877,6,0)</f>
        <v>#N/A</v>
      </c>
      <c r="G456" s="17" t="e">
        <f>VLOOKUP(B456,#REF!,13,0)</f>
        <v>#N/A</v>
      </c>
      <c r="H456" s="17" t="e">
        <f>VLOOKUP(B456,#REF!,14,0)</f>
        <v>#N/A</v>
      </c>
      <c r="I456" s="17" t="e">
        <f>VLOOKUP(B456,#REF!,15,0)</f>
        <v>#N/A</v>
      </c>
      <c r="J456" s="17" t="e">
        <f>VLOOKUP(B456,#REF!,16,0)</f>
        <v>#N/A</v>
      </c>
      <c r="K456" s="17" t="e">
        <f t="shared" si="28"/>
        <v>#N/A</v>
      </c>
      <c r="L456" s="17"/>
      <c r="M456" s="18">
        <f t="shared" si="29"/>
        <v>0</v>
      </c>
      <c r="N456" s="19" t="str">
        <f t="shared" ref="N456:N519" si="30">VLOOKUP(M456,$S$7:$T$542,2,0)</f>
        <v>Không</v>
      </c>
      <c r="O456" s="19" t="e">
        <f>VLOOKUP($A456,DSMYDTU!$A$2:$G$4877,7,0)</f>
        <v>#N/A</v>
      </c>
      <c r="P456" s="20"/>
      <c r="Q456" s="50" t="e">
        <f t="shared" ref="Q456:Q519" si="31">R456=M456</f>
        <v>#N/A</v>
      </c>
      <c r="R456" s="17" t="e">
        <f>VLOOKUP($B456,#REF!,18,0)</f>
        <v>#N/A</v>
      </c>
      <c r="T456" s="2"/>
      <c r="U456" s="19"/>
      <c r="V456" s="19"/>
    </row>
    <row r="457" spans="1:22" ht="13.5" x14ac:dyDescent="0.25">
      <c r="A457" s="14">
        <v>451</v>
      </c>
      <c r="B457" s="15" t="e">
        <f>VLOOKUP($A457,DSMYDTU!$A$2:$E$4856,2,0)</f>
        <v>#N/A</v>
      </c>
      <c r="C457" s="48" t="e">
        <f>VLOOKUP($A457,DSMYDTU!$A$2:$G$4877,3,0)</f>
        <v>#N/A</v>
      </c>
      <c r="D457" s="49" t="e">
        <f>VLOOKUP($A457,DSMYDTU!$A$2:$G$4877,4,0)</f>
        <v>#N/A</v>
      </c>
      <c r="E457" s="15" t="e">
        <f>VLOOKUP($A457,DSMYDTU!$A$2:$G$4877,5,0)</f>
        <v>#N/A</v>
      </c>
      <c r="F457" s="16" t="e">
        <f>VLOOKUP($A457,DSMYDTU!$A$2:$G$4877,6,0)</f>
        <v>#N/A</v>
      </c>
      <c r="G457" s="17" t="e">
        <f>VLOOKUP(B457,#REF!,13,0)</f>
        <v>#N/A</v>
      </c>
      <c r="H457" s="17" t="e">
        <f>VLOOKUP(B457,#REF!,14,0)</f>
        <v>#N/A</v>
      </c>
      <c r="I457" s="17" t="e">
        <f>VLOOKUP(B457,#REF!,15,0)</f>
        <v>#N/A</v>
      </c>
      <c r="J457" s="17" t="e">
        <f>VLOOKUP(B457,#REF!,16,0)</f>
        <v>#N/A</v>
      </c>
      <c r="K457" s="17" t="e">
        <f t="shared" si="28"/>
        <v>#N/A</v>
      </c>
      <c r="L457" s="17"/>
      <c r="M457" s="18">
        <f t="shared" si="29"/>
        <v>0</v>
      </c>
      <c r="N457" s="19" t="str">
        <f t="shared" si="30"/>
        <v>Không</v>
      </c>
      <c r="O457" s="19" t="e">
        <f>VLOOKUP($A457,DSMYDTU!$A$2:$G$4877,7,0)</f>
        <v>#N/A</v>
      </c>
      <c r="P457" s="20"/>
      <c r="Q457" s="50" t="e">
        <f t="shared" si="31"/>
        <v>#N/A</v>
      </c>
      <c r="R457" s="17" t="e">
        <f>VLOOKUP($B457,#REF!,18,0)</f>
        <v>#N/A</v>
      </c>
      <c r="T457" s="2"/>
      <c r="U457" s="19"/>
      <c r="V457" s="19"/>
    </row>
    <row r="458" spans="1:22" ht="13.5" x14ac:dyDescent="0.25">
      <c r="A458" s="14">
        <v>452</v>
      </c>
      <c r="B458" s="15" t="e">
        <f>VLOOKUP($A458,DSMYDTU!$A$2:$E$4856,2,0)</f>
        <v>#N/A</v>
      </c>
      <c r="C458" s="48" t="e">
        <f>VLOOKUP($A458,DSMYDTU!$A$2:$G$4877,3,0)</f>
        <v>#N/A</v>
      </c>
      <c r="D458" s="49" t="e">
        <f>VLOOKUP($A458,DSMYDTU!$A$2:$G$4877,4,0)</f>
        <v>#N/A</v>
      </c>
      <c r="E458" s="15" t="e">
        <f>VLOOKUP($A458,DSMYDTU!$A$2:$G$4877,5,0)</f>
        <v>#N/A</v>
      </c>
      <c r="F458" s="16" t="e">
        <f>VLOOKUP($A458,DSMYDTU!$A$2:$G$4877,6,0)</f>
        <v>#N/A</v>
      </c>
      <c r="G458" s="17" t="e">
        <f>VLOOKUP(B458,#REF!,13,0)</f>
        <v>#N/A</v>
      </c>
      <c r="H458" s="17" t="e">
        <f>VLOOKUP(B458,#REF!,14,0)</f>
        <v>#N/A</v>
      </c>
      <c r="I458" s="17" t="e">
        <f>VLOOKUP(B458,#REF!,15,0)</f>
        <v>#N/A</v>
      </c>
      <c r="J458" s="17" t="e">
        <f>VLOOKUP(B458,#REF!,16,0)</f>
        <v>#N/A</v>
      </c>
      <c r="K458" s="17" t="e">
        <f t="shared" si="28"/>
        <v>#N/A</v>
      </c>
      <c r="L458" s="17"/>
      <c r="M458" s="18">
        <f t="shared" si="29"/>
        <v>0</v>
      </c>
      <c r="N458" s="19" t="str">
        <f t="shared" si="30"/>
        <v>Không</v>
      </c>
      <c r="O458" s="19" t="e">
        <f>VLOOKUP($A458,DSMYDTU!$A$2:$G$4877,7,0)</f>
        <v>#N/A</v>
      </c>
      <c r="P458" s="20"/>
      <c r="Q458" s="50" t="e">
        <f t="shared" si="31"/>
        <v>#N/A</v>
      </c>
      <c r="R458" s="17" t="e">
        <f>VLOOKUP($B458,#REF!,18,0)</f>
        <v>#N/A</v>
      </c>
      <c r="T458" s="2"/>
      <c r="U458" s="19"/>
      <c r="V458" s="19"/>
    </row>
    <row r="459" spans="1:22" ht="13.5" x14ac:dyDescent="0.25">
      <c r="A459" s="14">
        <v>453</v>
      </c>
      <c r="B459" s="15" t="e">
        <f>VLOOKUP($A459,DSMYDTU!$A$2:$E$4856,2,0)</f>
        <v>#N/A</v>
      </c>
      <c r="C459" s="48" t="e">
        <f>VLOOKUP($A459,DSMYDTU!$A$2:$G$4877,3,0)</f>
        <v>#N/A</v>
      </c>
      <c r="D459" s="49" t="e">
        <f>VLOOKUP($A459,DSMYDTU!$A$2:$G$4877,4,0)</f>
        <v>#N/A</v>
      </c>
      <c r="E459" s="15" t="e">
        <f>VLOOKUP($A459,DSMYDTU!$A$2:$G$4877,5,0)</f>
        <v>#N/A</v>
      </c>
      <c r="F459" s="16" t="e">
        <f>VLOOKUP($A459,DSMYDTU!$A$2:$G$4877,6,0)</f>
        <v>#N/A</v>
      </c>
      <c r="G459" s="17" t="e">
        <f>VLOOKUP(B459,#REF!,13,0)</f>
        <v>#N/A</v>
      </c>
      <c r="H459" s="17" t="e">
        <f>VLOOKUP(B459,#REF!,14,0)</f>
        <v>#N/A</v>
      </c>
      <c r="I459" s="17" t="e">
        <f>VLOOKUP(B459,#REF!,15,0)</f>
        <v>#N/A</v>
      </c>
      <c r="J459" s="17" t="e">
        <f>VLOOKUP(B459,#REF!,16,0)</f>
        <v>#N/A</v>
      </c>
      <c r="K459" s="17" t="e">
        <f t="shared" si="28"/>
        <v>#N/A</v>
      </c>
      <c r="L459" s="17"/>
      <c r="M459" s="18">
        <f t="shared" si="29"/>
        <v>0</v>
      </c>
      <c r="N459" s="19" t="str">
        <f t="shared" si="30"/>
        <v>Không</v>
      </c>
      <c r="O459" s="19" t="e">
        <f>VLOOKUP($A459,DSMYDTU!$A$2:$G$4877,7,0)</f>
        <v>#N/A</v>
      </c>
      <c r="P459" s="20"/>
      <c r="Q459" s="50" t="e">
        <f t="shared" si="31"/>
        <v>#N/A</v>
      </c>
      <c r="R459" s="17" t="e">
        <f>VLOOKUP($B459,#REF!,18,0)</f>
        <v>#N/A</v>
      </c>
      <c r="T459" s="2"/>
      <c r="U459" s="19"/>
      <c r="V459" s="19"/>
    </row>
    <row r="460" spans="1:22" ht="13.5" x14ac:dyDescent="0.25">
      <c r="A460" s="14">
        <v>454</v>
      </c>
      <c r="B460" s="15" t="e">
        <f>VLOOKUP($A460,DSMYDTU!$A$2:$E$4856,2,0)</f>
        <v>#N/A</v>
      </c>
      <c r="C460" s="48" t="e">
        <f>VLOOKUP($A460,DSMYDTU!$A$2:$G$4877,3,0)</f>
        <v>#N/A</v>
      </c>
      <c r="D460" s="49" t="e">
        <f>VLOOKUP($A460,DSMYDTU!$A$2:$G$4877,4,0)</f>
        <v>#N/A</v>
      </c>
      <c r="E460" s="15" t="e">
        <f>VLOOKUP($A460,DSMYDTU!$A$2:$G$4877,5,0)</f>
        <v>#N/A</v>
      </c>
      <c r="F460" s="16" t="e">
        <f>VLOOKUP($A460,DSMYDTU!$A$2:$G$4877,6,0)</f>
        <v>#N/A</v>
      </c>
      <c r="G460" s="17" t="e">
        <f>VLOOKUP(B460,#REF!,13,0)</f>
        <v>#N/A</v>
      </c>
      <c r="H460" s="17" t="e">
        <f>VLOOKUP(B460,#REF!,14,0)</f>
        <v>#N/A</v>
      </c>
      <c r="I460" s="17" t="e">
        <f>VLOOKUP(B460,#REF!,15,0)</f>
        <v>#N/A</v>
      </c>
      <c r="J460" s="17" t="e">
        <f>VLOOKUP(B460,#REF!,16,0)</f>
        <v>#N/A</v>
      </c>
      <c r="K460" s="17" t="e">
        <f t="shared" si="28"/>
        <v>#N/A</v>
      </c>
      <c r="L460" s="17"/>
      <c r="M460" s="18">
        <f t="shared" si="29"/>
        <v>0</v>
      </c>
      <c r="N460" s="19" t="str">
        <f t="shared" si="30"/>
        <v>Không</v>
      </c>
      <c r="O460" s="19" t="e">
        <f>VLOOKUP($A460,DSMYDTU!$A$2:$G$4877,7,0)</f>
        <v>#N/A</v>
      </c>
      <c r="P460" s="20"/>
      <c r="Q460" s="50" t="e">
        <f t="shared" si="31"/>
        <v>#N/A</v>
      </c>
      <c r="R460" s="17" t="e">
        <f>VLOOKUP($B460,#REF!,18,0)</f>
        <v>#N/A</v>
      </c>
      <c r="T460" s="2"/>
      <c r="U460" s="19"/>
      <c r="V460" s="19"/>
    </row>
    <row r="461" spans="1:22" ht="13.5" x14ac:dyDescent="0.25">
      <c r="A461" s="14">
        <v>455</v>
      </c>
      <c r="B461" s="15" t="e">
        <f>VLOOKUP($A461,DSMYDTU!$A$2:$E$4856,2,0)</f>
        <v>#N/A</v>
      </c>
      <c r="C461" s="48" t="e">
        <f>VLOOKUP($A461,DSMYDTU!$A$2:$G$4877,3,0)</f>
        <v>#N/A</v>
      </c>
      <c r="D461" s="49" t="e">
        <f>VLOOKUP($A461,DSMYDTU!$A$2:$G$4877,4,0)</f>
        <v>#N/A</v>
      </c>
      <c r="E461" s="15" t="e">
        <f>VLOOKUP($A461,DSMYDTU!$A$2:$G$4877,5,0)</f>
        <v>#N/A</v>
      </c>
      <c r="F461" s="16" t="e">
        <f>VLOOKUP($A461,DSMYDTU!$A$2:$G$4877,6,0)</f>
        <v>#N/A</v>
      </c>
      <c r="G461" s="17" t="e">
        <f>VLOOKUP(B461,#REF!,13,0)</f>
        <v>#N/A</v>
      </c>
      <c r="H461" s="17" t="e">
        <f>VLOOKUP(B461,#REF!,14,0)</f>
        <v>#N/A</v>
      </c>
      <c r="I461" s="17" t="e">
        <f>VLOOKUP(B461,#REF!,15,0)</f>
        <v>#N/A</v>
      </c>
      <c r="J461" s="17" t="e">
        <f>VLOOKUP(B461,#REF!,16,0)</f>
        <v>#N/A</v>
      </c>
      <c r="K461" s="17" t="e">
        <f t="shared" si="28"/>
        <v>#N/A</v>
      </c>
      <c r="L461" s="17"/>
      <c r="M461" s="18">
        <f t="shared" si="29"/>
        <v>0</v>
      </c>
      <c r="N461" s="19" t="str">
        <f t="shared" si="30"/>
        <v>Không</v>
      </c>
      <c r="O461" s="19" t="e">
        <f>VLOOKUP($A461,DSMYDTU!$A$2:$G$4877,7,0)</f>
        <v>#N/A</v>
      </c>
      <c r="P461" s="20"/>
      <c r="Q461" s="50" t="e">
        <f t="shared" si="31"/>
        <v>#N/A</v>
      </c>
      <c r="R461" s="17" t="e">
        <f>VLOOKUP($B461,#REF!,18,0)</f>
        <v>#N/A</v>
      </c>
      <c r="T461" s="2"/>
      <c r="U461" s="19"/>
      <c r="V461" s="19"/>
    </row>
    <row r="462" spans="1:22" ht="13.5" x14ac:dyDescent="0.25">
      <c r="A462" s="14">
        <v>456</v>
      </c>
      <c r="B462" s="15" t="e">
        <f>VLOOKUP($A462,DSMYDTU!$A$2:$E$4856,2,0)</f>
        <v>#N/A</v>
      </c>
      <c r="C462" s="48" t="e">
        <f>VLOOKUP($A462,DSMYDTU!$A$2:$G$4877,3,0)</f>
        <v>#N/A</v>
      </c>
      <c r="D462" s="49" t="e">
        <f>VLOOKUP($A462,DSMYDTU!$A$2:$G$4877,4,0)</f>
        <v>#N/A</v>
      </c>
      <c r="E462" s="15" t="e">
        <f>VLOOKUP($A462,DSMYDTU!$A$2:$G$4877,5,0)</f>
        <v>#N/A</v>
      </c>
      <c r="F462" s="16" t="e">
        <f>VLOOKUP($A462,DSMYDTU!$A$2:$G$4877,6,0)</f>
        <v>#N/A</v>
      </c>
      <c r="G462" s="17" t="e">
        <f>VLOOKUP(B462,#REF!,13,0)</f>
        <v>#N/A</v>
      </c>
      <c r="H462" s="17" t="e">
        <f>VLOOKUP(B462,#REF!,14,0)</f>
        <v>#N/A</v>
      </c>
      <c r="I462" s="17" t="e">
        <f>VLOOKUP(B462,#REF!,15,0)</f>
        <v>#N/A</v>
      </c>
      <c r="J462" s="17" t="e">
        <f>VLOOKUP(B462,#REF!,16,0)</f>
        <v>#N/A</v>
      </c>
      <c r="K462" s="17" t="e">
        <f t="shared" si="28"/>
        <v>#N/A</v>
      </c>
      <c r="L462" s="17"/>
      <c r="M462" s="18">
        <f t="shared" si="29"/>
        <v>0</v>
      </c>
      <c r="N462" s="19" t="str">
        <f t="shared" si="30"/>
        <v>Không</v>
      </c>
      <c r="O462" s="19" t="e">
        <f>VLOOKUP($A462,DSMYDTU!$A$2:$G$4877,7,0)</f>
        <v>#N/A</v>
      </c>
      <c r="P462" s="20"/>
      <c r="Q462" s="50" t="e">
        <f t="shared" si="31"/>
        <v>#N/A</v>
      </c>
      <c r="R462" s="17" t="e">
        <f>VLOOKUP($B462,#REF!,18,0)</f>
        <v>#N/A</v>
      </c>
      <c r="T462" s="2"/>
      <c r="U462" s="19"/>
      <c r="V462" s="19"/>
    </row>
    <row r="463" spans="1:22" ht="13.5" x14ac:dyDescent="0.25">
      <c r="A463" s="14">
        <v>457</v>
      </c>
      <c r="B463" s="15" t="e">
        <f>VLOOKUP($A463,DSMYDTU!$A$2:$E$4856,2,0)</f>
        <v>#N/A</v>
      </c>
      <c r="C463" s="48" t="e">
        <f>VLOOKUP($A463,DSMYDTU!$A$2:$G$4877,3,0)</f>
        <v>#N/A</v>
      </c>
      <c r="D463" s="49" t="e">
        <f>VLOOKUP($A463,DSMYDTU!$A$2:$G$4877,4,0)</f>
        <v>#N/A</v>
      </c>
      <c r="E463" s="15" t="e">
        <f>VLOOKUP($A463,DSMYDTU!$A$2:$G$4877,5,0)</f>
        <v>#N/A</v>
      </c>
      <c r="F463" s="16" t="e">
        <f>VLOOKUP($A463,DSMYDTU!$A$2:$G$4877,6,0)</f>
        <v>#N/A</v>
      </c>
      <c r="G463" s="17" t="e">
        <f>VLOOKUP(B463,#REF!,13,0)</f>
        <v>#N/A</v>
      </c>
      <c r="H463" s="17" t="e">
        <f>VLOOKUP(B463,#REF!,14,0)</f>
        <v>#N/A</v>
      </c>
      <c r="I463" s="17" t="e">
        <f>VLOOKUP(B463,#REF!,15,0)</f>
        <v>#N/A</v>
      </c>
      <c r="J463" s="17" t="e">
        <f>VLOOKUP(B463,#REF!,16,0)</f>
        <v>#N/A</v>
      </c>
      <c r="K463" s="17" t="e">
        <f t="shared" si="28"/>
        <v>#N/A</v>
      </c>
      <c r="L463" s="17"/>
      <c r="M463" s="18">
        <f t="shared" si="29"/>
        <v>0</v>
      </c>
      <c r="N463" s="19" t="str">
        <f t="shared" si="30"/>
        <v>Không</v>
      </c>
      <c r="O463" s="19" t="e">
        <f>VLOOKUP($A463,DSMYDTU!$A$2:$G$4877,7,0)</f>
        <v>#N/A</v>
      </c>
      <c r="P463" s="20"/>
      <c r="Q463" s="50" t="e">
        <f t="shared" si="31"/>
        <v>#N/A</v>
      </c>
      <c r="R463" s="17" t="e">
        <f>VLOOKUP($B463,#REF!,18,0)</f>
        <v>#N/A</v>
      </c>
      <c r="T463" s="2"/>
      <c r="U463" s="19"/>
      <c r="V463" s="19"/>
    </row>
    <row r="464" spans="1:22" ht="13.5" x14ac:dyDescent="0.25">
      <c r="A464" s="14">
        <v>458</v>
      </c>
      <c r="B464" s="15" t="e">
        <f>VLOOKUP($A464,DSMYDTU!$A$2:$E$4856,2,0)</f>
        <v>#N/A</v>
      </c>
      <c r="C464" s="48" t="e">
        <f>VLOOKUP($A464,DSMYDTU!$A$2:$G$4877,3,0)</f>
        <v>#N/A</v>
      </c>
      <c r="D464" s="49" t="e">
        <f>VLOOKUP($A464,DSMYDTU!$A$2:$G$4877,4,0)</f>
        <v>#N/A</v>
      </c>
      <c r="E464" s="15" t="e">
        <f>VLOOKUP($A464,DSMYDTU!$A$2:$G$4877,5,0)</f>
        <v>#N/A</v>
      </c>
      <c r="F464" s="16" t="e">
        <f>VLOOKUP($A464,DSMYDTU!$A$2:$G$4877,6,0)</f>
        <v>#N/A</v>
      </c>
      <c r="G464" s="17" t="e">
        <f>VLOOKUP(B464,#REF!,13,0)</f>
        <v>#N/A</v>
      </c>
      <c r="H464" s="17" t="e">
        <f>VLOOKUP(B464,#REF!,14,0)</f>
        <v>#N/A</v>
      </c>
      <c r="I464" s="17" t="e">
        <f>VLOOKUP(B464,#REF!,15,0)</f>
        <v>#N/A</v>
      </c>
      <c r="J464" s="17" t="e">
        <f>VLOOKUP(B464,#REF!,16,0)</f>
        <v>#N/A</v>
      </c>
      <c r="K464" s="17" t="e">
        <f t="shared" si="28"/>
        <v>#N/A</v>
      </c>
      <c r="L464" s="17"/>
      <c r="M464" s="18">
        <f t="shared" si="29"/>
        <v>0</v>
      </c>
      <c r="N464" s="19" t="str">
        <f t="shared" si="30"/>
        <v>Không</v>
      </c>
      <c r="O464" s="19" t="e">
        <f>VLOOKUP($A464,DSMYDTU!$A$2:$G$4877,7,0)</f>
        <v>#N/A</v>
      </c>
      <c r="P464" s="20"/>
      <c r="Q464" s="50" t="e">
        <f t="shared" si="31"/>
        <v>#N/A</v>
      </c>
      <c r="R464" s="17" t="e">
        <f>VLOOKUP($B464,#REF!,18,0)</f>
        <v>#N/A</v>
      </c>
      <c r="T464" s="2"/>
      <c r="U464" s="19"/>
      <c r="V464" s="19"/>
    </row>
    <row r="465" spans="1:22" ht="13.5" x14ac:dyDescent="0.25">
      <c r="A465" s="14">
        <v>459</v>
      </c>
      <c r="B465" s="15" t="e">
        <f>VLOOKUP($A465,DSMYDTU!$A$2:$E$4856,2,0)</f>
        <v>#N/A</v>
      </c>
      <c r="C465" s="48" t="e">
        <f>VLOOKUP($A465,DSMYDTU!$A$2:$G$4877,3,0)</f>
        <v>#N/A</v>
      </c>
      <c r="D465" s="49" t="e">
        <f>VLOOKUP($A465,DSMYDTU!$A$2:$G$4877,4,0)</f>
        <v>#N/A</v>
      </c>
      <c r="E465" s="15" t="e">
        <f>VLOOKUP($A465,DSMYDTU!$A$2:$G$4877,5,0)</f>
        <v>#N/A</v>
      </c>
      <c r="F465" s="16" t="e">
        <f>VLOOKUP($A465,DSMYDTU!$A$2:$G$4877,6,0)</f>
        <v>#N/A</v>
      </c>
      <c r="G465" s="17" t="e">
        <f>VLOOKUP(B465,#REF!,13,0)</f>
        <v>#N/A</v>
      </c>
      <c r="H465" s="17" t="e">
        <f>VLOOKUP(B465,#REF!,14,0)</f>
        <v>#N/A</v>
      </c>
      <c r="I465" s="17" t="e">
        <f>VLOOKUP(B465,#REF!,15,0)</f>
        <v>#N/A</v>
      </c>
      <c r="J465" s="17" t="e">
        <f>VLOOKUP(B465,#REF!,16,0)</f>
        <v>#N/A</v>
      </c>
      <c r="K465" s="17" t="e">
        <f t="shared" si="28"/>
        <v>#N/A</v>
      </c>
      <c r="L465" s="17"/>
      <c r="M465" s="18">
        <f t="shared" si="29"/>
        <v>0</v>
      </c>
      <c r="N465" s="19" t="str">
        <f t="shared" si="30"/>
        <v>Không</v>
      </c>
      <c r="O465" s="19" t="e">
        <f>VLOOKUP($A465,DSMYDTU!$A$2:$G$4877,7,0)</f>
        <v>#N/A</v>
      </c>
      <c r="P465" s="20"/>
      <c r="Q465" s="50" t="e">
        <f t="shared" si="31"/>
        <v>#N/A</v>
      </c>
      <c r="R465" s="17" t="e">
        <f>VLOOKUP($B465,#REF!,18,0)</f>
        <v>#N/A</v>
      </c>
      <c r="T465" s="2"/>
      <c r="U465" s="19"/>
      <c r="V465" s="19"/>
    </row>
    <row r="466" spans="1:22" ht="13.5" x14ac:dyDescent="0.25">
      <c r="A466" s="14">
        <v>460</v>
      </c>
      <c r="B466" s="15" t="e">
        <f>VLOOKUP($A466,DSMYDTU!$A$2:$E$4856,2,0)</f>
        <v>#N/A</v>
      </c>
      <c r="C466" s="48" t="e">
        <f>VLOOKUP($A466,DSMYDTU!$A$2:$G$4877,3,0)</f>
        <v>#N/A</v>
      </c>
      <c r="D466" s="49" t="e">
        <f>VLOOKUP($A466,DSMYDTU!$A$2:$G$4877,4,0)</f>
        <v>#N/A</v>
      </c>
      <c r="E466" s="15" t="e">
        <f>VLOOKUP($A466,DSMYDTU!$A$2:$G$4877,5,0)</f>
        <v>#N/A</v>
      </c>
      <c r="F466" s="16" t="e">
        <f>VLOOKUP($A466,DSMYDTU!$A$2:$G$4877,6,0)</f>
        <v>#N/A</v>
      </c>
      <c r="G466" s="17" t="e">
        <f>VLOOKUP(B466,#REF!,13,0)</f>
        <v>#N/A</v>
      </c>
      <c r="H466" s="17" t="e">
        <f>VLOOKUP(B466,#REF!,14,0)</f>
        <v>#N/A</v>
      </c>
      <c r="I466" s="17" t="e">
        <f>VLOOKUP(B466,#REF!,15,0)</f>
        <v>#N/A</v>
      </c>
      <c r="J466" s="17" t="e">
        <f>VLOOKUP(B466,#REF!,16,0)</f>
        <v>#N/A</v>
      </c>
      <c r="K466" s="17" t="e">
        <f t="shared" si="28"/>
        <v>#N/A</v>
      </c>
      <c r="L466" s="17"/>
      <c r="M466" s="18">
        <f t="shared" si="29"/>
        <v>0</v>
      </c>
      <c r="N466" s="19" t="str">
        <f t="shared" si="30"/>
        <v>Không</v>
      </c>
      <c r="O466" s="19" t="e">
        <f>VLOOKUP($A466,DSMYDTU!$A$2:$G$4877,7,0)</f>
        <v>#N/A</v>
      </c>
      <c r="P466" s="20"/>
      <c r="Q466" s="50" t="e">
        <f t="shared" si="31"/>
        <v>#N/A</v>
      </c>
      <c r="R466" s="17" t="e">
        <f>VLOOKUP($B466,#REF!,18,0)</f>
        <v>#N/A</v>
      </c>
      <c r="T466" s="2"/>
      <c r="U466" s="19"/>
      <c r="V466" s="19"/>
    </row>
    <row r="467" spans="1:22" ht="13.5" x14ac:dyDescent="0.25">
      <c r="A467" s="14">
        <v>461</v>
      </c>
      <c r="B467" s="15" t="e">
        <f>VLOOKUP($A467,DSMYDTU!$A$2:$E$4856,2,0)</f>
        <v>#N/A</v>
      </c>
      <c r="C467" s="48" t="e">
        <f>VLOOKUP($A467,DSMYDTU!$A$2:$G$4877,3,0)</f>
        <v>#N/A</v>
      </c>
      <c r="D467" s="49" t="e">
        <f>VLOOKUP($A467,DSMYDTU!$A$2:$G$4877,4,0)</f>
        <v>#N/A</v>
      </c>
      <c r="E467" s="15" t="e">
        <f>VLOOKUP($A467,DSMYDTU!$A$2:$G$4877,5,0)</f>
        <v>#N/A</v>
      </c>
      <c r="F467" s="16" t="e">
        <f>VLOOKUP($A467,DSMYDTU!$A$2:$G$4877,6,0)</f>
        <v>#N/A</v>
      </c>
      <c r="G467" s="17" t="e">
        <f>VLOOKUP(B467,#REF!,13,0)</f>
        <v>#N/A</v>
      </c>
      <c r="H467" s="17" t="e">
        <f>VLOOKUP(B467,#REF!,14,0)</f>
        <v>#N/A</v>
      </c>
      <c r="I467" s="17" t="e">
        <f>VLOOKUP(B467,#REF!,15,0)</f>
        <v>#N/A</v>
      </c>
      <c r="J467" s="17" t="e">
        <f>VLOOKUP(B467,#REF!,16,0)</f>
        <v>#N/A</v>
      </c>
      <c r="K467" s="17" t="e">
        <f t="shared" si="28"/>
        <v>#N/A</v>
      </c>
      <c r="L467" s="17"/>
      <c r="M467" s="18">
        <f t="shared" si="29"/>
        <v>0</v>
      </c>
      <c r="N467" s="19" t="str">
        <f t="shared" si="30"/>
        <v>Không</v>
      </c>
      <c r="O467" s="19" t="e">
        <f>VLOOKUP($A467,DSMYDTU!$A$2:$G$4877,7,0)</f>
        <v>#N/A</v>
      </c>
      <c r="P467" s="20"/>
      <c r="Q467" s="50" t="e">
        <f t="shared" si="31"/>
        <v>#N/A</v>
      </c>
      <c r="R467" s="17" t="e">
        <f>VLOOKUP($B467,#REF!,18,0)</f>
        <v>#N/A</v>
      </c>
      <c r="T467" s="2"/>
      <c r="U467" s="19"/>
      <c r="V467" s="19"/>
    </row>
    <row r="468" spans="1:22" ht="13.5" x14ac:dyDescent="0.25">
      <c r="A468" s="14">
        <v>462</v>
      </c>
      <c r="B468" s="15" t="e">
        <f>VLOOKUP($A468,DSMYDTU!$A$2:$E$4856,2,0)</f>
        <v>#N/A</v>
      </c>
      <c r="C468" s="48" t="e">
        <f>VLOOKUP($A468,DSMYDTU!$A$2:$G$4877,3,0)</f>
        <v>#N/A</v>
      </c>
      <c r="D468" s="49" t="e">
        <f>VLOOKUP($A468,DSMYDTU!$A$2:$G$4877,4,0)</f>
        <v>#N/A</v>
      </c>
      <c r="E468" s="15" t="e">
        <f>VLOOKUP($A468,DSMYDTU!$A$2:$G$4877,5,0)</f>
        <v>#N/A</v>
      </c>
      <c r="F468" s="16" t="e">
        <f>VLOOKUP($A468,DSMYDTU!$A$2:$G$4877,6,0)</f>
        <v>#N/A</v>
      </c>
      <c r="G468" s="17" t="e">
        <f>VLOOKUP(B468,#REF!,13,0)</f>
        <v>#N/A</v>
      </c>
      <c r="H468" s="17" t="e">
        <f>VLOOKUP(B468,#REF!,14,0)</f>
        <v>#N/A</v>
      </c>
      <c r="I468" s="17" t="e">
        <f>VLOOKUP(B468,#REF!,15,0)</f>
        <v>#N/A</v>
      </c>
      <c r="J468" s="17" t="e">
        <f>VLOOKUP(B468,#REF!,16,0)</f>
        <v>#N/A</v>
      </c>
      <c r="K468" s="17" t="e">
        <f t="shared" si="28"/>
        <v>#N/A</v>
      </c>
      <c r="L468" s="17"/>
      <c r="M468" s="18">
        <f t="shared" si="29"/>
        <v>0</v>
      </c>
      <c r="N468" s="19" t="str">
        <f t="shared" si="30"/>
        <v>Không</v>
      </c>
      <c r="O468" s="19" t="e">
        <f>VLOOKUP($A468,DSMYDTU!$A$2:$G$4877,7,0)</f>
        <v>#N/A</v>
      </c>
      <c r="P468" s="20"/>
      <c r="Q468" s="50" t="e">
        <f t="shared" si="31"/>
        <v>#N/A</v>
      </c>
      <c r="R468" s="17" t="e">
        <f>VLOOKUP($B468,#REF!,18,0)</f>
        <v>#N/A</v>
      </c>
      <c r="T468" s="2"/>
      <c r="U468" s="19"/>
      <c r="V468" s="19"/>
    </row>
    <row r="469" spans="1:22" ht="13.5" x14ac:dyDescent="0.25">
      <c r="A469" s="14">
        <v>463</v>
      </c>
      <c r="B469" s="15" t="e">
        <f>VLOOKUP($A469,DSMYDTU!$A$2:$E$4856,2,0)</f>
        <v>#N/A</v>
      </c>
      <c r="C469" s="48" t="e">
        <f>VLOOKUP($A469,DSMYDTU!$A$2:$G$4877,3,0)</f>
        <v>#N/A</v>
      </c>
      <c r="D469" s="49" t="e">
        <f>VLOOKUP($A469,DSMYDTU!$A$2:$G$4877,4,0)</f>
        <v>#N/A</v>
      </c>
      <c r="E469" s="15" t="e">
        <f>VLOOKUP($A469,DSMYDTU!$A$2:$G$4877,5,0)</f>
        <v>#N/A</v>
      </c>
      <c r="F469" s="16" t="e">
        <f>VLOOKUP($A469,DSMYDTU!$A$2:$G$4877,6,0)</f>
        <v>#N/A</v>
      </c>
      <c r="G469" s="17" t="e">
        <f>VLOOKUP(B469,#REF!,13,0)</f>
        <v>#N/A</v>
      </c>
      <c r="H469" s="17" t="e">
        <f>VLOOKUP(B469,#REF!,14,0)</f>
        <v>#N/A</v>
      </c>
      <c r="I469" s="17" t="e">
        <f>VLOOKUP(B469,#REF!,15,0)</f>
        <v>#N/A</v>
      </c>
      <c r="J469" s="17" t="e">
        <f>VLOOKUP(B469,#REF!,16,0)</f>
        <v>#N/A</v>
      </c>
      <c r="K469" s="17" t="e">
        <f t="shared" si="28"/>
        <v>#N/A</v>
      </c>
      <c r="L469" s="17"/>
      <c r="M469" s="18">
        <f t="shared" si="29"/>
        <v>0</v>
      </c>
      <c r="N469" s="19" t="str">
        <f t="shared" si="30"/>
        <v>Không</v>
      </c>
      <c r="O469" s="19" t="e">
        <f>VLOOKUP($A469,DSMYDTU!$A$2:$G$4877,7,0)</f>
        <v>#N/A</v>
      </c>
      <c r="P469" s="20"/>
      <c r="Q469" s="50" t="e">
        <f t="shared" si="31"/>
        <v>#N/A</v>
      </c>
      <c r="R469" s="17" t="e">
        <f>VLOOKUP($B469,#REF!,18,0)</f>
        <v>#N/A</v>
      </c>
      <c r="T469" s="2"/>
      <c r="U469" s="19"/>
      <c r="V469" s="19"/>
    </row>
    <row r="470" spans="1:22" ht="13.5" x14ac:dyDescent="0.25">
      <c r="A470" s="14">
        <v>464</v>
      </c>
      <c r="B470" s="15" t="e">
        <f>VLOOKUP($A470,DSMYDTU!$A$2:$E$4856,2,0)</f>
        <v>#N/A</v>
      </c>
      <c r="C470" s="48" t="e">
        <f>VLOOKUP($A470,DSMYDTU!$A$2:$G$4877,3,0)</f>
        <v>#N/A</v>
      </c>
      <c r="D470" s="49" t="e">
        <f>VLOOKUP($A470,DSMYDTU!$A$2:$G$4877,4,0)</f>
        <v>#N/A</v>
      </c>
      <c r="E470" s="15" t="e">
        <f>VLOOKUP($A470,DSMYDTU!$A$2:$G$4877,5,0)</f>
        <v>#N/A</v>
      </c>
      <c r="F470" s="16" t="e">
        <f>VLOOKUP($A470,DSMYDTU!$A$2:$G$4877,6,0)</f>
        <v>#N/A</v>
      </c>
      <c r="G470" s="17" t="e">
        <f>VLOOKUP(B470,#REF!,13,0)</f>
        <v>#N/A</v>
      </c>
      <c r="H470" s="17" t="e">
        <f>VLOOKUP(B470,#REF!,14,0)</f>
        <v>#N/A</v>
      </c>
      <c r="I470" s="17" t="e">
        <f>VLOOKUP(B470,#REF!,15,0)</f>
        <v>#N/A</v>
      </c>
      <c r="J470" s="17" t="e">
        <f>VLOOKUP(B470,#REF!,16,0)</f>
        <v>#N/A</v>
      </c>
      <c r="K470" s="17" t="e">
        <f t="shared" si="28"/>
        <v>#N/A</v>
      </c>
      <c r="L470" s="17"/>
      <c r="M470" s="18">
        <f t="shared" si="29"/>
        <v>0</v>
      </c>
      <c r="N470" s="19" t="str">
        <f t="shared" si="30"/>
        <v>Không</v>
      </c>
      <c r="O470" s="19" t="e">
        <f>VLOOKUP($A470,DSMYDTU!$A$2:$G$4877,7,0)</f>
        <v>#N/A</v>
      </c>
      <c r="P470" s="20"/>
      <c r="Q470" s="50" t="e">
        <f t="shared" si="31"/>
        <v>#N/A</v>
      </c>
      <c r="R470" s="17" t="e">
        <f>VLOOKUP($B470,#REF!,18,0)</f>
        <v>#N/A</v>
      </c>
      <c r="T470" s="2"/>
      <c r="U470" s="19"/>
      <c r="V470" s="19"/>
    </row>
    <row r="471" spans="1:22" ht="13.5" x14ac:dyDescent="0.25">
      <c r="A471" s="14">
        <v>465</v>
      </c>
      <c r="B471" s="15" t="e">
        <f>VLOOKUP($A471,DSMYDTU!$A$2:$E$4856,2,0)</f>
        <v>#N/A</v>
      </c>
      <c r="C471" s="48" t="e">
        <f>VLOOKUP($A471,DSMYDTU!$A$2:$G$4877,3,0)</f>
        <v>#N/A</v>
      </c>
      <c r="D471" s="49" t="e">
        <f>VLOOKUP($A471,DSMYDTU!$A$2:$G$4877,4,0)</f>
        <v>#N/A</v>
      </c>
      <c r="E471" s="15" t="e">
        <f>VLOOKUP($A471,DSMYDTU!$A$2:$G$4877,5,0)</f>
        <v>#N/A</v>
      </c>
      <c r="F471" s="16" t="e">
        <f>VLOOKUP($A471,DSMYDTU!$A$2:$G$4877,6,0)</f>
        <v>#N/A</v>
      </c>
      <c r="G471" s="17" t="e">
        <f>VLOOKUP(B471,#REF!,13,0)</f>
        <v>#N/A</v>
      </c>
      <c r="H471" s="17" t="e">
        <f>VLOOKUP(B471,#REF!,14,0)</f>
        <v>#N/A</v>
      </c>
      <c r="I471" s="17" t="e">
        <f>VLOOKUP(B471,#REF!,15,0)</f>
        <v>#N/A</v>
      </c>
      <c r="J471" s="17" t="e">
        <f>VLOOKUP(B471,#REF!,16,0)</f>
        <v>#N/A</v>
      </c>
      <c r="K471" s="17" t="e">
        <f t="shared" si="28"/>
        <v>#N/A</v>
      </c>
      <c r="L471" s="17"/>
      <c r="M471" s="18">
        <f t="shared" si="29"/>
        <v>0</v>
      </c>
      <c r="N471" s="19" t="str">
        <f t="shared" si="30"/>
        <v>Không</v>
      </c>
      <c r="O471" s="19" t="e">
        <f>VLOOKUP($A471,DSMYDTU!$A$2:$G$4877,7,0)</f>
        <v>#N/A</v>
      </c>
      <c r="P471" s="20"/>
      <c r="Q471" s="50" t="e">
        <f t="shared" si="31"/>
        <v>#N/A</v>
      </c>
      <c r="R471" s="17" t="e">
        <f>VLOOKUP($B471,#REF!,18,0)</f>
        <v>#N/A</v>
      </c>
      <c r="T471" s="2"/>
      <c r="U471" s="19"/>
      <c r="V471" s="19"/>
    </row>
    <row r="472" spans="1:22" ht="13.5" x14ac:dyDescent="0.25">
      <c r="A472" s="14">
        <v>466</v>
      </c>
      <c r="B472" s="15" t="e">
        <f>VLOOKUP($A472,DSMYDTU!$A$2:$E$4856,2,0)</f>
        <v>#N/A</v>
      </c>
      <c r="C472" s="48" t="e">
        <f>VLOOKUP($A472,DSMYDTU!$A$2:$G$4877,3,0)</f>
        <v>#N/A</v>
      </c>
      <c r="D472" s="49" t="e">
        <f>VLOOKUP($A472,DSMYDTU!$A$2:$G$4877,4,0)</f>
        <v>#N/A</v>
      </c>
      <c r="E472" s="15" t="e">
        <f>VLOOKUP($A472,DSMYDTU!$A$2:$G$4877,5,0)</f>
        <v>#N/A</v>
      </c>
      <c r="F472" s="16" t="e">
        <f>VLOOKUP($A472,DSMYDTU!$A$2:$G$4877,6,0)</f>
        <v>#N/A</v>
      </c>
      <c r="G472" s="17" t="e">
        <f>VLOOKUP(B472,#REF!,13,0)</f>
        <v>#N/A</v>
      </c>
      <c r="H472" s="17" t="e">
        <f>VLOOKUP(B472,#REF!,14,0)</f>
        <v>#N/A</v>
      </c>
      <c r="I472" s="17" t="e">
        <f>VLOOKUP(B472,#REF!,15,0)</f>
        <v>#N/A</v>
      </c>
      <c r="J472" s="17" t="e">
        <f>VLOOKUP(B472,#REF!,16,0)</f>
        <v>#N/A</v>
      </c>
      <c r="K472" s="17" t="e">
        <f t="shared" si="28"/>
        <v>#N/A</v>
      </c>
      <c r="L472" s="17"/>
      <c r="M472" s="18">
        <f t="shared" si="29"/>
        <v>0</v>
      </c>
      <c r="N472" s="19" t="str">
        <f t="shared" si="30"/>
        <v>Không</v>
      </c>
      <c r="O472" s="19" t="e">
        <f>VLOOKUP($A472,DSMYDTU!$A$2:$G$4877,7,0)</f>
        <v>#N/A</v>
      </c>
      <c r="P472" s="20"/>
      <c r="Q472" s="50" t="e">
        <f t="shared" si="31"/>
        <v>#N/A</v>
      </c>
      <c r="R472" s="17" t="e">
        <f>VLOOKUP($B472,#REF!,18,0)</f>
        <v>#N/A</v>
      </c>
      <c r="T472" s="2"/>
      <c r="U472" s="19"/>
      <c r="V472" s="19"/>
    </row>
    <row r="473" spans="1:22" ht="13.5" x14ac:dyDescent="0.25">
      <c r="A473" s="14">
        <v>467</v>
      </c>
      <c r="B473" s="15" t="e">
        <f>VLOOKUP($A473,DSMYDTU!$A$2:$E$4856,2,0)</f>
        <v>#N/A</v>
      </c>
      <c r="C473" s="48" t="e">
        <f>VLOOKUP($A473,DSMYDTU!$A$2:$G$4877,3,0)</f>
        <v>#N/A</v>
      </c>
      <c r="D473" s="49" t="e">
        <f>VLOOKUP($A473,DSMYDTU!$A$2:$G$4877,4,0)</f>
        <v>#N/A</v>
      </c>
      <c r="E473" s="15" t="e">
        <f>VLOOKUP($A473,DSMYDTU!$A$2:$G$4877,5,0)</f>
        <v>#N/A</v>
      </c>
      <c r="F473" s="16" t="e">
        <f>VLOOKUP($A473,DSMYDTU!$A$2:$G$4877,6,0)</f>
        <v>#N/A</v>
      </c>
      <c r="G473" s="17" t="e">
        <f>VLOOKUP(B473,#REF!,13,0)</f>
        <v>#N/A</v>
      </c>
      <c r="H473" s="17" t="e">
        <f>VLOOKUP(B473,#REF!,14,0)</f>
        <v>#N/A</v>
      </c>
      <c r="I473" s="17" t="e">
        <f>VLOOKUP(B473,#REF!,15,0)</f>
        <v>#N/A</v>
      </c>
      <c r="J473" s="17" t="e">
        <f>VLOOKUP(B473,#REF!,16,0)</f>
        <v>#N/A</v>
      </c>
      <c r="K473" s="17" t="e">
        <f t="shared" si="28"/>
        <v>#N/A</v>
      </c>
      <c r="L473" s="17"/>
      <c r="M473" s="18">
        <f t="shared" si="29"/>
        <v>0</v>
      </c>
      <c r="N473" s="19" t="str">
        <f t="shared" si="30"/>
        <v>Không</v>
      </c>
      <c r="O473" s="19" t="e">
        <f>VLOOKUP($A473,DSMYDTU!$A$2:$G$4877,7,0)</f>
        <v>#N/A</v>
      </c>
      <c r="P473" s="20"/>
      <c r="Q473" s="50" t="e">
        <f t="shared" si="31"/>
        <v>#N/A</v>
      </c>
      <c r="R473" s="17" t="e">
        <f>VLOOKUP($B473,#REF!,18,0)</f>
        <v>#N/A</v>
      </c>
      <c r="T473" s="2"/>
      <c r="U473" s="19"/>
      <c r="V473" s="19"/>
    </row>
    <row r="474" spans="1:22" ht="13.5" x14ac:dyDescent="0.25">
      <c r="A474" s="14">
        <v>468</v>
      </c>
      <c r="B474" s="15" t="e">
        <f>VLOOKUP($A474,DSMYDTU!$A$2:$E$4856,2,0)</f>
        <v>#N/A</v>
      </c>
      <c r="C474" s="48" t="e">
        <f>VLOOKUP($A474,DSMYDTU!$A$2:$G$4877,3,0)</f>
        <v>#N/A</v>
      </c>
      <c r="D474" s="49" t="e">
        <f>VLOOKUP($A474,DSMYDTU!$A$2:$G$4877,4,0)</f>
        <v>#N/A</v>
      </c>
      <c r="E474" s="15" t="e">
        <f>VLOOKUP($A474,DSMYDTU!$A$2:$G$4877,5,0)</f>
        <v>#N/A</v>
      </c>
      <c r="F474" s="16" t="e">
        <f>VLOOKUP($A474,DSMYDTU!$A$2:$G$4877,6,0)</f>
        <v>#N/A</v>
      </c>
      <c r="G474" s="17" t="e">
        <f>VLOOKUP(B474,#REF!,13,0)</f>
        <v>#N/A</v>
      </c>
      <c r="H474" s="17" t="e">
        <f>VLOOKUP(B474,#REF!,14,0)</f>
        <v>#N/A</v>
      </c>
      <c r="I474" s="17" t="e">
        <f>VLOOKUP(B474,#REF!,15,0)</f>
        <v>#N/A</v>
      </c>
      <c r="J474" s="17" t="e">
        <f>VLOOKUP(B474,#REF!,16,0)</f>
        <v>#N/A</v>
      </c>
      <c r="K474" s="17" t="e">
        <f t="shared" si="28"/>
        <v>#N/A</v>
      </c>
      <c r="L474" s="17"/>
      <c r="M474" s="18">
        <f t="shared" si="29"/>
        <v>0</v>
      </c>
      <c r="N474" s="19" t="str">
        <f t="shared" si="30"/>
        <v>Không</v>
      </c>
      <c r="O474" s="19" t="e">
        <f>VLOOKUP($A474,DSMYDTU!$A$2:$G$4877,7,0)</f>
        <v>#N/A</v>
      </c>
      <c r="P474" s="20"/>
      <c r="Q474" s="50" t="e">
        <f t="shared" si="31"/>
        <v>#N/A</v>
      </c>
      <c r="R474" s="17" t="e">
        <f>VLOOKUP($B474,#REF!,18,0)</f>
        <v>#N/A</v>
      </c>
      <c r="T474" s="2"/>
      <c r="U474" s="19"/>
      <c r="V474" s="19"/>
    </row>
    <row r="475" spans="1:22" ht="13.5" x14ac:dyDescent="0.25">
      <c r="A475" s="14">
        <v>469</v>
      </c>
      <c r="B475" s="15" t="e">
        <f>VLOOKUP($A475,DSMYDTU!$A$2:$E$4856,2,0)</f>
        <v>#N/A</v>
      </c>
      <c r="C475" s="48" t="e">
        <f>VLOOKUP($A475,DSMYDTU!$A$2:$G$4877,3,0)</f>
        <v>#N/A</v>
      </c>
      <c r="D475" s="49" t="e">
        <f>VLOOKUP($A475,DSMYDTU!$A$2:$G$4877,4,0)</f>
        <v>#N/A</v>
      </c>
      <c r="E475" s="15" t="e">
        <f>VLOOKUP($A475,DSMYDTU!$A$2:$G$4877,5,0)</f>
        <v>#N/A</v>
      </c>
      <c r="F475" s="16" t="e">
        <f>VLOOKUP($A475,DSMYDTU!$A$2:$G$4877,6,0)</f>
        <v>#N/A</v>
      </c>
      <c r="G475" s="17" t="e">
        <f>VLOOKUP(B475,#REF!,13,0)</f>
        <v>#N/A</v>
      </c>
      <c r="H475" s="17" t="e">
        <f>VLOOKUP(B475,#REF!,14,0)</f>
        <v>#N/A</v>
      </c>
      <c r="I475" s="17" t="e">
        <f>VLOOKUP(B475,#REF!,15,0)</f>
        <v>#N/A</v>
      </c>
      <c r="J475" s="17" t="e">
        <f>VLOOKUP(B475,#REF!,16,0)</f>
        <v>#N/A</v>
      </c>
      <c r="K475" s="17" t="e">
        <f t="shared" si="28"/>
        <v>#N/A</v>
      </c>
      <c r="L475" s="17"/>
      <c r="M475" s="18">
        <f t="shared" si="29"/>
        <v>0</v>
      </c>
      <c r="N475" s="19" t="str">
        <f t="shared" si="30"/>
        <v>Không</v>
      </c>
      <c r="O475" s="19" t="e">
        <f>VLOOKUP($A475,DSMYDTU!$A$2:$G$4877,7,0)</f>
        <v>#N/A</v>
      </c>
      <c r="P475" s="20"/>
      <c r="Q475" s="50" t="e">
        <f t="shared" si="31"/>
        <v>#N/A</v>
      </c>
      <c r="R475" s="17" t="e">
        <f>VLOOKUP($B475,#REF!,18,0)</f>
        <v>#N/A</v>
      </c>
      <c r="T475" s="2"/>
      <c r="U475" s="19"/>
      <c r="V475" s="19"/>
    </row>
    <row r="476" spans="1:22" ht="13.5" x14ac:dyDescent="0.25">
      <c r="A476" s="14">
        <v>470</v>
      </c>
      <c r="B476" s="15" t="e">
        <f>VLOOKUP($A476,DSMYDTU!$A$2:$E$4856,2,0)</f>
        <v>#N/A</v>
      </c>
      <c r="C476" s="48" t="e">
        <f>VLOOKUP($A476,DSMYDTU!$A$2:$G$4877,3,0)</f>
        <v>#N/A</v>
      </c>
      <c r="D476" s="49" t="e">
        <f>VLOOKUP($A476,DSMYDTU!$A$2:$G$4877,4,0)</f>
        <v>#N/A</v>
      </c>
      <c r="E476" s="15" t="e">
        <f>VLOOKUP($A476,DSMYDTU!$A$2:$G$4877,5,0)</f>
        <v>#N/A</v>
      </c>
      <c r="F476" s="16" t="e">
        <f>VLOOKUP($A476,DSMYDTU!$A$2:$G$4877,6,0)</f>
        <v>#N/A</v>
      </c>
      <c r="G476" s="17" t="e">
        <f>VLOOKUP(B476,#REF!,13,0)</f>
        <v>#N/A</v>
      </c>
      <c r="H476" s="17" t="e">
        <f>VLOOKUP(B476,#REF!,14,0)</f>
        <v>#N/A</v>
      </c>
      <c r="I476" s="17" t="e">
        <f>VLOOKUP(B476,#REF!,15,0)</f>
        <v>#N/A</v>
      </c>
      <c r="J476" s="17" t="e">
        <f>VLOOKUP(B476,#REF!,16,0)</f>
        <v>#N/A</v>
      </c>
      <c r="K476" s="17" t="e">
        <f t="shared" si="28"/>
        <v>#N/A</v>
      </c>
      <c r="L476" s="17"/>
      <c r="M476" s="18">
        <f t="shared" si="29"/>
        <v>0</v>
      </c>
      <c r="N476" s="19" t="str">
        <f t="shared" si="30"/>
        <v>Không</v>
      </c>
      <c r="O476" s="19" t="e">
        <f>VLOOKUP($A476,DSMYDTU!$A$2:$G$4877,7,0)</f>
        <v>#N/A</v>
      </c>
      <c r="P476" s="20"/>
      <c r="Q476" s="50" t="e">
        <f t="shared" si="31"/>
        <v>#N/A</v>
      </c>
      <c r="R476" s="17" t="e">
        <f>VLOOKUP($B476,#REF!,18,0)</f>
        <v>#N/A</v>
      </c>
      <c r="T476" s="2"/>
      <c r="U476" s="19"/>
      <c r="V476" s="19"/>
    </row>
    <row r="477" spans="1:22" ht="13.5" x14ac:dyDescent="0.25">
      <c r="A477" s="14">
        <v>471</v>
      </c>
      <c r="B477" s="15" t="e">
        <f>VLOOKUP($A477,DSMYDTU!$A$2:$E$4856,2,0)</f>
        <v>#N/A</v>
      </c>
      <c r="C477" s="48" t="e">
        <f>VLOOKUP($A477,DSMYDTU!$A$2:$G$4877,3,0)</f>
        <v>#N/A</v>
      </c>
      <c r="D477" s="49" t="e">
        <f>VLOOKUP($A477,DSMYDTU!$A$2:$G$4877,4,0)</f>
        <v>#N/A</v>
      </c>
      <c r="E477" s="15" t="e">
        <f>VLOOKUP($A477,DSMYDTU!$A$2:$G$4877,5,0)</f>
        <v>#N/A</v>
      </c>
      <c r="F477" s="16" t="e">
        <f>VLOOKUP($A477,DSMYDTU!$A$2:$G$4877,6,0)</f>
        <v>#N/A</v>
      </c>
      <c r="G477" s="17" t="e">
        <f>VLOOKUP(B477,#REF!,13,0)</f>
        <v>#N/A</v>
      </c>
      <c r="H477" s="17" t="e">
        <f>VLOOKUP(B477,#REF!,14,0)</f>
        <v>#N/A</v>
      </c>
      <c r="I477" s="17" t="e">
        <f>VLOOKUP(B477,#REF!,15,0)</f>
        <v>#N/A</v>
      </c>
      <c r="J477" s="17" t="e">
        <f>VLOOKUP(B477,#REF!,16,0)</f>
        <v>#N/A</v>
      </c>
      <c r="K477" s="17" t="e">
        <f t="shared" si="28"/>
        <v>#N/A</v>
      </c>
      <c r="L477" s="17"/>
      <c r="M477" s="18">
        <f t="shared" si="29"/>
        <v>0</v>
      </c>
      <c r="N477" s="19" t="str">
        <f t="shared" si="30"/>
        <v>Không</v>
      </c>
      <c r="O477" s="19" t="e">
        <f>VLOOKUP($A477,DSMYDTU!$A$2:$G$4877,7,0)</f>
        <v>#N/A</v>
      </c>
      <c r="P477" s="20"/>
      <c r="Q477" s="50" t="e">
        <f t="shared" si="31"/>
        <v>#N/A</v>
      </c>
      <c r="R477" s="17" t="e">
        <f>VLOOKUP($B477,#REF!,18,0)</f>
        <v>#N/A</v>
      </c>
      <c r="T477" s="2"/>
      <c r="U477" s="19"/>
      <c r="V477" s="19"/>
    </row>
    <row r="478" spans="1:22" ht="13.5" x14ac:dyDescent="0.25">
      <c r="A478" s="14">
        <v>472</v>
      </c>
      <c r="B478" s="15" t="e">
        <f>VLOOKUP($A478,DSMYDTU!$A$2:$E$4856,2,0)</f>
        <v>#N/A</v>
      </c>
      <c r="C478" s="48" t="e">
        <f>VLOOKUP($A478,DSMYDTU!$A$2:$G$4877,3,0)</f>
        <v>#N/A</v>
      </c>
      <c r="D478" s="49" t="e">
        <f>VLOOKUP($A478,DSMYDTU!$A$2:$G$4877,4,0)</f>
        <v>#N/A</v>
      </c>
      <c r="E478" s="15" t="e">
        <f>VLOOKUP($A478,DSMYDTU!$A$2:$G$4877,5,0)</f>
        <v>#N/A</v>
      </c>
      <c r="F478" s="16" t="e">
        <f>VLOOKUP($A478,DSMYDTU!$A$2:$G$4877,6,0)</f>
        <v>#N/A</v>
      </c>
      <c r="G478" s="17" t="e">
        <f>VLOOKUP(B478,#REF!,13,0)</f>
        <v>#N/A</v>
      </c>
      <c r="H478" s="17" t="e">
        <f>VLOOKUP(B478,#REF!,14,0)</f>
        <v>#N/A</v>
      </c>
      <c r="I478" s="17" t="e">
        <f>VLOOKUP(B478,#REF!,15,0)</f>
        <v>#N/A</v>
      </c>
      <c r="J478" s="17" t="e">
        <f>VLOOKUP(B478,#REF!,16,0)</f>
        <v>#N/A</v>
      </c>
      <c r="K478" s="17" t="e">
        <f t="shared" si="28"/>
        <v>#N/A</v>
      </c>
      <c r="L478" s="17"/>
      <c r="M478" s="18">
        <f t="shared" si="29"/>
        <v>0</v>
      </c>
      <c r="N478" s="19" t="str">
        <f t="shared" si="30"/>
        <v>Không</v>
      </c>
      <c r="O478" s="19" t="e">
        <f>VLOOKUP($A478,DSMYDTU!$A$2:$G$4877,7,0)</f>
        <v>#N/A</v>
      </c>
      <c r="P478" s="20"/>
      <c r="Q478" s="50" t="e">
        <f t="shared" si="31"/>
        <v>#N/A</v>
      </c>
      <c r="R478" s="17" t="e">
        <f>VLOOKUP($B478,#REF!,18,0)</f>
        <v>#N/A</v>
      </c>
      <c r="T478" s="2"/>
      <c r="U478" s="19"/>
      <c r="V478" s="19"/>
    </row>
    <row r="479" spans="1:22" ht="13.5" x14ac:dyDescent="0.25">
      <c r="A479" s="14">
        <v>473</v>
      </c>
      <c r="B479" s="15" t="e">
        <f>VLOOKUP($A479,DSMYDTU!$A$2:$E$4856,2,0)</f>
        <v>#N/A</v>
      </c>
      <c r="C479" s="48" t="e">
        <f>VLOOKUP($A479,DSMYDTU!$A$2:$G$4877,3,0)</f>
        <v>#N/A</v>
      </c>
      <c r="D479" s="49" t="e">
        <f>VLOOKUP($A479,DSMYDTU!$A$2:$G$4877,4,0)</f>
        <v>#N/A</v>
      </c>
      <c r="E479" s="15" t="e">
        <f>VLOOKUP($A479,DSMYDTU!$A$2:$G$4877,5,0)</f>
        <v>#N/A</v>
      </c>
      <c r="F479" s="16" t="e">
        <f>VLOOKUP($A479,DSMYDTU!$A$2:$G$4877,6,0)</f>
        <v>#N/A</v>
      </c>
      <c r="G479" s="17" t="e">
        <f>VLOOKUP(B479,#REF!,13,0)</f>
        <v>#N/A</v>
      </c>
      <c r="H479" s="17" t="e">
        <f>VLOOKUP(B479,#REF!,14,0)</f>
        <v>#N/A</v>
      </c>
      <c r="I479" s="17" t="e">
        <f>VLOOKUP(B479,#REF!,15,0)</f>
        <v>#N/A</v>
      </c>
      <c r="J479" s="17" t="e">
        <f>VLOOKUP(B479,#REF!,16,0)</f>
        <v>#N/A</v>
      </c>
      <c r="K479" s="17" t="e">
        <f t="shared" si="28"/>
        <v>#N/A</v>
      </c>
      <c r="L479" s="17"/>
      <c r="M479" s="18">
        <f t="shared" si="29"/>
        <v>0</v>
      </c>
      <c r="N479" s="19" t="str">
        <f t="shared" si="30"/>
        <v>Không</v>
      </c>
      <c r="O479" s="19" t="e">
        <f>VLOOKUP($A479,DSMYDTU!$A$2:$G$4877,7,0)</f>
        <v>#N/A</v>
      </c>
      <c r="P479" s="20"/>
      <c r="Q479" s="50" t="e">
        <f t="shared" si="31"/>
        <v>#N/A</v>
      </c>
      <c r="R479" s="17" t="e">
        <f>VLOOKUP($B479,#REF!,18,0)</f>
        <v>#N/A</v>
      </c>
      <c r="T479" s="2"/>
      <c r="U479" s="19"/>
      <c r="V479" s="19"/>
    </row>
    <row r="480" spans="1:22" ht="13.5" x14ac:dyDescent="0.25">
      <c r="A480" s="14">
        <v>474</v>
      </c>
      <c r="B480" s="15" t="e">
        <f>VLOOKUP($A480,DSMYDTU!$A$2:$E$4856,2,0)</f>
        <v>#N/A</v>
      </c>
      <c r="C480" s="48" t="e">
        <f>VLOOKUP($A480,DSMYDTU!$A$2:$G$4877,3,0)</f>
        <v>#N/A</v>
      </c>
      <c r="D480" s="49" t="e">
        <f>VLOOKUP($A480,DSMYDTU!$A$2:$G$4877,4,0)</f>
        <v>#N/A</v>
      </c>
      <c r="E480" s="15" t="e">
        <f>VLOOKUP($A480,DSMYDTU!$A$2:$G$4877,5,0)</f>
        <v>#N/A</v>
      </c>
      <c r="F480" s="16" t="e">
        <f>VLOOKUP($A480,DSMYDTU!$A$2:$G$4877,6,0)</f>
        <v>#N/A</v>
      </c>
      <c r="G480" s="17" t="e">
        <f>VLOOKUP(B480,#REF!,13,0)</f>
        <v>#N/A</v>
      </c>
      <c r="H480" s="17" t="e">
        <f>VLOOKUP(B480,#REF!,14,0)</f>
        <v>#N/A</v>
      </c>
      <c r="I480" s="17" t="e">
        <f>VLOOKUP(B480,#REF!,15,0)</f>
        <v>#N/A</v>
      </c>
      <c r="J480" s="17" t="e">
        <f>VLOOKUP(B480,#REF!,16,0)</f>
        <v>#N/A</v>
      </c>
      <c r="K480" s="17" t="e">
        <f t="shared" si="28"/>
        <v>#N/A</v>
      </c>
      <c r="L480" s="17"/>
      <c r="M480" s="18">
        <f t="shared" si="29"/>
        <v>0</v>
      </c>
      <c r="N480" s="19" t="str">
        <f t="shared" si="30"/>
        <v>Không</v>
      </c>
      <c r="O480" s="19" t="e">
        <f>VLOOKUP($A480,DSMYDTU!$A$2:$G$4877,7,0)</f>
        <v>#N/A</v>
      </c>
      <c r="P480" s="20"/>
      <c r="Q480" s="50" t="e">
        <f t="shared" si="31"/>
        <v>#N/A</v>
      </c>
      <c r="R480" s="17" t="e">
        <f>VLOOKUP($B480,#REF!,18,0)</f>
        <v>#N/A</v>
      </c>
      <c r="T480" s="2"/>
      <c r="U480" s="19"/>
      <c r="V480" s="19"/>
    </row>
    <row r="481" spans="1:22" ht="13.5" x14ac:dyDescent="0.25">
      <c r="A481" s="14">
        <v>475</v>
      </c>
      <c r="B481" s="15" t="e">
        <f>VLOOKUP($A481,DSMYDTU!$A$2:$E$4856,2,0)</f>
        <v>#N/A</v>
      </c>
      <c r="C481" s="48" t="e">
        <f>VLOOKUP($A481,DSMYDTU!$A$2:$G$4877,3,0)</f>
        <v>#N/A</v>
      </c>
      <c r="D481" s="49" t="e">
        <f>VLOOKUP($A481,DSMYDTU!$A$2:$G$4877,4,0)</f>
        <v>#N/A</v>
      </c>
      <c r="E481" s="15" t="e">
        <f>VLOOKUP($A481,DSMYDTU!$A$2:$G$4877,5,0)</f>
        <v>#N/A</v>
      </c>
      <c r="F481" s="16" t="e">
        <f>VLOOKUP($A481,DSMYDTU!$A$2:$G$4877,6,0)</f>
        <v>#N/A</v>
      </c>
      <c r="G481" s="17" t="e">
        <f>VLOOKUP(B481,#REF!,13,0)</f>
        <v>#N/A</v>
      </c>
      <c r="H481" s="17" t="e">
        <f>VLOOKUP(B481,#REF!,14,0)</f>
        <v>#N/A</v>
      </c>
      <c r="I481" s="17" t="e">
        <f>VLOOKUP(B481,#REF!,15,0)</f>
        <v>#N/A</v>
      </c>
      <c r="J481" s="17" t="e">
        <f>VLOOKUP(B481,#REF!,16,0)</f>
        <v>#N/A</v>
      </c>
      <c r="K481" s="17" t="e">
        <f t="shared" si="28"/>
        <v>#N/A</v>
      </c>
      <c r="L481" s="17"/>
      <c r="M481" s="18">
        <f t="shared" si="29"/>
        <v>0</v>
      </c>
      <c r="N481" s="19" t="str">
        <f t="shared" si="30"/>
        <v>Không</v>
      </c>
      <c r="O481" s="19" t="e">
        <f>VLOOKUP($A481,DSMYDTU!$A$2:$G$4877,7,0)</f>
        <v>#N/A</v>
      </c>
      <c r="P481" s="20"/>
      <c r="Q481" s="50" t="e">
        <f t="shared" si="31"/>
        <v>#N/A</v>
      </c>
      <c r="R481" s="17" t="e">
        <f>VLOOKUP($B481,#REF!,18,0)</f>
        <v>#N/A</v>
      </c>
      <c r="T481" s="2"/>
      <c r="U481" s="19"/>
      <c r="V481" s="19"/>
    </row>
    <row r="482" spans="1:22" ht="13.5" x14ac:dyDescent="0.25">
      <c r="A482" s="14">
        <v>476</v>
      </c>
      <c r="B482" s="15" t="e">
        <f>VLOOKUP($A482,DSMYDTU!$A$2:$E$4856,2,0)</f>
        <v>#N/A</v>
      </c>
      <c r="C482" s="48" t="e">
        <f>VLOOKUP($A482,DSMYDTU!$A$2:$G$4877,3,0)</f>
        <v>#N/A</v>
      </c>
      <c r="D482" s="49" t="e">
        <f>VLOOKUP($A482,DSMYDTU!$A$2:$G$4877,4,0)</f>
        <v>#N/A</v>
      </c>
      <c r="E482" s="15" t="e">
        <f>VLOOKUP($A482,DSMYDTU!$A$2:$G$4877,5,0)</f>
        <v>#N/A</v>
      </c>
      <c r="F482" s="16" t="e">
        <f>VLOOKUP($A482,DSMYDTU!$A$2:$G$4877,6,0)</f>
        <v>#N/A</v>
      </c>
      <c r="G482" s="17" t="e">
        <f>VLOOKUP(B482,#REF!,13,0)</f>
        <v>#N/A</v>
      </c>
      <c r="H482" s="17" t="e">
        <f>VLOOKUP(B482,#REF!,14,0)</f>
        <v>#N/A</v>
      </c>
      <c r="I482" s="17" t="e">
        <f>VLOOKUP(B482,#REF!,15,0)</f>
        <v>#N/A</v>
      </c>
      <c r="J482" s="17" t="e">
        <f>VLOOKUP(B482,#REF!,16,0)</f>
        <v>#N/A</v>
      </c>
      <c r="K482" s="17" t="e">
        <f t="shared" si="28"/>
        <v>#N/A</v>
      </c>
      <c r="L482" s="17"/>
      <c r="M482" s="18">
        <f t="shared" si="29"/>
        <v>0</v>
      </c>
      <c r="N482" s="19" t="str">
        <f t="shared" si="30"/>
        <v>Không</v>
      </c>
      <c r="O482" s="19" t="e">
        <f>VLOOKUP($A482,DSMYDTU!$A$2:$G$4877,7,0)</f>
        <v>#N/A</v>
      </c>
      <c r="P482" s="20"/>
      <c r="Q482" s="50" t="e">
        <f t="shared" si="31"/>
        <v>#N/A</v>
      </c>
      <c r="R482" s="17" t="e">
        <f>VLOOKUP($B482,#REF!,18,0)</f>
        <v>#N/A</v>
      </c>
      <c r="T482" s="2"/>
      <c r="U482" s="19"/>
      <c r="V482" s="19"/>
    </row>
    <row r="483" spans="1:22" ht="13.5" x14ac:dyDescent="0.25">
      <c r="A483" s="14">
        <v>477</v>
      </c>
      <c r="B483" s="15" t="e">
        <f>VLOOKUP($A483,DSMYDTU!$A$2:$E$4856,2,0)</f>
        <v>#N/A</v>
      </c>
      <c r="C483" s="48" t="e">
        <f>VLOOKUP($A483,DSMYDTU!$A$2:$G$4877,3,0)</f>
        <v>#N/A</v>
      </c>
      <c r="D483" s="49" t="e">
        <f>VLOOKUP($A483,DSMYDTU!$A$2:$G$4877,4,0)</f>
        <v>#N/A</v>
      </c>
      <c r="E483" s="15" t="e">
        <f>VLOOKUP($A483,DSMYDTU!$A$2:$G$4877,5,0)</f>
        <v>#N/A</v>
      </c>
      <c r="F483" s="16" t="e">
        <f>VLOOKUP($A483,DSMYDTU!$A$2:$G$4877,6,0)</f>
        <v>#N/A</v>
      </c>
      <c r="G483" s="17" t="e">
        <f>VLOOKUP(B483,#REF!,13,0)</f>
        <v>#N/A</v>
      </c>
      <c r="H483" s="17" t="e">
        <f>VLOOKUP(B483,#REF!,14,0)</f>
        <v>#N/A</v>
      </c>
      <c r="I483" s="17" t="e">
        <f>VLOOKUP(B483,#REF!,15,0)</f>
        <v>#N/A</v>
      </c>
      <c r="J483" s="17" t="e">
        <f>VLOOKUP(B483,#REF!,16,0)</f>
        <v>#N/A</v>
      </c>
      <c r="K483" s="17" t="e">
        <f t="shared" si="28"/>
        <v>#N/A</v>
      </c>
      <c r="L483" s="17"/>
      <c r="M483" s="18">
        <f t="shared" si="29"/>
        <v>0</v>
      </c>
      <c r="N483" s="19" t="str">
        <f t="shared" si="30"/>
        <v>Không</v>
      </c>
      <c r="O483" s="19" t="e">
        <f>VLOOKUP($A483,DSMYDTU!$A$2:$G$4877,7,0)</f>
        <v>#N/A</v>
      </c>
      <c r="P483" s="20"/>
      <c r="Q483" s="50" t="e">
        <f t="shared" si="31"/>
        <v>#N/A</v>
      </c>
      <c r="R483" s="17" t="e">
        <f>VLOOKUP($B483,#REF!,18,0)</f>
        <v>#N/A</v>
      </c>
      <c r="T483" s="2"/>
      <c r="U483" s="19"/>
      <c r="V483" s="19"/>
    </row>
    <row r="484" spans="1:22" ht="13.5" x14ac:dyDescent="0.25">
      <c r="A484" s="14">
        <v>478</v>
      </c>
      <c r="B484" s="15" t="e">
        <f>VLOOKUP($A484,DSMYDTU!$A$2:$E$4856,2,0)</f>
        <v>#N/A</v>
      </c>
      <c r="C484" s="48" t="e">
        <f>VLOOKUP($A484,DSMYDTU!$A$2:$G$4877,3,0)</f>
        <v>#N/A</v>
      </c>
      <c r="D484" s="49" t="e">
        <f>VLOOKUP($A484,DSMYDTU!$A$2:$G$4877,4,0)</f>
        <v>#N/A</v>
      </c>
      <c r="E484" s="15" t="e">
        <f>VLOOKUP($A484,DSMYDTU!$A$2:$G$4877,5,0)</f>
        <v>#N/A</v>
      </c>
      <c r="F484" s="16" t="e">
        <f>VLOOKUP($A484,DSMYDTU!$A$2:$G$4877,6,0)</f>
        <v>#N/A</v>
      </c>
      <c r="G484" s="17" t="e">
        <f>VLOOKUP(B484,#REF!,13,0)</f>
        <v>#N/A</v>
      </c>
      <c r="H484" s="17" t="e">
        <f>VLOOKUP(B484,#REF!,14,0)</f>
        <v>#N/A</v>
      </c>
      <c r="I484" s="17" t="e">
        <f>VLOOKUP(B484,#REF!,15,0)</f>
        <v>#N/A</v>
      </c>
      <c r="J484" s="17" t="e">
        <f>VLOOKUP(B484,#REF!,16,0)</f>
        <v>#N/A</v>
      </c>
      <c r="K484" s="17" t="e">
        <f t="shared" si="28"/>
        <v>#N/A</v>
      </c>
      <c r="L484" s="17"/>
      <c r="M484" s="18">
        <f t="shared" si="29"/>
        <v>0</v>
      </c>
      <c r="N484" s="19" t="str">
        <f t="shared" si="30"/>
        <v>Không</v>
      </c>
      <c r="O484" s="19" t="e">
        <f>VLOOKUP($A484,DSMYDTU!$A$2:$G$4877,7,0)</f>
        <v>#N/A</v>
      </c>
      <c r="P484" s="20"/>
      <c r="Q484" s="50" t="e">
        <f t="shared" si="31"/>
        <v>#N/A</v>
      </c>
      <c r="R484" s="17" t="e">
        <f>VLOOKUP($B484,#REF!,18,0)</f>
        <v>#N/A</v>
      </c>
      <c r="T484" s="2"/>
      <c r="U484" s="19"/>
      <c r="V484" s="19"/>
    </row>
    <row r="485" spans="1:22" ht="13.5" x14ac:dyDescent="0.25">
      <c r="A485" s="14">
        <v>479</v>
      </c>
      <c r="B485" s="15" t="e">
        <f>VLOOKUP($A485,DSMYDTU!$A$2:$E$4856,2,0)</f>
        <v>#N/A</v>
      </c>
      <c r="C485" s="48" t="e">
        <f>VLOOKUP($A485,DSMYDTU!$A$2:$G$4877,3,0)</f>
        <v>#N/A</v>
      </c>
      <c r="D485" s="49" t="e">
        <f>VLOOKUP($A485,DSMYDTU!$A$2:$G$4877,4,0)</f>
        <v>#N/A</v>
      </c>
      <c r="E485" s="15" t="e">
        <f>VLOOKUP($A485,DSMYDTU!$A$2:$G$4877,5,0)</f>
        <v>#N/A</v>
      </c>
      <c r="F485" s="16" t="e">
        <f>VLOOKUP($A485,DSMYDTU!$A$2:$G$4877,6,0)</f>
        <v>#N/A</v>
      </c>
      <c r="G485" s="17" t="e">
        <f>VLOOKUP(B485,#REF!,13,0)</f>
        <v>#N/A</v>
      </c>
      <c r="H485" s="17" t="e">
        <f>VLOOKUP(B485,#REF!,14,0)</f>
        <v>#N/A</v>
      </c>
      <c r="I485" s="17" t="e">
        <f>VLOOKUP(B485,#REF!,15,0)</f>
        <v>#N/A</v>
      </c>
      <c r="J485" s="17" t="e">
        <f>VLOOKUP(B485,#REF!,16,0)</f>
        <v>#N/A</v>
      </c>
      <c r="K485" s="17" t="e">
        <f t="shared" si="28"/>
        <v>#N/A</v>
      </c>
      <c r="L485" s="17"/>
      <c r="M485" s="18">
        <f t="shared" si="29"/>
        <v>0</v>
      </c>
      <c r="N485" s="19" t="str">
        <f t="shared" si="30"/>
        <v>Không</v>
      </c>
      <c r="O485" s="19" t="e">
        <f>VLOOKUP($A485,DSMYDTU!$A$2:$G$4877,7,0)</f>
        <v>#N/A</v>
      </c>
      <c r="P485" s="20"/>
      <c r="Q485" s="50" t="e">
        <f t="shared" si="31"/>
        <v>#N/A</v>
      </c>
      <c r="R485" s="17" t="e">
        <f>VLOOKUP($B485,#REF!,18,0)</f>
        <v>#N/A</v>
      </c>
      <c r="T485" s="2"/>
      <c r="U485" s="19"/>
      <c r="V485" s="19"/>
    </row>
    <row r="486" spans="1:22" ht="13.5" x14ac:dyDescent="0.25">
      <c r="A486" s="14">
        <v>480</v>
      </c>
      <c r="B486" s="15" t="e">
        <f>VLOOKUP($A486,DSMYDTU!$A$2:$E$4856,2,0)</f>
        <v>#N/A</v>
      </c>
      <c r="C486" s="48" t="e">
        <f>VLOOKUP($A486,DSMYDTU!$A$2:$G$4877,3,0)</f>
        <v>#N/A</v>
      </c>
      <c r="D486" s="49" t="e">
        <f>VLOOKUP($A486,DSMYDTU!$A$2:$G$4877,4,0)</f>
        <v>#N/A</v>
      </c>
      <c r="E486" s="15" t="e">
        <f>VLOOKUP($A486,DSMYDTU!$A$2:$G$4877,5,0)</f>
        <v>#N/A</v>
      </c>
      <c r="F486" s="16" t="e">
        <f>VLOOKUP($A486,DSMYDTU!$A$2:$G$4877,6,0)</f>
        <v>#N/A</v>
      </c>
      <c r="G486" s="17" t="e">
        <f>VLOOKUP(B486,#REF!,13,0)</f>
        <v>#N/A</v>
      </c>
      <c r="H486" s="17" t="e">
        <f>VLOOKUP(B486,#REF!,14,0)</f>
        <v>#N/A</v>
      </c>
      <c r="I486" s="17" t="e">
        <f>VLOOKUP(B486,#REF!,15,0)</f>
        <v>#N/A</v>
      </c>
      <c r="J486" s="17" t="e">
        <f>VLOOKUP(B486,#REF!,16,0)</f>
        <v>#N/A</v>
      </c>
      <c r="K486" s="17" t="e">
        <f t="shared" si="28"/>
        <v>#N/A</v>
      </c>
      <c r="L486" s="17"/>
      <c r="M486" s="18">
        <f t="shared" si="29"/>
        <v>0</v>
      </c>
      <c r="N486" s="19" t="str">
        <f t="shared" si="30"/>
        <v>Không</v>
      </c>
      <c r="O486" s="19" t="e">
        <f>VLOOKUP($A486,DSMYDTU!$A$2:$G$4877,7,0)</f>
        <v>#N/A</v>
      </c>
      <c r="P486" s="20"/>
      <c r="Q486" s="50" t="e">
        <f t="shared" si="31"/>
        <v>#N/A</v>
      </c>
      <c r="R486" s="17" t="e">
        <f>VLOOKUP($B486,#REF!,18,0)</f>
        <v>#N/A</v>
      </c>
      <c r="T486" s="2"/>
      <c r="U486" s="19"/>
      <c r="V486" s="19"/>
    </row>
    <row r="487" spans="1:22" ht="13.5" x14ac:dyDescent="0.25">
      <c r="A487" s="14">
        <v>481</v>
      </c>
      <c r="B487" s="15" t="e">
        <f>VLOOKUP($A487,DSMYDTU!$A$2:$E$4856,2,0)</f>
        <v>#N/A</v>
      </c>
      <c r="C487" s="48" t="e">
        <f>VLOOKUP($A487,DSMYDTU!$A$2:$G$4877,3,0)</f>
        <v>#N/A</v>
      </c>
      <c r="D487" s="49" t="e">
        <f>VLOOKUP($A487,DSMYDTU!$A$2:$G$4877,4,0)</f>
        <v>#N/A</v>
      </c>
      <c r="E487" s="15" t="e">
        <f>VLOOKUP($A487,DSMYDTU!$A$2:$G$4877,5,0)</f>
        <v>#N/A</v>
      </c>
      <c r="F487" s="16" t="e">
        <f>VLOOKUP($A487,DSMYDTU!$A$2:$G$4877,6,0)</f>
        <v>#N/A</v>
      </c>
      <c r="G487" s="17" t="e">
        <f>VLOOKUP(B487,#REF!,13,0)</f>
        <v>#N/A</v>
      </c>
      <c r="H487" s="17" t="e">
        <f>VLOOKUP(B487,#REF!,14,0)</f>
        <v>#N/A</v>
      </c>
      <c r="I487" s="17" t="e">
        <f>VLOOKUP(B487,#REF!,15,0)</f>
        <v>#N/A</v>
      </c>
      <c r="J487" s="17" t="e">
        <f>VLOOKUP(B487,#REF!,16,0)</f>
        <v>#N/A</v>
      </c>
      <c r="K487" s="17" t="e">
        <f t="shared" si="28"/>
        <v>#N/A</v>
      </c>
      <c r="L487" s="17"/>
      <c r="M487" s="18">
        <f t="shared" si="29"/>
        <v>0</v>
      </c>
      <c r="N487" s="19" t="str">
        <f t="shared" si="30"/>
        <v>Không</v>
      </c>
      <c r="O487" s="19" t="e">
        <f>VLOOKUP($A487,DSMYDTU!$A$2:$G$4877,7,0)</f>
        <v>#N/A</v>
      </c>
      <c r="P487" s="20"/>
      <c r="Q487" s="50" t="e">
        <f t="shared" si="31"/>
        <v>#N/A</v>
      </c>
      <c r="R487" s="17" t="e">
        <f>VLOOKUP($B487,#REF!,18,0)</f>
        <v>#N/A</v>
      </c>
      <c r="T487" s="2"/>
      <c r="U487" s="19"/>
      <c r="V487" s="19"/>
    </row>
    <row r="488" spans="1:22" ht="13.5" x14ac:dyDescent="0.25">
      <c r="A488" s="14">
        <v>482</v>
      </c>
      <c r="B488" s="15" t="e">
        <f>VLOOKUP($A488,DSMYDTU!$A$2:$E$4856,2,0)</f>
        <v>#N/A</v>
      </c>
      <c r="C488" s="48" t="e">
        <f>VLOOKUP($A488,DSMYDTU!$A$2:$G$4877,3,0)</f>
        <v>#N/A</v>
      </c>
      <c r="D488" s="49" t="e">
        <f>VLOOKUP($A488,DSMYDTU!$A$2:$G$4877,4,0)</f>
        <v>#N/A</v>
      </c>
      <c r="E488" s="15" t="e">
        <f>VLOOKUP($A488,DSMYDTU!$A$2:$G$4877,5,0)</f>
        <v>#N/A</v>
      </c>
      <c r="F488" s="16" t="e">
        <f>VLOOKUP($A488,DSMYDTU!$A$2:$G$4877,6,0)</f>
        <v>#N/A</v>
      </c>
      <c r="G488" s="17" t="e">
        <f>VLOOKUP(B488,#REF!,13,0)</f>
        <v>#N/A</v>
      </c>
      <c r="H488" s="17" t="e">
        <f>VLOOKUP(B488,#REF!,14,0)</f>
        <v>#N/A</v>
      </c>
      <c r="I488" s="17" t="e">
        <f>VLOOKUP(B488,#REF!,15,0)</f>
        <v>#N/A</v>
      </c>
      <c r="J488" s="17" t="e">
        <f>VLOOKUP(B488,#REF!,16,0)</f>
        <v>#N/A</v>
      </c>
      <c r="K488" s="17" t="e">
        <f t="shared" si="28"/>
        <v>#N/A</v>
      </c>
      <c r="L488" s="17"/>
      <c r="M488" s="18">
        <f t="shared" si="29"/>
        <v>0</v>
      </c>
      <c r="N488" s="19" t="str">
        <f t="shared" si="30"/>
        <v>Không</v>
      </c>
      <c r="O488" s="19" t="e">
        <f>VLOOKUP($A488,DSMYDTU!$A$2:$G$4877,7,0)</f>
        <v>#N/A</v>
      </c>
      <c r="P488" s="20"/>
      <c r="Q488" s="50" t="e">
        <f t="shared" si="31"/>
        <v>#N/A</v>
      </c>
      <c r="R488" s="17" t="e">
        <f>VLOOKUP($B488,#REF!,18,0)</f>
        <v>#N/A</v>
      </c>
      <c r="T488" s="2"/>
      <c r="U488" s="19"/>
      <c r="V488" s="19"/>
    </row>
    <row r="489" spans="1:22" ht="13.5" x14ac:dyDescent="0.25">
      <c r="A489" s="14">
        <v>483</v>
      </c>
      <c r="B489" s="15" t="e">
        <f>VLOOKUP($A489,DSMYDTU!$A$2:$E$4856,2,0)</f>
        <v>#N/A</v>
      </c>
      <c r="C489" s="48" t="e">
        <f>VLOOKUP($A489,DSMYDTU!$A$2:$G$4877,3,0)</f>
        <v>#N/A</v>
      </c>
      <c r="D489" s="49" t="e">
        <f>VLOOKUP($A489,DSMYDTU!$A$2:$G$4877,4,0)</f>
        <v>#N/A</v>
      </c>
      <c r="E489" s="15" t="e">
        <f>VLOOKUP($A489,DSMYDTU!$A$2:$G$4877,5,0)</f>
        <v>#N/A</v>
      </c>
      <c r="F489" s="16" t="e">
        <f>VLOOKUP($A489,DSMYDTU!$A$2:$G$4877,6,0)</f>
        <v>#N/A</v>
      </c>
      <c r="G489" s="17" t="e">
        <f>VLOOKUP(B489,#REF!,13,0)</f>
        <v>#N/A</v>
      </c>
      <c r="H489" s="17" t="e">
        <f>VLOOKUP(B489,#REF!,14,0)</f>
        <v>#N/A</v>
      </c>
      <c r="I489" s="17" t="e">
        <f>VLOOKUP(B489,#REF!,15,0)</f>
        <v>#N/A</v>
      </c>
      <c r="J489" s="17" t="e">
        <f>VLOOKUP(B489,#REF!,16,0)</f>
        <v>#N/A</v>
      </c>
      <c r="K489" s="17" t="e">
        <f t="shared" si="28"/>
        <v>#N/A</v>
      </c>
      <c r="L489" s="17"/>
      <c r="M489" s="18">
        <f t="shared" si="29"/>
        <v>0</v>
      </c>
      <c r="N489" s="19" t="str">
        <f t="shared" si="30"/>
        <v>Không</v>
      </c>
      <c r="O489" s="19" t="e">
        <f>VLOOKUP($A489,DSMYDTU!$A$2:$G$4877,7,0)</f>
        <v>#N/A</v>
      </c>
      <c r="P489" s="20"/>
      <c r="Q489" s="50" t="e">
        <f t="shared" si="31"/>
        <v>#N/A</v>
      </c>
      <c r="R489" s="17" t="e">
        <f>VLOOKUP($B489,#REF!,18,0)</f>
        <v>#N/A</v>
      </c>
      <c r="T489" s="2"/>
      <c r="U489" s="19"/>
      <c r="V489" s="19"/>
    </row>
    <row r="490" spans="1:22" ht="13.5" x14ac:dyDescent="0.25">
      <c r="A490" s="14">
        <v>484</v>
      </c>
      <c r="B490" s="15" t="e">
        <f>VLOOKUP($A490,DSMYDTU!$A$2:$E$4856,2,0)</f>
        <v>#N/A</v>
      </c>
      <c r="C490" s="48" t="e">
        <f>VLOOKUP($A490,DSMYDTU!$A$2:$G$4877,3,0)</f>
        <v>#N/A</v>
      </c>
      <c r="D490" s="49" t="e">
        <f>VLOOKUP($A490,DSMYDTU!$A$2:$G$4877,4,0)</f>
        <v>#N/A</v>
      </c>
      <c r="E490" s="15" t="e">
        <f>VLOOKUP($A490,DSMYDTU!$A$2:$G$4877,5,0)</f>
        <v>#N/A</v>
      </c>
      <c r="F490" s="16" t="e">
        <f>VLOOKUP($A490,DSMYDTU!$A$2:$G$4877,6,0)</f>
        <v>#N/A</v>
      </c>
      <c r="G490" s="17" t="e">
        <f>VLOOKUP(B490,#REF!,13,0)</f>
        <v>#N/A</v>
      </c>
      <c r="H490" s="17" t="e">
        <f>VLOOKUP(B490,#REF!,14,0)</f>
        <v>#N/A</v>
      </c>
      <c r="I490" s="17" t="e">
        <f>VLOOKUP(B490,#REF!,15,0)</f>
        <v>#N/A</v>
      </c>
      <c r="J490" s="17" t="e">
        <f>VLOOKUP(B490,#REF!,16,0)</f>
        <v>#N/A</v>
      </c>
      <c r="K490" s="17" t="e">
        <f t="shared" si="28"/>
        <v>#N/A</v>
      </c>
      <c r="L490" s="17"/>
      <c r="M490" s="18">
        <f t="shared" si="29"/>
        <v>0</v>
      </c>
      <c r="N490" s="19" t="str">
        <f t="shared" si="30"/>
        <v>Không</v>
      </c>
      <c r="O490" s="19" t="e">
        <f>VLOOKUP($A490,DSMYDTU!$A$2:$G$4877,7,0)</f>
        <v>#N/A</v>
      </c>
      <c r="P490" s="20"/>
      <c r="Q490" s="50" t="e">
        <f t="shared" si="31"/>
        <v>#N/A</v>
      </c>
      <c r="R490" s="17" t="e">
        <f>VLOOKUP($B490,#REF!,18,0)</f>
        <v>#N/A</v>
      </c>
      <c r="T490" s="2"/>
      <c r="U490" s="19"/>
      <c r="V490" s="19"/>
    </row>
    <row r="491" spans="1:22" ht="13.5" x14ac:dyDescent="0.25">
      <c r="A491" s="14">
        <v>485</v>
      </c>
      <c r="B491" s="15" t="e">
        <f>VLOOKUP($A491,DSMYDTU!$A$2:$E$4856,2,0)</f>
        <v>#N/A</v>
      </c>
      <c r="C491" s="48" t="e">
        <f>VLOOKUP($A491,DSMYDTU!$A$2:$G$4877,3,0)</f>
        <v>#N/A</v>
      </c>
      <c r="D491" s="49" t="e">
        <f>VLOOKUP($A491,DSMYDTU!$A$2:$G$4877,4,0)</f>
        <v>#N/A</v>
      </c>
      <c r="E491" s="15" t="e">
        <f>VLOOKUP($A491,DSMYDTU!$A$2:$G$4877,5,0)</f>
        <v>#N/A</v>
      </c>
      <c r="F491" s="16" t="e">
        <f>VLOOKUP($A491,DSMYDTU!$A$2:$G$4877,6,0)</f>
        <v>#N/A</v>
      </c>
      <c r="G491" s="17" t="e">
        <f>VLOOKUP(B491,#REF!,13,0)</f>
        <v>#N/A</v>
      </c>
      <c r="H491" s="17" t="e">
        <f>VLOOKUP(B491,#REF!,14,0)</f>
        <v>#N/A</v>
      </c>
      <c r="I491" s="17" t="e">
        <f>VLOOKUP(B491,#REF!,15,0)</f>
        <v>#N/A</v>
      </c>
      <c r="J491" s="17" t="e">
        <f>VLOOKUP(B491,#REF!,16,0)</f>
        <v>#N/A</v>
      </c>
      <c r="K491" s="17" t="e">
        <f t="shared" si="28"/>
        <v>#N/A</v>
      </c>
      <c r="L491" s="17"/>
      <c r="M491" s="18">
        <f t="shared" si="29"/>
        <v>0</v>
      </c>
      <c r="N491" s="19" t="str">
        <f t="shared" si="30"/>
        <v>Không</v>
      </c>
      <c r="O491" s="19" t="e">
        <f>VLOOKUP($A491,DSMYDTU!$A$2:$G$4877,7,0)</f>
        <v>#N/A</v>
      </c>
      <c r="P491" s="20"/>
      <c r="Q491" s="50" t="e">
        <f t="shared" si="31"/>
        <v>#N/A</v>
      </c>
      <c r="R491" s="17" t="e">
        <f>VLOOKUP($B491,#REF!,18,0)</f>
        <v>#N/A</v>
      </c>
      <c r="T491" s="2"/>
      <c r="U491" s="19"/>
      <c r="V491" s="19"/>
    </row>
    <row r="492" spans="1:22" ht="13.5" x14ac:dyDescent="0.25">
      <c r="A492" s="14">
        <v>486</v>
      </c>
      <c r="B492" s="15" t="e">
        <f>VLOOKUP($A492,DSMYDTU!$A$2:$E$4856,2,0)</f>
        <v>#N/A</v>
      </c>
      <c r="C492" s="48" t="e">
        <f>VLOOKUP($A492,DSMYDTU!$A$2:$G$4877,3,0)</f>
        <v>#N/A</v>
      </c>
      <c r="D492" s="49" t="e">
        <f>VLOOKUP($A492,DSMYDTU!$A$2:$G$4877,4,0)</f>
        <v>#N/A</v>
      </c>
      <c r="E492" s="15" t="e">
        <f>VLOOKUP($A492,DSMYDTU!$A$2:$G$4877,5,0)</f>
        <v>#N/A</v>
      </c>
      <c r="F492" s="16" t="e">
        <f>VLOOKUP($A492,DSMYDTU!$A$2:$G$4877,6,0)</f>
        <v>#N/A</v>
      </c>
      <c r="G492" s="17" t="e">
        <f>VLOOKUP(B492,#REF!,13,0)</f>
        <v>#N/A</v>
      </c>
      <c r="H492" s="17" t="e">
        <f>VLOOKUP(B492,#REF!,14,0)</f>
        <v>#N/A</v>
      </c>
      <c r="I492" s="17" t="e">
        <f>VLOOKUP(B492,#REF!,15,0)</f>
        <v>#N/A</v>
      </c>
      <c r="J492" s="17" t="e">
        <f>VLOOKUP(B492,#REF!,16,0)</f>
        <v>#N/A</v>
      </c>
      <c r="K492" s="17" t="e">
        <f t="shared" si="28"/>
        <v>#N/A</v>
      </c>
      <c r="L492" s="17"/>
      <c r="M492" s="18">
        <f t="shared" si="29"/>
        <v>0</v>
      </c>
      <c r="N492" s="19" t="str">
        <f t="shared" si="30"/>
        <v>Không</v>
      </c>
      <c r="O492" s="19" t="e">
        <f>VLOOKUP($A492,DSMYDTU!$A$2:$G$4877,7,0)</f>
        <v>#N/A</v>
      </c>
      <c r="P492" s="20"/>
      <c r="Q492" s="50" t="e">
        <f t="shared" si="31"/>
        <v>#N/A</v>
      </c>
      <c r="R492" s="17" t="e">
        <f>VLOOKUP($B492,#REF!,18,0)</f>
        <v>#N/A</v>
      </c>
      <c r="T492" s="2"/>
      <c r="U492" s="19"/>
      <c r="V492" s="19"/>
    </row>
    <row r="493" spans="1:22" ht="13.5" x14ac:dyDescent="0.25">
      <c r="A493" s="14">
        <v>487</v>
      </c>
      <c r="B493" s="15" t="e">
        <f>VLOOKUP($A493,DSMYDTU!$A$2:$E$4856,2,0)</f>
        <v>#N/A</v>
      </c>
      <c r="C493" s="48" t="e">
        <f>VLOOKUP($A493,DSMYDTU!$A$2:$G$4877,3,0)</f>
        <v>#N/A</v>
      </c>
      <c r="D493" s="49" t="e">
        <f>VLOOKUP($A493,DSMYDTU!$A$2:$G$4877,4,0)</f>
        <v>#N/A</v>
      </c>
      <c r="E493" s="15" t="e">
        <f>VLOOKUP($A493,DSMYDTU!$A$2:$G$4877,5,0)</f>
        <v>#N/A</v>
      </c>
      <c r="F493" s="16" t="e">
        <f>VLOOKUP($A493,DSMYDTU!$A$2:$G$4877,6,0)</f>
        <v>#N/A</v>
      </c>
      <c r="G493" s="17" t="e">
        <f>VLOOKUP(B493,#REF!,13,0)</f>
        <v>#N/A</v>
      </c>
      <c r="H493" s="17" t="e">
        <f>VLOOKUP(B493,#REF!,14,0)</f>
        <v>#N/A</v>
      </c>
      <c r="I493" s="17" t="e">
        <f>VLOOKUP(B493,#REF!,15,0)</f>
        <v>#N/A</v>
      </c>
      <c r="J493" s="17" t="e">
        <f>VLOOKUP(B493,#REF!,16,0)</f>
        <v>#N/A</v>
      </c>
      <c r="K493" s="17" t="e">
        <f t="shared" si="28"/>
        <v>#N/A</v>
      </c>
      <c r="L493" s="17"/>
      <c r="M493" s="18">
        <f t="shared" si="29"/>
        <v>0</v>
      </c>
      <c r="N493" s="19" t="str">
        <f t="shared" si="30"/>
        <v>Không</v>
      </c>
      <c r="O493" s="19" t="e">
        <f>VLOOKUP($A493,DSMYDTU!$A$2:$G$4877,7,0)</f>
        <v>#N/A</v>
      </c>
      <c r="P493" s="20"/>
      <c r="Q493" s="50" t="e">
        <f t="shared" si="31"/>
        <v>#N/A</v>
      </c>
      <c r="R493" s="17" t="e">
        <f>VLOOKUP($B493,#REF!,18,0)</f>
        <v>#N/A</v>
      </c>
      <c r="T493" s="2"/>
      <c r="U493" s="19"/>
      <c r="V493" s="19"/>
    </row>
    <row r="494" spans="1:22" ht="13.5" x14ac:dyDescent="0.25">
      <c r="A494" s="14">
        <v>488</v>
      </c>
      <c r="B494" s="15" t="e">
        <f>VLOOKUP($A494,DSMYDTU!$A$2:$E$4856,2,0)</f>
        <v>#N/A</v>
      </c>
      <c r="C494" s="48" t="e">
        <f>VLOOKUP($A494,DSMYDTU!$A$2:$G$4877,3,0)</f>
        <v>#N/A</v>
      </c>
      <c r="D494" s="49" t="e">
        <f>VLOOKUP($A494,DSMYDTU!$A$2:$G$4877,4,0)</f>
        <v>#N/A</v>
      </c>
      <c r="E494" s="15" t="e">
        <f>VLOOKUP($A494,DSMYDTU!$A$2:$G$4877,5,0)</f>
        <v>#N/A</v>
      </c>
      <c r="F494" s="16" t="e">
        <f>VLOOKUP($A494,DSMYDTU!$A$2:$G$4877,6,0)</f>
        <v>#N/A</v>
      </c>
      <c r="G494" s="17" t="e">
        <f>VLOOKUP(B494,#REF!,13,0)</f>
        <v>#N/A</v>
      </c>
      <c r="H494" s="17" t="e">
        <f>VLOOKUP(B494,#REF!,14,0)</f>
        <v>#N/A</v>
      </c>
      <c r="I494" s="17" t="e">
        <f>VLOOKUP(B494,#REF!,15,0)</f>
        <v>#N/A</v>
      </c>
      <c r="J494" s="17" t="e">
        <f>VLOOKUP(B494,#REF!,16,0)</f>
        <v>#N/A</v>
      </c>
      <c r="K494" s="17" t="e">
        <f t="shared" si="28"/>
        <v>#N/A</v>
      </c>
      <c r="L494" s="17"/>
      <c r="M494" s="18">
        <f t="shared" si="29"/>
        <v>0</v>
      </c>
      <c r="N494" s="19" t="str">
        <f t="shared" si="30"/>
        <v>Không</v>
      </c>
      <c r="O494" s="19" t="e">
        <f>VLOOKUP($A494,DSMYDTU!$A$2:$G$4877,7,0)</f>
        <v>#N/A</v>
      </c>
      <c r="P494" s="20"/>
      <c r="Q494" s="50" t="e">
        <f t="shared" si="31"/>
        <v>#N/A</v>
      </c>
      <c r="R494" s="17" t="e">
        <f>VLOOKUP($B494,#REF!,18,0)</f>
        <v>#N/A</v>
      </c>
      <c r="T494" s="2"/>
      <c r="U494" s="19"/>
      <c r="V494" s="19"/>
    </row>
    <row r="495" spans="1:22" ht="13.5" x14ac:dyDescent="0.25">
      <c r="A495" s="14">
        <v>489</v>
      </c>
      <c r="B495" s="15" t="e">
        <f>VLOOKUP($A495,DSMYDTU!$A$2:$E$4856,2,0)</f>
        <v>#N/A</v>
      </c>
      <c r="C495" s="48" t="e">
        <f>VLOOKUP($A495,DSMYDTU!$A$2:$G$4877,3,0)</f>
        <v>#N/A</v>
      </c>
      <c r="D495" s="49" t="e">
        <f>VLOOKUP($A495,DSMYDTU!$A$2:$G$4877,4,0)</f>
        <v>#N/A</v>
      </c>
      <c r="E495" s="15" t="e">
        <f>VLOOKUP($A495,DSMYDTU!$A$2:$G$4877,5,0)</f>
        <v>#N/A</v>
      </c>
      <c r="F495" s="16" t="e">
        <f>VLOOKUP($A495,DSMYDTU!$A$2:$G$4877,6,0)</f>
        <v>#N/A</v>
      </c>
      <c r="G495" s="17" t="e">
        <f>VLOOKUP(B495,#REF!,13,0)</f>
        <v>#N/A</v>
      </c>
      <c r="H495" s="17" t="e">
        <f>VLOOKUP(B495,#REF!,14,0)</f>
        <v>#N/A</v>
      </c>
      <c r="I495" s="17" t="e">
        <f>VLOOKUP(B495,#REF!,15,0)</f>
        <v>#N/A</v>
      </c>
      <c r="J495" s="17" t="e">
        <f>VLOOKUP(B495,#REF!,16,0)</f>
        <v>#N/A</v>
      </c>
      <c r="K495" s="17" t="e">
        <f t="shared" si="28"/>
        <v>#N/A</v>
      </c>
      <c r="L495" s="17"/>
      <c r="M495" s="18">
        <f t="shared" si="29"/>
        <v>0</v>
      </c>
      <c r="N495" s="19" t="str">
        <f t="shared" si="30"/>
        <v>Không</v>
      </c>
      <c r="O495" s="19" t="e">
        <f>VLOOKUP($A495,DSMYDTU!$A$2:$G$4877,7,0)</f>
        <v>#N/A</v>
      </c>
      <c r="P495" s="20"/>
      <c r="Q495" s="50" t="e">
        <f t="shared" si="31"/>
        <v>#N/A</v>
      </c>
      <c r="R495" s="17" t="e">
        <f>VLOOKUP($B495,#REF!,18,0)</f>
        <v>#N/A</v>
      </c>
      <c r="T495" s="2"/>
      <c r="U495" s="19"/>
      <c r="V495" s="19"/>
    </row>
    <row r="496" spans="1:22" ht="13.5" x14ac:dyDescent="0.25">
      <c r="A496" s="14">
        <v>490</v>
      </c>
      <c r="B496" s="15" t="e">
        <f>VLOOKUP($A496,DSMYDTU!$A$2:$E$4856,2,0)</f>
        <v>#N/A</v>
      </c>
      <c r="C496" s="48" t="e">
        <f>VLOOKUP($A496,DSMYDTU!$A$2:$G$4877,3,0)</f>
        <v>#N/A</v>
      </c>
      <c r="D496" s="49" t="e">
        <f>VLOOKUP($A496,DSMYDTU!$A$2:$G$4877,4,0)</f>
        <v>#N/A</v>
      </c>
      <c r="E496" s="15" t="e">
        <f>VLOOKUP($A496,DSMYDTU!$A$2:$G$4877,5,0)</f>
        <v>#N/A</v>
      </c>
      <c r="F496" s="16" t="e">
        <f>VLOOKUP($A496,DSMYDTU!$A$2:$G$4877,6,0)</f>
        <v>#N/A</v>
      </c>
      <c r="G496" s="17" t="e">
        <f>VLOOKUP(B496,#REF!,13,0)</f>
        <v>#N/A</v>
      </c>
      <c r="H496" s="17" t="e">
        <f>VLOOKUP(B496,#REF!,14,0)</f>
        <v>#N/A</v>
      </c>
      <c r="I496" s="17" t="e">
        <f>VLOOKUP(B496,#REF!,15,0)</f>
        <v>#N/A</v>
      </c>
      <c r="J496" s="17" t="e">
        <f>VLOOKUP(B496,#REF!,16,0)</f>
        <v>#N/A</v>
      </c>
      <c r="K496" s="17" t="e">
        <f t="shared" si="28"/>
        <v>#N/A</v>
      </c>
      <c r="L496" s="17"/>
      <c r="M496" s="18">
        <f t="shared" si="29"/>
        <v>0</v>
      </c>
      <c r="N496" s="19" t="str">
        <f t="shared" si="30"/>
        <v>Không</v>
      </c>
      <c r="O496" s="19" t="e">
        <f>VLOOKUP($A496,DSMYDTU!$A$2:$G$4877,7,0)</f>
        <v>#N/A</v>
      </c>
      <c r="P496" s="20"/>
      <c r="Q496" s="50" t="e">
        <f t="shared" si="31"/>
        <v>#N/A</v>
      </c>
      <c r="R496" s="17" t="e">
        <f>VLOOKUP($B496,#REF!,18,0)</f>
        <v>#N/A</v>
      </c>
      <c r="T496" s="2"/>
      <c r="U496" s="19"/>
      <c r="V496" s="19"/>
    </row>
    <row r="497" spans="1:22" ht="13.5" x14ac:dyDescent="0.25">
      <c r="A497" s="14">
        <v>491</v>
      </c>
      <c r="B497" s="15" t="e">
        <f>VLOOKUP($A497,DSMYDTU!$A$2:$E$4856,2,0)</f>
        <v>#N/A</v>
      </c>
      <c r="C497" s="48" t="e">
        <f>VLOOKUP($A497,DSMYDTU!$A$2:$G$4877,3,0)</f>
        <v>#N/A</v>
      </c>
      <c r="D497" s="49" t="e">
        <f>VLOOKUP($A497,DSMYDTU!$A$2:$G$4877,4,0)</f>
        <v>#N/A</v>
      </c>
      <c r="E497" s="15" t="e">
        <f>VLOOKUP($A497,DSMYDTU!$A$2:$G$4877,5,0)</f>
        <v>#N/A</v>
      </c>
      <c r="F497" s="16" t="e">
        <f>VLOOKUP($A497,DSMYDTU!$A$2:$G$4877,6,0)</f>
        <v>#N/A</v>
      </c>
      <c r="G497" s="17" t="e">
        <f>VLOOKUP(B497,#REF!,13,0)</f>
        <v>#N/A</v>
      </c>
      <c r="H497" s="17" t="e">
        <f>VLOOKUP(B497,#REF!,14,0)</f>
        <v>#N/A</v>
      </c>
      <c r="I497" s="17" t="e">
        <f>VLOOKUP(B497,#REF!,15,0)</f>
        <v>#N/A</v>
      </c>
      <c r="J497" s="17" t="e">
        <f>VLOOKUP(B497,#REF!,16,0)</f>
        <v>#N/A</v>
      </c>
      <c r="K497" s="17" t="e">
        <f t="shared" si="28"/>
        <v>#N/A</v>
      </c>
      <c r="L497" s="17"/>
      <c r="M497" s="18">
        <f t="shared" si="29"/>
        <v>0</v>
      </c>
      <c r="N497" s="19" t="str">
        <f t="shared" si="30"/>
        <v>Không</v>
      </c>
      <c r="O497" s="19" t="e">
        <f>VLOOKUP($A497,DSMYDTU!$A$2:$G$4877,7,0)</f>
        <v>#N/A</v>
      </c>
      <c r="P497" s="20"/>
      <c r="Q497" s="50" t="e">
        <f t="shared" si="31"/>
        <v>#N/A</v>
      </c>
      <c r="R497" s="17" t="e">
        <f>VLOOKUP($B497,#REF!,18,0)</f>
        <v>#N/A</v>
      </c>
      <c r="T497" s="2"/>
      <c r="U497" s="19"/>
      <c r="V497" s="19"/>
    </row>
    <row r="498" spans="1:22" ht="13.5" x14ac:dyDescent="0.25">
      <c r="A498" s="14">
        <v>492</v>
      </c>
      <c r="B498" s="15" t="e">
        <f>VLOOKUP($A498,DSMYDTU!$A$2:$E$4856,2,0)</f>
        <v>#N/A</v>
      </c>
      <c r="C498" s="48" t="e">
        <f>VLOOKUP($A498,DSMYDTU!$A$2:$G$4877,3,0)</f>
        <v>#N/A</v>
      </c>
      <c r="D498" s="49" t="e">
        <f>VLOOKUP($A498,DSMYDTU!$A$2:$G$4877,4,0)</f>
        <v>#N/A</v>
      </c>
      <c r="E498" s="15" t="e">
        <f>VLOOKUP($A498,DSMYDTU!$A$2:$G$4877,5,0)</f>
        <v>#N/A</v>
      </c>
      <c r="F498" s="16" t="e">
        <f>VLOOKUP($A498,DSMYDTU!$A$2:$G$4877,6,0)</f>
        <v>#N/A</v>
      </c>
      <c r="G498" s="17" t="e">
        <f>VLOOKUP(B498,#REF!,13,0)</f>
        <v>#N/A</v>
      </c>
      <c r="H498" s="17" t="e">
        <f>VLOOKUP(B498,#REF!,14,0)</f>
        <v>#N/A</v>
      </c>
      <c r="I498" s="17" t="e">
        <f>VLOOKUP(B498,#REF!,15,0)</f>
        <v>#N/A</v>
      </c>
      <c r="J498" s="17" t="e">
        <f>VLOOKUP(B498,#REF!,16,0)</f>
        <v>#N/A</v>
      </c>
      <c r="K498" s="17" t="e">
        <f t="shared" si="28"/>
        <v>#N/A</v>
      </c>
      <c r="L498" s="17"/>
      <c r="M498" s="18">
        <f t="shared" si="29"/>
        <v>0</v>
      </c>
      <c r="N498" s="19" t="str">
        <f t="shared" si="30"/>
        <v>Không</v>
      </c>
      <c r="O498" s="19" t="e">
        <f>VLOOKUP($A498,DSMYDTU!$A$2:$G$4877,7,0)</f>
        <v>#N/A</v>
      </c>
      <c r="P498" s="20"/>
      <c r="Q498" s="50" t="e">
        <f t="shared" si="31"/>
        <v>#N/A</v>
      </c>
      <c r="R498" s="17" t="e">
        <f>VLOOKUP($B498,#REF!,18,0)</f>
        <v>#N/A</v>
      </c>
      <c r="T498" s="2"/>
      <c r="U498" s="19"/>
      <c r="V498" s="19"/>
    </row>
    <row r="499" spans="1:22" ht="13.5" x14ac:dyDescent="0.25">
      <c r="A499" s="14">
        <v>493</v>
      </c>
      <c r="B499" s="15" t="e">
        <f>VLOOKUP($A499,DSMYDTU!$A$2:$E$4856,2,0)</f>
        <v>#N/A</v>
      </c>
      <c r="C499" s="48" t="e">
        <f>VLOOKUP($A499,DSMYDTU!$A$2:$G$4877,3,0)</f>
        <v>#N/A</v>
      </c>
      <c r="D499" s="49" t="e">
        <f>VLOOKUP($A499,DSMYDTU!$A$2:$G$4877,4,0)</f>
        <v>#N/A</v>
      </c>
      <c r="E499" s="15" t="e">
        <f>VLOOKUP($A499,DSMYDTU!$A$2:$G$4877,5,0)</f>
        <v>#N/A</v>
      </c>
      <c r="F499" s="16" t="e">
        <f>VLOOKUP($A499,DSMYDTU!$A$2:$G$4877,6,0)</f>
        <v>#N/A</v>
      </c>
      <c r="G499" s="17" t="e">
        <f>VLOOKUP(B499,#REF!,13,0)</f>
        <v>#N/A</v>
      </c>
      <c r="H499" s="17" t="e">
        <f>VLOOKUP(B499,#REF!,14,0)</f>
        <v>#N/A</v>
      </c>
      <c r="I499" s="17" t="e">
        <f>VLOOKUP(B499,#REF!,15,0)</f>
        <v>#N/A</v>
      </c>
      <c r="J499" s="17" t="e">
        <f>VLOOKUP(B499,#REF!,16,0)</f>
        <v>#N/A</v>
      </c>
      <c r="K499" s="17" t="e">
        <f t="shared" si="28"/>
        <v>#N/A</v>
      </c>
      <c r="L499" s="17"/>
      <c r="M499" s="18">
        <f t="shared" si="29"/>
        <v>0</v>
      </c>
      <c r="N499" s="19" t="str">
        <f t="shared" si="30"/>
        <v>Không</v>
      </c>
      <c r="O499" s="19" t="e">
        <f>VLOOKUP($A499,DSMYDTU!$A$2:$G$4877,7,0)</f>
        <v>#N/A</v>
      </c>
      <c r="P499" s="20"/>
      <c r="Q499" s="50" t="e">
        <f t="shared" si="31"/>
        <v>#N/A</v>
      </c>
      <c r="R499" s="17" t="e">
        <f>VLOOKUP($B499,#REF!,18,0)</f>
        <v>#N/A</v>
      </c>
      <c r="T499" s="2"/>
      <c r="U499" s="19"/>
      <c r="V499" s="19"/>
    </row>
    <row r="500" spans="1:22" ht="13.5" x14ac:dyDescent="0.25">
      <c r="A500" s="14">
        <v>494</v>
      </c>
      <c r="B500" s="15" t="e">
        <f>VLOOKUP($A500,DSMYDTU!$A$2:$E$4856,2,0)</f>
        <v>#N/A</v>
      </c>
      <c r="C500" s="48" t="e">
        <f>VLOOKUP($A500,DSMYDTU!$A$2:$G$4877,3,0)</f>
        <v>#N/A</v>
      </c>
      <c r="D500" s="49" t="e">
        <f>VLOOKUP($A500,DSMYDTU!$A$2:$G$4877,4,0)</f>
        <v>#N/A</v>
      </c>
      <c r="E500" s="15" t="e">
        <f>VLOOKUP($A500,DSMYDTU!$A$2:$G$4877,5,0)</f>
        <v>#N/A</v>
      </c>
      <c r="F500" s="16" t="e">
        <f>VLOOKUP($A500,DSMYDTU!$A$2:$G$4877,6,0)</f>
        <v>#N/A</v>
      </c>
      <c r="G500" s="17" t="e">
        <f>VLOOKUP(B500,#REF!,13,0)</f>
        <v>#N/A</v>
      </c>
      <c r="H500" s="17" t="e">
        <f>VLOOKUP(B500,#REF!,14,0)</f>
        <v>#N/A</v>
      </c>
      <c r="I500" s="17" t="e">
        <f>VLOOKUP(B500,#REF!,15,0)</f>
        <v>#N/A</v>
      </c>
      <c r="J500" s="17" t="e">
        <f>VLOOKUP(B500,#REF!,16,0)</f>
        <v>#N/A</v>
      </c>
      <c r="K500" s="17" t="e">
        <f t="shared" si="28"/>
        <v>#N/A</v>
      </c>
      <c r="L500" s="17"/>
      <c r="M500" s="18">
        <f t="shared" si="29"/>
        <v>0</v>
      </c>
      <c r="N500" s="19" t="str">
        <f t="shared" si="30"/>
        <v>Không</v>
      </c>
      <c r="O500" s="19" t="e">
        <f>VLOOKUP($A500,DSMYDTU!$A$2:$G$4877,7,0)</f>
        <v>#N/A</v>
      </c>
      <c r="P500" s="20"/>
      <c r="Q500" s="50" t="e">
        <f t="shared" si="31"/>
        <v>#N/A</v>
      </c>
      <c r="R500" s="17" t="e">
        <f>VLOOKUP($B500,#REF!,18,0)</f>
        <v>#N/A</v>
      </c>
      <c r="T500" s="2"/>
      <c r="U500" s="19"/>
      <c r="V500" s="19"/>
    </row>
    <row r="501" spans="1:22" ht="13.5" x14ac:dyDescent="0.25">
      <c r="A501" s="14">
        <v>495</v>
      </c>
      <c r="B501" s="15" t="e">
        <f>VLOOKUP($A501,DSMYDTU!$A$2:$E$4856,2,0)</f>
        <v>#N/A</v>
      </c>
      <c r="C501" s="48" t="e">
        <f>VLOOKUP($A501,DSMYDTU!$A$2:$G$4877,3,0)</f>
        <v>#N/A</v>
      </c>
      <c r="D501" s="49" t="e">
        <f>VLOOKUP($A501,DSMYDTU!$A$2:$G$4877,4,0)</f>
        <v>#N/A</v>
      </c>
      <c r="E501" s="15" t="e">
        <f>VLOOKUP($A501,DSMYDTU!$A$2:$G$4877,5,0)</f>
        <v>#N/A</v>
      </c>
      <c r="F501" s="16" t="e">
        <f>VLOOKUP($A501,DSMYDTU!$A$2:$G$4877,6,0)</f>
        <v>#N/A</v>
      </c>
      <c r="G501" s="17" t="e">
        <f>VLOOKUP(B501,#REF!,13,0)</f>
        <v>#N/A</v>
      </c>
      <c r="H501" s="17" t="e">
        <f>VLOOKUP(B501,#REF!,14,0)</f>
        <v>#N/A</v>
      </c>
      <c r="I501" s="17" t="e">
        <f>VLOOKUP(B501,#REF!,15,0)</f>
        <v>#N/A</v>
      </c>
      <c r="J501" s="17" t="e">
        <f>VLOOKUP(B501,#REF!,16,0)</f>
        <v>#N/A</v>
      </c>
      <c r="K501" s="17" t="e">
        <f t="shared" si="28"/>
        <v>#N/A</v>
      </c>
      <c r="L501" s="17"/>
      <c r="M501" s="18">
        <f t="shared" si="29"/>
        <v>0</v>
      </c>
      <c r="N501" s="19" t="str">
        <f t="shared" si="30"/>
        <v>Không</v>
      </c>
      <c r="O501" s="19" t="e">
        <f>VLOOKUP($A501,DSMYDTU!$A$2:$G$4877,7,0)</f>
        <v>#N/A</v>
      </c>
      <c r="P501" s="20"/>
      <c r="Q501" s="50" t="e">
        <f t="shared" si="31"/>
        <v>#N/A</v>
      </c>
      <c r="R501" s="17" t="e">
        <f>VLOOKUP($B501,#REF!,18,0)</f>
        <v>#N/A</v>
      </c>
      <c r="T501" s="2"/>
      <c r="U501" s="19"/>
      <c r="V501" s="19"/>
    </row>
    <row r="502" spans="1:22" ht="13.5" x14ac:dyDescent="0.25">
      <c r="A502" s="14">
        <v>496</v>
      </c>
      <c r="B502" s="15" t="e">
        <f>VLOOKUP($A502,DSMYDTU!$A$2:$E$4856,2,0)</f>
        <v>#N/A</v>
      </c>
      <c r="C502" s="48" t="e">
        <f>VLOOKUP($A502,DSMYDTU!$A$2:$G$4877,3,0)</f>
        <v>#N/A</v>
      </c>
      <c r="D502" s="49" t="e">
        <f>VLOOKUP($A502,DSMYDTU!$A$2:$G$4877,4,0)</f>
        <v>#N/A</v>
      </c>
      <c r="E502" s="15" t="e">
        <f>VLOOKUP($A502,DSMYDTU!$A$2:$G$4877,5,0)</f>
        <v>#N/A</v>
      </c>
      <c r="F502" s="16" t="e">
        <f>VLOOKUP($A502,DSMYDTU!$A$2:$G$4877,6,0)</f>
        <v>#N/A</v>
      </c>
      <c r="G502" s="17" t="e">
        <f>VLOOKUP(B502,#REF!,13,0)</f>
        <v>#N/A</v>
      </c>
      <c r="H502" s="17" t="e">
        <f>VLOOKUP(B502,#REF!,14,0)</f>
        <v>#N/A</v>
      </c>
      <c r="I502" s="17" t="e">
        <f>VLOOKUP(B502,#REF!,15,0)</f>
        <v>#N/A</v>
      </c>
      <c r="J502" s="17" t="e">
        <f>VLOOKUP(B502,#REF!,16,0)</f>
        <v>#N/A</v>
      </c>
      <c r="K502" s="17" t="e">
        <f t="shared" si="28"/>
        <v>#N/A</v>
      </c>
      <c r="L502" s="17"/>
      <c r="M502" s="18">
        <f t="shared" si="29"/>
        <v>0</v>
      </c>
      <c r="N502" s="19" t="str">
        <f t="shared" si="30"/>
        <v>Không</v>
      </c>
      <c r="O502" s="19" t="e">
        <f>VLOOKUP($A502,DSMYDTU!$A$2:$G$4877,7,0)</f>
        <v>#N/A</v>
      </c>
      <c r="P502" s="20"/>
      <c r="Q502" s="50" t="e">
        <f t="shared" si="31"/>
        <v>#N/A</v>
      </c>
      <c r="R502" s="17" t="e">
        <f>VLOOKUP($B502,#REF!,18,0)</f>
        <v>#N/A</v>
      </c>
      <c r="T502" s="2"/>
      <c r="U502" s="19"/>
      <c r="V502" s="19"/>
    </row>
    <row r="503" spans="1:22" ht="13.5" x14ac:dyDescent="0.25">
      <c r="A503" s="14">
        <v>497</v>
      </c>
      <c r="B503" s="15" t="e">
        <f>VLOOKUP($A503,DSMYDTU!$A$2:$E$4856,2,0)</f>
        <v>#N/A</v>
      </c>
      <c r="C503" s="48" t="e">
        <f>VLOOKUP($A503,DSMYDTU!$A$2:$G$4877,3,0)</f>
        <v>#N/A</v>
      </c>
      <c r="D503" s="49" t="e">
        <f>VLOOKUP($A503,DSMYDTU!$A$2:$G$4877,4,0)</f>
        <v>#N/A</v>
      </c>
      <c r="E503" s="15" t="e">
        <f>VLOOKUP($A503,DSMYDTU!$A$2:$G$4877,5,0)</f>
        <v>#N/A</v>
      </c>
      <c r="F503" s="16" t="e">
        <f>VLOOKUP($A503,DSMYDTU!$A$2:$G$4877,6,0)</f>
        <v>#N/A</v>
      </c>
      <c r="G503" s="17" t="e">
        <f>VLOOKUP(B503,#REF!,13,0)</f>
        <v>#N/A</v>
      </c>
      <c r="H503" s="17" t="e">
        <f>VLOOKUP(B503,#REF!,14,0)</f>
        <v>#N/A</v>
      </c>
      <c r="I503" s="17" t="e">
        <f>VLOOKUP(B503,#REF!,15,0)</f>
        <v>#N/A</v>
      </c>
      <c r="J503" s="17" t="e">
        <f>VLOOKUP(B503,#REF!,16,0)</f>
        <v>#N/A</v>
      </c>
      <c r="K503" s="17" t="e">
        <f t="shared" si="28"/>
        <v>#N/A</v>
      </c>
      <c r="L503" s="17"/>
      <c r="M503" s="18">
        <f t="shared" si="29"/>
        <v>0</v>
      </c>
      <c r="N503" s="19" t="str">
        <f t="shared" si="30"/>
        <v>Không</v>
      </c>
      <c r="O503" s="19" t="e">
        <f>VLOOKUP($A503,DSMYDTU!$A$2:$G$4877,7,0)</f>
        <v>#N/A</v>
      </c>
      <c r="P503" s="20"/>
      <c r="Q503" s="50" t="e">
        <f t="shared" si="31"/>
        <v>#N/A</v>
      </c>
      <c r="R503" s="17" t="e">
        <f>VLOOKUP($B503,#REF!,18,0)</f>
        <v>#N/A</v>
      </c>
      <c r="T503" s="2"/>
      <c r="U503" s="19"/>
      <c r="V503" s="19"/>
    </row>
    <row r="504" spans="1:22" ht="13.5" x14ac:dyDescent="0.25">
      <c r="A504" s="14">
        <v>498</v>
      </c>
      <c r="B504" s="15" t="e">
        <f>VLOOKUP($A504,DSMYDTU!$A$2:$E$4856,2,0)</f>
        <v>#N/A</v>
      </c>
      <c r="C504" s="48" t="e">
        <f>VLOOKUP($A504,DSMYDTU!$A$2:$G$4877,3,0)</f>
        <v>#N/A</v>
      </c>
      <c r="D504" s="49" t="e">
        <f>VLOOKUP($A504,DSMYDTU!$A$2:$G$4877,4,0)</f>
        <v>#N/A</v>
      </c>
      <c r="E504" s="15" t="e">
        <f>VLOOKUP($A504,DSMYDTU!$A$2:$G$4877,5,0)</f>
        <v>#N/A</v>
      </c>
      <c r="F504" s="16" t="e">
        <f>VLOOKUP($A504,DSMYDTU!$A$2:$G$4877,6,0)</f>
        <v>#N/A</v>
      </c>
      <c r="G504" s="17" t="e">
        <f>VLOOKUP(B504,#REF!,13,0)</f>
        <v>#N/A</v>
      </c>
      <c r="H504" s="17" t="e">
        <f>VLOOKUP(B504,#REF!,14,0)</f>
        <v>#N/A</v>
      </c>
      <c r="I504" s="17" t="e">
        <f>VLOOKUP(B504,#REF!,15,0)</f>
        <v>#N/A</v>
      </c>
      <c r="J504" s="17" t="e">
        <f>VLOOKUP(B504,#REF!,16,0)</f>
        <v>#N/A</v>
      </c>
      <c r="K504" s="17" t="e">
        <f t="shared" si="28"/>
        <v>#N/A</v>
      </c>
      <c r="L504" s="17"/>
      <c r="M504" s="18">
        <f t="shared" si="29"/>
        <v>0</v>
      </c>
      <c r="N504" s="19" t="str">
        <f t="shared" si="30"/>
        <v>Không</v>
      </c>
      <c r="O504" s="19" t="e">
        <f>VLOOKUP($A504,DSMYDTU!$A$2:$G$4877,7,0)</f>
        <v>#N/A</v>
      </c>
      <c r="P504" s="20"/>
      <c r="Q504" s="50" t="e">
        <f t="shared" si="31"/>
        <v>#N/A</v>
      </c>
      <c r="R504" s="17" t="e">
        <f>VLOOKUP($B504,#REF!,18,0)</f>
        <v>#N/A</v>
      </c>
      <c r="T504" s="2"/>
      <c r="U504" s="19"/>
      <c r="V504" s="19"/>
    </row>
    <row r="505" spans="1:22" ht="13.5" x14ac:dyDescent="0.25">
      <c r="A505" s="14">
        <v>499</v>
      </c>
      <c r="B505" s="15" t="e">
        <f>VLOOKUP($A505,DSMYDTU!$A$2:$E$4856,2,0)</f>
        <v>#N/A</v>
      </c>
      <c r="C505" s="48" t="e">
        <f>VLOOKUP($A505,DSMYDTU!$A$2:$G$4877,3,0)</f>
        <v>#N/A</v>
      </c>
      <c r="D505" s="49" t="e">
        <f>VLOOKUP($A505,DSMYDTU!$A$2:$G$4877,4,0)</f>
        <v>#N/A</v>
      </c>
      <c r="E505" s="15" t="e">
        <f>VLOOKUP($A505,DSMYDTU!$A$2:$G$4877,5,0)</f>
        <v>#N/A</v>
      </c>
      <c r="F505" s="16" t="e">
        <f>VLOOKUP($A505,DSMYDTU!$A$2:$G$4877,6,0)</f>
        <v>#N/A</v>
      </c>
      <c r="G505" s="17" t="e">
        <f>VLOOKUP(B505,#REF!,13,0)</f>
        <v>#N/A</v>
      </c>
      <c r="H505" s="17" t="e">
        <f>VLOOKUP(B505,#REF!,14,0)</f>
        <v>#N/A</v>
      </c>
      <c r="I505" s="17" t="e">
        <f>VLOOKUP(B505,#REF!,15,0)</f>
        <v>#N/A</v>
      </c>
      <c r="J505" s="17" t="e">
        <f>VLOOKUP(B505,#REF!,16,0)</f>
        <v>#N/A</v>
      </c>
      <c r="K505" s="17" t="e">
        <f t="shared" si="28"/>
        <v>#N/A</v>
      </c>
      <c r="L505" s="17"/>
      <c r="M505" s="18">
        <f t="shared" si="29"/>
        <v>0</v>
      </c>
      <c r="N505" s="19" t="str">
        <f t="shared" si="30"/>
        <v>Không</v>
      </c>
      <c r="O505" s="19" t="e">
        <f>VLOOKUP($A505,DSMYDTU!$A$2:$G$4877,7,0)</f>
        <v>#N/A</v>
      </c>
      <c r="P505" s="20"/>
      <c r="Q505" s="50" t="e">
        <f t="shared" si="31"/>
        <v>#N/A</v>
      </c>
      <c r="R505" s="17" t="e">
        <f>VLOOKUP($B505,#REF!,18,0)</f>
        <v>#N/A</v>
      </c>
      <c r="T505" s="2"/>
      <c r="U505" s="19"/>
      <c r="V505" s="19"/>
    </row>
    <row r="506" spans="1:22" ht="13.5" x14ac:dyDescent="0.25">
      <c r="A506" s="14">
        <v>500</v>
      </c>
      <c r="B506" s="15" t="e">
        <f>VLOOKUP($A506,DSMYDTU!$A$2:$E$4856,2,0)</f>
        <v>#N/A</v>
      </c>
      <c r="C506" s="48" t="e">
        <f>VLOOKUP($A506,DSMYDTU!$A$2:$G$4877,3,0)</f>
        <v>#N/A</v>
      </c>
      <c r="D506" s="49" t="e">
        <f>VLOOKUP($A506,DSMYDTU!$A$2:$G$4877,4,0)</f>
        <v>#N/A</v>
      </c>
      <c r="E506" s="15" t="e">
        <f>VLOOKUP($A506,DSMYDTU!$A$2:$G$4877,5,0)</f>
        <v>#N/A</v>
      </c>
      <c r="F506" s="16" t="e">
        <f>VLOOKUP($A506,DSMYDTU!$A$2:$G$4877,6,0)</f>
        <v>#N/A</v>
      </c>
      <c r="G506" s="17" t="e">
        <f>VLOOKUP(B506,#REF!,13,0)</f>
        <v>#N/A</v>
      </c>
      <c r="H506" s="17" t="e">
        <f>VLOOKUP(B506,#REF!,14,0)</f>
        <v>#N/A</v>
      </c>
      <c r="I506" s="17" t="e">
        <f>VLOOKUP(B506,#REF!,15,0)</f>
        <v>#N/A</v>
      </c>
      <c r="J506" s="17" t="e">
        <f>VLOOKUP(B506,#REF!,16,0)</f>
        <v>#N/A</v>
      </c>
      <c r="K506" s="17" t="e">
        <f t="shared" si="28"/>
        <v>#N/A</v>
      </c>
      <c r="L506" s="17"/>
      <c r="M506" s="18">
        <f t="shared" si="29"/>
        <v>0</v>
      </c>
      <c r="N506" s="19" t="str">
        <f t="shared" si="30"/>
        <v>Không</v>
      </c>
      <c r="O506" s="19" t="e">
        <f>VLOOKUP($A506,DSMYDTU!$A$2:$G$4877,7,0)</f>
        <v>#N/A</v>
      </c>
      <c r="P506" s="20"/>
      <c r="Q506" s="50" t="e">
        <f t="shared" si="31"/>
        <v>#N/A</v>
      </c>
      <c r="R506" s="17" t="e">
        <f>VLOOKUP($B506,#REF!,18,0)</f>
        <v>#N/A</v>
      </c>
      <c r="T506" s="2"/>
      <c r="U506" s="19"/>
      <c r="V506" s="19"/>
    </row>
    <row r="507" spans="1:22" ht="13.5" x14ac:dyDescent="0.25">
      <c r="A507" s="14">
        <v>501</v>
      </c>
      <c r="B507" s="15" t="e">
        <f>VLOOKUP($A507,DSMYDTU!$A$2:$E$4856,2,0)</f>
        <v>#N/A</v>
      </c>
      <c r="C507" s="48" t="e">
        <f>VLOOKUP($A507,DSMYDTU!$A$2:$G$4877,3,0)</f>
        <v>#N/A</v>
      </c>
      <c r="D507" s="49" t="e">
        <f>VLOOKUP($A507,DSMYDTU!$A$2:$G$4877,4,0)</f>
        <v>#N/A</v>
      </c>
      <c r="E507" s="15" t="e">
        <f>VLOOKUP($A507,DSMYDTU!$A$2:$G$4877,5,0)</f>
        <v>#N/A</v>
      </c>
      <c r="F507" s="16" t="e">
        <f>VLOOKUP($A507,DSMYDTU!$A$2:$G$4877,6,0)</f>
        <v>#N/A</v>
      </c>
      <c r="G507" s="17" t="e">
        <f>VLOOKUP(B507,#REF!,13,0)</f>
        <v>#N/A</v>
      </c>
      <c r="H507" s="17" t="e">
        <f>VLOOKUP(B507,#REF!,14,0)</f>
        <v>#N/A</v>
      </c>
      <c r="I507" s="17" t="e">
        <f>VLOOKUP(B507,#REF!,15,0)</f>
        <v>#N/A</v>
      </c>
      <c r="J507" s="17" t="e">
        <f>VLOOKUP(B507,#REF!,16,0)</f>
        <v>#N/A</v>
      </c>
      <c r="K507" s="17" t="e">
        <f t="shared" si="28"/>
        <v>#N/A</v>
      </c>
      <c r="L507" s="17"/>
      <c r="M507" s="18">
        <f t="shared" si="29"/>
        <v>0</v>
      </c>
      <c r="N507" s="19" t="str">
        <f t="shared" si="30"/>
        <v>Không</v>
      </c>
      <c r="O507" s="19" t="e">
        <f>VLOOKUP($A507,DSMYDTU!$A$2:$G$4877,7,0)</f>
        <v>#N/A</v>
      </c>
      <c r="P507" s="20"/>
      <c r="Q507" s="50" t="e">
        <f t="shared" si="31"/>
        <v>#N/A</v>
      </c>
      <c r="R507" s="17" t="e">
        <f>VLOOKUP($B507,#REF!,18,0)</f>
        <v>#N/A</v>
      </c>
      <c r="T507" s="2"/>
      <c r="U507" s="19"/>
      <c r="V507" s="19"/>
    </row>
    <row r="508" spans="1:22" ht="13.5" x14ac:dyDescent="0.25">
      <c r="A508" s="14">
        <v>502</v>
      </c>
      <c r="B508" s="15" t="e">
        <f>VLOOKUP($A508,DSMYDTU!$A$2:$E$4856,2,0)</f>
        <v>#N/A</v>
      </c>
      <c r="C508" s="48" t="e">
        <f>VLOOKUP($A508,DSMYDTU!$A$2:$G$4877,3,0)</f>
        <v>#N/A</v>
      </c>
      <c r="D508" s="49" t="e">
        <f>VLOOKUP($A508,DSMYDTU!$A$2:$G$4877,4,0)</f>
        <v>#N/A</v>
      </c>
      <c r="E508" s="15" t="e">
        <f>VLOOKUP($A508,DSMYDTU!$A$2:$G$4877,5,0)</f>
        <v>#N/A</v>
      </c>
      <c r="F508" s="16" t="e">
        <f>VLOOKUP($A508,DSMYDTU!$A$2:$G$4877,6,0)</f>
        <v>#N/A</v>
      </c>
      <c r="G508" s="17" t="e">
        <f>VLOOKUP(B508,#REF!,13,0)</f>
        <v>#N/A</v>
      </c>
      <c r="H508" s="17" t="e">
        <f>VLOOKUP(B508,#REF!,14,0)</f>
        <v>#N/A</v>
      </c>
      <c r="I508" s="17" t="e">
        <f>VLOOKUP(B508,#REF!,15,0)</f>
        <v>#N/A</v>
      </c>
      <c r="J508" s="17" t="e">
        <f>VLOOKUP(B508,#REF!,16,0)</f>
        <v>#N/A</v>
      </c>
      <c r="K508" s="17" t="e">
        <f t="shared" si="28"/>
        <v>#N/A</v>
      </c>
      <c r="L508" s="17"/>
      <c r="M508" s="18">
        <f t="shared" si="29"/>
        <v>0</v>
      </c>
      <c r="N508" s="19" t="str">
        <f t="shared" si="30"/>
        <v>Không</v>
      </c>
      <c r="O508" s="19" t="e">
        <f>VLOOKUP($A508,DSMYDTU!$A$2:$G$4877,7,0)</f>
        <v>#N/A</v>
      </c>
      <c r="P508" s="20"/>
      <c r="Q508" s="50" t="e">
        <f t="shared" si="31"/>
        <v>#N/A</v>
      </c>
      <c r="R508" s="17" t="e">
        <f>VLOOKUP($B508,#REF!,18,0)</f>
        <v>#N/A</v>
      </c>
      <c r="T508" s="2"/>
      <c r="U508" s="19"/>
      <c r="V508" s="19"/>
    </row>
    <row r="509" spans="1:22" ht="13.5" x14ac:dyDescent="0.25">
      <c r="A509" s="14">
        <v>503</v>
      </c>
      <c r="B509" s="15" t="e">
        <f>VLOOKUP($A509,DSMYDTU!$A$2:$E$4856,2,0)</f>
        <v>#N/A</v>
      </c>
      <c r="C509" s="48" t="e">
        <f>VLOOKUP($A509,DSMYDTU!$A$2:$G$4877,3,0)</f>
        <v>#N/A</v>
      </c>
      <c r="D509" s="49" t="e">
        <f>VLOOKUP($A509,DSMYDTU!$A$2:$G$4877,4,0)</f>
        <v>#N/A</v>
      </c>
      <c r="E509" s="15" t="e">
        <f>VLOOKUP($A509,DSMYDTU!$A$2:$G$4877,5,0)</f>
        <v>#N/A</v>
      </c>
      <c r="F509" s="16" t="e">
        <f>VLOOKUP($A509,DSMYDTU!$A$2:$G$4877,6,0)</f>
        <v>#N/A</v>
      </c>
      <c r="G509" s="17" t="e">
        <f>VLOOKUP(B509,#REF!,13,0)</f>
        <v>#N/A</v>
      </c>
      <c r="H509" s="17" t="e">
        <f>VLOOKUP(B509,#REF!,14,0)</f>
        <v>#N/A</v>
      </c>
      <c r="I509" s="17" t="e">
        <f>VLOOKUP(B509,#REF!,15,0)</f>
        <v>#N/A</v>
      </c>
      <c r="J509" s="17" t="e">
        <f>VLOOKUP(B509,#REF!,16,0)</f>
        <v>#N/A</v>
      </c>
      <c r="K509" s="17" t="e">
        <f t="shared" si="28"/>
        <v>#N/A</v>
      </c>
      <c r="L509" s="17"/>
      <c r="M509" s="18">
        <f t="shared" si="29"/>
        <v>0</v>
      </c>
      <c r="N509" s="19" t="str">
        <f t="shared" si="30"/>
        <v>Không</v>
      </c>
      <c r="O509" s="19" t="e">
        <f>VLOOKUP($A509,DSMYDTU!$A$2:$G$4877,7,0)</f>
        <v>#N/A</v>
      </c>
      <c r="P509" s="20"/>
      <c r="Q509" s="50" t="e">
        <f t="shared" si="31"/>
        <v>#N/A</v>
      </c>
      <c r="R509" s="17" t="e">
        <f>VLOOKUP($B509,#REF!,18,0)</f>
        <v>#N/A</v>
      </c>
      <c r="T509" s="2"/>
      <c r="U509" s="19"/>
      <c r="V509" s="19"/>
    </row>
    <row r="510" spans="1:22" ht="13.5" x14ac:dyDescent="0.25">
      <c r="A510" s="14">
        <v>504</v>
      </c>
      <c r="B510" s="15" t="e">
        <f>VLOOKUP($A510,DSMYDTU!$A$2:$E$4856,2,0)</f>
        <v>#N/A</v>
      </c>
      <c r="C510" s="48" t="e">
        <f>VLOOKUP($A510,DSMYDTU!$A$2:$G$4877,3,0)</f>
        <v>#N/A</v>
      </c>
      <c r="D510" s="49" t="e">
        <f>VLOOKUP($A510,DSMYDTU!$A$2:$G$4877,4,0)</f>
        <v>#N/A</v>
      </c>
      <c r="E510" s="15" t="e">
        <f>VLOOKUP($A510,DSMYDTU!$A$2:$G$4877,5,0)</f>
        <v>#N/A</v>
      </c>
      <c r="F510" s="16" t="e">
        <f>VLOOKUP($A510,DSMYDTU!$A$2:$G$4877,6,0)</f>
        <v>#N/A</v>
      </c>
      <c r="G510" s="17" t="e">
        <f>VLOOKUP(B510,#REF!,13,0)</f>
        <v>#N/A</v>
      </c>
      <c r="H510" s="17" t="e">
        <f>VLOOKUP(B510,#REF!,14,0)</f>
        <v>#N/A</v>
      </c>
      <c r="I510" s="17" t="e">
        <f>VLOOKUP(B510,#REF!,15,0)</f>
        <v>#N/A</v>
      </c>
      <c r="J510" s="17" t="e">
        <f>VLOOKUP(B510,#REF!,16,0)</f>
        <v>#N/A</v>
      </c>
      <c r="K510" s="17" t="e">
        <f t="shared" si="28"/>
        <v>#N/A</v>
      </c>
      <c r="L510" s="17"/>
      <c r="M510" s="18">
        <f t="shared" si="29"/>
        <v>0</v>
      </c>
      <c r="N510" s="19" t="str">
        <f t="shared" si="30"/>
        <v>Không</v>
      </c>
      <c r="O510" s="19" t="e">
        <f>VLOOKUP($A510,DSMYDTU!$A$2:$G$4877,7,0)</f>
        <v>#N/A</v>
      </c>
      <c r="P510" s="20"/>
      <c r="Q510" s="50" t="e">
        <f t="shared" si="31"/>
        <v>#N/A</v>
      </c>
      <c r="R510" s="17" t="e">
        <f>VLOOKUP($B510,#REF!,18,0)</f>
        <v>#N/A</v>
      </c>
      <c r="T510" s="2"/>
      <c r="U510" s="19"/>
      <c r="V510" s="19"/>
    </row>
    <row r="511" spans="1:22" ht="13.5" x14ac:dyDescent="0.25">
      <c r="A511" s="14">
        <v>505</v>
      </c>
      <c r="B511" s="15" t="e">
        <f>VLOOKUP($A511,DSMYDTU!$A$2:$E$4856,2,0)</f>
        <v>#N/A</v>
      </c>
      <c r="C511" s="48" t="e">
        <f>VLOOKUP($A511,DSMYDTU!$A$2:$G$4877,3,0)</f>
        <v>#N/A</v>
      </c>
      <c r="D511" s="49" t="e">
        <f>VLOOKUP($A511,DSMYDTU!$A$2:$G$4877,4,0)</f>
        <v>#N/A</v>
      </c>
      <c r="E511" s="15" t="e">
        <f>VLOOKUP($A511,DSMYDTU!$A$2:$G$4877,5,0)</f>
        <v>#N/A</v>
      </c>
      <c r="F511" s="16" t="e">
        <f>VLOOKUP($A511,DSMYDTU!$A$2:$G$4877,6,0)</f>
        <v>#N/A</v>
      </c>
      <c r="G511" s="17" t="e">
        <f>VLOOKUP(B511,#REF!,13,0)</f>
        <v>#N/A</v>
      </c>
      <c r="H511" s="17" t="e">
        <f>VLOOKUP(B511,#REF!,14,0)</f>
        <v>#N/A</v>
      </c>
      <c r="I511" s="17" t="e">
        <f>VLOOKUP(B511,#REF!,15,0)</f>
        <v>#N/A</v>
      </c>
      <c r="J511" s="17" t="e">
        <f>VLOOKUP(B511,#REF!,16,0)</f>
        <v>#N/A</v>
      </c>
      <c r="K511" s="17" t="e">
        <f t="shared" si="28"/>
        <v>#N/A</v>
      </c>
      <c r="L511" s="17"/>
      <c r="M511" s="18">
        <f t="shared" si="29"/>
        <v>0</v>
      </c>
      <c r="N511" s="19" t="str">
        <f t="shared" si="30"/>
        <v>Không</v>
      </c>
      <c r="O511" s="19" t="e">
        <f>VLOOKUP($A511,DSMYDTU!$A$2:$G$4877,7,0)</f>
        <v>#N/A</v>
      </c>
      <c r="P511" s="20"/>
      <c r="Q511" s="50" t="e">
        <f t="shared" si="31"/>
        <v>#N/A</v>
      </c>
      <c r="R511" s="17" t="e">
        <f>VLOOKUP($B511,#REF!,18,0)</f>
        <v>#N/A</v>
      </c>
      <c r="T511" s="2"/>
      <c r="U511" s="19"/>
      <c r="V511" s="19"/>
    </row>
    <row r="512" spans="1:22" ht="13.5" x14ac:dyDescent="0.25">
      <c r="A512" s="14">
        <v>506</v>
      </c>
      <c r="B512" s="15" t="e">
        <f>VLOOKUP($A512,DSMYDTU!$A$2:$E$4856,2,0)</f>
        <v>#N/A</v>
      </c>
      <c r="C512" s="48" t="e">
        <f>VLOOKUP($A512,DSMYDTU!$A$2:$G$4877,3,0)</f>
        <v>#N/A</v>
      </c>
      <c r="D512" s="49" t="e">
        <f>VLOOKUP($A512,DSMYDTU!$A$2:$G$4877,4,0)</f>
        <v>#N/A</v>
      </c>
      <c r="E512" s="15" t="e">
        <f>VLOOKUP($A512,DSMYDTU!$A$2:$G$4877,5,0)</f>
        <v>#N/A</v>
      </c>
      <c r="F512" s="16" t="e">
        <f>VLOOKUP($A512,DSMYDTU!$A$2:$G$4877,6,0)</f>
        <v>#N/A</v>
      </c>
      <c r="G512" s="17" t="e">
        <f>VLOOKUP(B512,#REF!,13,0)</f>
        <v>#N/A</v>
      </c>
      <c r="H512" s="17" t="e">
        <f>VLOOKUP(B512,#REF!,14,0)</f>
        <v>#N/A</v>
      </c>
      <c r="I512" s="17" t="e">
        <f>VLOOKUP(B512,#REF!,15,0)</f>
        <v>#N/A</v>
      </c>
      <c r="J512" s="17" t="e">
        <f>VLOOKUP(B512,#REF!,16,0)</f>
        <v>#N/A</v>
      </c>
      <c r="K512" s="17" t="e">
        <f t="shared" si="28"/>
        <v>#N/A</v>
      </c>
      <c r="L512" s="17"/>
      <c r="M512" s="18">
        <f t="shared" si="29"/>
        <v>0</v>
      </c>
      <c r="N512" s="19" t="str">
        <f t="shared" si="30"/>
        <v>Không</v>
      </c>
      <c r="O512" s="19" t="e">
        <f>VLOOKUP($A512,DSMYDTU!$A$2:$G$4877,7,0)</f>
        <v>#N/A</v>
      </c>
      <c r="P512" s="20"/>
      <c r="Q512" s="50" t="e">
        <f t="shared" si="31"/>
        <v>#N/A</v>
      </c>
      <c r="R512" s="17" t="e">
        <f>VLOOKUP($B512,#REF!,18,0)</f>
        <v>#N/A</v>
      </c>
      <c r="T512" s="2"/>
      <c r="U512" s="19"/>
      <c r="V512" s="19"/>
    </row>
    <row r="513" spans="1:22" ht="13.5" x14ac:dyDescent="0.25">
      <c r="A513" s="14">
        <v>507</v>
      </c>
      <c r="B513" s="15" t="e">
        <f>VLOOKUP($A513,DSMYDTU!$A$2:$E$4856,2,0)</f>
        <v>#N/A</v>
      </c>
      <c r="C513" s="48" t="e">
        <f>VLOOKUP($A513,DSMYDTU!$A$2:$G$4877,3,0)</f>
        <v>#N/A</v>
      </c>
      <c r="D513" s="49" t="e">
        <f>VLOOKUP($A513,DSMYDTU!$A$2:$G$4877,4,0)</f>
        <v>#N/A</v>
      </c>
      <c r="E513" s="15" t="e">
        <f>VLOOKUP($A513,DSMYDTU!$A$2:$G$4877,5,0)</f>
        <v>#N/A</v>
      </c>
      <c r="F513" s="16" t="e">
        <f>VLOOKUP($A513,DSMYDTU!$A$2:$G$4877,6,0)</f>
        <v>#N/A</v>
      </c>
      <c r="G513" s="17" t="e">
        <f>VLOOKUP(B513,#REF!,13,0)</f>
        <v>#N/A</v>
      </c>
      <c r="H513" s="17" t="e">
        <f>VLOOKUP(B513,#REF!,14,0)</f>
        <v>#N/A</v>
      </c>
      <c r="I513" s="17" t="e">
        <f>VLOOKUP(B513,#REF!,15,0)</f>
        <v>#N/A</v>
      </c>
      <c r="J513" s="17" t="e">
        <f>VLOOKUP(B513,#REF!,16,0)</f>
        <v>#N/A</v>
      </c>
      <c r="K513" s="17" t="e">
        <f t="shared" si="28"/>
        <v>#N/A</v>
      </c>
      <c r="L513" s="17"/>
      <c r="M513" s="18">
        <f t="shared" si="29"/>
        <v>0</v>
      </c>
      <c r="N513" s="19" t="str">
        <f t="shared" si="30"/>
        <v>Không</v>
      </c>
      <c r="O513" s="19" t="e">
        <f>VLOOKUP($A513,DSMYDTU!$A$2:$G$4877,7,0)</f>
        <v>#N/A</v>
      </c>
      <c r="P513" s="20"/>
      <c r="Q513" s="50" t="e">
        <f t="shared" si="31"/>
        <v>#N/A</v>
      </c>
      <c r="R513" s="17" t="e">
        <f>VLOOKUP($B513,#REF!,18,0)</f>
        <v>#N/A</v>
      </c>
      <c r="T513" s="2"/>
      <c r="U513" s="19"/>
      <c r="V513" s="19"/>
    </row>
    <row r="514" spans="1:22" ht="13.5" x14ac:dyDescent="0.25">
      <c r="A514" s="14">
        <v>508</v>
      </c>
      <c r="B514" s="15" t="e">
        <f>VLOOKUP($A514,DSMYDTU!$A$2:$E$4856,2,0)</f>
        <v>#N/A</v>
      </c>
      <c r="C514" s="48" t="e">
        <f>VLOOKUP($A514,DSMYDTU!$A$2:$G$4877,3,0)</f>
        <v>#N/A</v>
      </c>
      <c r="D514" s="49" t="e">
        <f>VLOOKUP($A514,DSMYDTU!$A$2:$G$4877,4,0)</f>
        <v>#N/A</v>
      </c>
      <c r="E514" s="15" t="e">
        <f>VLOOKUP($A514,DSMYDTU!$A$2:$G$4877,5,0)</f>
        <v>#N/A</v>
      </c>
      <c r="F514" s="16" t="e">
        <f>VLOOKUP($A514,DSMYDTU!$A$2:$G$4877,6,0)</f>
        <v>#N/A</v>
      </c>
      <c r="G514" s="17" t="e">
        <f>VLOOKUP(B514,#REF!,13,0)</f>
        <v>#N/A</v>
      </c>
      <c r="H514" s="17" t="e">
        <f>VLOOKUP(B514,#REF!,14,0)</f>
        <v>#N/A</v>
      </c>
      <c r="I514" s="17" t="e">
        <f>VLOOKUP(B514,#REF!,15,0)</f>
        <v>#N/A</v>
      </c>
      <c r="J514" s="17" t="e">
        <f>VLOOKUP(B514,#REF!,16,0)</f>
        <v>#N/A</v>
      </c>
      <c r="K514" s="17" t="e">
        <f t="shared" si="28"/>
        <v>#N/A</v>
      </c>
      <c r="L514" s="17"/>
      <c r="M514" s="18">
        <f t="shared" si="29"/>
        <v>0</v>
      </c>
      <c r="N514" s="19" t="str">
        <f t="shared" si="30"/>
        <v>Không</v>
      </c>
      <c r="O514" s="19" t="e">
        <f>VLOOKUP($A514,DSMYDTU!$A$2:$G$4877,7,0)</f>
        <v>#N/A</v>
      </c>
      <c r="P514" s="20"/>
      <c r="Q514" s="50" t="e">
        <f t="shared" si="31"/>
        <v>#N/A</v>
      </c>
      <c r="R514" s="17" t="e">
        <f>VLOOKUP($B514,#REF!,18,0)</f>
        <v>#N/A</v>
      </c>
      <c r="T514" s="2"/>
      <c r="U514" s="19"/>
      <c r="V514" s="19"/>
    </row>
    <row r="515" spans="1:22" ht="13.5" x14ac:dyDescent="0.25">
      <c r="A515" s="14">
        <v>509</v>
      </c>
      <c r="B515" s="15" t="e">
        <f>VLOOKUP($A515,DSMYDTU!$A$2:$E$4856,2,0)</f>
        <v>#N/A</v>
      </c>
      <c r="C515" s="48" t="e">
        <f>VLOOKUP($A515,DSMYDTU!$A$2:$G$4877,3,0)</f>
        <v>#N/A</v>
      </c>
      <c r="D515" s="49" t="e">
        <f>VLOOKUP($A515,DSMYDTU!$A$2:$G$4877,4,0)</f>
        <v>#N/A</v>
      </c>
      <c r="E515" s="15" t="e">
        <f>VLOOKUP($A515,DSMYDTU!$A$2:$G$4877,5,0)</f>
        <v>#N/A</v>
      </c>
      <c r="F515" s="16" t="e">
        <f>VLOOKUP($A515,DSMYDTU!$A$2:$G$4877,6,0)</f>
        <v>#N/A</v>
      </c>
      <c r="G515" s="17" t="e">
        <f>VLOOKUP(B515,#REF!,13,0)</f>
        <v>#N/A</v>
      </c>
      <c r="H515" s="17" t="e">
        <f>VLOOKUP(B515,#REF!,14,0)</f>
        <v>#N/A</v>
      </c>
      <c r="I515" s="17" t="e">
        <f>VLOOKUP(B515,#REF!,15,0)</f>
        <v>#N/A</v>
      </c>
      <c r="J515" s="17" t="e">
        <f>VLOOKUP(B515,#REF!,16,0)</f>
        <v>#N/A</v>
      </c>
      <c r="K515" s="17" t="e">
        <f t="shared" si="28"/>
        <v>#N/A</v>
      </c>
      <c r="L515" s="17"/>
      <c r="M515" s="18">
        <f t="shared" si="29"/>
        <v>0</v>
      </c>
      <c r="N515" s="19" t="str">
        <f t="shared" si="30"/>
        <v>Không</v>
      </c>
      <c r="O515" s="19" t="e">
        <f>VLOOKUP($A515,DSMYDTU!$A$2:$G$4877,7,0)</f>
        <v>#N/A</v>
      </c>
      <c r="P515" s="20"/>
      <c r="Q515" s="50" t="e">
        <f t="shared" si="31"/>
        <v>#N/A</v>
      </c>
      <c r="R515" s="17" t="e">
        <f>VLOOKUP($B515,#REF!,18,0)</f>
        <v>#N/A</v>
      </c>
      <c r="T515" s="2"/>
      <c r="U515" s="19"/>
      <c r="V515" s="19"/>
    </row>
    <row r="516" spans="1:22" ht="13.5" x14ac:dyDescent="0.25">
      <c r="A516" s="14">
        <v>510</v>
      </c>
      <c r="B516" s="15" t="e">
        <f>VLOOKUP($A516,DSMYDTU!$A$2:$E$4856,2,0)</f>
        <v>#N/A</v>
      </c>
      <c r="C516" s="48" t="e">
        <f>VLOOKUP($A516,DSMYDTU!$A$2:$G$4877,3,0)</f>
        <v>#N/A</v>
      </c>
      <c r="D516" s="49" t="e">
        <f>VLOOKUP($A516,DSMYDTU!$A$2:$G$4877,4,0)</f>
        <v>#N/A</v>
      </c>
      <c r="E516" s="15" t="e">
        <f>VLOOKUP($A516,DSMYDTU!$A$2:$G$4877,5,0)</f>
        <v>#N/A</v>
      </c>
      <c r="F516" s="16" t="e">
        <f>VLOOKUP($A516,DSMYDTU!$A$2:$G$4877,6,0)</f>
        <v>#N/A</v>
      </c>
      <c r="G516" s="17" t="e">
        <f>VLOOKUP(B516,#REF!,13,0)</f>
        <v>#N/A</v>
      </c>
      <c r="H516" s="17" t="e">
        <f>VLOOKUP(B516,#REF!,14,0)</f>
        <v>#N/A</v>
      </c>
      <c r="I516" s="17" t="e">
        <f>VLOOKUP(B516,#REF!,15,0)</f>
        <v>#N/A</v>
      </c>
      <c r="J516" s="17" t="e">
        <f>VLOOKUP(B516,#REF!,16,0)</f>
        <v>#N/A</v>
      </c>
      <c r="K516" s="17" t="e">
        <f t="shared" si="28"/>
        <v>#N/A</v>
      </c>
      <c r="L516" s="17"/>
      <c r="M516" s="18">
        <f t="shared" si="29"/>
        <v>0</v>
      </c>
      <c r="N516" s="19" t="str">
        <f t="shared" si="30"/>
        <v>Không</v>
      </c>
      <c r="O516" s="19" t="e">
        <f>VLOOKUP($A516,DSMYDTU!$A$2:$G$4877,7,0)</f>
        <v>#N/A</v>
      </c>
      <c r="P516" s="20"/>
      <c r="Q516" s="50" t="e">
        <f t="shared" si="31"/>
        <v>#N/A</v>
      </c>
      <c r="R516" s="17" t="e">
        <f>VLOOKUP($B516,#REF!,18,0)</f>
        <v>#N/A</v>
      </c>
      <c r="T516" s="2"/>
      <c r="U516" s="19"/>
      <c r="V516" s="19"/>
    </row>
    <row r="517" spans="1:22" ht="13.5" x14ac:dyDescent="0.25">
      <c r="A517" s="14">
        <v>511</v>
      </c>
      <c r="B517" s="15" t="e">
        <f>VLOOKUP($A517,DSMYDTU!$A$2:$E$4856,2,0)</f>
        <v>#N/A</v>
      </c>
      <c r="C517" s="48" t="e">
        <f>VLOOKUP($A517,DSMYDTU!$A$2:$G$4877,3,0)</f>
        <v>#N/A</v>
      </c>
      <c r="D517" s="49" t="e">
        <f>VLOOKUP($A517,DSMYDTU!$A$2:$G$4877,4,0)</f>
        <v>#N/A</v>
      </c>
      <c r="E517" s="15" t="e">
        <f>VLOOKUP($A517,DSMYDTU!$A$2:$G$4877,5,0)</f>
        <v>#N/A</v>
      </c>
      <c r="F517" s="16" t="e">
        <f>VLOOKUP($A517,DSMYDTU!$A$2:$G$4877,6,0)</f>
        <v>#N/A</v>
      </c>
      <c r="G517" s="17" t="e">
        <f>VLOOKUP(B517,#REF!,13,0)</f>
        <v>#N/A</v>
      </c>
      <c r="H517" s="17" t="e">
        <f>VLOOKUP(B517,#REF!,14,0)</f>
        <v>#N/A</v>
      </c>
      <c r="I517" s="17" t="e">
        <f>VLOOKUP(B517,#REF!,15,0)</f>
        <v>#N/A</v>
      </c>
      <c r="J517" s="17" t="e">
        <f>VLOOKUP(B517,#REF!,16,0)</f>
        <v>#N/A</v>
      </c>
      <c r="K517" s="17" t="e">
        <f t="shared" si="28"/>
        <v>#N/A</v>
      </c>
      <c r="L517" s="17"/>
      <c r="M517" s="18">
        <f t="shared" si="29"/>
        <v>0</v>
      </c>
      <c r="N517" s="19" t="str">
        <f t="shared" si="30"/>
        <v>Không</v>
      </c>
      <c r="O517" s="19" t="e">
        <f>VLOOKUP($A517,DSMYDTU!$A$2:$G$4877,7,0)</f>
        <v>#N/A</v>
      </c>
      <c r="P517" s="20"/>
      <c r="Q517" s="50" t="e">
        <f t="shared" si="31"/>
        <v>#N/A</v>
      </c>
      <c r="R517" s="17" t="e">
        <f>VLOOKUP($B517,#REF!,18,0)</f>
        <v>#N/A</v>
      </c>
      <c r="T517" s="2"/>
      <c r="U517" s="19"/>
      <c r="V517" s="19"/>
    </row>
    <row r="518" spans="1:22" ht="13.5" x14ac:dyDescent="0.25">
      <c r="A518" s="14">
        <v>512</v>
      </c>
      <c r="B518" s="15" t="e">
        <f>VLOOKUP($A518,DSMYDTU!$A$2:$E$4856,2,0)</f>
        <v>#N/A</v>
      </c>
      <c r="C518" s="48" t="e">
        <f>VLOOKUP($A518,DSMYDTU!$A$2:$G$4877,3,0)</f>
        <v>#N/A</v>
      </c>
      <c r="D518" s="49" t="e">
        <f>VLOOKUP($A518,DSMYDTU!$A$2:$G$4877,4,0)</f>
        <v>#N/A</v>
      </c>
      <c r="E518" s="15" t="e">
        <f>VLOOKUP($A518,DSMYDTU!$A$2:$G$4877,5,0)</f>
        <v>#N/A</v>
      </c>
      <c r="F518" s="16" t="e">
        <f>VLOOKUP($A518,DSMYDTU!$A$2:$G$4877,6,0)</f>
        <v>#N/A</v>
      </c>
      <c r="G518" s="17" t="e">
        <f>VLOOKUP(B518,#REF!,13,0)</f>
        <v>#N/A</v>
      </c>
      <c r="H518" s="17" t="e">
        <f>VLOOKUP(B518,#REF!,14,0)</f>
        <v>#N/A</v>
      </c>
      <c r="I518" s="17" t="e">
        <f>VLOOKUP(B518,#REF!,15,0)</f>
        <v>#N/A</v>
      </c>
      <c r="J518" s="17" t="e">
        <f>VLOOKUP(B518,#REF!,16,0)</f>
        <v>#N/A</v>
      </c>
      <c r="K518" s="17" t="e">
        <f t="shared" si="28"/>
        <v>#N/A</v>
      </c>
      <c r="L518" s="17"/>
      <c r="M518" s="18">
        <f t="shared" si="29"/>
        <v>0</v>
      </c>
      <c r="N518" s="19" t="str">
        <f t="shared" si="30"/>
        <v>Không</v>
      </c>
      <c r="O518" s="19" t="e">
        <f>VLOOKUP($A518,DSMYDTU!$A$2:$G$4877,7,0)</f>
        <v>#N/A</v>
      </c>
      <c r="P518" s="20"/>
      <c r="Q518" s="50" t="e">
        <f t="shared" si="31"/>
        <v>#N/A</v>
      </c>
      <c r="R518" s="17" t="e">
        <f>VLOOKUP($B518,#REF!,18,0)</f>
        <v>#N/A</v>
      </c>
      <c r="T518" s="2"/>
      <c r="U518" s="19"/>
      <c r="V518" s="19"/>
    </row>
    <row r="519" spans="1:22" ht="13.5" x14ac:dyDescent="0.25">
      <c r="A519" s="14">
        <v>513</v>
      </c>
      <c r="B519" s="15" t="e">
        <f>VLOOKUP($A519,DSMYDTU!$A$2:$E$4856,2,0)</f>
        <v>#N/A</v>
      </c>
      <c r="C519" s="48" t="e">
        <f>VLOOKUP($A519,DSMYDTU!$A$2:$G$4877,3,0)</f>
        <v>#N/A</v>
      </c>
      <c r="D519" s="49" t="e">
        <f>VLOOKUP($A519,DSMYDTU!$A$2:$G$4877,4,0)</f>
        <v>#N/A</v>
      </c>
      <c r="E519" s="15" t="e">
        <f>VLOOKUP($A519,DSMYDTU!$A$2:$G$4877,5,0)</f>
        <v>#N/A</v>
      </c>
      <c r="F519" s="16" t="e">
        <f>VLOOKUP($A519,DSMYDTU!$A$2:$G$4877,6,0)</f>
        <v>#N/A</v>
      </c>
      <c r="G519" s="17" t="e">
        <f>VLOOKUP(B519,#REF!,13,0)</f>
        <v>#N/A</v>
      </c>
      <c r="H519" s="17" t="e">
        <f>VLOOKUP(B519,#REF!,14,0)</f>
        <v>#N/A</v>
      </c>
      <c r="I519" s="17" t="e">
        <f>VLOOKUP(B519,#REF!,15,0)</f>
        <v>#N/A</v>
      </c>
      <c r="J519" s="17" t="e">
        <f>VLOOKUP(B519,#REF!,16,0)</f>
        <v>#N/A</v>
      </c>
      <c r="K519" s="17" t="e">
        <f t="shared" ref="K519:K582" si="32">J519=L519</f>
        <v>#N/A</v>
      </c>
      <c r="L519" s="17"/>
      <c r="M519" s="18">
        <f t="shared" ref="M519:M582" si="33">IF(AND(L519&gt;=1,ISNUMBER(L519)=TRUE),ROUND(SUMPRODUCT(G519:L519,$G$6:$L$6)/$M$6,1),0)</f>
        <v>0</v>
      </c>
      <c r="N519" s="19" t="str">
        <f t="shared" si="30"/>
        <v>Không</v>
      </c>
      <c r="O519" s="19" t="e">
        <f>VLOOKUP($A519,DSMYDTU!$A$2:$G$4877,7,0)</f>
        <v>#N/A</v>
      </c>
      <c r="P519" s="20"/>
      <c r="Q519" s="50" t="e">
        <f t="shared" si="31"/>
        <v>#N/A</v>
      </c>
      <c r="R519" s="17" t="e">
        <f>VLOOKUP($B519,#REF!,18,0)</f>
        <v>#N/A</v>
      </c>
      <c r="T519" s="2"/>
      <c r="U519" s="19"/>
      <c r="V519" s="19"/>
    </row>
    <row r="520" spans="1:22" ht="13.5" x14ac:dyDescent="0.25">
      <c r="A520" s="14">
        <v>514</v>
      </c>
      <c r="B520" s="15" t="e">
        <f>VLOOKUP($A520,DSMYDTU!$A$2:$E$4856,2,0)</f>
        <v>#N/A</v>
      </c>
      <c r="C520" s="48" t="e">
        <f>VLOOKUP($A520,DSMYDTU!$A$2:$G$4877,3,0)</f>
        <v>#N/A</v>
      </c>
      <c r="D520" s="49" t="e">
        <f>VLOOKUP($A520,DSMYDTU!$A$2:$G$4877,4,0)</f>
        <v>#N/A</v>
      </c>
      <c r="E520" s="15" t="e">
        <f>VLOOKUP($A520,DSMYDTU!$A$2:$G$4877,5,0)</f>
        <v>#N/A</v>
      </c>
      <c r="F520" s="16" t="e">
        <f>VLOOKUP($A520,DSMYDTU!$A$2:$G$4877,6,0)</f>
        <v>#N/A</v>
      </c>
      <c r="G520" s="17" t="e">
        <f>VLOOKUP(B520,#REF!,13,0)</f>
        <v>#N/A</v>
      </c>
      <c r="H520" s="17" t="e">
        <f>VLOOKUP(B520,#REF!,14,0)</f>
        <v>#N/A</v>
      </c>
      <c r="I520" s="17" t="e">
        <f>VLOOKUP(B520,#REF!,15,0)</f>
        <v>#N/A</v>
      </c>
      <c r="J520" s="17" t="e">
        <f>VLOOKUP(B520,#REF!,16,0)</f>
        <v>#N/A</v>
      </c>
      <c r="K520" s="17" t="e">
        <f t="shared" si="32"/>
        <v>#N/A</v>
      </c>
      <c r="L520" s="17"/>
      <c r="M520" s="18">
        <f t="shared" si="33"/>
        <v>0</v>
      </c>
      <c r="N520" s="19" t="str">
        <f t="shared" ref="N520:N542" si="34">VLOOKUP(M520,$S$7:$T$542,2,0)</f>
        <v>Không</v>
      </c>
      <c r="O520" s="19" t="e">
        <f>VLOOKUP($A520,DSMYDTU!$A$2:$G$4877,7,0)</f>
        <v>#N/A</v>
      </c>
      <c r="P520" s="20"/>
      <c r="Q520" s="50" t="e">
        <f t="shared" ref="Q520:Q542" si="35">R520=M520</f>
        <v>#N/A</v>
      </c>
      <c r="R520" s="17" t="e">
        <f>VLOOKUP($B520,#REF!,18,0)</f>
        <v>#N/A</v>
      </c>
      <c r="T520" s="2"/>
      <c r="U520" s="19"/>
      <c r="V520" s="19"/>
    </row>
    <row r="521" spans="1:22" ht="13.5" x14ac:dyDescent="0.25">
      <c r="A521" s="14">
        <v>515</v>
      </c>
      <c r="B521" s="15" t="e">
        <f>VLOOKUP($A521,DSMYDTU!$A$2:$E$4856,2,0)</f>
        <v>#N/A</v>
      </c>
      <c r="C521" s="48" t="e">
        <f>VLOOKUP($A521,DSMYDTU!$A$2:$G$4877,3,0)</f>
        <v>#N/A</v>
      </c>
      <c r="D521" s="49" t="e">
        <f>VLOOKUP($A521,DSMYDTU!$A$2:$G$4877,4,0)</f>
        <v>#N/A</v>
      </c>
      <c r="E521" s="15" t="e">
        <f>VLOOKUP($A521,DSMYDTU!$A$2:$G$4877,5,0)</f>
        <v>#N/A</v>
      </c>
      <c r="F521" s="16" t="e">
        <f>VLOOKUP($A521,DSMYDTU!$A$2:$G$4877,6,0)</f>
        <v>#N/A</v>
      </c>
      <c r="G521" s="17" t="e">
        <f>VLOOKUP(B521,#REF!,13,0)</f>
        <v>#N/A</v>
      </c>
      <c r="H521" s="17" t="e">
        <f>VLOOKUP(B521,#REF!,14,0)</f>
        <v>#N/A</v>
      </c>
      <c r="I521" s="17" t="e">
        <f>VLOOKUP(B521,#REF!,15,0)</f>
        <v>#N/A</v>
      </c>
      <c r="J521" s="17" t="e">
        <f>VLOOKUP(B521,#REF!,16,0)</f>
        <v>#N/A</v>
      </c>
      <c r="K521" s="17" t="e">
        <f t="shared" si="32"/>
        <v>#N/A</v>
      </c>
      <c r="L521" s="17"/>
      <c r="M521" s="18">
        <f t="shared" si="33"/>
        <v>0</v>
      </c>
      <c r="N521" s="19" t="str">
        <f t="shared" si="34"/>
        <v>Không</v>
      </c>
      <c r="O521" s="19" t="e">
        <f>VLOOKUP($A521,DSMYDTU!$A$2:$G$4877,7,0)</f>
        <v>#N/A</v>
      </c>
      <c r="P521" s="20"/>
      <c r="Q521" s="50" t="e">
        <f t="shared" si="35"/>
        <v>#N/A</v>
      </c>
      <c r="R521" s="17" t="e">
        <f>VLOOKUP($B521,#REF!,18,0)</f>
        <v>#N/A</v>
      </c>
      <c r="T521" s="2"/>
      <c r="U521" s="19"/>
      <c r="V521" s="19"/>
    </row>
    <row r="522" spans="1:22" ht="13.5" x14ac:dyDescent="0.25">
      <c r="A522" s="14">
        <v>516</v>
      </c>
      <c r="B522" s="15" t="e">
        <f>VLOOKUP($A522,DSMYDTU!$A$2:$E$4856,2,0)</f>
        <v>#N/A</v>
      </c>
      <c r="C522" s="48" t="e">
        <f>VLOOKUP($A522,DSMYDTU!$A$2:$G$4877,3,0)</f>
        <v>#N/A</v>
      </c>
      <c r="D522" s="49" t="e">
        <f>VLOOKUP($A522,DSMYDTU!$A$2:$G$4877,4,0)</f>
        <v>#N/A</v>
      </c>
      <c r="E522" s="15" t="e">
        <f>VLOOKUP($A522,DSMYDTU!$A$2:$G$4877,5,0)</f>
        <v>#N/A</v>
      </c>
      <c r="F522" s="16" t="e">
        <f>VLOOKUP($A522,DSMYDTU!$A$2:$G$4877,6,0)</f>
        <v>#N/A</v>
      </c>
      <c r="G522" s="17" t="e">
        <f>VLOOKUP(B522,#REF!,13,0)</f>
        <v>#N/A</v>
      </c>
      <c r="H522" s="17" t="e">
        <f>VLOOKUP(B522,#REF!,14,0)</f>
        <v>#N/A</v>
      </c>
      <c r="I522" s="17" t="e">
        <f>VLOOKUP(B522,#REF!,15,0)</f>
        <v>#N/A</v>
      </c>
      <c r="J522" s="17" t="e">
        <f>VLOOKUP(B522,#REF!,16,0)</f>
        <v>#N/A</v>
      </c>
      <c r="K522" s="17" t="e">
        <f t="shared" si="32"/>
        <v>#N/A</v>
      </c>
      <c r="L522" s="17"/>
      <c r="M522" s="18">
        <f t="shared" si="33"/>
        <v>0</v>
      </c>
      <c r="N522" s="19" t="str">
        <f t="shared" si="34"/>
        <v>Không</v>
      </c>
      <c r="O522" s="19" t="e">
        <f>VLOOKUP($A522,DSMYDTU!$A$2:$G$4877,7,0)</f>
        <v>#N/A</v>
      </c>
      <c r="P522" s="20"/>
      <c r="Q522" s="50" t="e">
        <f t="shared" si="35"/>
        <v>#N/A</v>
      </c>
      <c r="R522" s="17" t="e">
        <f>VLOOKUP($B522,#REF!,18,0)</f>
        <v>#N/A</v>
      </c>
      <c r="T522" s="2"/>
      <c r="U522" s="19"/>
      <c r="V522" s="19"/>
    </row>
    <row r="523" spans="1:22" ht="13.5" x14ac:dyDescent="0.25">
      <c r="A523" s="14">
        <v>517</v>
      </c>
      <c r="B523" s="15" t="e">
        <f>VLOOKUP($A523,DSMYDTU!$A$2:$E$4856,2,0)</f>
        <v>#N/A</v>
      </c>
      <c r="C523" s="48" t="e">
        <f>VLOOKUP($A523,DSMYDTU!$A$2:$G$4877,3,0)</f>
        <v>#N/A</v>
      </c>
      <c r="D523" s="49" t="e">
        <f>VLOOKUP($A523,DSMYDTU!$A$2:$G$4877,4,0)</f>
        <v>#N/A</v>
      </c>
      <c r="E523" s="15" t="e">
        <f>VLOOKUP($A523,DSMYDTU!$A$2:$G$4877,5,0)</f>
        <v>#N/A</v>
      </c>
      <c r="F523" s="16" t="e">
        <f>VLOOKUP($A523,DSMYDTU!$A$2:$G$4877,6,0)</f>
        <v>#N/A</v>
      </c>
      <c r="G523" s="17" t="e">
        <f>VLOOKUP(B523,#REF!,13,0)</f>
        <v>#N/A</v>
      </c>
      <c r="H523" s="17" t="e">
        <f>VLOOKUP(B523,#REF!,14,0)</f>
        <v>#N/A</v>
      </c>
      <c r="I523" s="17" t="e">
        <f>VLOOKUP(B523,#REF!,15,0)</f>
        <v>#N/A</v>
      </c>
      <c r="J523" s="17" t="e">
        <f>VLOOKUP(B523,#REF!,16,0)</f>
        <v>#N/A</v>
      </c>
      <c r="K523" s="17" t="e">
        <f t="shared" si="32"/>
        <v>#N/A</v>
      </c>
      <c r="L523" s="17"/>
      <c r="M523" s="18">
        <f t="shared" si="33"/>
        <v>0</v>
      </c>
      <c r="N523" s="19" t="str">
        <f t="shared" si="34"/>
        <v>Không</v>
      </c>
      <c r="O523" s="19" t="e">
        <f>VLOOKUP($A523,DSMYDTU!$A$2:$G$4877,7,0)</f>
        <v>#N/A</v>
      </c>
      <c r="P523" s="20"/>
      <c r="Q523" s="50" t="e">
        <f t="shared" si="35"/>
        <v>#N/A</v>
      </c>
      <c r="R523" s="17" t="e">
        <f>VLOOKUP($B523,#REF!,18,0)</f>
        <v>#N/A</v>
      </c>
      <c r="T523" s="2"/>
      <c r="U523" s="19"/>
      <c r="V523" s="19"/>
    </row>
    <row r="524" spans="1:22" ht="13.5" x14ac:dyDescent="0.25">
      <c r="A524" s="14">
        <v>518</v>
      </c>
      <c r="B524" s="15" t="e">
        <f>VLOOKUP($A524,DSMYDTU!$A$2:$E$4856,2,0)</f>
        <v>#N/A</v>
      </c>
      <c r="C524" s="48" t="e">
        <f>VLOOKUP($A524,DSMYDTU!$A$2:$G$4877,3,0)</f>
        <v>#N/A</v>
      </c>
      <c r="D524" s="49" t="e">
        <f>VLOOKUP($A524,DSMYDTU!$A$2:$G$4877,4,0)</f>
        <v>#N/A</v>
      </c>
      <c r="E524" s="15" t="e">
        <f>VLOOKUP($A524,DSMYDTU!$A$2:$G$4877,5,0)</f>
        <v>#N/A</v>
      </c>
      <c r="F524" s="16" t="e">
        <f>VLOOKUP($A524,DSMYDTU!$A$2:$G$4877,6,0)</f>
        <v>#N/A</v>
      </c>
      <c r="G524" s="17" t="e">
        <f>VLOOKUP(B524,#REF!,13,0)</f>
        <v>#N/A</v>
      </c>
      <c r="H524" s="17" t="e">
        <f>VLOOKUP(B524,#REF!,14,0)</f>
        <v>#N/A</v>
      </c>
      <c r="I524" s="17" t="e">
        <f>VLOOKUP(B524,#REF!,15,0)</f>
        <v>#N/A</v>
      </c>
      <c r="J524" s="17" t="e">
        <f>VLOOKUP(B524,#REF!,16,0)</f>
        <v>#N/A</v>
      </c>
      <c r="K524" s="17" t="e">
        <f t="shared" si="32"/>
        <v>#N/A</v>
      </c>
      <c r="L524" s="17"/>
      <c r="M524" s="18">
        <f t="shared" si="33"/>
        <v>0</v>
      </c>
      <c r="N524" s="19" t="str">
        <f t="shared" si="34"/>
        <v>Không</v>
      </c>
      <c r="O524" s="19" t="e">
        <f>VLOOKUP($A524,DSMYDTU!$A$2:$G$4877,7,0)</f>
        <v>#N/A</v>
      </c>
      <c r="P524" s="20"/>
      <c r="Q524" s="50" t="e">
        <f t="shared" si="35"/>
        <v>#N/A</v>
      </c>
      <c r="R524" s="17" t="e">
        <f>VLOOKUP($B524,#REF!,18,0)</f>
        <v>#N/A</v>
      </c>
      <c r="T524" s="2"/>
      <c r="U524" s="19"/>
      <c r="V524" s="19"/>
    </row>
    <row r="525" spans="1:22" ht="13.5" x14ac:dyDescent="0.25">
      <c r="A525" s="14">
        <v>519</v>
      </c>
      <c r="B525" s="15" t="e">
        <f>VLOOKUP($A525,DSMYDTU!$A$2:$E$4856,2,0)</f>
        <v>#N/A</v>
      </c>
      <c r="C525" s="48" t="e">
        <f>VLOOKUP($A525,DSMYDTU!$A$2:$G$4877,3,0)</f>
        <v>#N/A</v>
      </c>
      <c r="D525" s="49" t="e">
        <f>VLOOKUP($A525,DSMYDTU!$A$2:$G$4877,4,0)</f>
        <v>#N/A</v>
      </c>
      <c r="E525" s="15" t="e">
        <f>VLOOKUP($A525,DSMYDTU!$A$2:$G$4877,5,0)</f>
        <v>#N/A</v>
      </c>
      <c r="F525" s="16" t="e">
        <f>VLOOKUP($A525,DSMYDTU!$A$2:$G$4877,6,0)</f>
        <v>#N/A</v>
      </c>
      <c r="G525" s="17" t="e">
        <f>VLOOKUP(B525,#REF!,13,0)</f>
        <v>#N/A</v>
      </c>
      <c r="H525" s="17" t="e">
        <f>VLOOKUP(B525,#REF!,14,0)</f>
        <v>#N/A</v>
      </c>
      <c r="I525" s="17" t="e">
        <f>VLOOKUP(B525,#REF!,15,0)</f>
        <v>#N/A</v>
      </c>
      <c r="J525" s="17" t="e">
        <f>VLOOKUP(B525,#REF!,16,0)</f>
        <v>#N/A</v>
      </c>
      <c r="K525" s="17" t="e">
        <f t="shared" si="32"/>
        <v>#N/A</v>
      </c>
      <c r="L525" s="17"/>
      <c r="M525" s="18">
        <f t="shared" si="33"/>
        <v>0</v>
      </c>
      <c r="N525" s="19" t="str">
        <f t="shared" si="34"/>
        <v>Không</v>
      </c>
      <c r="O525" s="19" t="e">
        <f>VLOOKUP($A525,DSMYDTU!$A$2:$G$4877,7,0)</f>
        <v>#N/A</v>
      </c>
      <c r="P525" s="20"/>
      <c r="Q525" s="50" t="e">
        <f t="shared" si="35"/>
        <v>#N/A</v>
      </c>
      <c r="R525" s="17" t="e">
        <f>VLOOKUP($B525,#REF!,18,0)</f>
        <v>#N/A</v>
      </c>
      <c r="T525" s="2"/>
      <c r="U525" s="19"/>
      <c r="V525" s="19"/>
    </row>
    <row r="526" spans="1:22" ht="13.5" x14ac:dyDescent="0.25">
      <c r="A526" s="14">
        <v>520</v>
      </c>
      <c r="B526" s="15" t="e">
        <f>VLOOKUP($A526,DSMYDTU!$A$2:$E$4856,2,0)</f>
        <v>#N/A</v>
      </c>
      <c r="C526" s="48" t="e">
        <f>VLOOKUP($A526,DSMYDTU!$A$2:$G$4877,3,0)</f>
        <v>#N/A</v>
      </c>
      <c r="D526" s="49" t="e">
        <f>VLOOKUP($A526,DSMYDTU!$A$2:$G$4877,4,0)</f>
        <v>#N/A</v>
      </c>
      <c r="E526" s="15" t="e">
        <f>VLOOKUP($A526,DSMYDTU!$A$2:$G$4877,5,0)</f>
        <v>#N/A</v>
      </c>
      <c r="F526" s="16" t="e">
        <f>VLOOKUP($A526,DSMYDTU!$A$2:$G$4877,6,0)</f>
        <v>#N/A</v>
      </c>
      <c r="G526" s="17" t="e">
        <f>VLOOKUP(B526,#REF!,13,0)</f>
        <v>#N/A</v>
      </c>
      <c r="H526" s="17" t="e">
        <f>VLOOKUP(B526,#REF!,14,0)</f>
        <v>#N/A</v>
      </c>
      <c r="I526" s="17" t="e">
        <f>VLOOKUP(B526,#REF!,15,0)</f>
        <v>#N/A</v>
      </c>
      <c r="J526" s="17" t="e">
        <f>VLOOKUP(B526,#REF!,16,0)</f>
        <v>#N/A</v>
      </c>
      <c r="K526" s="17" t="e">
        <f t="shared" si="32"/>
        <v>#N/A</v>
      </c>
      <c r="L526" s="17"/>
      <c r="M526" s="18">
        <f t="shared" si="33"/>
        <v>0</v>
      </c>
      <c r="N526" s="19" t="str">
        <f t="shared" si="34"/>
        <v>Không</v>
      </c>
      <c r="O526" s="19" t="e">
        <f>VLOOKUP($A526,DSMYDTU!$A$2:$G$4877,7,0)</f>
        <v>#N/A</v>
      </c>
      <c r="P526" s="20"/>
      <c r="Q526" s="50" t="e">
        <f t="shared" si="35"/>
        <v>#N/A</v>
      </c>
      <c r="R526" s="17" t="e">
        <f>VLOOKUP($B526,#REF!,18,0)</f>
        <v>#N/A</v>
      </c>
      <c r="T526" s="2"/>
      <c r="U526" s="19"/>
      <c r="V526" s="19"/>
    </row>
    <row r="527" spans="1:22" ht="13.5" x14ac:dyDescent="0.25">
      <c r="A527" s="14">
        <v>521</v>
      </c>
      <c r="B527" s="15" t="e">
        <f>VLOOKUP($A527,DSMYDTU!$A$2:$E$4856,2,0)</f>
        <v>#N/A</v>
      </c>
      <c r="C527" s="48" t="e">
        <f>VLOOKUP($A527,DSMYDTU!$A$2:$G$4877,3,0)</f>
        <v>#N/A</v>
      </c>
      <c r="D527" s="49" t="e">
        <f>VLOOKUP($A527,DSMYDTU!$A$2:$G$4877,4,0)</f>
        <v>#N/A</v>
      </c>
      <c r="E527" s="15" t="e">
        <f>VLOOKUP($A527,DSMYDTU!$A$2:$G$4877,5,0)</f>
        <v>#N/A</v>
      </c>
      <c r="F527" s="16" t="e">
        <f>VLOOKUP($A527,DSMYDTU!$A$2:$G$4877,6,0)</f>
        <v>#N/A</v>
      </c>
      <c r="G527" s="17" t="e">
        <f>VLOOKUP(B527,#REF!,13,0)</f>
        <v>#N/A</v>
      </c>
      <c r="H527" s="17" t="e">
        <f>VLOOKUP(B527,#REF!,14,0)</f>
        <v>#N/A</v>
      </c>
      <c r="I527" s="17" t="e">
        <f>VLOOKUP(B527,#REF!,15,0)</f>
        <v>#N/A</v>
      </c>
      <c r="J527" s="17" t="e">
        <f>VLOOKUP(B527,#REF!,16,0)</f>
        <v>#N/A</v>
      </c>
      <c r="K527" s="17" t="e">
        <f t="shared" si="32"/>
        <v>#N/A</v>
      </c>
      <c r="L527" s="17"/>
      <c r="M527" s="18">
        <f t="shared" si="33"/>
        <v>0</v>
      </c>
      <c r="N527" s="19" t="str">
        <f t="shared" si="34"/>
        <v>Không</v>
      </c>
      <c r="O527" s="19" t="e">
        <f>VLOOKUP($A527,DSMYDTU!$A$2:$G$4877,7,0)</f>
        <v>#N/A</v>
      </c>
      <c r="P527" s="20"/>
      <c r="Q527" s="50" t="e">
        <f t="shared" si="35"/>
        <v>#N/A</v>
      </c>
      <c r="R527" s="17" t="e">
        <f>VLOOKUP($B527,#REF!,18,0)</f>
        <v>#N/A</v>
      </c>
      <c r="T527" s="2"/>
      <c r="U527" s="19"/>
      <c r="V527" s="19"/>
    </row>
    <row r="528" spans="1:22" ht="13.5" x14ac:dyDescent="0.25">
      <c r="A528" s="14">
        <v>522</v>
      </c>
      <c r="B528" s="15" t="e">
        <f>VLOOKUP($A528,DSMYDTU!$A$2:$E$4856,2,0)</f>
        <v>#N/A</v>
      </c>
      <c r="C528" s="48" t="e">
        <f>VLOOKUP($A528,DSMYDTU!$A$2:$G$4877,3,0)</f>
        <v>#N/A</v>
      </c>
      <c r="D528" s="49" t="e">
        <f>VLOOKUP($A528,DSMYDTU!$A$2:$G$4877,4,0)</f>
        <v>#N/A</v>
      </c>
      <c r="E528" s="15" t="e">
        <f>VLOOKUP($A528,DSMYDTU!$A$2:$G$4877,5,0)</f>
        <v>#N/A</v>
      </c>
      <c r="F528" s="16" t="e">
        <f>VLOOKUP($A528,DSMYDTU!$A$2:$G$4877,6,0)</f>
        <v>#N/A</v>
      </c>
      <c r="G528" s="17" t="e">
        <f>VLOOKUP(B528,#REF!,13,0)</f>
        <v>#N/A</v>
      </c>
      <c r="H528" s="17" t="e">
        <f>VLOOKUP(B528,#REF!,14,0)</f>
        <v>#N/A</v>
      </c>
      <c r="I528" s="17" t="e">
        <f>VLOOKUP(B528,#REF!,15,0)</f>
        <v>#N/A</v>
      </c>
      <c r="J528" s="17" t="e">
        <f>VLOOKUP(B528,#REF!,16,0)</f>
        <v>#N/A</v>
      </c>
      <c r="K528" s="17" t="e">
        <f t="shared" si="32"/>
        <v>#N/A</v>
      </c>
      <c r="L528" s="17"/>
      <c r="M528" s="18">
        <f t="shared" si="33"/>
        <v>0</v>
      </c>
      <c r="N528" s="19" t="str">
        <f t="shared" si="34"/>
        <v>Không</v>
      </c>
      <c r="O528" s="19" t="e">
        <f>VLOOKUP($A528,DSMYDTU!$A$2:$G$4877,7,0)</f>
        <v>#N/A</v>
      </c>
      <c r="P528" s="20"/>
      <c r="Q528" s="50" t="e">
        <f t="shared" si="35"/>
        <v>#N/A</v>
      </c>
      <c r="R528" s="17" t="e">
        <f>VLOOKUP($B528,#REF!,18,0)</f>
        <v>#N/A</v>
      </c>
      <c r="T528" s="2"/>
      <c r="U528" s="19"/>
      <c r="V528" s="19"/>
    </row>
    <row r="529" spans="1:22" ht="13.5" x14ac:dyDescent="0.25">
      <c r="A529" s="14">
        <v>523</v>
      </c>
      <c r="B529" s="15" t="e">
        <f>VLOOKUP($A529,DSMYDTU!$A$2:$E$4856,2,0)</f>
        <v>#N/A</v>
      </c>
      <c r="C529" s="48" t="e">
        <f>VLOOKUP($A529,DSMYDTU!$A$2:$G$4877,3,0)</f>
        <v>#N/A</v>
      </c>
      <c r="D529" s="49" t="e">
        <f>VLOOKUP($A529,DSMYDTU!$A$2:$G$4877,4,0)</f>
        <v>#N/A</v>
      </c>
      <c r="E529" s="15" t="e">
        <f>VLOOKUP($A529,DSMYDTU!$A$2:$G$4877,5,0)</f>
        <v>#N/A</v>
      </c>
      <c r="F529" s="16" t="e">
        <f>VLOOKUP($A529,DSMYDTU!$A$2:$G$4877,6,0)</f>
        <v>#N/A</v>
      </c>
      <c r="G529" s="17" t="e">
        <f>VLOOKUP(B529,#REF!,13,0)</f>
        <v>#N/A</v>
      </c>
      <c r="H529" s="17" t="e">
        <f>VLOOKUP(B529,#REF!,14,0)</f>
        <v>#N/A</v>
      </c>
      <c r="I529" s="17" t="e">
        <f>VLOOKUP(B529,#REF!,15,0)</f>
        <v>#N/A</v>
      </c>
      <c r="J529" s="17" t="e">
        <f>VLOOKUP(B529,#REF!,16,0)</f>
        <v>#N/A</v>
      </c>
      <c r="K529" s="17" t="e">
        <f t="shared" si="32"/>
        <v>#N/A</v>
      </c>
      <c r="L529" s="17"/>
      <c r="M529" s="18">
        <f t="shared" si="33"/>
        <v>0</v>
      </c>
      <c r="N529" s="19" t="str">
        <f t="shared" si="34"/>
        <v>Không</v>
      </c>
      <c r="O529" s="19" t="e">
        <f>VLOOKUP($A529,DSMYDTU!$A$2:$G$4877,7,0)</f>
        <v>#N/A</v>
      </c>
      <c r="P529" s="20"/>
      <c r="Q529" s="50" t="e">
        <f t="shared" si="35"/>
        <v>#N/A</v>
      </c>
      <c r="R529" s="17" t="e">
        <f>VLOOKUP($B529,#REF!,18,0)</f>
        <v>#N/A</v>
      </c>
      <c r="T529" s="2"/>
      <c r="U529" s="19"/>
      <c r="V529" s="19"/>
    </row>
    <row r="530" spans="1:22" ht="13.5" x14ac:dyDescent="0.25">
      <c r="A530" s="14">
        <v>524</v>
      </c>
      <c r="B530" s="15" t="e">
        <f>VLOOKUP($A530,DSMYDTU!$A$2:$E$4856,2,0)</f>
        <v>#N/A</v>
      </c>
      <c r="C530" s="48" t="e">
        <f>VLOOKUP($A530,DSMYDTU!$A$2:$G$4877,3,0)</f>
        <v>#N/A</v>
      </c>
      <c r="D530" s="49" t="e">
        <f>VLOOKUP($A530,DSMYDTU!$A$2:$G$4877,4,0)</f>
        <v>#N/A</v>
      </c>
      <c r="E530" s="15" t="e">
        <f>VLOOKUP($A530,DSMYDTU!$A$2:$G$4877,5,0)</f>
        <v>#N/A</v>
      </c>
      <c r="F530" s="16" t="e">
        <f>VLOOKUP($A530,DSMYDTU!$A$2:$G$4877,6,0)</f>
        <v>#N/A</v>
      </c>
      <c r="G530" s="17" t="e">
        <f>VLOOKUP(B530,#REF!,13,0)</f>
        <v>#N/A</v>
      </c>
      <c r="H530" s="17" t="e">
        <f>VLOOKUP(B530,#REF!,14,0)</f>
        <v>#N/A</v>
      </c>
      <c r="I530" s="17" t="e">
        <f>VLOOKUP(B530,#REF!,15,0)</f>
        <v>#N/A</v>
      </c>
      <c r="J530" s="17" t="e">
        <f>VLOOKUP(B530,#REF!,16,0)</f>
        <v>#N/A</v>
      </c>
      <c r="K530" s="17" t="e">
        <f t="shared" si="32"/>
        <v>#N/A</v>
      </c>
      <c r="L530" s="17"/>
      <c r="M530" s="18">
        <f t="shared" si="33"/>
        <v>0</v>
      </c>
      <c r="N530" s="19" t="str">
        <f t="shared" si="34"/>
        <v>Không</v>
      </c>
      <c r="O530" s="19" t="e">
        <f>VLOOKUP($A530,DSMYDTU!$A$2:$G$4877,7,0)</f>
        <v>#N/A</v>
      </c>
      <c r="P530" s="20"/>
      <c r="Q530" s="50" t="e">
        <f t="shared" si="35"/>
        <v>#N/A</v>
      </c>
      <c r="R530" s="17" t="e">
        <f>VLOOKUP($B530,#REF!,18,0)</f>
        <v>#N/A</v>
      </c>
      <c r="T530" s="2"/>
      <c r="U530" s="19"/>
      <c r="V530" s="19"/>
    </row>
    <row r="531" spans="1:22" ht="13.5" x14ac:dyDescent="0.25">
      <c r="A531" s="14">
        <v>525</v>
      </c>
      <c r="B531" s="15" t="e">
        <f>VLOOKUP($A531,DSMYDTU!$A$2:$E$4856,2,0)</f>
        <v>#N/A</v>
      </c>
      <c r="C531" s="48" t="e">
        <f>VLOOKUP($A531,DSMYDTU!$A$2:$G$4877,3,0)</f>
        <v>#N/A</v>
      </c>
      <c r="D531" s="49" t="e">
        <f>VLOOKUP($A531,DSMYDTU!$A$2:$G$4877,4,0)</f>
        <v>#N/A</v>
      </c>
      <c r="E531" s="15" t="e">
        <f>VLOOKUP($A531,DSMYDTU!$A$2:$G$4877,5,0)</f>
        <v>#N/A</v>
      </c>
      <c r="F531" s="16" t="e">
        <f>VLOOKUP($A531,DSMYDTU!$A$2:$G$4877,6,0)</f>
        <v>#N/A</v>
      </c>
      <c r="G531" s="17" t="e">
        <f>VLOOKUP(B531,#REF!,13,0)</f>
        <v>#N/A</v>
      </c>
      <c r="H531" s="17" t="e">
        <f>VLOOKUP(B531,#REF!,14,0)</f>
        <v>#N/A</v>
      </c>
      <c r="I531" s="17" t="e">
        <f>VLOOKUP(B531,#REF!,15,0)</f>
        <v>#N/A</v>
      </c>
      <c r="J531" s="17" t="e">
        <f>VLOOKUP(B531,#REF!,16,0)</f>
        <v>#N/A</v>
      </c>
      <c r="K531" s="17" t="e">
        <f t="shared" si="32"/>
        <v>#N/A</v>
      </c>
      <c r="L531" s="17"/>
      <c r="M531" s="18">
        <f t="shared" si="33"/>
        <v>0</v>
      </c>
      <c r="N531" s="19" t="str">
        <f t="shared" si="34"/>
        <v>Không</v>
      </c>
      <c r="O531" s="19" t="e">
        <f>VLOOKUP($A531,DSMYDTU!$A$2:$G$4877,7,0)</f>
        <v>#N/A</v>
      </c>
      <c r="P531" s="20"/>
      <c r="Q531" s="50" t="e">
        <f t="shared" si="35"/>
        <v>#N/A</v>
      </c>
      <c r="R531" s="17" t="e">
        <f>VLOOKUP($B531,#REF!,18,0)</f>
        <v>#N/A</v>
      </c>
      <c r="T531" s="2"/>
      <c r="U531" s="19"/>
      <c r="V531" s="19"/>
    </row>
    <row r="532" spans="1:22" ht="13.5" x14ac:dyDescent="0.25">
      <c r="A532" s="14">
        <v>526</v>
      </c>
      <c r="B532" s="15" t="e">
        <f>VLOOKUP($A532,DSMYDTU!$A$2:$E$4856,2,0)</f>
        <v>#N/A</v>
      </c>
      <c r="C532" s="48" t="e">
        <f>VLOOKUP($A532,DSMYDTU!$A$2:$G$4877,3,0)</f>
        <v>#N/A</v>
      </c>
      <c r="D532" s="49" t="e">
        <f>VLOOKUP($A532,DSMYDTU!$A$2:$G$4877,4,0)</f>
        <v>#N/A</v>
      </c>
      <c r="E532" s="15" t="e">
        <f>VLOOKUP($A532,DSMYDTU!$A$2:$G$4877,5,0)</f>
        <v>#N/A</v>
      </c>
      <c r="F532" s="16" t="e">
        <f>VLOOKUP($A532,DSMYDTU!$A$2:$G$4877,6,0)</f>
        <v>#N/A</v>
      </c>
      <c r="G532" s="17" t="e">
        <f>VLOOKUP(B532,#REF!,13,0)</f>
        <v>#N/A</v>
      </c>
      <c r="H532" s="17" t="e">
        <f>VLOOKUP(B532,#REF!,14,0)</f>
        <v>#N/A</v>
      </c>
      <c r="I532" s="17" t="e">
        <f>VLOOKUP(B532,#REF!,15,0)</f>
        <v>#N/A</v>
      </c>
      <c r="J532" s="17" t="e">
        <f>VLOOKUP(B532,#REF!,16,0)</f>
        <v>#N/A</v>
      </c>
      <c r="K532" s="17" t="e">
        <f t="shared" si="32"/>
        <v>#N/A</v>
      </c>
      <c r="L532" s="17"/>
      <c r="M532" s="18">
        <f t="shared" si="33"/>
        <v>0</v>
      </c>
      <c r="N532" s="19" t="str">
        <f t="shared" si="34"/>
        <v>Không</v>
      </c>
      <c r="O532" s="19" t="e">
        <f>VLOOKUP($A532,DSMYDTU!$A$2:$G$4877,7,0)</f>
        <v>#N/A</v>
      </c>
      <c r="P532" s="20"/>
      <c r="Q532" s="50" t="e">
        <f t="shared" si="35"/>
        <v>#N/A</v>
      </c>
      <c r="R532" s="17" t="e">
        <f>VLOOKUP($B532,#REF!,18,0)</f>
        <v>#N/A</v>
      </c>
      <c r="T532" s="2"/>
      <c r="U532" s="19"/>
      <c r="V532" s="19"/>
    </row>
    <row r="533" spans="1:22" ht="13.5" x14ac:dyDescent="0.25">
      <c r="A533" s="14">
        <v>527</v>
      </c>
      <c r="B533" s="15" t="e">
        <f>VLOOKUP($A533,DSMYDTU!$A$2:$E$4856,2,0)</f>
        <v>#N/A</v>
      </c>
      <c r="C533" s="48" t="e">
        <f>VLOOKUP($A533,DSMYDTU!$A$2:$G$4877,3,0)</f>
        <v>#N/A</v>
      </c>
      <c r="D533" s="49" t="e">
        <f>VLOOKUP($A533,DSMYDTU!$A$2:$G$4877,4,0)</f>
        <v>#N/A</v>
      </c>
      <c r="E533" s="15" t="e">
        <f>VLOOKUP($A533,DSMYDTU!$A$2:$G$4877,5,0)</f>
        <v>#N/A</v>
      </c>
      <c r="F533" s="16" t="e">
        <f>VLOOKUP($A533,DSMYDTU!$A$2:$G$4877,6,0)</f>
        <v>#N/A</v>
      </c>
      <c r="G533" s="17" t="e">
        <f>VLOOKUP(B533,#REF!,13,0)</f>
        <v>#N/A</v>
      </c>
      <c r="H533" s="17" t="e">
        <f>VLOOKUP(B533,#REF!,14,0)</f>
        <v>#N/A</v>
      </c>
      <c r="I533" s="17" t="e">
        <f>VLOOKUP(B533,#REF!,15,0)</f>
        <v>#N/A</v>
      </c>
      <c r="J533" s="17" t="e">
        <f>VLOOKUP(B533,#REF!,16,0)</f>
        <v>#N/A</v>
      </c>
      <c r="K533" s="17" t="e">
        <f t="shared" si="32"/>
        <v>#N/A</v>
      </c>
      <c r="L533" s="17"/>
      <c r="M533" s="18">
        <f t="shared" si="33"/>
        <v>0</v>
      </c>
      <c r="N533" s="19" t="str">
        <f t="shared" si="34"/>
        <v>Không</v>
      </c>
      <c r="O533" s="19" t="e">
        <f>VLOOKUP($A533,DSMYDTU!$A$2:$G$4877,7,0)</f>
        <v>#N/A</v>
      </c>
      <c r="P533" s="20"/>
      <c r="Q533" s="50" t="e">
        <f t="shared" si="35"/>
        <v>#N/A</v>
      </c>
      <c r="R533" s="17" t="e">
        <f>VLOOKUP($B533,#REF!,18,0)</f>
        <v>#N/A</v>
      </c>
      <c r="T533" s="2"/>
      <c r="U533" s="19"/>
      <c r="V533" s="19"/>
    </row>
    <row r="534" spans="1:22" ht="13.5" x14ac:dyDescent="0.25">
      <c r="A534" s="14">
        <v>528</v>
      </c>
      <c r="B534" s="15" t="e">
        <f>VLOOKUP($A534,DSMYDTU!$A$2:$E$4856,2,0)</f>
        <v>#N/A</v>
      </c>
      <c r="C534" s="48" t="e">
        <f>VLOOKUP($A534,DSMYDTU!$A$2:$G$4877,3,0)</f>
        <v>#N/A</v>
      </c>
      <c r="D534" s="49" t="e">
        <f>VLOOKUP($A534,DSMYDTU!$A$2:$G$4877,4,0)</f>
        <v>#N/A</v>
      </c>
      <c r="E534" s="15" t="e">
        <f>VLOOKUP($A534,DSMYDTU!$A$2:$G$4877,5,0)</f>
        <v>#N/A</v>
      </c>
      <c r="F534" s="16" t="e">
        <f>VLOOKUP($A534,DSMYDTU!$A$2:$G$4877,6,0)</f>
        <v>#N/A</v>
      </c>
      <c r="G534" s="17" t="e">
        <f>VLOOKUP(B534,#REF!,13,0)</f>
        <v>#N/A</v>
      </c>
      <c r="H534" s="17" t="e">
        <f>VLOOKUP(B534,#REF!,14,0)</f>
        <v>#N/A</v>
      </c>
      <c r="I534" s="17" t="e">
        <f>VLOOKUP(B534,#REF!,15,0)</f>
        <v>#N/A</v>
      </c>
      <c r="J534" s="17" t="e">
        <f>VLOOKUP(B534,#REF!,16,0)</f>
        <v>#N/A</v>
      </c>
      <c r="K534" s="17" t="e">
        <f t="shared" si="32"/>
        <v>#N/A</v>
      </c>
      <c r="L534" s="17"/>
      <c r="M534" s="18">
        <f t="shared" si="33"/>
        <v>0</v>
      </c>
      <c r="N534" s="19" t="str">
        <f t="shared" si="34"/>
        <v>Không</v>
      </c>
      <c r="O534" s="19" t="e">
        <f>VLOOKUP($A534,DSMYDTU!$A$2:$G$4877,7,0)</f>
        <v>#N/A</v>
      </c>
      <c r="P534" s="20"/>
      <c r="Q534" s="50" t="e">
        <f t="shared" si="35"/>
        <v>#N/A</v>
      </c>
      <c r="R534" s="17" t="e">
        <f>VLOOKUP($B534,#REF!,18,0)</f>
        <v>#N/A</v>
      </c>
      <c r="T534" s="2"/>
      <c r="U534" s="19"/>
      <c r="V534" s="19"/>
    </row>
    <row r="535" spans="1:22" ht="13.5" x14ac:dyDescent="0.25">
      <c r="A535" s="14">
        <v>529</v>
      </c>
      <c r="B535" s="15" t="e">
        <f>VLOOKUP($A535,DSMYDTU!$A$2:$E$4856,2,0)</f>
        <v>#N/A</v>
      </c>
      <c r="C535" s="48" t="e">
        <f>VLOOKUP($A535,DSMYDTU!$A$2:$G$4877,3,0)</f>
        <v>#N/A</v>
      </c>
      <c r="D535" s="49" t="e">
        <f>VLOOKUP($A535,DSMYDTU!$A$2:$G$4877,4,0)</f>
        <v>#N/A</v>
      </c>
      <c r="E535" s="15" t="e">
        <f>VLOOKUP($A535,DSMYDTU!$A$2:$G$4877,5,0)</f>
        <v>#N/A</v>
      </c>
      <c r="F535" s="16" t="e">
        <f>VLOOKUP($A535,DSMYDTU!$A$2:$G$4877,6,0)</f>
        <v>#N/A</v>
      </c>
      <c r="G535" s="17" t="e">
        <f>VLOOKUP(B535,#REF!,13,0)</f>
        <v>#N/A</v>
      </c>
      <c r="H535" s="17" t="e">
        <f>VLOOKUP(B535,#REF!,14,0)</f>
        <v>#N/A</v>
      </c>
      <c r="I535" s="17" t="e">
        <f>VLOOKUP(B535,#REF!,15,0)</f>
        <v>#N/A</v>
      </c>
      <c r="J535" s="17" t="e">
        <f>VLOOKUP(B535,#REF!,16,0)</f>
        <v>#N/A</v>
      </c>
      <c r="K535" s="17" t="e">
        <f t="shared" si="32"/>
        <v>#N/A</v>
      </c>
      <c r="L535" s="17"/>
      <c r="M535" s="18">
        <f t="shared" si="33"/>
        <v>0</v>
      </c>
      <c r="N535" s="19" t="str">
        <f t="shared" si="34"/>
        <v>Không</v>
      </c>
      <c r="O535" s="19" t="e">
        <f>VLOOKUP($A535,DSMYDTU!$A$2:$G$4877,7,0)</f>
        <v>#N/A</v>
      </c>
      <c r="P535" s="20"/>
      <c r="Q535" s="50" t="e">
        <f t="shared" si="35"/>
        <v>#N/A</v>
      </c>
      <c r="R535" s="17" t="e">
        <f>VLOOKUP($B535,#REF!,18,0)</f>
        <v>#N/A</v>
      </c>
      <c r="T535" s="2"/>
      <c r="U535" s="19"/>
      <c r="V535" s="19"/>
    </row>
    <row r="536" spans="1:22" ht="13.5" x14ac:dyDescent="0.25">
      <c r="A536" s="14">
        <v>530</v>
      </c>
      <c r="B536" s="15" t="e">
        <f>VLOOKUP($A536,DSMYDTU!$A$2:$E$4856,2,0)</f>
        <v>#N/A</v>
      </c>
      <c r="C536" s="48" t="e">
        <f>VLOOKUP($A536,DSMYDTU!$A$2:$G$4877,3,0)</f>
        <v>#N/A</v>
      </c>
      <c r="D536" s="49" t="e">
        <f>VLOOKUP($A536,DSMYDTU!$A$2:$G$4877,4,0)</f>
        <v>#N/A</v>
      </c>
      <c r="E536" s="15" t="e">
        <f>VLOOKUP($A536,DSMYDTU!$A$2:$G$4877,5,0)</f>
        <v>#N/A</v>
      </c>
      <c r="F536" s="16" t="e">
        <f>VLOOKUP($A536,DSMYDTU!$A$2:$G$4877,6,0)</f>
        <v>#N/A</v>
      </c>
      <c r="G536" s="17" t="e">
        <f>VLOOKUP(B536,#REF!,13,0)</f>
        <v>#N/A</v>
      </c>
      <c r="H536" s="17" t="e">
        <f>VLOOKUP(B536,#REF!,14,0)</f>
        <v>#N/A</v>
      </c>
      <c r="I536" s="17" t="e">
        <f>VLOOKUP(B536,#REF!,15,0)</f>
        <v>#N/A</v>
      </c>
      <c r="J536" s="17" t="e">
        <f>VLOOKUP(B536,#REF!,16,0)</f>
        <v>#N/A</v>
      </c>
      <c r="K536" s="17" t="e">
        <f t="shared" si="32"/>
        <v>#N/A</v>
      </c>
      <c r="L536" s="17"/>
      <c r="M536" s="18">
        <f t="shared" si="33"/>
        <v>0</v>
      </c>
      <c r="N536" s="19" t="str">
        <f t="shared" si="34"/>
        <v>Không</v>
      </c>
      <c r="O536" s="19" t="e">
        <f>VLOOKUP($A536,DSMYDTU!$A$2:$G$4877,7,0)</f>
        <v>#N/A</v>
      </c>
      <c r="P536" s="20"/>
      <c r="Q536" s="50" t="e">
        <f t="shared" si="35"/>
        <v>#N/A</v>
      </c>
      <c r="R536" s="17" t="e">
        <f>VLOOKUP($B536,#REF!,18,0)</f>
        <v>#N/A</v>
      </c>
      <c r="T536" s="2"/>
      <c r="U536" s="19"/>
      <c r="V536" s="19"/>
    </row>
    <row r="537" spans="1:22" ht="13.5" x14ac:dyDescent="0.25">
      <c r="A537" s="14">
        <v>531</v>
      </c>
      <c r="B537" s="15" t="e">
        <f>VLOOKUP($A537,DSMYDTU!$A$2:$E$4856,2,0)</f>
        <v>#N/A</v>
      </c>
      <c r="C537" s="48" t="e">
        <f>VLOOKUP($A537,DSMYDTU!$A$2:$G$4877,3,0)</f>
        <v>#N/A</v>
      </c>
      <c r="D537" s="49" t="e">
        <f>VLOOKUP($A537,DSMYDTU!$A$2:$G$4877,4,0)</f>
        <v>#N/A</v>
      </c>
      <c r="E537" s="15" t="e">
        <f>VLOOKUP($A537,DSMYDTU!$A$2:$G$4877,5,0)</f>
        <v>#N/A</v>
      </c>
      <c r="F537" s="16" t="e">
        <f>VLOOKUP($A537,DSMYDTU!$A$2:$G$4877,6,0)</f>
        <v>#N/A</v>
      </c>
      <c r="G537" s="17" t="e">
        <f>VLOOKUP(B537,#REF!,13,0)</f>
        <v>#N/A</v>
      </c>
      <c r="H537" s="17" t="e">
        <f>VLOOKUP(B537,#REF!,14,0)</f>
        <v>#N/A</v>
      </c>
      <c r="I537" s="17" t="e">
        <f>VLOOKUP(B537,#REF!,15,0)</f>
        <v>#N/A</v>
      </c>
      <c r="J537" s="17" t="e">
        <f>VLOOKUP(B537,#REF!,16,0)</f>
        <v>#N/A</v>
      </c>
      <c r="K537" s="17" t="e">
        <f t="shared" si="32"/>
        <v>#N/A</v>
      </c>
      <c r="L537" s="17"/>
      <c r="M537" s="18">
        <f t="shared" si="33"/>
        <v>0</v>
      </c>
      <c r="N537" s="19" t="str">
        <f t="shared" si="34"/>
        <v>Không</v>
      </c>
      <c r="O537" s="19" t="e">
        <f>VLOOKUP($A537,DSMYDTU!$A$2:$G$4877,7,0)</f>
        <v>#N/A</v>
      </c>
      <c r="P537" s="20"/>
      <c r="Q537" s="50" t="e">
        <f t="shared" si="35"/>
        <v>#N/A</v>
      </c>
      <c r="R537" s="17" t="e">
        <f>VLOOKUP($B537,#REF!,18,0)</f>
        <v>#N/A</v>
      </c>
      <c r="T537" s="2"/>
      <c r="U537" s="19"/>
      <c r="V537" s="19"/>
    </row>
    <row r="538" spans="1:22" ht="13.5" x14ac:dyDescent="0.25">
      <c r="A538" s="14">
        <v>532</v>
      </c>
      <c r="B538" s="15" t="e">
        <f>VLOOKUP($A538,DSMYDTU!$A$2:$E$4856,2,0)</f>
        <v>#N/A</v>
      </c>
      <c r="C538" s="48" t="e">
        <f>VLOOKUP($A538,DSMYDTU!$A$2:$G$4877,3,0)</f>
        <v>#N/A</v>
      </c>
      <c r="D538" s="49" t="e">
        <f>VLOOKUP($A538,DSMYDTU!$A$2:$G$4877,4,0)</f>
        <v>#N/A</v>
      </c>
      <c r="E538" s="15" t="e">
        <f>VLOOKUP($A538,DSMYDTU!$A$2:$G$4877,5,0)</f>
        <v>#N/A</v>
      </c>
      <c r="F538" s="16" t="e">
        <f>VLOOKUP($A538,DSMYDTU!$A$2:$G$4877,6,0)</f>
        <v>#N/A</v>
      </c>
      <c r="G538" s="17" t="e">
        <f>VLOOKUP(B538,#REF!,13,0)</f>
        <v>#N/A</v>
      </c>
      <c r="H538" s="17" t="e">
        <f>VLOOKUP(B538,#REF!,14,0)</f>
        <v>#N/A</v>
      </c>
      <c r="I538" s="17" t="e">
        <f>VLOOKUP(B538,#REF!,15,0)</f>
        <v>#N/A</v>
      </c>
      <c r="J538" s="17" t="e">
        <f>VLOOKUP(B538,#REF!,16,0)</f>
        <v>#N/A</v>
      </c>
      <c r="K538" s="17" t="e">
        <f t="shared" si="32"/>
        <v>#N/A</v>
      </c>
      <c r="L538" s="17"/>
      <c r="M538" s="18">
        <f t="shared" si="33"/>
        <v>0</v>
      </c>
      <c r="N538" s="19" t="str">
        <f t="shared" si="34"/>
        <v>Không</v>
      </c>
      <c r="O538" s="19" t="e">
        <f>VLOOKUP($A538,DSMYDTU!$A$2:$G$4877,7,0)</f>
        <v>#N/A</v>
      </c>
      <c r="P538" s="20"/>
      <c r="Q538" s="50" t="e">
        <f t="shared" si="35"/>
        <v>#N/A</v>
      </c>
      <c r="R538" s="17" t="e">
        <f>VLOOKUP($B538,#REF!,18,0)</f>
        <v>#N/A</v>
      </c>
      <c r="T538" s="2"/>
      <c r="U538" s="19"/>
      <c r="V538" s="19"/>
    </row>
    <row r="539" spans="1:22" ht="13.5" x14ac:dyDescent="0.25">
      <c r="A539" s="14">
        <v>533</v>
      </c>
      <c r="B539" s="15" t="e">
        <f>VLOOKUP($A539,DSMYDTU!$A$2:$E$4856,2,0)</f>
        <v>#N/A</v>
      </c>
      <c r="C539" s="48" t="e">
        <f>VLOOKUP($A539,DSMYDTU!$A$2:$G$4877,3,0)</f>
        <v>#N/A</v>
      </c>
      <c r="D539" s="49" t="e">
        <f>VLOOKUP($A539,DSMYDTU!$A$2:$G$4877,4,0)</f>
        <v>#N/A</v>
      </c>
      <c r="E539" s="15" t="e">
        <f>VLOOKUP($A539,DSMYDTU!$A$2:$G$4877,5,0)</f>
        <v>#N/A</v>
      </c>
      <c r="F539" s="16" t="e">
        <f>VLOOKUP($A539,DSMYDTU!$A$2:$G$4877,6,0)</f>
        <v>#N/A</v>
      </c>
      <c r="G539" s="17" t="e">
        <f>VLOOKUP(B539,#REF!,13,0)</f>
        <v>#N/A</v>
      </c>
      <c r="H539" s="17" t="e">
        <f>VLOOKUP(B539,#REF!,14,0)</f>
        <v>#N/A</v>
      </c>
      <c r="I539" s="17" t="e">
        <f>VLOOKUP(B539,#REF!,15,0)</f>
        <v>#N/A</v>
      </c>
      <c r="J539" s="17" t="e">
        <f>VLOOKUP(B539,#REF!,16,0)</f>
        <v>#N/A</v>
      </c>
      <c r="K539" s="17" t="e">
        <f t="shared" si="32"/>
        <v>#N/A</v>
      </c>
      <c r="L539" s="17"/>
      <c r="M539" s="18">
        <f t="shared" si="33"/>
        <v>0</v>
      </c>
      <c r="N539" s="19" t="str">
        <f t="shared" si="34"/>
        <v>Không</v>
      </c>
      <c r="O539" s="19" t="e">
        <f>VLOOKUP($A539,DSMYDTU!$A$2:$G$4877,7,0)</f>
        <v>#N/A</v>
      </c>
      <c r="P539" s="20"/>
      <c r="Q539" s="50" t="e">
        <f t="shared" si="35"/>
        <v>#N/A</v>
      </c>
      <c r="R539" s="17" t="e">
        <f>VLOOKUP($B539,#REF!,18,0)</f>
        <v>#N/A</v>
      </c>
      <c r="T539" s="2"/>
      <c r="U539" s="19"/>
      <c r="V539" s="19"/>
    </row>
    <row r="540" spans="1:22" ht="13.5" x14ac:dyDescent="0.25">
      <c r="A540" s="14">
        <v>534</v>
      </c>
      <c r="B540" s="15" t="e">
        <f>VLOOKUP($A540,DSMYDTU!$A$2:$E$4856,2,0)</f>
        <v>#N/A</v>
      </c>
      <c r="C540" s="48" t="e">
        <f>VLOOKUP($A540,DSMYDTU!$A$2:$G$4877,3,0)</f>
        <v>#N/A</v>
      </c>
      <c r="D540" s="49" t="e">
        <f>VLOOKUP($A540,DSMYDTU!$A$2:$G$4877,4,0)</f>
        <v>#N/A</v>
      </c>
      <c r="E540" s="15" t="e">
        <f>VLOOKUP($A540,DSMYDTU!$A$2:$G$4877,5,0)</f>
        <v>#N/A</v>
      </c>
      <c r="F540" s="16" t="e">
        <f>VLOOKUP($A540,DSMYDTU!$A$2:$G$4877,6,0)</f>
        <v>#N/A</v>
      </c>
      <c r="G540" s="17" t="e">
        <f>VLOOKUP(B540,#REF!,13,0)</f>
        <v>#N/A</v>
      </c>
      <c r="H540" s="17" t="e">
        <f>VLOOKUP(B540,#REF!,14,0)</f>
        <v>#N/A</v>
      </c>
      <c r="I540" s="17" t="e">
        <f>VLOOKUP(B540,#REF!,15,0)</f>
        <v>#N/A</v>
      </c>
      <c r="J540" s="17" t="e">
        <f>VLOOKUP(B540,#REF!,16,0)</f>
        <v>#N/A</v>
      </c>
      <c r="K540" s="17" t="e">
        <f t="shared" si="32"/>
        <v>#N/A</v>
      </c>
      <c r="L540" s="17"/>
      <c r="M540" s="18">
        <f t="shared" si="33"/>
        <v>0</v>
      </c>
      <c r="N540" s="19" t="str">
        <f t="shared" si="34"/>
        <v>Không</v>
      </c>
      <c r="O540" s="19" t="e">
        <f>VLOOKUP($A540,DSMYDTU!$A$2:$G$4877,7,0)</f>
        <v>#N/A</v>
      </c>
      <c r="P540" s="20"/>
      <c r="Q540" s="50" t="e">
        <f t="shared" si="35"/>
        <v>#N/A</v>
      </c>
      <c r="R540" s="17" t="e">
        <f>VLOOKUP($B540,#REF!,18,0)</f>
        <v>#N/A</v>
      </c>
      <c r="T540" s="2"/>
      <c r="U540" s="19"/>
      <c r="V540" s="19"/>
    </row>
    <row r="541" spans="1:22" ht="13.5" x14ac:dyDescent="0.25">
      <c r="A541" s="14">
        <v>535</v>
      </c>
      <c r="B541" s="15" t="e">
        <f>VLOOKUP($A541,DSMYDTU!$A$2:$E$4856,2,0)</f>
        <v>#N/A</v>
      </c>
      <c r="C541" s="48" t="e">
        <f>VLOOKUP($A541,DSMYDTU!$A$2:$G$4877,3,0)</f>
        <v>#N/A</v>
      </c>
      <c r="D541" s="49" t="e">
        <f>VLOOKUP($A541,DSMYDTU!$A$2:$G$4877,4,0)</f>
        <v>#N/A</v>
      </c>
      <c r="E541" s="15" t="e">
        <f>VLOOKUP($A541,DSMYDTU!$A$2:$G$4877,5,0)</f>
        <v>#N/A</v>
      </c>
      <c r="F541" s="16" t="e">
        <f>VLOOKUP($A541,DSMYDTU!$A$2:$G$4877,6,0)</f>
        <v>#N/A</v>
      </c>
      <c r="G541" s="17" t="e">
        <f>VLOOKUP(B541,#REF!,13,0)</f>
        <v>#N/A</v>
      </c>
      <c r="H541" s="17" t="e">
        <f>VLOOKUP(B541,#REF!,14,0)</f>
        <v>#N/A</v>
      </c>
      <c r="I541" s="17" t="e">
        <f>VLOOKUP(B541,#REF!,15,0)</f>
        <v>#N/A</v>
      </c>
      <c r="J541" s="17" t="e">
        <f>VLOOKUP(B541,#REF!,16,0)</f>
        <v>#N/A</v>
      </c>
      <c r="K541" s="17" t="e">
        <f t="shared" si="32"/>
        <v>#N/A</v>
      </c>
      <c r="L541" s="17"/>
      <c r="M541" s="18">
        <f t="shared" si="33"/>
        <v>0</v>
      </c>
      <c r="N541" s="19" t="str">
        <f t="shared" si="34"/>
        <v>Không</v>
      </c>
      <c r="O541" s="19" t="e">
        <f>VLOOKUP($A541,DSMYDTU!$A$2:$G$4877,7,0)</f>
        <v>#N/A</v>
      </c>
      <c r="P541" s="20"/>
      <c r="Q541" s="50" t="e">
        <f t="shared" si="35"/>
        <v>#N/A</v>
      </c>
      <c r="R541" s="17" t="e">
        <f>VLOOKUP($B541,#REF!,18,0)</f>
        <v>#N/A</v>
      </c>
      <c r="T541" s="2"/>
      <c r="U541" s="19"/>
      <c r="V541" s="19"/>
    </row>
    <row r="542" spans="1:22" ht="13.5" x14ac:dyDescent="0.25">
      <c r="A542" s="14">
        <v>536</v>
      </c>
      <c r="B542" s="15" t="e">
        <f>VLOOKUP($A542,DSMYDTU!$A$2:$E$4856,2,0)</f>
        <v>#N/A</v>
      </c>
      <c r="C542" s="48" t="e">
        <f>VLOOKUP($A542,DSMYDTU!$A$2:$G$4877,3,0)</f>
        <v>#N/A</v>
      </c>
      <c r="D542" s="49" t="e">
        <f>VLOOKUP($A542,DSMYDTU!$A$2:$G$4877,4,0)</f>
        <v>#N/A</v>
      </c>
      <c r="E542" s="15" t="e">
        <f>VLOOKUP($A542,DSMYDTU!$A$2:$G$4877,5,0)</f>
        <v>#N/A</v>
      </c>
      <c r="F542" s="16" t="e">
        <f>VLOOKUP($A542,DSMYDTU!$A$2:$G$4877,6,0)</f>
        <v>#N/A</v>
      </c>
      <c r="G542" s="17" t="e">
        <f>VLOOKUP(B542,#REF!,13,0)</f>
        <v>#N/A</v>
      </c>
      <c r="H542" s="17" t="e">
        <f>VLOOKUP(B542,#REF!,14,0)</f>
        <v>#N/A</v>
      </c>
      <c r="I542" s="17" t="e">
        <f>VLOOKUP(B542,#REF!,15,0)</f>
        <v>#N/A</v>
      </c>
      <c r="J542" s="17" t="e">
        <f>VLOOKUP(B542,#REF!,16,0)</f>
        <v>#N/A</v>
      </c>
      <c r="K542" s="17" t="e">
        <f t="shared" si="32"/>
        <v>#N/A</v>
      </c>
      <c r="L542" s="17"/>
      <c r="M542" s="18">
        <f t="shared" si="33"/>
        <v>0</v>
      </c>
      <c r="N542" s="19" t="str">
        <f t="shared" si="34"/>
        <v>Không</v>
      </c>
      <c r="O542" s="19" t="e">
        <f>VLOOKUP($A542,DSMYDTU!$A$2:$G$4877,7,0)</f>
        <v>#N/A</v>
      </c>
      <c r="P542" s="20"/>
      <c r="Q542" s="50" t="e">
        <f t="shared" si="35"/>
        <v>#N/A</v>
      </c>
      <c r="R542" s="17" t="e">
        <f>VLOOKUP($B542,#REF!,18,0)</f>
        <v>#N/A</v>
      </c>
      <c r="T542" s="2"/>
      <c r="U542" s="19"/>
      <c r="V542" s="19"/>
    </row>
    <row r="543" spans="1:22" ht="13.5" x14ac:dyDescent="0.25">
      <c r="A543" s="14">
        <v>537</v>
      </c>
      <c r="B543" s="15" t="e">
        <f>VLOOKUP($A543,DSMYDTU!$A$2:$E$4856,2,0)</f>
        <v>#N/A</v>
      </c>
      <c r="C543" s="48" t="e">
        <f>VLOOKUP($A543,DSMYDTU!$A$2:$G$4877,3,0)</f>
        <v>#N/A</v>
      </c>
      <c r="D543" s="49" t="e">
        <f>VLOOKUP($A543,DSMYDTU!$A$2:$G$4877,4,0)</f>
        <v>#N/A</v>
      </c>
      <c r="E543" s="15" t="e">
        <f>VLOOKUP($A543,DSMYDTU!$A$2:$G$4877,5,0)</f>
        <v>#N/A</v>
      </c>
      <c r="F543" s="16" t="e">
        <f>VLOOKUP($A543,DSMYDTU!$A$2:$G$4877,6,0)</f>
        <v>#N/A</v>
      </c>
      <c r="G543" s="17" t="e">
        <f>VLOOKUP(B543,#REF!,13,0)</f>
        <v>#N/A</v>
      </c>
      <c r="H543" s="17" t="e">
        <f>VLOOKUP(B543,#REF!,14,0)</f>
        <v>#N/A</v>
      </c>
      <c r="I543" s="17" t="e">
        <f>VLOOKUP(B543,#REF!,15,0)</f>
        <v>#N/A</v>
      </c>
      <c r="J543" s="17" t="e">
        <f>VLOOKUP(B543,#REF!,16,0)</f>
        <v>#N/A</v>
      </c>
      <c r="K543" s="17" t="e">
        <f t="shared" si="32"/>
        <v>#N/A</v>
      </c>
      <c r="L543" s="17"/>
      <c r="M543" s="18">
        <f t="shared" si="33"/>
        <v>0</v>
      </c>
      <c r="N543" s="19" t="str">
        <f t="shared" ref="N543:N606" si="36">VLOOKUP(M543,$S$7:$T$542,2,0)</f>
        <v>Không</v>
      </c>
      <c r="O543" s="19" t="e">
        <f>VLOOKUP($A543,DSMYDTU!$A$2:$G$4877,7,0)</f>
        <v>#N/A</v>
      </c>
      <c r="P543" s="20"/>
      <c r="Q543" s="50" t="e">
        <f t="shared" ref="Q543:Q606" si="37">R543=M543</f>
        <v>#N/A</v>
      </c>
      <c r="R543" s="17" t="e">
        <f>VLOOKUP($B543,#REF!,18,0)</f>
        <v>#N/A</v>
      </c>
      <c r="T543" s="2"/>
      <c r="U543" s="19"/>
      <c r="V543" s="19"/>
    </row>
    <row r="544" spans="1:22" ht="13.5" x14ac:dyDescent="0.25">
      <c r="A544" s="14">
        <v>538</v>
      </c>
      <c r="B544" s="15" t="e">
        <f>VLOOKUP($A544,DSMYDTU!$A$2:$E$4856,2,0)</f>
        <v>#N/A</v>
      </c>
      <c r="C544" s="48" t="e">
        <f>VLOOKUP($A544,DSMYDTU!$A$2:$G$4877,3,0)</f>
        <v>#N/A</v>
      </c>
      <c r="D544" s="49" t="e">
        <f>VLOOKUP($A544,DSMYDTU!$A$2:$G$4877,4,0)</f>
        <v>#N/A</v>
      </c>
      <c r="E544" s="15" t="e">
        <f>VLOOKUP($A544,DSMYDTU!$A$2:$G$4877,5,0)</f>
        <v>#N/A</v>
      </c>
      <c r="F544" s="16" t="e">
        <f>VLOOKUP($A544,DSMYDTU!$A$2:$G$4877,6,0)</f>
        <v>#N/A</v>
      </c>
      <c r="G544" s="17" t="e">
        <f>VLOOKUP(B544,#REF!,13,0)</f>
        <v>#N/A</v>
      </c>
      <c r="H544" s="17" t="e">
        <f>VLOOKUP(B544,#REF!,14,0)</f>
        <v>#N/A</v>
      </c>
      <c r="I544" s="17" t="e">
        <f>VLOOKUP(B544,#REF!,15,0)</f>
        <v>#N/A</v>
      </c>
      <c r="J544" s="17" t="e">
        <f>VLOOKUP(B544,#REF!,16,0)</f>
        <v>#N/A</v>
      </c>
      <c r="K544" s="17" t="e">
        <f t="shared" si="32"/>
        <v>#N/A</v>
      </c>
      <c r="L544" s="17"/>
      <c r="M544" s="18">
        <f t="shared" si="33"/>
        <v>0</v>
      </c>
      <c r="N544" s="19" t="str">
        <f t="shared" si="36"/>
        <v>Không</v>
      </c>
      <c r="O544" s="19" t="e">
        <f>VLOOKUP($A544,DSMYDTU!$A$2:$G$4877,7,0)</f>
        <v>#N/A</v>
      </c>
      <c r="P544" s="20"/>
      <c r="Q544" s="50" t="e">
        <f t="shared" si="37"/>
        <v>#N/A</v>
      </c>
      <c r="R544" s="17" t="e">
        <f>VLOOKUP($B544,#REF!,18,0)</f>
        <v>#N/A</v>
      </c>
      <c r="T544" s="2"/>
      <c r="U544" s="19"/>
      <c r="V544" s="19"/>
    </row>
    <row r="545" spans="1:22" ht="13.5" x14ac:dyDescent="0.25">
      <c r="A545" s="14">
        <v>539</v>
      </c>
      <c r="B545" s="15" t="e">
        <f>VLOOKUP($A545,DSMYDTU!$A$2:$E$4856,2,0)</f>
        <v>#N/A</v>
      </c>
      <c r="C545" s="48" t="e">
        <f>VLOOKUP($A545,DSMYDTU!$A$2:$G$4877,3,0)</f>
        <v>#N/A</v>
      </c>
      <c r="D545" s="49" t="e">
        <f>VLOOKUP($A545,DSMYDTU!$A$2:$G$4877,4,0)</f>
        <v>#N/A</v>
      </c>
      <c r="E545" s="15" t="e">
        <f>VLOOKUP($A545,DSMYDTU!$A$2:$G$4877,5,0)</f>
        <v>#N/A</v>
      </c>
      <c r="F545" s="16" t="e">
        <f>VLOOKUP($A545,DSMYDTU!$A$2:$G$4877,6,0)</f>
        <v>#N/A</v>
      </c>
      <c r="G545" s="17" t="e">
        <f>VLOOKUP(B545,#REF!,13,0)</f>
        <v>#N/A</v>
      </c>
      <c r="H545" s="17" t="e">
        <f>VLOOKUP(B545,#REF!,14,0)</f>
        <v>#N/A</v>
      </c>
      <c r="I545" s="17" t="e">
        <f>VLOOKUP(B545,#REF!,15,0)</f>
        <v>#N/A</v>
      </c>
      <c r="J545" s="17" t="e">
        <f>VLOOKUP(B545,#REF!,16,0)</f>
        <v>#N/A</v>
      </c>
      <c r="K545" s="17" t="e">
        <f t="shared" si="32"/>
        <v>#N/A</v>
      </c>
      <c r="L545" s="17"/>
      <c r="M545" s="18">
        <f t="shared" si="33"/>
        <v>0</v>
      </c>
      <c r="N545" s="19" t="str">
        <f t="shared" si="36"/>
        <v>Không</v>
      </c>
      <c r="O545" s="19" t="e">
        <f>VLOOKUP($A545,DSMYDTU!$A$2:$G$4877,7,0)</f>
        <v>#N/A</v>
      </c>
      <c r="P545" s="20"/>
      <c r="Q545" s="50" t="e">
        <f t="shared" si="37"/>
        <v>#N/A</v>
      </c>
      <c r="R545" s="17" t="e">
        <f>VLOOKUP($B545,#REF!,18,0)</f>
        <v>#N/A</v>
      </c>
      <c r="T545" s="2"/>
      <c r="U545" s="19"/>
      <c r="V545" s="19"/>
    </row>
    <row r="546" spans="1:22" ht="13.5" x14ac:dyDescent="0.25">
      <c r="A546" s="14">
        <v>540</v>
      </c>
      <c r="B546" s="15" t="e">
        <f>VLOOKUP($A546,DSMYDTU!$A$2:$E$4856,2,0)</f>
        <v>#N/A</v>
      </c>
      <c r="C546" s="48" t="e">
        <f>VLOOKUP($A546,DSMYDTU!$A$2:$G$4877,3,0)</f>
        <v>#N/A</v>
      </c>
      <c r="D546" s="49" t="e">
        <f>VLOOKUP($A546,DSMYDTU!$A$2:$G$4877,4,0)</f>
        <v>#N/A</v>
      </c>
      <c r="E546" s="15" t="e">
        <f>VLOOKUP($A546,DSMYDTU!$A$2:$G$4877,5,0)</f>
        <v>#N/A</v>
      </c>
      <c r="F546" s="16" t="e">
        <f>VLOOKUP($A546,DSMYDTU!$A$2:$G$4877,6,0)</f>
        <v>#N/A</v>
      </c>
      <c r="G546" s="17" t="e">
        <f>VLOOKUP(B546,#REF!,13,0)</f>
        <v>#N/A</v>
      </c>
      <c r="H546" s="17" t="e">
        <f>VLOOKUP(B546,#REF!,14,0)</f>
        <v>#N/A</v>
      </c>
      <c r="I546" s="17" t="e">
        <f>VLOOKUP(B546,#REF!,15,0)</f>
        <v>#N/A</v>
      </c>
      <c r="J546" s="17" t="e">
        <f>VLOOKUP(B546,#REF!,16,0)</f>
        <v>#N/A</v>
      </c>
      <c r="K546" s="17" t="e">
        <f t="shared" si="32"/>
        <v>#N/A</v>
      </c>
      <c r="L546" s="17"/>
      <c r="M546" s="18">
        <f t="shared" si="33"/>
        <v>0</v>
      </c>
      <c r="N546" s="19" t="str">
        <f t="shared" si="36"/>
        <v>Không</v>
      </c>
      <c r="O546" s="19" t="e">
        <f>VLOOKUP($A546,DSMYDTU!$A$2:$G$4877,7,0)</f>
        <v>#N/A</v>
      </c>
      <c r="P546" s="20"/>
      <c r="Q546" s="50" t="e">
        <f t="shared" si="37"/>
        <v>#N/A</v>
      </c>
      <c r="R546" s="17" t="e">
        <f>VLOOKUP($B546,#REF!,18,0)</f>
        <v>#N/A</v>
      </c>
      <c r="T546" s="2"/>
      <c r="U546" s="19"/>
      <c r="V546" s="19"/>
    </row>
    <row r="547" spans="1:22" ht="13.5" x14ac:dyDescent="0.25">
      <c r="A547" s="14">
        <v>541</v>
      </c>
      <c r="B547" s="15" t="e">
        <f>VLOOKUP($A547,DSMYDTU!$A$2:$E$4856,2,0)</f>
        <v>#N/A</v>
      </c>
      <c r="C547" s="48" t="e">
        <f>VLOOKUP($A547,DSMYDTU!$A$2:$G$4877,3,0)</f>
        <v>#N/A</v>
      </c>
      <c r="D547" s="49" t="e">
        <f>VLOOKUP($A547,DSMYDTU!$A$2:$G$4877,4,0)</f>
        <v>#N/A</v>
      </c>
      <c r="E547" s="15" t="e">
        <f>VLOOKUP($A547,DSMYDTU!$A$2:$G$4877,5,0)</f>
        <v>#N/A</v>
      </c>
      <c r="F547" s="16" t="e">
        <f>VLOOKUP($A547,DSMYDTU!$A$2:$G$4877,6,0)</f>
        <v>#N/A</v>
      </c>
      <c r="G547" s="17" t="e">
        <f>VLOOKUP(B547,#REF!,13,0)</f>
        <v>#N/A</v>
      </c>
      <c r="H547" s="17" t="e">
        <f>VLOOKUP(B547,#REF!,14,0)</f>
        <v>#N/A</v>
      </c>
      <c r="I547" s="17" t="e">
        <f>VLOOKUP(B547,#REF!,15,0)</f>
        <v>#N/A</v>
      </c>
      <c r="J547" s="17" t="e">
        <f>VLOOKUP(B547,#REF!,16,0)</f>
        <v>#N/A</v>
      </c>
      <c r="K547" s="17" t="e">
        <f t="shared" si="32"/>
        <v>#N/A</v>
      </c>
      <c r="L547" s="17"/>
      <c r="M547" s="18">
        <f t="shared" si="33"/>
        <v>0</v>
      </c>
      <c r="N547" s="19" t="str">
        <f t="shared" si="36"/>
        <v>Không</v>
      </c>
      <c r="O547" s="19" t="e">
        <f>VLOOKUP($A547,DSMYDTU!$A$2:$G$4877,7,0)</f>
        <v>#N/A</v>
      </c>
      <c r="P547" s="20"/>
      <c r="Q547" s="50" t="e">
        <f t="shared" si="37"/>
        <v>#N/A</v>
      </c>
      <c r="R547" s="17" t="e">
        <f>VLOOKUP($B547,#REF!,18,0)</f>
        <v>#N/A</v>
      </c>
      <c r="T547" s="2"/>
      <c r="U547" s="19"/>
      <c r="V547" s="19"/>
    </row>
    <row r="548" spans="1:22" ht="13.5" x14ac:dyDescent="0.25">
      <c r="A548" s="14">
        <v>542</v>
      </c>
      <c r="B548" s="15" t="e">
        <f>VLOOKUP($A548,DSMYDTU!$A$2:$E$4856,2,0)</f>
        <v>#N/A</v>
      </c>
      <c r="C548" s="48" t="e">
        <f>VLOOKUP($A548,DSMYDTU!$A$2:$G$4877,3,0)</f>
        <v>#N/A</v>
      </c>
      <c r="D548" s="49" t="e">
        <f>VLOOKUP($A548,DSMYDTU!$A$2:$G$4877,4,0)</f>
        <v>#N/A</v>
      </c>
      <c r="E548" s="15" t="e">
        <f>VLOOKUP($A548,DSMYDTU!$A$2:$G$4877,5,0)</f>
        <v>#N/A</v>
      </c>
      <c r="F548" s="16" t="e">
        <f>VLOOKUP($A548,DSMYDTU!$A$2:$G$4877,6,0)</f>
        <v>#N/A</v>
      </c>
      <c r="G548" s="17" t="e">
        <f>VLOOKUP(B548,#REF!,13,0)</f>
        <v>#N/A</v>
      </c>
      <c r="H548" s="17" t="e">
        <f>VLOOKUP(B548,#REF!,14,0)</f>
        <v>#N/A</v>
      </c>
      <c r="I548" s="17" t="e">
        <f>VLOOKUP(B548,#REF!,15,0)</f>
        <v>#N/A</v>
      </c>
      <c r="J548" s="17" t="e">
        <f>VLOOKUP(B548,#REF!,16,0)</f>
        <v>#N/A</v>
      </c>
      <c r="K548" s="17" t="e">
        <f t="shared" si="32"/>
        <v>#N/A</v>
      </c>
      <c r="L548" s="17"/>
      <c r="M548" s="18">
        <f t="shared" si="33"/>
        <v>0</v>
      </c>
      <c r="N548" s="19" t="str">
        <f t="shared" si="36"/>
        <v>Không</v>
      </c>
      <c r="O548" s="19" t="e">
        <f>VLOOKUP($A548,DSMYDTU!$A$2:$G$4877,7,0)</f>
        <v>#N/A</v>
      </c>
      <c r="P548" s="20"/>
      <c r="Q548" s="50" t="e">
        <f t="shared" si="37"/>
        <v>#N/A</v>
      </c>
      <c r="R548" s="17" t="e">
        <f>VLOOKUP($B548,#REF!,18,0)</f>
        <v>#N/A</v>
      </c>
      <c r="T548" s="2"/>
      <c r="U548" s="19"/>
      <c r="V548" s="19"/>
    </row>
    <row r="549" spans="1:22" ht="13.5" x14ac:dyDescent="0.25">
      <c r="A549" s="14">
        <v>543</v>
      </c>
      <c r="B549" s="15" t="e">
        <f>VLOOKUP($A549,DSMYDTU!$A$2:$E$4856,2,0)</f>
        <v>#N/A</v>
      </c>
      <c r="C549" s="48" t="e">
        <f>VLOOKUP($A549,DSMYDTU!$A$2:$G$4877,3,0)</f>
        <v>#N/A</v>
      </c>
      <c r="D549" s="49" t="e">
        <f>VLOOKUP($A549,DSMYDTU!$A$2:$G$4877,4,0)</f>
        <v>#N/A</v>
      </c>
      <c r="E549" s="15" t="e">
        <f>VLOOKUP($A549,DSMYDTU!$A$2:$G$4877,5,0)</f>
        <v>#N/A</v>
      </c>
      <c r="F549" s="16" t="e">
        <f>VLOOKUP($A549,DSMYDTU!$A$2:$G$4877,6,0)</f>
        <v>#N/A</v>
      </c>
      <c r="G549" s="17" t="e">
        <f>VLOOKUP(B549,#REF!,13,0)</f>
        <v>#N/A</v>
      </c>
      <c r="H549" s="17" t="e">
        <f>VLOOKUP(B549,#REF!,14,0)</f>
        <v>#N/A</v>
      </c>
      <c r="I549" s="17" t="e">
        <f>VLOOKUP(B549,#REF!,15,0)</f>
        <v>#N/A</v>
      </c>
      <c r="J549" s="17" t="e">
        <f>VLOOKUP(B549,#REF!,16,0)</f>
        <v>#N/A</v>
      </c>
      <c r="K549" s="17" t="e">
        <f t="shared" si="32"/>
        <v>#N/A</v>
      </c>
      <c r="L549" s="17"/>
      <c r="M549" s="18">
        <f t="shared" si="33"/>
        <v>0</v>
      </c>
      <c r="N549" s="19" t="str">
        <f t="shared" si="36"/>
        <v>Không</v>
      </c>
      <c r="O549" s="19" t="e">
        <f>VLOOKUP($A549,DSMYDTU!$A$2:$G$4877,7,0)</f>
        <v>#N/A</v>
      </c>
      <c r="P549" s="20"/>
      <c r="Q549" s="50" t="e">
        <f t="shared" si="37"/>
        <v>#N/A</v>
      </c>
      <c r="R549" s="17" t="e">
        <f>VLOOKUP($B549,#REF!,18,0)</f>
        <v>#N/A</v>
      </c>
      <c r="T549" s="2"/>
      <c r="U549" s="19"/>
      <c r="V549" s="19"/>
    </row>
    <row r="550" spans="1:22" ht="13.5" x14ac:dyDescent="0.25">
      <c r="A550" s="14">
        <v>544</v>
      </c>
      <c r="B550" s="15" t="e">
        <f>VLOOKUP($A550,DSMYDTU!$A$2:$E$4856,2,0)</f>
        <v>#N/A</v>
      </c>
      <c r="C550" s="48" t="e">
        <f>VLOOKUP($A550,DSMYDTU!$A$2:$G$4877,3,0)</f>
        <v>#N/A</v>
      </c>
      <c r="D550" s="49" t="e">
        <f>VLOOKUP($A550,DSMYDTU!$A$2:$G$4877,4,0)</f>
        <v>#N/A</v>
      </c>
      <c r="E550" s="15" t="e">
        <f>VLOOKUP($A550,DSMYDTU!$A$2:$G$4877,5,0)</f>
        <v>#N/A</v>
      </c>
      <c r="F550" s="16" t="e">
        <f>VLOOKUP($A550,DSMYDTU!$A$2:$G$4877,6,0)</f>
        <v>#N/A</v>
      </c>
      <c r="G550" s="17" t="e">
        <f>VLOOKUP(B550,#REF!,13,0)</f>
        <v>#N/A</v>
      </c>
      <c r="H550" s="17" t="e">
        <f>VLOOKUP(B550,#REF!,14,0)</f>
        <v>#N/A</v>
      </c>
      <c r="I550" s="17" t="e">
        <f>VLOOKUP(B550,#REF!,15,0)</f>
        <v>#N/A</v>
      </c>
      <c r="J550" s="17" t="e">
        <f>VLOOKUP(B550,#REF!,16,0)</f>
        <v>#N/A</v>
      </c>
      <c r="K550" s="17" t="e">
        <f t="shared" si="32"/>
        <v>#N/A</v>
      </c>
      <c r="L550" s="17"/>
      <c r="M550" s="18">
        <f t="shared" si="33"/>
        <v>0</v>
      </c>
      <c r="N550" s="19" t="str">
        <f t="shared" si="36"/>
        <v>Không</v>
      </c>
      <c r="O550" s="19" t="e">
        <f>VLOOKUP($A550,DSMYDTU!$A$2:$G$4877,7,0)</f>
        <v>#N/A</v>
      </c>
      <c r="P550" s="20"/>
      <c r="Q550" s="50" t="e">
        <f t="shared" si="37"/>
        <v>#N/A</v>
      </c>
      <c r="R550" s="17" t="e">
        <f>VLOOKUP($B550,#REF!,18,0)</f>
        <v>#N/A</v>
      </c>
      <c r="T550" s="2"/>
      <c r="U550" s="19"/>
      <c r="V550" s="19"/>
    </row>
    <row r="551" spans="1:22" ht="13.5" x14ac:dyDescent="0.25">
      <c r="A551" s="14">
        <v>545</v>
      </c>
      <c r="B551" s="15" t="e">
        <f>VLOOKUP($A551,DSMYDTU!$A$2:$E$4856,2,0)</f>
        <v>#N/A</v>
      </c>
      <c r="C551" s="48" t="e">
        <f>VLOOKUP($A551,DSMYDTU!$A$2:$G$4877,3,0)</f>
        <v>#N/A</v>
      </c>
      <c r="D551" s="49" t="e">
        <f>VLOOKUP($A551,DSMYDTU!$A$2:$G$4877,4,0)</f>
        <v>#N/A</v>
      </c>
      <c r="E551" s="15" t="e">
        <f>VLOOKUP($A551,DSMYDTU!$A$2:$G$4877,5,0)</f>
        <v>#N/A</v>
      </c>
      <c r="F551" s="16" t="e">
        <f>VLOOKUP($A551,DSMYDTU!$A$2:$G$4877,6,0)</f>
        <v>#N/A</v>
      </c>
      <c r="G551" s="17" t="e">
        <f>VLOOKUP(B551,#REF!,13,0)</f>
        <v>#N/A</v>
      </c>
      <c r="H551" s="17" t="e">
        <f>VLOOKUP(B551,#REF!,14,0)</f>
        <v>#N/A</v>
      </c>
      <c r="I551" s="17" t="e">
        <f>VLOOKUP(B551,#REF!,15,0)</f>
        <v>#N/A</v>
      </c>
      <c r="J551" s="17" t="e">
        <f>VLOOKUP(B551,#REF!,16,0)</f>
        <v>#N/A</v>
      </c>
      <c r="K551" s="17" t="e">
        <f t="shared" si="32"/>
        <v>#N/A</v>
      </c>
      <c r="L551" s="17"/>
      <c r="M551" s="18">
        <f t="shared" si="33"/>
        <v>0</v>
      </c>
      <c r="N551" s="19" t="str">
        <f t="shared" si="36"/>
        <v>Không</v>
      </c>
      <c r="O551" s="19" t="e">
        <f>VLOOKUP($A551,DSMYDTU!$A$2:$G$4877,7,0)</f>
        <v>#N/A</v>
      </c>
      <c r="P551" s="20"/>
      <c r="Q551" s="50" t="e">
        <f t="shared" si="37"/>
        <v>#N/A</v>
      </c>
      <c r="R551" s="17" t="e">
        <f>VLOOKUP($B551,#REF!,18,0)</f>
        <v>#N/A</v>
      </c>
      <c r="T551" s="2"/>
      <c r="U551" s="19"/>
      <c r="V551" s="19"/>
    </row>
    <row r="552" spans="1:22" ht="13.5" x14ac:dyDescent="0.25">
      <c r="A552" s="14">
        <v>546</v>
      </c>
      <c r="B552" s="15" t="e">
        <f>VLOOKUP($A552,DSMYDTU!$A$2:$E$4856,2,0)</f>
        <v>#N/A</v>
      </c>
      <c r="C552" s="48" t="e">
        <f>VLOOKUP($A552,DSMYDTU!$A$2:$G$4877,3,0)</f>
        <v>#N/A</v>
      </c>
      <c r="D552" s="49" t="e">
        <f>VLOOKUP($A552,DSMYDTU!$A$2:$G$4877,4,0)</f>
        <v>#N/A</v>
      </c>
      <c r="E552" s="15" t="e">
        <f>VLOOKUP($A552,DSMYDTU!$A$2:$G$4877,5,0)</f>
        <v>#N/A</v>
      </c>
      <c r="F552" s="16" t="e">
        <f>VLOOKUP($A552,DSMYDTU!$A$2:$G$4877,6,0)</f>
        <v>#N/A</v>
      </c>
      <c r="G552" s="17" t="e">
        <f>VLOOKUP(B552,#REF!,13,0)</f>
        <v>#N/A</v>
      </c>
      <c r="H552" s="17" t="e">
        <f>VLOOKUP(B552,#REF!,14,0)</f>
        <v>#N/A</v>
      </c>
      <c r="I552" s="17" t="e">
        <f>VLOOKUP(B552,#REF!,15,0)</f>
        <v>#N/A</v>
      </c>
      <c r="J552" s="17" t="e">
        <f>VLOOKUP(B552,#REF!,16,0)</f>
        <v>#N/A</v>
      </c>
      <c r="K552" s="17" t="e">
        <f t="shared" si="32"/>
        <v>#N/A</v>
      </c>
      <c r="L552" s="17"/>
      <c r="M552" s="18">
        <f t="shared" si="33"/>
        <v>0</v>
      </c>
      <c r="N552" s="19" t="str">
        <f t="shared" si="36"/>
        <v>Không</v>
      </c>
      <c r="O552" s="19" t="e">
        <f>VLOOKUP($A552,DSMYDTU!$A$2:$G$4877,7,0)</f>
        <v>#N/A</v>
      </c>
      <c r="P552" s="20"/>
      <c r="Q552" s="50" t="e">
        <f t="shared" si="37"/>
        <v>#N/A</v>
      </c>
      <c r="R552" s="17" t="e">
        <f>VLOOKUP($B552,#REF!,18,0)</f>
        <v>#N/A</v>
      </c>
      <c r="T552" s="2"/>
      <c r="U552" s="19"/>
      <c r="V552" s="19"/>
    </row>
    <row r="553" spans="1:22" ht="13.5" x14ac:dyDescent="0.25">
      <c r="A553" s="14">
        <v>547</v>
      </c>
      <c r="B553" s="15" t="e">
        <f>VLOOKUP($A553,DSMYDTU!$A$2:$E$4856,2,0)</f>
        <v>#N/A</v>
      </c>
      <c r="C553" s="48" t="e">
        <f>VLOOKUP($A553,DSMYDTU!$A$2:$G$4877,3,0)</f>
        <v>#N/A</v>
      </c>
      <c r="D553" s="49" t="e">
        <f>VLOOKUP($A553,DSMYDTU!$A$2:$G$4877,4,0)</f>
        <v>#N/A</v>
      </c>
      <c r="E553" s="15" t="e">
        <f>VLOOKUP($A553,DSMYDTU!$A$2:$G$4877,5,0)</f>
        <v>#N/A</v>
      </c>
      <c r="F553" s="16" t="e">
        <f>VLOOKUP($A553,DSMYDTU!$A$2:$G$4877,6,0)</f>
        <v>#N/A</v>
      </c>
      <c r="G553" s="17" t="e">
        <f>VLOOKUP(B553,#REF!,13,0)</f>
        <v>#N/A</v>
      </c>
      <c r="H553" s="17" t="e">
        <f>VLOOKUP(B553,#REF!,14,0)</f>
        <v>#N/A</v>
      </c>
      <c r="I553" s="17" t="e">
        <f>VLOOKUP(B553,#REF!,15,0)</f>
        <v>#N/A</v>
      </c>
      <c r="J553" s="17" t="e">
        <f>VLOOKUP(B553,#REF!,16,0)</f>
        <v>#N/A</v>
      </c>
      <c r="K553" s="17" t="e">
        <f t="shared" si="32"/>
        <v>#N/A</v>
      </c>
      <c r="L553" s="17"/>
      <c r="M553" s="18">
        <f t="shared" si="33"/>
        <v>0</v>
      </c>
      <c r="N553" s="19" t="str">
        <f t="shared" si="36"/>
        <v>Không</v>
      </c>
      <c r="O553" s="19" t="e">
        <f>VLOOKUP($A553,DSMYDTU!$A$2:$G$4877,7,0)</f>
        <v>#N/A</v>
      </c>
      <c r="P553" s="20"/>
      <c r="Q553" s="50" t="e">
        <f t="shared" si="37"/>
        <v>#N/A</v>
      </c>
      <c r="R553" s="17" t="e">
        <f>VLOOKUP($B553,#REF!,18,0)</f>
        <v>#N/A</v>
      </c>
      <c r="T553" s="2"/>
      <c r="U553" s="19"/>
      <c r="V553" s="19"/>
    </row>
    <row r="554" spans="1:22" ht="13.5" x14ac:dyDescent="0.25">
      <c r="A554" s="14">
        <v>548</v>
      </c>
      <c r="B554" s="15" t="e">
        <f>VLOOKUP($A554,DSMYDTU!$A$2:$E$4856,2,0)</f>
        <v>#N/A</v>
      </c>
      <c r="C554" s="48" t="e">
        <f>VLOOKUP($A554,DSMYDTU!$A$2:$G$4877,3,0)</f>
        <v>#N/A</v>
      </c>
      <c r="D554" s="49" t="e">
        <f>VLOOKUP($A554,DSMYDTU!$A$2:$G$4877,4,0)</f>
        <v>#N/A</v>
      </c>
      <c r="E554" s="15" t="e">
        <f>VLOOKUP($A554,DSMYDTU!$A$2:$G$4877,5,0)</f>
        <v>#N/A</v>
      </c>
      <c r="F554" s="16" t="e">
        <f>VLOOKUP($A554,DSMYDTU!$A$2:$G$4877,6,0)</f>
        <v>#N/A</v>
      </c>
      <c r="G554" s="17" t="e">
        <f>VLOOKUP(B554,#REF!,13,0)</f>
        <v>#N/A</v>
      </c>
      <c r="H554" s="17" t="e">
        <f>VLOOKUP(B554,#REF!,14,0)</f>
        <v>#N/A</v>
      </c>
      <c r="I554" s="17" t="e">
        <f>VLOOKUP(B554,#REF!,15,0)</f>
        <v>#N/A</v>
      </c>
      <c r="J554" s="17" t="e">
        <f>VLOOKUP(B554,#REF!,16,0)</f>
        <v>#N/A</v>
      </c>
      <c r="K554" s="17" t="e">
        <f t="shared" si="32"/>
        <v>#N/A</v>
      </c>
      <c r="L554" s="17"/>
      <c r="M554" s="18">
        <f t="shared" si="33"/>
        <v>0</v>
      </c>
      <c r="N554" s="19" t="str">
        <f t="shared" si="36"/>
        <v>Không</v>
      </c>
      <c r="O554" s="19" t="e">
        <f>VLOOKUP($A554,DSMYDTU!$A$2:$G$4877,7,0)</f>
        <v>#N/A</v>
      </c>
      <c r="P554" s="20"/>
      <c r="Q554" s="50" t="e">
        <f t="shared" si="37"/>
        <v>#N/A</v>
      </c>
      <c r="R554" s="17" t="e">
        <f>VLOOKUP($B554,#REF!,18,0)</f>
        <v>#N/A</v>
      </c>
      <c r="T554" s="2"/>
      <c r="U554" s="19"/>
      <c r="V554" s="19"/>
    </row>
    <row r="555" spans="1:22" ht="13.5" x14ac:dyDescent="0.25">
      <c r="A555" s="14">
        <v>549</v>
      </c>
      <c r="B555" s="15" t="e">
        <f>VLOOKUP($A555,DSMYDTU!$A$2:$E$4856,2,0)</f>
        <v>#N/A</v>
      </c>
      <c r="C555" s="48" t="e">
        <f>VLOOKUP($A555,DSMYDTU!$A$2:$G$4877,3,0)</f>
        <v>#N/A</v>
      </c>
      <c r="D555" s="49" t="e">
        <f>VLOOKUP($A555,DSMYDTU!$A$2:$G$4877,4,0)</f>
        <v>#N/A</v>
      </c>
      <c r="E555" s="15" t="e">
        <f>VLOOKUP($A555,DSMYDTU!$A$2:$G$4877,5,0)</f>
        <v>#N/A</v>
      </c>
      <c r="F555" s="16" t="e">
        <f>VLOOKUP($A555,DSMYDTU!$A$2:$G$4877,6,0)</f>
        <v>#N/A</v>
      </c>
      <c r="G555" s="17" t="e">
        <f>VLOOKUP(B555,#REF!,13,0)</f>
        <v>#N/A</v>
      </c>
      <c r="H555" s="17" t="e">
        <f>VLOOKUP(B555,#REF!,14,0)</f>
        <v>#N/A</v>
      </c>
      <c r="I555" s="17" t="e">
        <f>VLOOKUP(B555,#REF!,15,0)</f>
        <v>#N/A</v>
      </c>
      <c r="J555" s="17" t="e">
        <f>VLOOKUP(B555,#REF!,16,0)</f>
        <v>#N/A</v>
      </c>
      <c r="K555" s="17" t="e">
        <f t="shared" si="32"/>
        <v>#N/A</v>
      </c>
      <c r="L555" s="17"/>
      <c r="M555" s="18">
        <f t="shared" si="33"/>
        <v>0</v>
      </c>
      <c r="N555" s="19" t="str">
        <f t="shared" si="36"/>
        <v>Không</v>
      </c>
      <c r="O555" s="19" t="e">
        <f>VLOOKUP($A555,DSMYDTU!$A$2:$G$4877,7,0)</f>
        <v>#N/A</v>
      </c>
      <c r="P555" s="20"/>
      <c r="Q555" s="50" t="e">
        <f t="shared" si="37"/>
        <v>#N/A</v>
      </c>
      <c r="R555" s="17" t="e">
        <f>VLOOKUP($B555,#REF!,18,0)</f>
        <v>#N/A</v>
      </c>
      <c r="T555" s="2"/>
      <c r="U555" s="19"/>
      <c r="V555" s="19"/>
    </row>
    <row r="556" spans="1:22" ht="13.5" x14ac:dyDescent="0.25">
      <c r="A556" s="14">
        <v>550</v>
      </c>
      <c r="B556" s="15" t="e">
        <f>VLOOKUP($A556,DSMYDTU!$A$2:$E$4856,2,0)</f>
        <v>#N/A</v>
      </c>
      <c r="C556" s="48" t="e">
        <f>VLOOKUP($A556,DSMYDTU!$A$2:$G$4877,3,0)</f>
        <v>#N/A</v>
      </c>
      <c r="D556" s="49" t="e">
        <f>VLOOKUP($A556,DSMYDTU!$A$2:$G$4877,4,0)</f>
        <v>#N/A</v>
      </c>
      <c r="E556" s="15" t="e">
        <f>VLOOKUP($A556,DSMYDTU!$A$2:$G$4877,5,0)</f>
        <v>#N/A</v>
      </c>
      <c r="F556" s="16" t="e">
        <f>VLOOKUP($A556,DSMYDTU!$A$2:$G$4877,6,0)</f>
        <v>#N/A</v>
      </c>
      <c r="G556" s="17" t="e">
        <f>VLOOKUP(B556,#REF!,13,0)</f>
        <v>#N/A</v>
      </c>
      <c r="H556" s="17" t="e">
        <f>VLOOKUP(B556,#REF!,14,0)</f>
        <v>#N/A</v>
      </c>
      <c r="I556" s="17" t="e">
        <f>VLOOKUP(B556,#REF!,15,0)</f>
        <v>#N/A</v>
      </c>
      <c r="J556" s="17" t="e">
        <f>VLOOKUP(B556,#REF!,16,0)</f>
        <v>#N/A</v>
      </c>
      <c r="K556" s="17" t="e">
        <f t="shared" si="32"/>
        <v>#N/A</v>
      </c>
      <c r="L556" s="17"/>
      <c r="M556" s="18">
        <f t="shared" si="33"/>
        <v>0</v>
      </c>
      <c r="N556" s="19" t="str">
        <f t="shared" si="36"/>
        <v>Không</v>
      </c>
      <c r="O556" s="19" t="e">
        <f>VLOOKUP($A556,DSMYDTU!$A$2:$G$4877,7,0)</f>
        <v>#N/A</v>
      </c>
      <c r="P556" s="20"/>
      <c r="Q556" s="50" t="e">
        <f t="shared" si="37"/>
        <v>#N/A</v>
      </c>
      <c r="R556" s="17" t="e">
        <f>VLOOKUP($B556,#REF!,18,0)</f>
        <v>#N/A</v>
      </c>
      <c r="T556" s="2"/>
      <c r="U556" s="19"/>
      <c r="V556" s="19"/>
    </row>
    <row r="557" spans="1:22" ht="13.5" x14ac:dyDescent="0.25">
      <c r="A557" s="14">
        <v>551</v>
      </c>
      <c r="B557" s="15" t="e">
        <f>VLOOKUP($A557,DSMYDTU!$A$2:$E$4856,2,0)</f>
        <v>#N/A</v>
      </c>
      <c r="C557" s="48" t="e">
        <f>VLOOKUP($A557,DSMYDTU!$A$2:$G$4877,3,0)</f>
        <v>#N/A</v>
      </c>
      <c r="D557" s="49" t="e">
        <f>VLOOKUP($A557,DSMYDTU!$A$2:$G$4877,4,0)</f>
        <v>#N/A</v>
      </c>
      <c r="E557" s="15" t="e">
        <f>VLOOKUP($A557,DSMYDTU!$A$2:$G$4877,5,0)</f>
        <v>#N/A</v>
      </c>
      <c r="F557" s="16" t="e">
        <f>VLOOKUP($A557,DSMYDTU!$A$2:$G$4877,6,0)</f>
        <v>#N/A</v>
      </c>
      <c r="G557" s="17" t="e">
        <f>VLOOKUP(B557,#REF!,13,0)</f>
        <v>#N/A</v>
      </c>
      <c r="H557" s="17" t="e">
        <f>VLOOKUP(B557,#REF!,14,0)</f>
        <v>#N/A</v>
      </c>
      <c r="I557" s="17" t="e">
        <f>VLOOKUP(B557,#REF!,15,0)</f>
        <v>#N/A</v>
      </c>
      <c r="J557" s="17" t="e">
        <f>VLOOKUP(B557,#REF!,16,0)</f>
        <v>#N/A</v>
      </c>
      <c r="K557" s="17" t="e">
        <f t="shared" si="32"/>
        <v>#N/A</v>
      </c>
      <c r="L557" s="17"/>
      <c r="M557" s="18">
        <f t="shared" si="33"/>
        <v>0</v>
      </c>
      <c r="N557" s="19" t="str">
        <f t="shared" si="36"/>
        <v>Không</v>
      </c>
      <c r="O557" s="19" t="e">
        <f>VLOOKUP($A557,DSMYDTU!$A$2:$G$4877,7,0)</f>
        <v>#N/A</v>
      </c>
      <c r="P557" s="20"/>
      <c r="Q557" s="50" t="e">
        <f t="shared" si="37"/>
        <v>#N/A</v>
      </c>
      <c r="R557" s="17" t="e">
        <f>VLOOKUP($B557,#REF!,18,0)</f>
        <v>#N/A</v>
      </c>
      <c r="T557" s="2"/>
      <c r="U557" s="19"/>
      <c r="V557" s="19"/>
    </row>
    <row r="558" spans="1:22" ht="13.5" x14ac:dyDescent="0.25">
      <c r="A558" s="14">
        <v>552</v>
      </c>
      <c r="B558" s="15" t="e">
        <f>VLOOKUP($A558,DSMYDTU!$A$2:$E$4856,2,0)</f>
        <v>#N/A</v>
      </c>
      <c r="C558" s="48" t="e">
        <f>VLOOKUP($A558,DSMYDTU!$A$2:$G$4877,3,0)</f>
        <v>#N/A</v>
      </c>
      <c r="D558" s="49" t="e">
        <f>VLOOKUP($A558,DSMYDTU!$A$2:$G$4877,4,0)</f>
        <v>#N/A</v>
      </c>
      <c r="E558" s="15" t="e">
        <f>VLOOKUP($A558,DSMYDTU!$A$2:$G$4877,5,0)</f>
        <v>#N/A</v>
      </c>
      <c r="F558" s="16" t="e">
        <f>VLOOKUP($A558,DSMYDTU!$A$2:$G$4877,6,0)</f>
        <v>#N/A</v>
      </c>
      <c r="G558" s="17" t="e">
        <f>VLOOKUP(B558,#REF!,13,0)</f>
        <v>#N/A</v>
      </c>
      <c r="H558" s="17" t="e">
        <f>VLOOKUP(B558,#REF!,14,0)</f>
        <v>#N/A</v>
      </c>
      <c r="I558" s="17" t="e">
        <f>VLOOKUP(B558,#REF!,15,0)</f>
        <v>#N/A</v>
      </c>
      <c r="J558" s="17" t="e">
        <f>VLOOKUP(B558,#REF!,16,0)</f>
        <v>#N/A</v>
      </c>
      <c r="K558" s="17" t="e">
        <f t="shared" si="32"/>
        <v>#N/A</v>
      </c>
      <c r="L558" s="17"/>
      <c r="M558" s="18">
        <f t="shared" si="33"/>
        <v>0</v>
      </c>
      <c r="N558" s="19" t="str">
        <f t="shared" si="36"/>
        <v>Không</v>
      </c>
      <c r="O558" s="19" t="e">
        <f>VLOOKUP($A558,DSMYDTU!$A$2:$G$4877,7,0)</f>
        <v>#N/A</v>
      </c>
      <c r="P558" s="20"/>
      <c r="Q558" s="50" t="e">
        <f t="shared" si="37"/>
        <v>#N/A</v>
      </c>
      <c r="R558" s="17" t="e">
        <f>VLOOKUP($B558,#REF!,18,0)</f>
        <v>#N/A</v>
      </c>
      <c r="T558" s="2"/>
      <c r="U558" s="19"/>
      <c r="V558" s="19"/>
    </row>
    <row r="559" spans="1:22" ht="13.5" x14ac:dyDescent="0.25">
      <c r="A559" s="14">
        <v>553</v>
      </c>
      <c r="B559" s="15" t="e">
        <f>VLOOKUP($A559,DSMYDTU!$A$2:$E$4856,2,0)</f>
        <v>#N/A</v>
      </c>
      <c r="C559" s="48" t="e">
        <f>VLOOKUP($A559,DSMYDTU!$A$2:$G$4877,3,0)</f>
        <v>#N/A</v>
      </c>
      <c r="D559" s="49" t="e">
        <f>VLOOKUP($A559,DSMYDTU!$A$2:$G$4877,4,0)</f>
        <v>#N/A</v>
      </c>
      <c r="E559" s="15" t="e">
        <f>VLOOKUP($A559,DSMYDTU!$A$2:$G$4877,5,0)</f>
        <v>#N/A</v>
      </c>
      <c r="F559" s="16" t="e">
        <f>VLOOKUP($A559,DSMYDTU!$A$2:$G$4877,6,0)</f>
        <v>#N/A</v>
      </c>
      <c r="G559" s="17" t="e">
        <f>VLOOKUP(B559,#REF!,13,0)</f>
        <v>#N/A</v>
      </c>
      <c r="H559" s="17" t="e">
        <f>VLOOKUP(B559,#REF!,14,0)</f>
        <v>#N/A</v>
      </c>
      <c r="I559" s="17" t="e">
        <f>VLOOKUP(B559,#REF!,15,0)</f>
        <v>#N/A</v>
      </c>
      <c r="J559" s="17" t="e">
        <f>VLOOKUP(B559,#REF!,16,0)</f>
        <v>#N/A</v>
      </c>
      <c r="K559" s="17" t="e">
        <f t="shared" si="32"/>
        <v>#N/A</v>
      </c>
      <c r="L559" s="17"/>
      <c r="M559" s="18">
        <f t="shared" si="33"/>
        <v>0</v>
      </c>
      <c r="N559" s="19" t="str">
        <f t="shared" si="36"/>
        <v>Không</v>
      </c>
      <c r="O559" s="19" t="e">
        <f>VLOOKUP($A559,DSMYDTU!$A$2:$G$4877,7,0)</f>
        <v>#N/A</v>
      </c>
      <c r="P559" s="20"/>
      <c r="Q559" s="50" t="e">
        <f t="shared" si="37"/>
        <v>#N/A</v>
      </c>
      <c r="R559" s="17" t="e">
        <f>VLOOKUP($B559,#REF!,18,0)</f>
        <v>#N/A</v>
      </c>
      <c r="T559" s="2"/>
      <c r="U559" s="19"/>
      <c r="V559" s="19"/>
    </row>
    <row r="560" spans="1:22" ht="13.5" x14ac:dyDescent="0.25">
      <c r="A560" s="14">
        <v>554</v>
      </c>
      <c r="B560" s="15" t="e">
        <f>VLOOKUP($A560,DSMYDTU!$A$2:$E$4856,2,0)</f>
        <v>#N/A</v>
      </c>
      <c r="C560" s="48" t="e">
        <f>VLOOKUP($A560,DSMYDTU!$A$2:$G$4877,3,0)</f>
        <v>#N/A</v>
      </c>
      <c r="D560" s="49" t="e">
        <f>VLOOKUP($A560,DSMYDTU!$A$2:$G$4877,4,0)</f>
        <v>#N/A</v>
      </c>
      <c r="E560" s="15" t="e">
        <f>VLOOKUP($A560,DSMYDTU!$A$2:$G$4877,5,0)</f>
        <v>#N/A</v>
      </c>
      <c r="F560" s="16" t="e">
        <f>VLOOKUP($A560,DSMYDTU!$A$2:$G$4877,6,0)</f>
        <v>#N/A</v>
      </c>
      <c r="G560" s="17" t="e">
        <f>VLOOKUP(B560,#REF!,13,0)</f>
        <v>#N/A</v>
      </c>
      <c r="H560" s="17" t="e">
        <f>VLOOKUP(B560,#REF!,14,0)</f>
        <v>#N/A</v>
      </c>
      <c r="I560" s="17" t="e">
        <f>VLOOKUP(B560,#REF!,15,0)</f>
        <v>#N/A</v>
      </c>
      <c r="J560" s="17" t="e">
        <f>VLOOKUP(B560,#REF!,16,0)</f>
        <v>#N/A</v>
      </c>
      <c r="K560" s="17" t="e">
        <f t="shared" si="32"/>
        <v>#N/A</v>
      </c>
      <c r="L560" s="17"/>
      <c r="M560" s="18">
        <f t="shared" si="33"/>
        <v>0</v>
      </c>
      <c r="N560" s="19" t="str">
        <f t="shared" si="36"/>
        <v>Không</v>
      </c>
      <c r="O560" s="19" t="e">
        <f>VLOOKUP($A560,DSMYDTU!$A$2:$G$4877,7,0)</f>
        <v>#N/A</v>
      </c>
      <c r="P560" s="20"/>
      <c r="Q560" s="50" t="e">
        <f t="shared" si="37"/>
        <v>#N/A</v>
      </c>
      <c r="R560" s="17" t="e">
        <f>VLOOKUP($B560,#REF!,18,0)</f>
        <v>#N/A</v>
      </c>
      <c r="T560" s="2"/>
      <c r="U560" s="19"/>
      <c r="V560" s="19"/>
    </row>
    <row r="561" spans="1:22" ht="13.5" x14ac:dyDescent="0.25">
      <c r="A561" s="14">
        <v>555</v>
      </c>
      <c r="B561" s="15" t="e">
        <f>VLOOKUP($A561,DSMYDTU!$A$2:$E$4856,2,0)</f>
        <v>#N/A</v>
      </c>
      <c r="C561" s="48" t="e">
        <f>VLOOKUP($A561,DSMYDTU!$A$2:$G$4877,3,0)</f>
        <v>#N/A</v>
      </c>
      <c r="D561" s="49" t="e">
        <f>VLOOKUP($A561,DSMYDTU!$A$2:$G$4877,4,0)</f>
        <v>#N/A</v>
      </c>
      <c r="E561" s="15" t="e">
        <f>VLOOKUP($A561,DSMYDTU!$A$2:$G$4877,5,0)</f>
        <v>#N/A</v>
      </c>
      <c r="F561" s="16" t="e">
        <f>VLOOKUP($A561,DSMYDTU!$A$2:$G$4877,6,0)</f>
        <v>#N/A</v>
      </c>
      <c r="G561" s="17" t="e">
        <f>VLOOKUP(B561,#REF!,13,0)</f>
        <v>#N/A</v>
      </c>
      <c r="H561" s="17" t="e">
        <f>VLOOKUP(B561,#REF!,14,0)</f>
        <v>#N/A</v>
      </c>
      <c r="I561" s="17" t="e">
        <f>VLOOKUP(B561,#REF!,15,0)</f>
        <v>#N/A</v>
      </c>
      <c r="J561" s="17" t="e">
        <f>VLOOKUP(B561,#REF!,16,0)</f>
        <v>#N/A</v>
      </c>
      <c r="K561" s="17" t="e">
        <f t="shared" si="32"/>
        <v>#N/A</v>
      </c>
      <c r="L561" s="17"/>
      <c r="M561" s="18">
        <f t="shared" si="33"/>
        <v>0</v>
      </c>
      <c r="N561" s="19" t="str">
        <f t="shared" si="36"/>
        <v>Không</v>
      </c>
      <c r="O561" s="19" t="e">
        <f>VLOOKUP($A561,DSMYDTU!$A$2:$G$4877,7,0)</f>
        <v>#N/A</v>
      </c>
      <c r="P561" s="20"/>
      <c r="Q561" s="50" t="e">
        <f t="shared" si="37"/>
        <v>#N/A</v>
      </c>
      <c r="R561" s="17" t="e">
        <f>VLOOKUP($B561,#REF!,18,0)</f>
        <v>#N/A</v>
      </c>
      <c r="T561" s="2"/>
      <c r="U561" s="19"/>
      <c r="V561" s="19"/>
    </row>
    <row r="562" spans="1:22" ht="13.5" x14ac:dyDescent="0.25">
      <c r="A562" s="14">
        <v>556</v>
      </c>
      <c r="B562" s="15" t="e">
        <f>VLOOKUP($A562,DSMYDTU!$A$2:$E$4856,2,0)</f>
        <v>#N/A</v>
      </c>
      <c r="C562" s="48" t="e">
        <f>VLOOKUP($A562,DSMYDTU!$A$2:$G$4877,3,0)</f>
        <v>#N/A</v>
      </c>
      <c r="D562" s="49" t="e">
        <f>VLOOKUP($A562,DSMYDTU!$A$2:$G$4877,4,0)</f>
        <v>#N/A</v>
      </c>
      <c r="E562" s="15" t="e">
        <f>VLOOKUP($A562,DSMYDTU!$A$2:$G$4877,5,0)</f>
        <v>#N/A</v>
      </c>
      <c r="F562" s="16" t="e">
        <f>VLOOKUP($A562,DSMYDTU!$A$2:$G$4877,6,0)</f>
        <v>#N/A</v>
      </c>
      <c r="G562" s="17" t="e">
        <f>VLOOKUP(B562,#REF!,13,0)</f>
        <v>#N/A</v>
      </c>
      <c r="H562" s="17" t="e">
        <f>VLOOKUP(B562,#REF!,14,0)</f>
        <v>#N/A</v>
      </c>
      <c r="I562" s="17" t="e">
        <f>VLOOKUP(B562,#REF!,15,0)</f>
        <v>#N/A</v>
      </c>
      <c r="J562" s="17" t="e">
        <f>VLOOKUP(B562,#REF!,16,0)</f>
        <v>#N/A</v>
      </c>
      <c r="K562" s="17" t="e">
        <f t="shared" si="32"/>
        <v>#N/A</v>
      </c>
      <c r="L562" s="17"/>
      <c r="M562" s="18">
        <f t="shared" si="33"/>
        <v>0</v>
      </c>
      <c r="N562" s="19" t="str">
        <f t="shared" si="36"/>
        <v>Không</v>
      </c>
      <c r="O562" s="19" t="e">
        <f>VLOOKUP($A562,DSMYDTU!$A$2:$G$4877,7,0)</f>
        <v>#N/A</v>
      </c>
      <c r="P562" s="20"/>
      <c r="Q562" s="50" t="e">
        <f t="shared" si="37"/>
        <v>#N/A</v>
      </c>
      <c r="R562" s="17" t="e">
        <f>VLOOKUP($B562,#REF!,18,0)</f>
        <v>#N/A</v>
      </c>
      <c r="T562" s="2"/>
      <c r="U562" s="19"/>
      <c r="V562" s="19"/>
    </row>
    <row r="563" spans="1:22" ht="13.5" x14ac:dyDescent="0.25">
      <c r="A563" s="14">
        <v>557</v>
      </c>
      <c r="B563" s="15" t="e">
        <f>VLOOKUP($A563,DSMYDTU!$A$2:$E$4856,2,0)</f>
        <v>#N/A</v>
      </c>
      <c r="C563" s="48" t="e">
        <f>VLOOKUP($A563,DSMYDTU!$A$2:$G$4877,3,0)</f>
        <v>#N/A</v>
      </c>
      <c r="D563" s="49" t="e">
        <f>VLOOKUP($A563,DSMYDTU!$A$2:$G$4877,4,0)</f>
        <v>#N/A</v>
      </c>
      <c r="E563" s="15" t="e">
        <f>VLOOKUP($A563,DSMYDTU!$A$2:$G$4877,5,0)</f>
        <v>#N/A</v>
      </c>
      <c r="F563" s="16" t="e">
        <f>VLOOKUP($A563,DSMYDTU!$A$2:$G$4877,6,0)</f>
        <v>#N/A</v>
      </c>
      <c r="G563" s="17" t="e">
        <f>VLOOKUP(B563,#REF!,13,0)</f>
        <v>#N/A</v>
      </c>
      <c r="H563" s="17" t="e">
        <f>VLOOKUP(B563,#REF!,14,0)</f>
        <v>#N/A</v>
      </c>
      <c r="I563" s="17" t="e">
        <f>VLOOKUP(B563,#REF!,15,0)</f>
        <v>#N/A</v>
      </c>
      <c r="J563" s="17" t="e">
        <f>VLOOKUP(B563,#REF!,16,0)</f>
        <v>#N/A</v>
      </c>
      <c r="K563" s="17" t="e">
        <f t="shared" si="32"/>
        <v>#N/A</v>
      </c>
      <c r="L563" s="17"/>
      <c r="M563" s="18">
        <f t="shared" si="33"/>
        <v>0</v>
      </c>
      <c r="N563" s="19" t="str">
        <f t="shared" si="36"/>
        <v>Không</v>
      </c>
      <c r="O563" s="19" t="e">
        <f>VLOOKUP($A563,DSMYDTU!$A$2:$G$4877,7,0)</f>
        <v>#N/A</v>
      </c>
      <c r="P563" s="20"/>
      <c r="Q563" s="50" t="e">
        <f t="shared" si="37"/>
        <v>#N/A</v>
      </c>
      <c r="R563" s="17" t="e">
        <f>VLOOKUP($B563,#REF!,18,0)</f>
        <v>#N/A</v>
      </c>
      <c r="T563" s="2"/>
      <c r="U563" s="19"/>
      <c r="V563" s="19"/>
    </row>
    <row r="564" spans="1:22" ht="13.5" x14ac:dyDescent="0.25">
      <c r="A564" s="14">
        <v>558</v>
      </c>
      <c r="B564" s="15" t="e">
        <f>VLOOKUP($A564,DSMYDTU!$A$2:$E$4856,2,0)</f>
        <v>#N/A</v>
      </c>
      <c r="C564" s="48" t="e">
        <f>VLOOKUP($A564,DSMYDTU!$A$2:$G$4877,3,0)</f>
        <v>#N/A</v>
      </c>
      <c r="D564" s="49" t="e">
        <f>VLOOKUP($A564,DSMYDTU!$A$2:$G$4877,4,0)</f>
        <v>#N/A</v>
      </c>
      <c r="E564" s="15" t="e">
        <f>VLOOKUP($A564,DSMYDTU!$A$2:$G$4877,5,0)</f>
        <v>#N/A</v>
      </c>
      <c r="F564" s="16" t="e">
        <f>VLOOKUP($A564,DSMYDTU!$A$2:$G$4877,6,0)</f>
        <v>#N/A</v>
      </c>
      <c r="G564" s="17" t="e">
        <f>VLOOKUP(B564,#REF!,13,0)</f>
        <v>#N/A</v>
      </c>
      <c r="H564" s="17" t="e">
        <f>VLOOKUP(B564,#REF!,14,0)</f>
        <v>#N/A</v>
      </c>
      <c r="I564" s="17" t="e">
        <f>VLOOKUP(B564,#REF!,15,0)</f>
        <v>#N/A</v>
      </c>
      <c r="J564" s="17" t="e">
        <f>VLOOKUP(B564,#REF!,16,0)</f>
        <v>#N/A</v>
      </c>
      <c r="K564" s="17" t="e">
        <f t="shared" si="32"/>
        <v>#N/A</v>
      </c>
      <c r="L564" s="17"/>
      <c r="M564" s="18">
        <f t="shared" si="33"/>
        <v>0</v>
      </c>
      <c r="N564" s="19" t="str">
        <f t="shared" si="36"/>
        <v>Không</v>
      </c>
      <c r="O564" s="19" t="e">
        <f>VLOOKUP($A564,DSMYDTU!$A$2:$G$4877,7,0)</f>
        <v>#N/A</v>
      </c>
      <c r="P564" s="20"/>
      <c r="Q564" s="50" t="e">
        <f t="shared" si="37"/>
        <v>#N/A</v>
      </c>
      <c r="R564" s="17" t="e">
        <f>VLOOKUP($B564,#REF!,18,0)</f>
        <v>#N/A</v>
      </c>
      <c r="T564" s="2"/>
      <c r="U564" s="19"/>
      <c r="V564" s="19"/>
    </row>
    <row r="565" spans="1:22" ht="13.5" x14ac:dyDescent="0.25">
      <c r="A565" s="14">
        <v>559</v>
      </c>
      <c r="B565" s="15" t="e">
        <f>VLOOKUP($A565,DSMYDTU!$A$2:$E$4856,2,0)</f>
        <v>#N/A</v>
      </c>
      <c r="C565" s="48" t="e">
        <f>VLOOKUP($A565,DSMYDTU!$A$2:$G$4877,3,0)</f>
        <v>#N/A</v>
      </c>
      <c r="D565" s="49" t="e">
        <f>VLOOKUP($A565,DSMYDTU!$A$2:$G$4877,4,0)</f>
        <v>#N/A</v>
      </c>
      <c r="E565" s="15" t="e">
        <f>VLOOKUP($A565,DSMYDTU!$A$2:$G$4877,5,0)</f>
        <v>#N/A</v>
      </c>
      <c r="F565" s="16" t="e">
        <f>VLOOKUP($A565,DSMYDTU!$A$2:$G$4877,6,0)</f>
        <v>#N/A</v>
      </c>
      <c r="G565" s="17" t="e">
        <f>VLOOKUP(B565,#REF!,13,0)</f>
        <v>#N/A</v>
      </c>
      <c r="H565" s="17" t="e">
        <f>VLOOKUP(B565,#REF!,14,0)</f>
        <v>#N/A</v>
      </c>
      <c r="I565" s="17" t="e">
        <f>VLOOKUP(B565,#REF!,15,0)</f>
        <v>#N/A</v>
      </c>
      <c r="J565" s="17" t="e">
        <f>VLOOKUP(B565,#REF!,16,0)</f>
        <v>#N/A</v>
      </c>
      <c r="K565" s="17" t="e">
        <f t="shared" si="32"/>
        <v>#N/A</v>
      </c>
      <c r="L565" s="17"/>
      <c r="M565" s="18">
        <f t="shared" si="33"/>
        <v>0</v>
      </c>
      <c r="N565" s="19" t="str">
        <f t="shared" si="36"/>
        <v>Không</v>
      </c>
      <c r="O565" s="19" t="e">
        <f>VLOOKUP($A565,DSMYDTU!$A$2:$G$4877,7,0)</f>
        <v>#N/A</v>
      </c>
      <c r="P565" s="20"/>
      <c r="Q565" s="50" t="e">
        <f t="shared" si="37"/>
        <v>#N/A</v>
      </c>
      <c r="R565" s="17" t="e">
        <f>VLOOKUP($B565,#REF!,18,0)</f>
        <v>#N/A</v>
      </c>
      <c r="T565" s="2"/>
      <c r="U565" s="19"/>
      <c r="V565" s="19"/>
    </row>
    <row r="566" spans="1:22" ht="13.5" x14ac:dyDescent="0.25">
      <c r="A566" s="14">
        <v>560</v>
      </c>
      <c r="B566" s="15" t="e">
        <f>VLOOKUP($A566,DSMYDTU!$A$2:$E$4856,2,0)</f>
        <v>#N/A</v>
      </c>
      <c r="C566" s="48" t="e">
        <f>VLOOKUP($A566,DSMYDTU!$A$2:$G$4877,3,0)</f>
        <v>#N/A</v>
      </c>
      <c r="D566" s="49" t="e">
        <f>VLOOKUP($A566,DSMYDTU!$A$2:$G$4877,4,0)</f>
        <v>#N/A</v>
      </c>
      <c r="E566" s="15" t="e">
        <f>VLOOKUP($A566,DSMYDTU!$A$2:$G$4877,5,0)</f>
        <v>#N/A</v>
      </c>
      <c r="F566" s="16" t="e">
        <f>VLOOKUP($A566,DSMYDTU!$A$2:$G$4877,6,0)</f>
        <v>#N/A</v>
      </c>
      <c r="G566" s="17" t="e">
        <f>VLOOKUP(B566,#REF!,13,0)</f>
        <v>#N/A</v>
      </c>
      <c r="H566" s="17" t="e">
        <f>VLOOKUP(B566,#REF!,14,0)</f>
        <v>#N/A</v>
      </c>
      <c r="I566" s="17" t="e">
        <f>VLOOKUP(B566,#REF!,15,0)</f>
        <v>#N/A</v>
      </c>
      <c r="J566" s="17" t="e">
        <f>VLOOKUP(B566,#REF!,16,0)</f>
        <v>#N/A</v>
      </c>
      <c r="K566" s="17" t="e">
        <f t="shared" si="32"/>
        <v>#N/A</v>
      </c>
      <c r="L566" s="17"/>
      <c r="M566" s="18">
        <f t="shared" si="33"/>
        <v>0</v>
      </c>
      <c r="N566" s="19" t="str">
        <f t="shared" si="36"/>
        <v>Không</v>
      </c>
      <c r="O566" s="19" t="e">
        <f>VLOOKUP($A566,DSMYDTU!$A$2:$G$4877,7,0)</f>
        <v>#N/A</v>
      </c>
      <c r="P566" s="20"/>
      <c r="Q566" s="50" t="e">
        <f t="shared" si="37"/>
        <v>#N/A</v>
      </c>
      <c r="R566" s="17" t="e">
        <f>VLOOKUP($B566,#REF!,18,0)</f>
        <v>#N/A</v>
      </c>
      <c r="T566" s="2"/>
      <c r="U566" s="19"/>
      <c r="V566" s="19"/>
    </row>
    <row r="567" spans="1:22" ht="13.5" x14ac:dyDescent="0.25">
      <c r="A567" s="14">
        <v>561</v>
      </c>
      <c r="B567" s="15" t="e">
        <f>VLOOKUP($A567,DSMYDTU!$A$2:$E$4856,2,0)</f>
        <v>#N/A</v>
      </c>
      <c r="C567" s="48" t="e">
        <f>VLOOKUP($A567,DSMYDTU!$A$2:$G$4877,3,0)</f>
        <v>#N/A</v>
      </c>
      <c r="D567" s="49" t="e">
        <f>VLOOKUP($A567,DSMYDTU!$A$2:$G$4877,4,0)</f>
        <v>#N/A</v>
      </c>
      <c r="E567" s="15" t="e">
        <f>VLOOKUP($A567,DSMYDTU!$A$2:$G$4877,5,0)</f>
        <v>#N/A</v>
      </c>
      <c r="F567" s="16" t="e">
        <f>VLOOKUP($A567,DSMYDTU!$A$2:$G$4877,6,0)</f>
        <v>#N/A</v>
      </c>
      <c r="G567" s="17" t="e">
        <f>VLOOKUP(B567,#REF!,13,0)</f>
        <v>#N/A</v>
      </c>
      <c r="H567" s="17" t="e">
        <f>VLOOKUP(B567,#REF!,14,0)</f>
        <v>#N/A</v>
      </c>
      <c r="I567" s="17" t="e">
        <f>VLOOKUP(B567,#REF!,15,0)</f>
        <v>#N/A</v>
      </c>
      <c r="J567" s="17" t="e">
        <f>VLOOKUP(B567,#REF!,16,0)</f>
        <v>#N/A</v>
      </c>
      <c r="K567" s="17" t="e">
        <f t="shared" si="32"/>
        <v>#N/A</v>
      </c>
      <c r="L567" s="17"/>
      <c r="M567" s="18">
        <f t="shared" si="33"/>
        <v>0</v>
      </c>
      <c r="N567" s="19" t="str">
        <f t="shared" si="36"/>
        <v>Không</v>
      </c>
      <c r="O567" s="19" t="e">
        <f>VLOOKUP($A567,DSMYDTU!$A$2:$G$4877,7,0)</f>
        <v>#N/A</v>
      </c>
      <c r="P567" s="20"/>
      <c r="Q567" s="50" t="e">
        <f t="shared" si="37"/>
        <v>#N/A</v>
      </c>
      <c r="R567" s="17" t="e">
        <f>VLOOKUP($B567,#REF!,18,0)</f>
        <v>#N/A</v>
      </c>
      <c r="T567" s="2"/>
      <c r="U567" s="19"/>
      <c r="V567" s="19"/>
    </row>
    <row r="568" spans="1:22" ht="13.5" x14ac:dyDescent="0.25">
      <c r="A568" s="14">
        <v>562</v>
      </c>
      <c r="B568" s="15" t="e">
        <f>VLOOKUP($A568,DSMYDTU!$A$2:$E$4856,2,0)</f>
        <v>#N/A</v>
      </c>
      <c r="C568" s="48" t="e">
        <f>VLOOKUP($A568,DSMYDTU!$A$2:$G$4877,3,0)</f>
        <v>#N/A</v>
      </c>
      <c r="D568" s="49" t="e">
        <f>VLOOKUP($A568,DSMYDTU!$A$2:$G$4877,4,0)</f>
        <v>#N/A</v>
      </c>
      <c r="E568" s="15" t="e">
        <f>VLOOKUP($A568,DSMYDTU!$A$2:$G$4877,5,0)</f>
        <v>#N/A</v>
      </c>
      <c r="F568" s="16" t="e">
        <f>VLOOKUP($A568,DSMYDTU!$A$2:$G$4877,6,0)</f>
        <v>#N/A</v>
      </c>
      <c r="G568" s="17" t="e">
        <f>VLOOKUP(B568,#REF!,13,0)</f>
        <v>#N/A</v>
      </c>
      <c r="H568" s="17" t="e">
        <f>VLOOKUP(B568,#REF!,14,0)</f>
        <v>#N/A</v>
      </c>
      <c r="I568" s="17" t="e">
        <f>VLOOKUP(B568,#REF!,15,0)</f>
        <v>#N/A</v>
      </c>
      <c r="J568" s="17" t="e">
        <f>VLOOKUP(B568,#REF!,16,0)</f>
        <v>#N/A</v>
      </c>
      <c r="K568" s="17" t="e">
        <f t="shared" si="32"/>
        <v>#N/A</v>
      </c>
      <c r="L568" s="17"/>
      <c r="M568" s="18">
        <f t="shared" si="33"/>
        <v>0</v>
      </c>
      <c r="N568" s="19" t="str">
        <f t="shared" si="36"/>
        <v>Không</v>
      </c>
      <c r="O568" s="19" t="e">
        <f>VLOOKUP($A568,DSMYDTU!$A$2:$G$4877,7,0)</f>
        <v>#N/A</v>
      </c>
      <c r="P568" s="20"/>
      <c r="Q568" s="50" t="e">
        <f t="shared" si="37"/>
        <v>#N/A</v>
      </c>
      <c r="R568" s="17" t="e">
        <f>VLOOKUP($B568,#REF!,18,0)</f>
        <v>#N/A</v>
      </c>
      <c r="T568" s="2"/>
      <c r="U568" s="19"/>
      <c r="V568" s="19"/>
    </row>
    <row r="569" spans="1:22" ht="13.5" x14ac:dyDescent="0.25">
      <c r="A569" s="14">
        <v>563</v>
      </c>
      <c r="B569" s="15" t="e">
        <f>VLOOKUP($A569,DSMYDTU!$A$2:$E$4856,2,0)</f>
        <v>#N/A</v>
      </c>
      <c r="C569" s="48" t="e">
        <f>VLOOKUP($A569,DSMYDTU!$A$2:$G$4877,3,0)</f>
        <v>#N/A</v>
      </c>
      <c r="D569" s="49" t="e">
        <f>VLOOKUP($A569,DSMYDTU!$A$2:$G$4877,4,0)</f>
        <v>#N/A</v>
      </c>
      <c r="E569" s="15" t="e">
        <f>VLOOKUP($A569,DSMYDTU!$A$2:$G$4877,5,0)</f>
        <v>#N/A</v>
      </c>
      <c r="F569" s="16" t="e">
        <f>VLOOKUP($A569,DSMYDTU!$A$2:$G$4877,6,0)</f>
        <v>#N/A</v>
      </c>
      <c r="G569" s="17" t="e">
        <f>VLOOKUP(B569,#REF!,13,0)</f>
        <v>#N/A</v>
      </c>
      <c r="H569" s="17" t="e">
        <f>VLOOKUP(B569,#REF!,14,0)</f>
        <v>#N/A</v>
      </c>
      <c r="I569" s="17" t="e">
        <f>VLOOKUP(B569,#REF!,15,0)</f>
        <v>#N/A</v>
      </c>
      <c r="J569" s="17" t="e">
        <f>VLOOKUP(B569,#REF!,16,0)</f>
        <v>#N/A</v>
      </c>
      <c r="K569" s="17" t="e">
        <f t="shared" si="32"/>
        <v>#N/A</v>
      </c>
      <c r="L569" s="17"/>
      <c r="M569" s="18">
        <f t="shared" si="33"/>
        <v>0</v>
      </c>
      <c r="N569" s="19" t="str">
        <f t="shared" si="36"/>
        <v>Không</v>
      </c>
      <c r="O569" s="19" t="e">
        <f>VLOOKUP($A569,DSMYDTU!$A$2:$G$4877,7,0)</f>
        <v>#N/A</v>
      </c>
      <c r="P569" s="20"/>
      <c r="Q569" s="50" t="e">
        <f t="shared" si="37"/>
        <v>#N/A</v>
      </c>
      <c r="R569" s="17" t="e">
        <f>VLOOKUP($B569,#REF!,18,0)</f>
        <v>#N/A</v>
      </c>
      <c r="T569" s="2"/>
      <c r="U569" s="19"/>
      <c r="V569" s="19"/>
    </row>
    <row r="570" spans="1:22" ht="13.5" x14ac:dyDescent="0.25">
      <c r="A570" s="14">
        <v>564</v>
      </c>
      <c r="B570" s="15" t="e">
        <f>VLOOKUP($A570,DSMYDTU!$A$2:$E$4856,2,0)</f>
        <v>#N/A</v>
      </c>
      <c r="C570" s="48" t="e">
        <f>VLOOKUP($A570,DSMYDTU!$A$2:$G$4877,3,0)</f>
        <v>#N/A</v>
      </c>
      <c r="D570" s="49" t="e">
        <f>VLOOKUP($A570,DSMYDTU!$A$2:$G$4877,4,0)</f>
        <v>#N/A</v>
      </c>
      <c r="E570" s="15" t="e">
        <f>VLOOKUP($A570,DSMYDTU!$A$2:$G$4877,5,0)</f>
        <v>#N/A</v>
      </c>
      <c r="F570" s="16" t="e">
        <f>VLOOKUP($A570,DSMYDTU!$A$2:$G$4877,6,0)</f>
        <v>#N/A</v>
      </c>
      <c r="G570" s="17" t="e">
        <f>VLOOKUP(B570,#REF!,13,0)</f>
        <v>#N/A</v>
      </c>
      <c r="H570" s="17" t="e">
        <f>VLOOKUP(B570,#REF!,14,0)</f>
        <v>#N/A</v>
      </c>
      <c r="I570" s="17" t="e">
        <f>VLOOKUP(B570,#REF!,15,0)</f>
        <v>#N/A</v>
      </c>
      <c r="J570" s="17" t="e">
        <f>VLOOKUP(B570,#REF!,16,0)</f>
        <v>#N/A</v>
      </c>
      <c r="K570" s="17" t="e">
        <f t="shared" si="32"/>
        <v>#N/A</v>
      </c>
      <c r="L570" s="17"/>
      <c r="M570" s="18">
        <f t="shared" si="33"/>
        <v>0</v>
      </c>
      <c r="N570" s="19" t="str">
        <f t="shared" si="36"/>
        <v>Không</v>
      </c>
      <c r="O570" s="19" t="e">
        <f>VLOOKUP($A570,DSMYDTU!$A$2:$G$4877,7,0)</f>
        <v>#N/A</v>
      </c>
      <c r="P570" s="20"/>
      <c r="Q570" s="50" t="e">
        <f t="shared" si="37"/>
        <v>#N/A</v>
      </c>
      <c r="R570" s="17" t="e">
        <f>VLOOKUP($B570,#REF!,18,0)</f>
        <v>#N/A</v>
      </c>
      <c r="T570" s="2"/>
      <c r="U570" s="19"/>
      <c r="V570" s="19"/>
    </row>
    <row r="571" spans="1:22" ht="13.5" x14ac:dyDescent="0.25">
      <c r="A571" s="14">
        <v>565</v>
      </c>
      <c r="B571" s="15" t="e">
        <f>VLOOKUP($A571,DSMYDTU!$A$2:$E$4856,2,0)</f>
        <v>#N/A</v>
      </c>
      <c r="C571" s="48" t="e">
        <f>VLOOKUP($A571,DSMYDTU!$A$2:$G$4877,3,0)</f>
        <v>#N/A</v>
      </c>
      <c r="D571" s="49" t="e">
        <f>VLOOKUP($A571,DSMYDTU!$A$2:$G$4877,4,0)</f>
        <v>#N/A</v>
      </c>
      <c r="E571" s="15" t="e">
        <f>VLOOKUP($A571,DSMYDTU!$A$2:$G$4877,5,0)</f>
        <v>#N/A</v>
      </c>
      <c r="F571" s="16" t="e">
        <f>VLOOKUP($A571,DSMYDTU!$A$2:$G$4877,6,0)</f>
        <v>#N/A</v>
      </c>
      <c r="G571" s="17" t="e">
        <f>VLOOKUP(B571,#REF!,13,0)</f>
        <v>#N/A</v>
      </c>
      <c r="H571" s="17" t="e">
        <f>VLOOKUP(B571,#REF!,14,0)</f>
        <v>#N/A</v>
      </c>
      <c r="I571" s="17" t="e">
        <f>VLOOKUP(B571,#REF!,15,0)</f>
        <v>#N/A</v>
      </c>
      <c r="J571" s="17" t="e">
        <f>VLOOKUP(B571,#REF!,16,0)</f>
        <v>#N/A</v>
      </c>
      <c r="K571" s="17" t="e">
        <f t="shared" si="32"/>
        <v>#N/A</v>
      </c>
      <c r="L571" s="17"/>
      <c r="M571" s="18">
        <f t="shared" si="33"/>
        <v>0</v>
      </c>
      <c r="N571" s="19" t="str">
        <f t="shared" si="36"/>
        <v>Không</v>
      </c>
      <c r="O571" s="19" t="e">
        <f>VLOOKUP($A571,DSMYDTU!$A$2:$G$4877,7,0)</f>
        <v>#N/A</v>
      </c>
      <c r="P571" s="20"/>
      <c r="Q571" s="50" t="e">
        <f t="shared" si="37"/>
        <v>#N/A</v>
      </c>
      <c r="R571" s="17" t="e">
        <f>VLOOKUP($B571,#REF!,18,0)</f>
        <v>#N/A</v>
      </c>
      <c r="T571" s="2"/>
      <c r="U571" s="19"/>
      <c r="V571" s="19"/>
    </row>
    <row r="572" spans="1:22" ht="13.5" x14ac:dyDescent="0.25">
      <c r="A572" s="14">
        <v>566</v>
      </c>
      <c r="B572" s="15" t="e">
        <f>VLOOKUP($A572,DSMYDTU!$A$2:$E$4856,2,0)</f>
        <v>#N/A</v>
      </c>
      <c r="C572" s="48" t="e">
        <f>VLOOKUP($A572,DSMYDTU!$A$2:$G$4877,3,0)</f>
        <v>#N/A</v>
      </c>
      <c r="D572" s="49" t="e">
        <f>VLOOKUP($A572,DSMYDTU!$A$2:$G$4877,4,0)</f>
        <v>#N/A</v>
      </c>
      <c r="E572" s="15" t="e">
        <f>VLOOKUP($A572,DSMYDTU!$A$2:$G$4877,5,0)</f>
        <v>#N/A</v>
      </c>
      <c r="F572" s="16" t="e">
        <f>VLOOKUP($A572,DSMYDTU!$A$2:$G$4877,6,0)</f>
        <v>#N/A</v>
      </c>
      <c r="G572" s="17" t="e">
        <f>VLOOKUP(B572,#REF!,13,0)</f>
        <v>#N/A</v>
      </c>
      <c r="H572" s="17" t="e">
        <f>VLOOKUP(B572,#REF!,14,0)</f>
        <v>#N/A</v>
      </c>
      <c r="I572" s="17" t="e">
        <f>VLOOKUP(B572,#REF!,15,0)</f>
        <v>#N/A</v>
      </c>
      <c r="J572" s="17" t="e">
        <f>VLOOKUP(B572,#REF!,16,0)</f>
        <v>#N/A</v>
      </c>
      <c r="K572" s="17" t="e">
        <f t="shared" si="32"/>
        <v>#N/A</v>
      </c>
      <c r="L572" s="17"/>
      <c r="M572" s="18">
        <f t="shared" si="33"/>
        <v>0</v>
      </c>
      <c r="N572" s="19" t="str">
        <f t="shared" si="36"/>
        <v>Không</v>
      </c>
      <c r="O572" s="19" t="e">
        <f>VLOOKUP($A572,DSMYDTU!$A$2:$G$4877,7,0)</f>
        <v>#N/A</v>
      </c>
      <c r="P572" s="20"/>
      <c r="Q572" s="50" t="e">
        <f t="shared" si="37"/>
        <v>#N/A</v>
      </c>
      <c r="R572" s="17" t="e">
        <f>VLOOKUP($B572,#REF!,18,0)</f>
        <v>#N/A</v>
      </c>
      <c r="T572" s="2"/>
      <c r="U572" s="19"/>
      <c r="V572" s="19"/>
    </row>
    <row r="573" spans="1:22" ht="13.5" x14ac:dyDescent="0.25">
      <c r="A573" s="14">
        <v>567</v>
      </c>
      <c r="B573" s="15" t="e">
        <f>VLOOKUP($A573,DSMYDTU!$A$2:$E$4856,2,0)</f>
        <v>#N/A</v>
      </c>
      <c r="C573" s="48" t="e">
        <f>VLOOKUP($A573,DSMYDTU!$A$2:$G$4877,3,0)</f>
        <v>#N/A</v>
      </c>
      <c r="D573" s="49" t="e">
        <f>VLOOKUP($A573,DSMYDTU!$A$2:$G$4877,4,0)</f>
        <v>#N/A</v>
      </c>
      <c r="E573" s="15" t="e">
        <f>VLOOKUP($A573,DSMYDTU!$A$2:$G$4877,5,0)</f>
        <v>#N/A</v>
      </c>
      <c r="F573" s="16" t="e">
        <f>VLOOKUP($A573,DSMYDTU!$A$2:$G$4877,6,0)</f>
        <v>#N/A</v>
      </c>
      <c r="G573" s="17" t="e">
        <f>VLOOKUP(B573,#REF!,13,0)</f>
        <v>#N/A</v>
      </c>
      <c r="H573" s="17" t="e">
        <f>VLOOKUP(B573,#REF!,14,0)</f>
        <v>#N/A</v>
      </c>
      <c r="I573" s="17" t="e">
        <f>VLOOKUP(B573,#REF!,15,0)</f>
        <v>#N/A</v>
      </c>
      <c r="J573" s="17" t="e">
        <f>VLOOKUP(B573,#REF!,16,0)</f>
        <v>#N/A</v>
      </c>
      <c r="K573" s="17" t="e">
        <f t="shared" si="32"/>
        <v>#N/A</v>
      </c>
      <c r="L573" s="17"/>
      <c r="M573" s="18">
        <f t="shared" si="33"/>
        <v>0</v>
      </c>
      <c r="N573" s="19" t="str">
        <f t="shared" si="36"/>
        <v>Không</v>
      </c>
      <c r="O573" s="19" t="e">
        <f>VLOOKUP($A573,DSMYDTU!$A$2:$G$4877,7,0)</f>
        <v>#N/A</v>
      </c>
      <c r="P573" s="20"/>
      <c r="Q573" s="50" t="e">
        <f t="shared" si="37"/>
        <v>#N/A</v>
      </c>
      <c r="R573" s="17" t="e">
        <f>VLOOKUP($B573,#REF!,18,0)</f>
        <v>#N/A</v>
      </c>
      <c r="T573" s="2"/>
      <c r="U573" s="19"/>
      <c r="V573" s="19"/>
    </row>
    <row r="574" spans="1:22" ht="13.5" x14ac:dyDescent="0.25">
      <c r="A574" s="14">
        <v>568</v>
      </c>
      <c r="B574" s="15" t="e">
        <f>VLOOKUP($A574,DSMYDTU!$A$2:$E$4856,2,0)</f>
        <v>#N/A</v>
      </c>
      <c r="C574" s="48" t="e">
        <f>VLOOKUP($A574,DSMYDTU!$A$2:$G$4877,3,0)</f>
        <v>#N/A</v>
      </c>
      <c r="D574" s="49" t="e">
        <f>VLOOKUP($A574,DSMYDTU!$A$2:$G$4877,4,0)</f>
        <v>#N/A</v>
      </c>
      <c r="E574" s="15" t="e">
        <f>VLOOKUP($A574,DSMYDTU!$A$2:$G$4877,5,0)</f>
        <v>#N/A</v>
      </c>
      <c r="F574" s="16" t="e">
        <f>VLOOKUP($A574,DSMYDTU!$A$2:$G$4877,6,0)</f>
        <v>#N/A</v>
      </c>
      <c r="G574" s="17" t="e">
        <f>VLOOKUP(B574,#REF!,13,0)</f>
        <v>#N/A</v>
      </c>
      <c r="H574" s="17" t="e">
        <f>VLOOKUP(B574,#REF!,14,0)</f>
        <v>#N/A</v>
      </c>
      <c r="I574" s="17" t="e">
        <f>VLOOKUP(B574,#REF!,15,0)</f>
        <v>#N/A</v>
      </c>
      <c r="J574" s="17" t="e">
        <f>VLOOKUP(B574,#REF!,16,0)</f>
        <v>#N/A</v>
      </c>
      <c r="K574" s="17" t="e">
        <f t="shared" si="32"/>
        <v>#N/A</v>
      </c>
      <c r="L574" s="17"/>
      <c r="M574" s="18">
        <f t="shared" si="33"/>
        <v>0</v>
      </c>
      <c r="N574" s="19" t="str">
        <f t="shared" si="36"/>
        <v>Không</v>
      </c>
      <c r="O574" s="19" t="e">
        <f>VLOOKUP($A574,DSMYDTU!$A$2:$G$4877,7,0)</f>
        <v>#N/A</v>
      </c>
      <c r="P574" s="20"/>
      <c r="Q574" s="50" t="e">
        <f t="shared" si="37"/>
        <v>#N/A</v>
      </c>
      <c r="R574" s="17" t="e">
        <f>VLOOKUP($B574,#REF!,18,0)</f>
        <v>#N/A</v>
      </c>
      <c r="T574" s="2"/>
      <c r="U574" s="19"/>
      <c r="V574" s="19"/>
    </row>
    <row r="575" spans="1:22" ht="13.5" x14ac:dyDescent="0.25">
      <c r="A575" s="14">
        <v>569</v>
      </c>
      <c r="B575" s="15" t="e">
        <f>VLOOKUP($A575,DSMYDTU!$A$2:$E$4856,2,0)</f>
        <v>#N/A</v>
      </c>
      <c r="C575" s="48" t="e">
        <f>VLOOKUP($A575,DSMYDTU!$A$2:$G$4877,3,0)</f>
        <v>#N/A</v>
      </c>
      <c r="D575" s="49" t="e">
        <f>VLOOKUP($A575,DSMYDTU!$A$2:$G$4877,4,0)</f>
        <v>#N/A</v>
      </c>
      <c r="E575" s="15" t="e">
        <f>VLOOKUP($A575,DSMYDTU!$A$2:$G$4877,5,0)</f>
        <v>#N/A</v>
      </c>
      <c r="F575" s="16" t="e">
        <f>VLOOKUP($A575,DSMYDTU!$A$2:$G$4877,6,0)</f>
        <v>#N/A</v>
      </c>
      <c r="G575" s="17" t="e">
        <f>VLOOKUP(B575,#REF!,13,0)</f>
        <v>#N/A</v>
      </c>
      <c r="H575" s="17" t="e">
        <f>VLOOKUP(B575,#REF!,14,0)</f>
        <v>#N/A</v>
      </c>
      <c r="I575" s="17" t="e">
        <f>VLOOKUP(B575,#REF!,15,0)</f>
        <v>#N/A</v>
      </c>
      <c r="J575" s="17" t="e">
        <f>VLOOKUP(B575,#REF!,16,0)</f>
        <v>#N/A</v>
      </c>
      <c r="K575" s="17" t="e">
        <f t="shared" si="32"/>
        <v>#N/A</v>
      </c>
      <c r="L575" s="17"/>
      <c r="M575" s="18">
        <f t="shared" si="33"/>
        <v>0</v>
      </c>
      <c r="N575" s="19" t="str">
        <f t="shared" si="36"/>
        <v>Không</v>
      </c>
      <c r="O575" s="19" t="e">
        <f>VLOOKUP($A575,DSMYDTU!$A$2:$G$4877,7,0)</f>
        <v>#N/A</v>
      </c>
      <c r="P575" s="20"/>
      <c r="Q575" s="50" t="e">
        <f t="shared" si="37"/>
        <v>#N/A</v>
      </c>
      <c r="R575" s="17" t="e">
        <f>VLOOKUP($B575,#REF!,18,0)</f>
        <v>#N/A</v>
      </c>
      <c r="T575" s="2"/>
      <c r="U575" s="19"/>
      <c r="V575" s="19"/>
    </row>
    <row r="576" spans="1:22" ht="13.5" x14ac:dyDescent="0.25">
      <c r="A576" s="14">
        <v>570</v>
      </c>
      <c r="B576" s="15" t="e">
        <f>VLOOKUP($A576,DSMYDTU!$A$2:$E$4856,2,0)</f>
        <v>#N/A</v>
      </c>
      <c r="C576" s="48" t="e">
        <f>VLOOKUP($A576,DSMYDTU!$A$2:$G$4877,3,0)</f>
        <v>#N/A</v>
      </c>
      <c r="D576" s="49" t="e">
        <f>VLOOKUP($A576,DSMYDTU!$A$2:$G$4877,4,0)</f>
        <v>#N/A</v>
      </c>
      <c r="E576" s="15" t="e">
        <f>VLOOKUP($A576,DSMYDTU!$A$2:$G$4877,5,0)</f>
        <v>#N/A</v>
      </c>
      <c r="F576" s="16" t="e">
        <f>VLOOKUP($A576,DSMYDTU!$A$2:$G$4877,6,0)</f>
        <v>#N/A</v>
      </c>
      <c r="G576" s="17" t="e">
        <f>VLOOKUP(B576,#REF!,13,0)</f>
        <v>#N/A</v>
      </c>
      <c r="H576" s="17" t="e">
        <f>VLOOKUP(B576,#REF!,14,0)</f>
        <v>#N/A</v>
      </c>
      <c r="I576" s="17" t="e">
        <f>VLOOKUP(B576,#REF!,15,0)</f>
        <v>#N/A</v>
      </c>
      <c r="J576" s="17" t="e">
        <f>VLOOKUP(B576,#REF!,16,0)</f>
        <v>#N/A</v>
      </c>
      <c r="K576" s="17" t="e">
        <f t="shared" si="32"/>
        <v>#N/A</v>
      </c>
      <c r="L576" s="17"/>
      <c r="M576" s="18">
        <f t="shared" si="33"/>
        <v>0</v>
      </c>
      <c r="N576" s="19" t="str">
        <f t="shared" si="36"/>
        <v>Không</v>
      </c>
      <c r="O576" s="19" t="e">
        <f>VLOOKUP($A576,DSMYDTU!$A$2:$G$4877,7,0)</f>
        <v>#N/A</v>
      </c>
      <c r="P576" s="20"/>
      <c r="Q576" s="50" t="e">
        <f t="shared" si="37"/>
        <v>#N/A</v>
      </c>
      <c r="R576" s="17" t="e">
        <f>VLOOKUP($B576,#REF!,18,0)</f>
        <v>#N/A</v>
      </c>
      <c r="T576" s="2"/>
      <c r="U576" s="19"/>
      <c r="V576" s="19"/>
    </row>
    <row r="577" spans="1:22" ht="13.5" x14ac:dyDescent="0.25">
      <c r="A577" s="14">
        <v>571</v>
      </c>
      <c r="B577" s="15" t="e">
        <f>VLOOKUP($A577,DSMYDTU!$A$2:$E$4856,2,0)</f>
        <v>#N/A</v>
      </c>
      <c r="C577" s="48" t="e">
        <f>VLOOKUP($A577,DSMYDTU!$A$2:$G$4877,3,0)</f>
        <v>#N/A</v>
      </c>
      <c r="D577" s="49" t="e">
        <f>VLOOKUP($A577,DSMYDTU!$A$2:$G$4877,4,0)</f>
        <v>#N/A</v>
      </c>
      <c r="E577" s="15" t="e">
        <f>VLOOKUP($A577,DSMYDTU!$A$2:$G$4877,5,0)</f>
        <v>#N/A</v>
      </c>
      <c r="F577" s="16" t="e">
        <f>VLOOKUP($A577,DSMYDTU!$A$2:$G$4877,6,0)</f>
        <v>#N/A</v>
      </c>
      <c r="G577" s="17" t="e">
        <f>VLOOKUP(B577,#REF!,13,0)</f>
        <v>#N/A</v>
      </c>
      <c r="H577" s="17" t="e">
        <f>VLOOKUP(B577,#REF!,14,0)</f>
        <v>#N/A</v>
      </c>
      <c r="I577" s="17" t="e">
        <f>VLOOKUP(B577,#REF!,15,0)</f>
        <v>#N/A</v>
      </c>
      <c r="J577" s="17" t="e">
        <f>VLOOKUP(B577,#REF!,16,0)</f>
        <v>#N/A</v>
      </c>
      <c r="K577" s="17" t="e">
        <f t="shared" si="32"/>
        <v>#N/A</v>
      </c>
      <c r="L577" s="17"/>
      <c r="M577" s="18">
        <f t="shared" si="33"/>
        <v>0</v>
      </c>
      <c r="N577" s="19" t="str">
        <f t="shared" si="36"/>
        <v>Không</v>
      </c>
      <c r="O577" s="19" t="e">
        <f>VLOOKUP($A577,DSMYDTU!$A$2:$G$4877,7,0)</f>
        <v>#N/A</v>
      </c>
      <c r="P577" s="20"/>
      <c r="Q577" s="50" t="e">
        <f t="shared" si="37"/>
        <v>#N/A</v>
      </c>
      <c r="R577" s="17" t="e">
        <f>VLOOKUP($B577,#REF!,18,0)</f>
        <v>#N/A</v>
      </c>
      <c r="T577" s="2"/>
      <c r="U577" s="19"/>
      <c r="V577" s="19"/>
    </row>
    <row r="578" spans="1:22" ht="13.5" x14ac:dyDescent="0.25">
      <c r="A578" s="14">
        <v>572</v>
      </c>
      <c r="B578" s="15" t="e">
        <f>VLOOKUP($A578,DSMYDTU!$A$2:$E$4856,2,0)</f>
        <v>#N/A</v>
      </c>
      <c r="C578" s="48" t="e">
        <f>VLOOKUP($A578,DSMYDTU!$A$2:$G$4877,3,0)</f>
        <v>#N/A</v>
      </c>
      <c r="D578" s="49" t="e">
        <f>VLOOKUP($A578,DSMYDTU!$A$2:$G$4877,4,0)</f>
        <v>#N/A</v>
      </c>
      <c r="E578" s="15" t="e">
        <f>VLOOKUP($A578,DSMYDTU!$A$2:$G$4877,5,0)</f>
        <v>#N/A</v>
      </c>
      <c r="F578" s="16" t="e">
        <f>VLOOKUP($A578,DSMYDTU!$A$2:$G$4877,6,0)</f>
        <v>#N/A</v>
      </c>
      <c r="G578" s="17" t="e">
        <f>VLOOKUP(B578,#REF!,13,0)</f>
        <v>#N/A</v>
      </c>
      <c r="H578" s="17" t="e">
        <f>VLOOKUP(B578,#REF!,14,0)</f>
        <v>#N/A</v>
      </c>
      <c r="I578" s="17" t="e">
        <f>VLOOKUP(B578,#REF!,15,0)</f>
        <v>#N/A</v>
      </c>
      <c r="J578" s="17" t="e">
        <f>VLOOKUP(B578,#REF!,16,0)</f>
        <v>#N/A</v>
      </c>
      <c r="K578" s="17" t="e">
        <f t="shared" si="32"/>
        <v>#N/A</v>
      </c>
      <c r="L578" s="17"/>
      <c r="M578" s="18">
        <f t="shared" si="33"/>
        <v>0</v>
      </c>
      <c r="N578" s="19" t="str">
        <f t="shared" si="36"/>
        <v>Không</v>
      </c>
      <c r="O578" s="19" t="e">
        <f>VLOOKUP($A578,DSMYDTU!$A$2:$G$4877,7,0)</f>
        <v>#N/A</v>
      </c>
      <c r="P578" s="20"/>
      <c r="Q578" s="50" t="e">
        <f t="shared" si="37"/>
        <v>#N/A</v>
      </c>
      <c r="R578" s="17" t="e">
        <f>VLOOKUP($B578,#REF!,18,0)</f>
        <v>#N/A</v>
      </c>
      <c r="T578" s="2"/>
      <c r="U578" s="19"/>
      <c r="V578" s="19"/>
    </row>
    <row r="579" spans="1:22" ht="13.5" x14ac:dyDescent="0.25">
      <c r="A579" s="14">
        <v>573</v>
      </c>
      <c r="B579" s="15" t="e">
        <f>VLOOKUP($A579,DSMYDTU!$A$2:$E$4856,2,0)</f>
        <v>#N/A</v>
      </c>
      <c r="C579" s="48" t="e">
        <f>VLOOKUP($A579,DSMYDTU!$A$2:$G$4877,3,0)</f>
        <v>#N/A</v>
      </c>
      <c r="D579" s="49" t="e">
        <f>VLOOKUP($A579,DSMYDTU!$A$2:$G$4877,4,0)</f>
        <v>#N/A</v>
      </c>
      <c r="E579" s="15" t="e">
        <f>VLOOKUP($A579,DSMYDTU!$A$2:$G$4877,5,0)</f>
        <v>#N/A</v>
      </c>
      <c r="F579" s="16" t="e">
        <f>VLOOKUP($A579,DSMYDTU!$A$2:$G$4877,6,0)</f>
        <v>#N/A</v>
      </c>
      <c r="G579" s="17" t="e">
        <f>VLOOKUP(B579,#REF!,13,0)</f>
        <v>#N/A</v>
      </c>
      <c r="H579" s="17" t="e">
        <f>VLOOKUP(B579,#REF!,14,0)</f>
        <v>#N/A</v>
      </c>
      <c r="I579" s="17" t="e">
        <f>VLOOKUP(B579,#REF!,15,0)</f>
        <v>#N/A</v>
      </c>
      <c r="J579" s="17" t="e">
        <f>VLOOKUP(B579,#REF!,16,0)</f>
        <v>#N/A</v>
      </c>
      <c r="K579" s="17" t="e">
        <f t="shared" si="32"/>
        <v>#N/A</v>
      </c>
      <c r="L579" s="17"/>
      <c r="M579" s="18">
        <f t="shared" si="33"/>
        <v>0</v>
      </c>
      <c r="N579" s="19" t="str">
        <f t="shared" si="36"/>
        <v>Không</v>
      </c>
      <c r="O579" s="19" t="e">
        <f>VLOOKUP($A579,DSMYDTU!$A$2:$G$4877,7,0)</f>
        <v>#N/A</v>
      </c>
      <c r="P579" s="20"/>
      <c r="Q579" s="50" t="e">
        <f t="shared" si="37"/>
        <v>#N/A</v>
      </c>
      <c r="R579" s="17" t="e">
        <f>VLOOKUP($B579,#REF!,18,0)</f>
        <v>#N/A</v>
      </c>
      <c r="T579" s="2"/>
      <c r="U579" s="19"/>
      <c r="V579" s="19"/>
    </row>
    <row r="580" spans="1:22" ht="13.5" x14ac:dyDescent="0.25">
      <c r="A580" s="14">
        <v>574</v>
      </c>
      <c r="B580" s="15" t="e">
        <f>VLOOKUP($A580,DSMYDTU!$A$2:$E$4856,2,0)</f>
        <v>#N/A</v>
      </c>
      <c r="C580" s="48" t="e">
        <f>VLOOKUP($A580,DSMYDTU!$A$2:$G$4877,3,0)</f>
        <v>#N/A</v>
      </c>
      <c r="D580" s="49" t="e">
        <f>VLOOKUP($A580,DSMYDTU!$A$2:$G$4877,4,0)</f>
        <v>#N/A</v>
      </c>
      <c r="E580" s="15" t="e">
        <f>VLOOKUP($A580,DSMYDTU!$A$2:$G$4877,5,0)</f>
        <v>#N/A</v>
      </c>
      <c r="F580" s="16" t="e">
        <f>VLOOKUP($A580,DSMYDTU!$A$2:$G$4877,6,0)</f>
        <v>#N/A</v>
      </c>
      <c r="G580" s="17" t="e">
        <f>VLOOKUP(B580,#REF!,13,0)</f>
        <v>#N/A</v>
      </c>
      <c r="H580" s="17" t="e">
        <f>VLOOKUP(B580,#REF!,14,0)</f>
        <v>#N/A</v>
      </c>
      <c r="I580" s="17" t="e">
        <f>VLOOKUP(B580,#REF!,15,0)</f>
        <v>#N/A</v>
      </c>
      <c r="J580" s="17" t="e">
        <f>VLOOKUP(B580,#REF!,16,0)</f>
        <v>#N/A</v>
      </c>
      <c r="K580" s="17" t="e">
        <f t="shared" si="32"/>
        <v>#N/A</v>
      </c>
      <c r="L580" s="17"/>
      <c r="M580" s="18">
        <f t="shared" si="33"/>
        <v>0</v>
      </c>
      <c r="N580" s="19" t="str">
        <f t="shared" si="36"/>
        <v>Không</v>
      </c>
      <c r="O580" s="19" t="e">
        <f>VLOOKUP($A580,DSMYDTU!$A$2:$G$4877,7,0)</f>
        <v>#N/A</v>
      </c>
      <c r="P580" s="20"/>
      <c r="Q580" s="50" t="e">
        <f t="shared" si="37"/>
        <v>#N/A</v>
      </c>
      <c r="R580" s="17" t="e">
        <f>VLOOKUP($B580,#REF!,18,0)</f>
        <v>#N/A</v>
      </c>
      <c r="T580" s="2"/>
      <c r="U580" s="19"/>
      <c r="V580" s="19"/>
    </row>
    <row r="581" spans="1:22" ht="13.5" x14ac:dyDescent="0.25">
      <c r="A581" s="14">
        <v>575</v>
      </c>
      <c r="B581" s="15" t="e">
        <f>VLOOKUP($A581,DSMYDTU!$A$2:$E$4856,2,0)</f>
        <v>#N/A</v>
      </c>
      <c r="C581" s="48" t="e">
        <f>VLOOKUP($A581,DSMYDTU!$A$2:$G$4877,3,0)</f>
        <v>#N/A</v>
      </c>
      <c r="D581" s="49" t="e">
        <f>VLOOKUP($A581,DSMYDTU!$A$2:$G$4877,4,0)</f>
        <v>#N/A</v>
      </c>
      <c r="E581" s="15" t="e">
        <f>VLOOKUP($A581,DSMYDTU!$A$2:$G$4877,5,0)</f>
        <v>#N/A</v>
      </c>
      <c r="F581" s="16" t="e">
        <f>VLOOKUP($A581,DSMYDTU!$A$2:$G$4877,6,0)</f>
        <v>#N/A</v>
      </c>
      <c r="G581" s="17" t="e">
        <f>VLOOKUP(B581,#REF!,13,0)</f>
        <v>#N/A</v>
      </c>
      <c r="H581" s="17" t="e">
        <f>VLOOKUP(B581,#REF!,14,0)</f>
        <v>#N/A</v>
      </c>
      <c r="I581" s="17" t="e">
        <f>VLOOKUP(B581,#REF!,15,0)</f>
        <v>#N/A</v>
      </c>
      <c r="J581" s="17" t="e">
        <f>VLOOKUP(B581,#REF!,16,0)</f>
        <v>#N/A</v>
      </c>
      <c r="K581" s="17" t="e">
        <f t="shared" si="32"/>
        <v>#N/A</v>
      </c>
      <c r="L581" s="17"/>
      <c r="M581" s="18">
        <f t="shared" si="33"/>
        <v>0</v>
      </c>
      <c r="N581" s="19" t="str">
        <f t="shared" si="36"/>
        <v>Không</v>
      </c>
      <c r="O581" s="19" t="e">
        <f>VLOOKUP($A581,DSMYDTU!$A$2:$G$4877,7,0)</f>
        <v>#N/A</v>
      </c>
      <c r="P581" s="20"/>
      <c r="Q581" s="50" t="e">
        <f t="shared" si="37"/>
        <v>#N/A</v>
      </c>
      <c r="R581" s="17" t="e">
        <f>VLOOKUP($B581,#REF!,18,0)</f>
        <v>#N/A</v>
      </c>
      <c r="T581" s="2"/>
      <c r="U581" s="19"/>
      <c r="V581" s="19"/>
    </row>
    <row r="582" spans="1:22" ht="13.5" x14ac:dyDescent="0.25">
      <c r="A582" s="14">
        <v>576</v>
      </c>
      <c r="B582" s="15" t="e">
        <f>VLOOKUP($A582,DSMYDTU!$A$2:$E$4856,2,0)</f>
        <v>#N/A</v>
      </c>
      <c r="C582" s="48" t="e">
        <f>VLOOKUP($A582,DSMYDTU!$A$2:$G$4877,3,0)</f>
        <v>#N/A</v>
      </c>
      <c r="D582" s="49" t="e">
        <f>VLOOKUP($A582,DSMYDTU!$A$2:$G$4877,4,0)</f>
        <v>#N/A</v>
      </c>
      <c r="E582" s="15" t="e">
        <f>VLOOKUP($A582,DSMYDTU!$A$2:$G$4877,5,0)</f>
        <v>#N/A</v>
      </c>
      <c r="F582" s="16" t="e">
        <f>VLOOKUP($A582,DSMYDTU!$A$2:$G$4877,6,0)</f>
        <v>#N/A</v>
      </c>
      <c r="G582" s="17" t="e">
        <f>VLOOKUP(B582,#REF!,13,0)</f>
        <v>#N/A</v>
      </c>
      <c r="H582" s="17" t="e">
        <f>VLOOKUP(B582,#REF!,14,0)</f>
        <v>#N/A</v>
      </c>
      <c r="I582" s="17" t="e">
        <f>VLOOKUP(B582,#REF!,15,0)</f>
        <v>#N/A</v>
      </c>
      <c r="J582" s="17" t="e">
        <f>VLOOKUP(B582,#REF!,16,0)</f>
        <v>#N/A</v>
      </c>
      <c r="K582" s="17" t="e">
        <f t="shared" si="32"/>
        <v>#N/A</v>
      </c>
      <c r="L582" s="17"/>
      <c r="M582" s="18">
        <f t="shared" si="33"/>
        <v>0</v>
      </c>
      <c r="N582" s="19" t="str">
        <f t="shared" si="36"/>
        <v>Không</v>
      </c>
      <c r="O582" s="19" t="e">
        <f>VLOOKUP($A582,DSMYDTU!$A$2:$G$4877,7,0)</f>
        <v>#N/A</v>
      </c>
      <c r="P582" s="20"/>
      <c r="Q582" s="50" t="e">
        <f t="shared" si="37"/>
        <v>#N/A</v>
      </c>
      <c r="R582" s="17" t="e">
        <f>VLOOKUP($B582,#REF!,18,0)</f>
        <v>#N/A</v>
      </c>
      <c r="T582" s="2"/>
      <c r="U582" s="19"/>
      <c r="V582" s="19"/>
    </row>
    <row r="583" spans="1:22" ht="13.5" x14ac:dyDescent="0.25">
      <c r="A583" s="14">
        <v>577</v>
      </c>
      <c r="B583" s="15" t="e">
        <f>VLOOKUP($A583,DSMYDTU!$A$2:$E$4856,2,0)</f>
        <v>#N/A</v>
      </c>
      <c r="C583" s="48" t="e">
        <f>VLOOKUP($A583,DSMYDTU!$A$2:$G$4877,3,0)</f>
        <v>#N/A</v>
      </c>
      <c r="D583" s="49" t="e">
        <f>VLOOKUP($A583,DSMYDTU!$A$2:$G$4877,4,0)</f>
        <v>#N/A</v>
      </c>
      <c r="E583" s="15" t="e">
        <f>VLOOKUP($A583,DSMYDTU!$A$2:$G$4877,5,0)</f>
        <v>#N/A</v>
      </c>
      <c r="F583" s="16" t="e">
        <f>VLOOKUP($A583,DSMYDTU!$A$2:$G$4877,6,0)</f>
        <v>#N/A</v>
      </c>
      <c r="G583" s="17" t="e">
        <f>VLOOKUP(B583,#REF!,13,0)</f>
        <v>#N/A</v>
      </c>
      <c r="H583" s="17" t="e">
        <f>VLOOKUP(B583,#REF!,14,0)</f>
        <v>#N/A</v>
      </c>
      <c r="I583" s="17" t="e">
        <f>VLOOKUP(B583,#REF!,15,0)</f>
        <v>#N/A</v>
      </c>
      <c r="J583" s="17" t="e">
        <f>VLOOKUP(B583,#REF!,16,0)</f>
        <v>#N/A</v>
      </c>
      <c r="K583" s="17" t="e">
        <f t="shared" ref="K583:K646" si="38">J583=L583</f>
        <v>#N/A</v>
      </c>
      <c r="L583" s="17"/>
      <c r="M583" s="18">
        <f t="shared" ref="M583:M646" si="39">IF(AND(L583&gt;=1,ISNUMBER(L583)=TRUE),ROUND(SUMPRODUCT(G583:L583,$G$6:$L$6)/$M$6,1),0)</f>
        <v>0</v>
      </c>
      <c r="N583" s="19" t="str">
        <f t="shared" si="36"/>
        <v>Không</v>
      </c>
      <c r="O583" s="19" t="e">
        <f>VLOOKUP($A583,DSMYDTU!$A$2:$G$4877,7,0)</f>
        <v>#N/A</v>
      </c>
      <c r="P583" s="20"/>
      <c r="Q583" s="50" t="e">
        <f t="shared" si="37"/>
        <v>#N/A</v>
      </c>
      <c r="R583" s="17" t="e">
        <f>VLOOKUP($B583,#REF!,18,0)</f>
        <v>#N/A</v>
      </c>
      <c r="T583" s="2"/>
      <c r="U583" s="19"/>
      <c r="V583" s="19"/>
    </row>
    <row r="584" spans="1:22" ht="13.5" x14ac:dyDescent="0.25">
      <c r="A584" s="14">
        <v>578</v>
      </c>
      <c r="B584" s="15" t="e">
        <f>VLOOKUP($A584,DSMYDTU!$A$2:$E$4856,2,0)</f>
        <v>#N/A</v>
      </c>
      <c r="C584" s="48" t="e">
        <f>VLOOKUP($A584,DSMYDTU!$A$2:$G$4877,3,0)</f>
        <v>#N/A</v>
      </c>
      <c r="D584" s="49" t="e">
        <f>VLOOKUP($A584,DSMYDTU!$A$2:$G$4877,4,0)</f>
        <v>#N/A</v>
      </c>
      <c r="E584" s="15" t="e">
        <f>VLOOKUP($A584,DSMYDTU!$A$2:$G$4877,5,0)</f>
        <v>#N/A</v>
      </c>
      <c r="F584" s="16" t="e">
        <f>VLOOKUP($A584,DSMYDTU!$A$2:$G$4877,6,0)</f>
        <v>#N/A</v>
      </c>
      <c r="G584" s="17" t="e">
        <f>VLOOKUP(B584,#REF!,13,0)</f>
        <v>#N/A</v>
      </c>
      <c r="H584" s="17" t="e">
        <f>VLOOKUP(B584,#REF!,14,0)</f>
        <v>#N/A</v>
      </c>
      <c r="I584" s="17" t="e">
        <f>VLOOKUP(B584,#REF!,15,0)</f>
        <v>#N/A</v>
      </c>
      <c r="J584" s="17" t="e">
        <f>VLOOKUP(B584,#REF!,16,0)</f>
        <v>#N/A</v>
      </c>
      <c r="K584" s="17" t="e">
        <f t="shared" si="38"/>
        <v>#N/A</v>
      </c>
      <c r="L584" s="17"/>
      <c r="M584" s="18">
        <f t="shared" si="39"/>
        <v>0</v>
      </c>
      <c r="N584" s="19" t="str">
        <f t="shared" si="36"/>
        <v>Không</v>
      </c>
      <c r="O584" s="19" t="e">
        <f>VLOOKUP($A584,DSMYDTU!$A$2:$G$4877,7,0)</f>
        <v>#N/A</v>
      </c>
      <c r="P584" s="20"/>
      <c r="Q584" s="50" t="e">
        <f t="shared" si="37"/>
        <v>#N/A</v>
      </c>
      <c r="R584" s="17" t="e">
        <f>VLOOKUP($B584,#REF!,18,0)</f>
        <v>#N/A</v>
      </c>
      <c r="T584" s="2"/>
      <c r="U584" s="19"/>
      <c r="V584" s="19"/>
    </row>
    <row r="585" spans="1:22" ht="13.5" x14ac:dyDescent="0.25">
      <c r="A585" s="14">
        <v>579</v>
      </c>
      <c r="B585" s="15" t="e">
        <f>VLOOKUP($A585,DSMYDTU!$A$2:$E$4856,2,0)</f>
        <v>#N/A</v>
      </c>
      <c r="C585" s="48" t="e">
        <f>VLOOKUP($A585,DSMYDTU!$A$2:$G$4877,3,0)</f>
        <v>#N/A</v>
      </c>
      <c r="D585" s="49" t="e">
        <f>VLOOKUP($A585,DSMYDTU!$A$2:$G$4877,4,0)</f>
        <v>#N/A</v>
      </c>
      <c r="E585" s="15" t="e">
        <f>VLOOKUP($A585,DSMYDTU!$A$2:$G$4877,5,0)</f>
        <v>#N/A</v>
      </c>
      <c r="F585" s="16" t="e">
        <f>VLOOKUP($A585,DSMYDTU!$A$2:$G$4877,6,0)</f>
        <v>#N/A</v>
      </c>
      <c r="G585" s="17" t="e">
        <f>VLOOKUP(B585,#REF!,13,0)</f>
        <v>#N/A</v>
      </c>
      <c r="H585" s="17" t="e">
        <f>VLOOKUP(B585,#REF!,14,0)</f>
        <v>#N/A</v>
      </c>
      <c r="I585" s="17" t="e">
        <f>VLOOKUP(B585,#REF!,15,0)</f>
        <v>#N/A</v>
      </c>
      <c r="J585" s="17" t="e">
        <f>VLOOKUP(B585,#REF!,16,0)</f>
        <v>#N/A</v>
      </c>
      <c r="K585" s="17" t="e">
        <f t="shared" si="38"/>
        <v>#N/A</v>
      </c>
      <c r="L585" s="17"/>
      <c r="M585" s="18">
        <f t="shared" si="39"/>
        <v>0</v>
      </c>
      <c r="N585" s="19" t="str">
        <f t="shared" si="36"/>
        <v>Không</v>
      </c>
      <c r="O585" s="19" t="e">
        <f>VLOOKUP($A585,DSMYDTU!$A$2:$G$4877,7,0)</f>
        <v>#N/A</v>
      </c>
      <c r="P585" s="20"/>
      <c r="Q585" s="50" t="e">
        <f t="shared" si="37"/>
        <v>#N/A</v>
      </c>
      <c r="R585" s="17" t="e">
        <f>VLOOKUP($B585,#REF!,18,0)</f>
        <v>#N/A</v>
      </c>
      <c r="T585" s="2"/>
      <c r="U585" s="19"/>
      <c r="V585" s="19"/>
    </row>
    <row r="586" spans="1:22" ht="13.5" x14ac:dyDescent="0.25">
      <c r="A586" s="14">
        <v>580</v>
      </c>
      <c r="B586" s="15" t="e">
        <f>VLOOKUP($A586,DSMYDTU!$A$2:$E$4856,2,0)</f>
        <v>#N/A</v>
      </c>
      <c r="C586" s="48" t="e">
        <f>VLOOKUP($A586,DSMYDTU!$A$2:$G$4877,3,0)</f>
        <v>#N/A</v>
      </c>
      <c r="D586" s="49" t="e">
        <f>VLOOKUP($A586,DSMYDTU!$A$2:$G$4877,4,0)</f>
        <v>#N/A</v>
      </c>
      <c r="E586" s="15" t="e">
        <f>VLOOKUP($A586,DSMYDTU!$A$2:$G$4877,5,0)</f>
        <v>#N/A</v>
      </c>
      <c r="F586" s="16" t="e">
        <f>VLOOKUP($A586,DSMYDTU!$A$2:$G$4877,6,0)</f>
        <v>#N/A</v>
      </c>
      <c r="G586" s="17" t="e">
        <f>VLOOKUP(B586,#REF!,13,0)</f>
        <v>#N/A</v>
      </c>
      <c r="H586" s="17" t="e">
        <f>VLOOKUP(B586,#REF!,14,0)</f>
        <v>#N/A</v>
      </c>
      <c r="I586" s="17" t="e">
        <f>VLOOKUP(B586,#REF!,15,0)</f>
        <v>#N/A</v>
      </c>
      <c r="J586" s="17" t="e">
        <f>VLOOKUP(B586,#REF!,16,0)</f>
        <v>#N/A</v>
      </c>
      <c r="K586" s="17" t="e">
        <f t="shared" si="38"/>
        <v>#N/A</v>
      </c>
      <c r="L586" s="17"/>
      <c r="M586" s="18">
        <f t="shared" si="39"/>
        <v>0</v>
      </c>
      <c r="N586" s="19" t="str">
        <f t="shared" si="36"/>
        <v>Không</v>
      </c>
      <c r="O586" s="19" t="e">
        <f>VLOOKUP($A586,DSMYDTU!$A$2:$G$4877,7,0)</f>
        <v>#N/A</v>
      </c>
      <c r="P586" s="20"/>
      <c r="Q586" s="50" t="e">
        <f t="shared" si="37"/>
        <v>#N/A</v>
      </c>
      <c r="R586" s="17" t="e">
        <f>VLOOKUP($B586,#REF!,18,0)</f>
        <v>#N/A</v>
      </c>
      <c r="T586" s="2"/>
      <c r="U586" s="19"/>
      <c r="V586" s="19"/>
    </row>
    <row r="587" spans="1:22" ht="13.5" x14ac:dyDescent="0.25">
      <c r="A587" s="14">
        <v>581</v>
      </c>
      <c r="B587" s="15" t="e">
        <f>VLOOKUP($A587,DSMYDTU!$A$2:$E$4856,2,0)</f>
        <v>#N/A</v>
      </c>
      <c r="C587" s="48" t="e">
        <f>VLOOKUP($A587,DSMYDTU!$A$2:$G$4877,3,0)</f>
        <v>#N/A</v>
      </c>
      <c r="D587" s="49" t="e">
        <f>VLOOKUP($A587,DSMYDTU!$A$2:$G$4877,4,0)</f>
        <v>#N/A</v>
      </c>
      <c r="E587" s="15" t="e">
        <f>VLOOKUP($A587,DSMYDTU!$A$2:$G$4877,5,0)</f>
        <v>#N/A</v>
      </c>
      <c r="F587" s="16" t="e">
        <f>VLOOKUP($A587,DSMYDTU!$A$2:$G$4877,6,0)</f>
        <v>#N/A</v>
      </c>
      <c r="G587" s="17" t="e">
        <f>VLOOKUP(B587,#REF!,13,0)</f>
        <v>#N/A</v>
      </c>
      <c r="H587" s="17" t="e">
        <f>VLOOKUP(B587,#REF!,14,0)</f>
        <v>#N/A</v>
      </c>
      <c r="I587" s="17" t="e">
        <f>VLOOKUP(B587,#REF!,15,0)</f>
        <v>#N/A</v>
      </c>
      <c r="J587" s="17" t="e">
        <f>VLOOKUP(B587,#REF!,16,0)</f>
        <v>#N/A</v>
      </c>
      <c r="K587" s="17" t="e">
        <f t="shared" si="38"/>
        <v>#N/A</v>
      </c>
      <c r="L587" s="17"/>
      <c r="M587" s="18">
        <f t="shared" si="39"/>
        <v>0</v>
      </c>
      <c r="N587" s="19" t="str">
        <f t="shared" si="36"/>
        <v>Không</v>
      </c>
      <c r="O587" s="19" t="e">
        <f>VLOOKUP($A587,DSMYDTU!$A$2:$G$4877,7,0)</f>
        <v>#N/A</v>
      </c>
      <c r="P587" s="20"/>
      <c r="Q587" s="50" t="e">
        <f t="shared" si="37"/>
        <v>#N/A</v>
      </c>
      <c r="R587" s="17" t="e">
        <f>VLOOKUP($B587,#REF!,18,0)</f>
        <v>#N/A</v>
      </c>
      <c r="T587" s="2"/>
      <c r="U587" s="19"/>
      <c r="V587" s="19"/>
    </row>
    <row r="588" spans="1:22" ht="13.5" x14ac:dyDescent="0.25">
      <c r="A588" s="14">
        <v>582</v>
      </c>
      <c r="B588" s="15" t="e">
        <f>VLOOKUP($A588,DSMYDTU!$A$2:$E$4856,2,0)</f>
        <v>#N/A</v>
      </c>
      <c r="C588" s="48" t="e">
        <f>VLOOKUP($A588,DSMYDTU!$A$2:$G$4877,3,0)</f>
        <v>#N/A</v>
      </c>
      <c r="D588" s="49" t="e">
        <f>VLOOKUP($A588,DSMYDTU!$A$2:$G$4877,4,0)</f>
        <v>#N/A</v>
      </c>
      <c r="E588" s="15" t="e">
        <f>VLOOKUP($A588,DSMYDTU!$A$2:$G$4877,5,0)</f>
        <v>#N/A</v>
      </c>
      <c r="F588" s="16" t="e">
        <f>VLOOKUP($A588,DSMYDTU!$A$2:$G$4877,6,0)</f>
        <v>#N/A</v>
      </c>
      <c r="G588" s="17" t="e">
        <f>VLOOKUP(B588,#REF!,13,0)</f>
        <v>#N/A</v>
      </c>
      <c r="H588" s="17" t="e">
        <f>VLOOKUP(B588,#REF!,14,0)</f>
        <v>#N/A</v>
      </c>
      <c r="I588" s="17" t="e">
        <f>VLOOKUP(B588,#REF!,15,0)</f>
        <v>#N/A</v>
      </c>
      <c r="J588" s="17" t="e">
        <f>VLOOKUP(B588,#REF!,16,0)</f>
        <v>#N/A</v>
      </c>
      <c r="K588" s="17" t="e">
        <f t="shared" si="38"/>
        <v>#N/A</v>
      </c>
      <c r="L588" s="17"/>
      <c r="M588" s="18">
        <f t="shared" si="39"/>
        <v>0</v>
      </c>
      <c r="N588" s="19" t="str">
        <f t="shared" si="36"/>
        <v>Không</v>
      </c>
      <c r="O588" s="19" t="e">
        <f>VLOOKUP($A588,DSMYDTU!$A$2:$G$4877,7,0)</f>
        <v>#N/A</v>
      </c>
      <c r="P588" s="20"/>
      <c r="Q588" s="50" t="e">
        <f t="shared" si="37"/>
        <v>#N/A</v>
      </c>
      <c r="R588" s="17" t="e">
        <f>VLOOKUP($B588,#REF!,18,0)</f>
        <v>#N/A</v>
      </c>
      <c r="T588" s="2"/>
      <c r="U588" s="19"/>
      <c r="V588" s="19"/>
    </row>
    <row r="589" spans="1:22" ht="13.5" x14ac:dyDescent="0.25">
      <c r="A589" s="14">
        <v>583</v>
      </c>
      <c r="B589" s="15" t="e">
        <f>VLOOKUP($A589,DSMYDTU!$A$2:$E$4856,2,0)</f>
        <v>#N/A</v>
      </c>
      <c r="C589" s="48" t="e">
        <f>VLOOKUP($A589,DSMYDTU!$A$2:$G$4877,3,0)</f>
        <v>#N/A</v>
      </c>
      <c r="D589" s="49" t="e">
        <f>VLOOKUP($A589,DSMYDTU!$A$2:$G$4877,4,0)</f>
        <v>#N/A</v>
      </c>
      <c r="E589" s="15" t="e">
        <f>VLOOKUP($A589,DSMYDTU!$A$2:$G$4877,5,0)</f>
        <v>#N/A</v>
      </c>
      <c r="F589" s="16" t="e">
        <f>VLOOKUP($A589,DSMYDTU!$A$2:$G$4877,6,0)</f>
        <v>#N/A</v>
      </c>
      <c r="G589" s="17" t="e">
        <f>VLOOKUP(B589,#REF!,13,0)</f>
        <v>#N/A</v>
      </c>
      <c r="H589" s="17" t="e">
        <f>VLOOKUP(B589,#REF!,14,0)</f>
        <v>#N/A</v>
      </c>
      <c r="I589" s="17" t="e">
        <f>VLOOKUP(B589,#REF!,15,0)</f>
        <v>#N/A</v>
      </c>
      <c r="J589" s="17" t="e">
        <f>VLOOKUP(B589,#REF!,16,0)</f>
        <v>#N/A</v>
      </c>
      <c r="K589" s="17" t="e">
        <f t="shared" si="38"/>
        <v>#N/A</v>
      </c>
      <c r="L589" s="17"/>
      <c r="M589" s="18">
        <f t="shared" si="39"/>
        <v>0</v>
      </c>
      <c r="N589" s="19" t="str">
        <f t="shared" si="36"/>
        <v>Không</v>
      </c>
      <c r="O589" s="19" t="e">
        <f>VLOOKUP($A589,DSMYDTU!$A$2:$G$4877,7,0)</f>
        <v>#N/A</v>
      </c>
      <c r="P589" s="20"/>
      <c r="Q589" s="50" t="e">
        <f t="shared" si="37"/>
        <v>#N/A</v>
      </c>
      <c r="R589" s="17" t="e">
        <f>VLOOKUP($B589,#REF!,18,0)</f>
        <v>#N/A</v>
      </c>
      <c r="T589" s="2"/>
      <c r="U589" s="19"/>
      <c r="V589" s="19"/>
    </row>
    <row r="590" spans="1:22" ht="13.5" x14ac:dyDescent="0.25">
      <c r="A590" s="14">
        <v>584</v>
      </c>
      <c r="B590" s="15" t="e">
        <f>VLOOKUP($A590,DSMYDTU!$A$2:$E$4856,2,0)</f>
        <v>#N/A</v>
      </c>
      <c r="C590" s="48" t="e">
        <f>VLOOKUP($A590,DSMYDTU!$A$2:$G$4877,3,0)</f>
        <v>#N/A</v>
      </c>
      <c r="D590" s="49" t="e">
        <f>VLOOKUP($A590,DSMYDTU!$A$2:$G$4877,4,0)</f>
        <v>#N/A</v>
      </c>
      <c r="E590" s="15" t="e">
        <f>VLOOKUP($A590,DSMYDTU!$A$2:$G$4877,5,0)</f>
        <v>#N/A</v>
      </c>
      <c r="F590" s="16" t="e">
        <f>VLOOKUP($A590,DSMYDTU!$A$2:$G$4877,6,0)</f>
        <v>#N/A</v>
      </c>
      <c r="G590" s="17" t="e">
        <f>VLOOKUP(B590,#REF!,13,0)</f>
        <v>#N/A</v>
      </c>
      <c r="H590" s="17" t="e">
        <f>VLOOKUP(B590,#REF!,14,0)</f>
        <v>#N/A</v>
      </c>
      <c r="I590" s="17" t="e">
        <f>VLOOKUP(B590,#REF!,15,0)</f>
        <v>#N/A</v>
      </c>
      <c r="J590" s="17" t="e">
        <f>VLOOKUP(B590,#REF!,16,0)</f>
        <v>#N/A</v>
      </c>
      <c r="K590" s="17" t="e">
        <f t="shared" si="38"/>
        <v>#N/A</v>
      </c>
      <c r="L590" s="17"/>
      <c r="M590" s="18">
        <f t="shared" si="39"/>
        <v>0</v>
      </c>
      <c r="N590" s="19" t="str">
        <f t="shared" si="36"/>
        <v>Không</v>
      </c>
      <c r="O590" s="19" t="e">
        <f>VLOOKUP($A590,DSMYDTU!$A$2:$G$4877,7,0)</f>
        <v>#N/A</v>
      </c>
      <c r="P590" s="20"/>
      <c r="Q590" s="50" t="e">
        <f t="shared" si="37"/>
        <v>#N/A</v>
      </c>
      <c r="R590" s="17" t="e">
        <f>VLOOKUP($B590,#REF!,18,0)</f>
        <v>#N/A</v>
      </c>
      <c r="T590" s="2"/>
      <c r="U590" s="19"/>
      <c r="V590" s="19"/>
    </row>
    <row r="591" spans="1:22" ht="13.5" x14ac:dyDescent="0.25">
      <c r="A591" s="14">
        <v>585</v>
      </c>
      <c r="B591" s="15" t="e">
        <f>VLOOKUP($A591,DSMYDTU!$A$2:$E$4856,2,0)</f>
        <v>#N/A</v>
      </c>
      <c r="C591" s="48" t="e">
        <f>VLOOKUP($A591,DSMYDTU!$A$2:$G$4877,3,0)</f>
        <v>#N/A</v>
      </c>
      <c r="D591" s="49" t="e">
        <f>VLOOKUP($A591,DSMYDTU!$A$2:$G$4877,4,0)</f>
        <v>#N/A</v>
      </c>
      <c r="E591" s="15" t="e">
        <f>VLOOKUP($A591,DSMYDTU!$A$2:$G$4877,5,0)</f>
        <v>#N/A</v>
      </c>
      <c r="F591" s="16" t="e">
        <f>VLOOKUP($A591,DSMYDTU!$A$2:$G$4877,6,0)</f>
        <v>#N/A</v>
      </c>
      <c r="G591" s="17" t="e">
        <f>VLOOKUP(B591,#REF!,13,0)</f>
        <v>#N/A</v>
      </c>
      <c r="H591" s="17" t="e">
        <f>VLOOKUP(B591,#REF!,14,0)</f>
        <v>#N/A</v>
      </c>
      <c r="I591" s="17" t="e">
        <f>VLOOKUP(B591,#REF!,15,0)</f>
        <v>#N/A</v>
      </c>
      <c r="J591" s="17" t="e">
        <f>VLOOKUP(B591,#REF!,16,0)</f>
        <v>#N/A</v>
      </c>
      <c r="K591" s="17" t="e">
        <f t="shared" si="38"/>
        <v>#N/A</v>
      </c>
      <c r="L591" s="17"/>
      <c r="M591" s="18">
        <f t="shared" si="39"/>
        <v>0</v>
      </c>
      <c r="N591" s="19" t="str">
        <f t="shared" si="36"/>
        <v>Không</v>
      </c>
      <c r="O591" s="19" t="e">
        <f>VLOOKUP($A591,DSMYDTU!$A$2:$G$4877,7,0)</f>
        <v>#N/A</v>
      </c>
      <c r="P591" s="20"/>
      <c r="Q591" s="50" t="e">
        <f t="shared" si="37"/>
        <v>#N/A</v>
      </c>
      <c r="R591" s="17" t="e">
        <f>VLOOKUP($B591,#REF!,18,0)</f>
        <v>#N/A</v>
      </c>
      <c r="T591" s="2"/>
      <c r="U591" s="19"/>
      <c r="V591" s="19"/>
    </row>
    <row r="592" spans="1:22" ht="13.5" x14ac:dyDescent="0.25">
      <c r="A592" s="14">
        <v>586</v>
      </c>
      <c r="B592" s="15" t="e">
        <f>VLOOKUP($A592,DSMYDTU!$A$2:$E$4856,2,0)</f>
        <v>#N/A</v>
      </c>
      <c r="C592" s="48" t="e">
        <f>VLOOKUP($A592,DSMYDTU!$A$2:$G$4877,3,0)</f>
        <v>#N/A</v>
      </c>
      <c r="D592" s="49" t="e">
        <f>VLOOKUP($A592,DSMYDTU!$A$2:$G$4877,4,0)</f>
        <v>#N/A</v>
      </c>
      <c r="E592" s="15" t="e">
        <f>VLOOKUP($A592,DSMYDTU!$A$2:$G$4877,5,0)</f>
        <v>#N/A</v>
      </c>
      <c r="F592" s="16" t="e">
        <f>VLOOKUP($A592,DSMYDTU!$A$2:$G$4877,6,0)</f>
        <v>#N/A</v>
      </c>
      <c r="G592" s="17" t="e">
        <f>VLOOKUP(B592,#REF!,13,0)</f>
        <v>#N/A</v>
      </c>
      <c r="H592" s="17" t="e">
        <f>VLOOKUP(B592,#REF!,14,0)</f>
        <v>#N/A</v>
      </c>
      <c r="I592" s="17" t="e">
        <f>VLOOKUP(B592,#REF!,15,0)</f>
        <v>#N/A</v>
      </c>
      <c r="J592" s="17" t="e">
        <f>VLOOKUP(B592,#REF!,16,0)</f>
        <v>#N/A</v>
      </c>
      <c r="K592" s="17" t="e">
        <f t="shared" si="38"/>
        <v>#N/A</v>
      </c>
      <c r="L592" s="17"/>
      <c r="M592" s="18">
        <f t="shared" si="39"/>
        <v>0</v>
      </c>
      <c r="N592" s="19" t="str">
        <f t="shared" si="36"/>
        <v>Không</v>
      </c>
      <c r="O592" s="19" t="e">
        <f>VLOOKUP($A592,DSMYDTU!$A$2:$G$4877,7,0)</f>
        <v>#N/A</v>
      </c>
      <c r="P592" s="20"/>
      <c r="Q592" s="50" t="e">
        <f t="shared" si="37"/>
        <v>#N/A</v>
      </c>
      <c r="R592" s="17" t="e">
        <f>VLOOKUP($B592,#REF!,18,0)</f>
        <v>#N/A</v>
      </c>
      <c r="T592" s="2"/>
      <c r="U592" s="19"/>
      <c r="V592" s="19"/>
    </row>
    <row r="593" spans="1:22" ht="13.5" x14ac:dyDescent="0.25">
      <c r="A593" s="14">
        <v>587</v>
      </c>
      <c r="B593" s="15" t="e">
        <f>VLOOKUP($A593,DSMYDTU!$A$2:$E$4856,2,0)</f>
        <v>#N/A</v>
      </c>
      <c r="C593" s="48" t="e">
        <f>VLOOKUP($A593,DSMYDTU!$A$2:$G$4877,3,0)</f>
        <v>#N/A</v>
      </c>
      <c r="D593" s="49" t="e">
        <f>VLOOKUP($A593,DSMYDTU!$A$2:$G$4877,4,0)</f>
        <v>#N/A</v>
      </c>
      <c r="E593" s="15" t="e">
        <f>VLOOKUP($A593,DSMYDTU!$A$2:$G$4877,5,0)</f>
        <v>#N/A</v>
      </c>
      <c r="F593" s="16" t="e">
        <f>VLOOKUP($A593,DSMYDTU!$A$2:$G$4877,6,0)</f>
        <v>#N/A</v>
      </c>
      <c r="G593" s="17" t="e">
        <f>VLOOKUP(B593,#REF!,13,0)</f>
        <v>#N/A</v>
      </c>
      <c r="H593" s="17" t="e">
        <f>VLOOKUP(B593,#REF!,14,0)</f>
        <v>#N/A</v>
      </c>
      <c r="I593" s="17" t="e">
        <f>VLOOKUP(B593,#REF!,15,0)</f>
        <v>#N/A</v>
      </c>
      <c r="J593" s="17" t="e">
        <f>VLOOKUP(B593,#REF!,16,0)</f>
        <v>#N/A</v>
      </c>
      <c r="K593" s="17" t="e">
        <f t="shared" si="38"/>
        <v>#N/A</v>
      </c>
      <c r="L593" s="17"/>
      <c r="M593" s="18">
        <f t="shared" si="39"/>
        <v>0</v>
      </c>
      <c r="N593" s="19" t="str">
        <f t="shared" si="36"/>
        <v>Không</v>
      </c>
      <c r="O593" s="19" t="e">
        <f>VLOOKUP($A593,DSMYDTU!$A$2:$G$4877,7,0)</f>
        <v>#N/A</v>
      </c>
      <c r="P593" s="20"/>
      <c r="Q593" s="50" t="e">
        <f t="shared" si="37"/>
        <v>#N/A</v>
      </c>
      <c r="R593" s="17" t="e">
        <f>VLOOKUP($B593,#REF!,18,0)</f>
        <v>#N/A</v>
      </c>
      <c r="T593" s="2"/>
      <c r="U593" s="19"/>
      <c r="V593" s="19"/>
    </row>
    <row r="594" spans="1:22" ht="13.5" x14ac:dyDescent="0.25">
      <c r="A594" s="14">
        <v>588</v>
      </c>
      <c r="B594" s="15" t="e">
        <f>VLOOKUP($A594,DSMYDTU!$A$2:$E$4856,2,0)</f>
        <v>#N/A</v>
      </c>
      <c r="C594" s="48" t="e">
        <f>VLOOKUP($A594,DSMYDTU!$A$2:$G$4877,3,0)</f>
        <v>#N/A</v>
      </c>
      <c r="D594" s="49" t="e">
        <f>VLOOKUP($A594,DSMYDTU!$A$2:$G$4877,4,0)</f>
        <v>#N/A</v>
      </c>
      <c r="E594" s="15" t="e">
        <f>VLOOKUP($A594,DSMYDTU!$A$2:$G$4877,5,0)</f>
        <v>#N/A</v>
      </c>
      <c r="F594" s="16" t="e">
        <f>VLOOKUP($A594,DSMYDTU!$A$2:$G$4877,6,0)</f>
        <v>#N/A</v>
      </c>
      <c r="G594" s="17" t="e">
        <f>VLOOKUP(B594,#REF!,13,0)</f>
        <v>#N/A</v>
      </c>
      <c r="H594" s="17" t="e">
        <f>VLOOKUP(B594,#REF!,14,0)</f>
        <v>#N/A</v>
      </c>
      <c r="I594" s="17" t="e">
        <f>VLOOKUP(B594,#REF!,15,0)</f>
        <v>#N/A</v>
      </c>
      <c r="J594" s="17" t="e">
        <f>VLOOKUP(B594,#REF!,16,0)</f>
        <v>#N/A</v>
      </c>
      <c r="K594" s="17" t="e">
        <f t="shared" si="38"/>
        <v>#N/A</v>
      </c>
      <c r="L594" s="17"/>
      <c r="M594" s="18">
        <f t="shared" si="39"/>
        <v>0</v>
      </c>
      <c r="N594" s="19" t="str">
        <f t="shared" si="36"/>
        <v>Không</v>
      </c>
      <c r="O594" s="19" t="e">
        <f>VLOOKUP($A594,DSMYDTU!$A$2:$G$4877,7,0)</f>
        <v>#N/A</v>
      </c>
      <c r="P594" s="20"/>
      <c r="Q594" s="50" t="e">
        <f t="shared" si="37"/>
        <v>#N/A</v>
      </c>
      <c r="R594" s="17" t="e">
        <f>VLOOKUP($B594,#REF!,18,0)</f>
        <v>#N/A</v>
      </c>
      <c r="T594" s="2"/>
      <c r="U594" s="19"/>
      <c r="V594" s="19"/>
    </row>
    <row r="595" spans="1:22" ht="13.5" x14ac:dyDescent="0.25">
      <c r="A595" s="14">
        <v>589</v>
      </c>
      <c r="B595" s="15" t="e">
        <f>VLOOKUP($A595,DSMYDTU!$A$2:$E$4856,2,0)</f>
        <v>#N/A</v>
      </c>
      <c r="C595" s="48" t="e">
        <f>VLOOKUP($A595,DSMYDTU!$A$2:$G$4877,3,0)</f>
        <v>#N/A</v>
      </c>
      <c r="D595" s="49" t="e">
        <f>VLOOKUP($A595,DSMYDTU!$A$2:$G$4877,4,0)</f>
        <v>#N/A</v>
      </c>
      <c r="E595" s="15" t="e">
        <f>VLOOKUP($A595,DSMYDTU!$A$2:$G$4877,5,0)</f>
        <v>#N/A</v>
      </c>
      <c r="F595" s="16" t="e">
        <f>VLOOKUP($A595,DSMYDTU!$A$2:$G$4877,6,0)</f>
        <v>#N/A</v>
      </c>
      <c r="G595" s="17" t="e">
        <f>VLOOKUP(B595,#REF!,13,0)</f>
        <v>#N/A</v>
      </c>
      <c r="H595" s="17" t="e">
        <f>VLOOKUP(B595,#REF!,14,0)</f>
        <v>#N/A</v>
      </c>
      <c r="I595" s="17" t="e">
        <f>VLOOKUP(B595,#REF!,15,0)</f>
        <v>#N/A</v>
      </c>
      <c r="J595" s="17" t="e">
        <f>VLOOKUP(B595,#REF!,16,0)</f>
        <v>#N/A</v>
      </c>
      <c r="K595" s="17" t="e">
        <f t="shared" si="38"/>
        <v>#N/A</v>
      </c>
      <c r="L595" s="17"/>
      <c r="M595" s="18">
        <f t="shared" si="39"/>
        <v>0</v>
      </c>
      <c r="N595" s="19" t="str">
        <f t="shared" si="36"/>
        <v>Không</v>
      </c>
      <c r="O595" s="19" t="e">
        <f>VLOOKUP($A595,DSMYDTU!$A$2:$G$4877,7,0)</f>
        <v>#N/A</v>
      </c>
      <c r="P595" s="20"/>
      <c r="Q595" s="50" t="e">
        <f t="shared" si="37"/>
        <v>#N/A</v>
      </c>
      <c r="R595" s="17" t="e">
        <f>VLOOKUP($B595,#REF!,18,0)</f>
        <v>#N/A</v>
      </c>
      <c r="T595" s="2"/>
      <c r="U595" s="19"/>
      <c r="V595" s="19"/>
    </row>
    <row r="596" spans="1:22" ht="13.5" x14ac:dyDescent="0.25">
      <c r="A596" s="14">
        <v>590</v>
      </c>
      <c r="B596" s="15" t="e">
        <f>VLOOKUP($A596,DSMYDTU!$A$2:$E$4856,2,0)</f>
        <v>#N/A</v>
      </c>
      <c r="C596" s="48" t="e">
        <f>VLOOKUP($A596,DSMYDTU!$A$2:$G$4877,3,0)</f>
        <v>#N/A</v>
      </c>
      <c r="D596" s="49" t="e">
        <f>VLOOKUP($A596,DSMYDTU!$A$2:$G$4877,4,0)</f>
        <v>#N/A</v>
      </c>
      <c r="E596" s="15" t="e">
        <f>VLOOKUP($A596,DSMYDTU!$A$2:$G$4877,5,0)</f>
        <v>#N/A</v>
      </c>
      <c r="F596" s="16" t="e">
        <f>VLOOKUP($A596,DSMYDTU!$A$2:$G$4877,6,0)</f>
        <v>#N/A</v>
      </c>
      <c r="G596" s="17" t="e">
        <f>VLOOKUP(B596,#REF!,13,0)</f>
        <v>#N/A</v>
      </c>
      <c r="H596" s="17" t="e">
        <f>VLOOKUP(B596,#REF!,14,0)</f>
        <v>#N/A</v>
      </c>
      <c r="I596" s="17" t="e">
        <f>VLOOKUP(B596,#REF!,15,0)</f>
        <v>#N/A</v>
      </c>
      <c r="J596" s="17" t="e">
        <f>VLOOKUP(B596,#REF!,16,0)</f>
        <v>#N/A</v>
      </c>
      <c r="K596" s="17" t="e">
        <f t="shared" si="38"/>
        <v>#N/A</v>
      </c>
      <c r="L596" s="17"/>
      <c r="M596" s="18">
        <f t="shared" si="39"/>
        <v>0</v>
      </c>
      <c r="N596" s="19" t="str">
        <f t="shared" si="36"/>
        <v>Không</v>
      </c>
      <c r="O596" s="19" t="e">
        <f>VLOOKUP($A596,DSMYDTU!$A$2:$G$4877,7,0)</f>
        <v>#N/A</v>
      </c>
      <c r="P596" s="20"/>
      <c r="Q596" s="50" t="e">
        <f t="shared" si="37"/>
        <v>#N/A</v>
      </c>
      <c r="R596" s="17" t="e">
        <f>VLOOKUP($B596,#REF!,18,0)</f>
        <v>#N/A</v>
      </c>
      <c r="T596" s="2"/>
      <c r="U596" s="19"/>
      <c r="V596" s="19"/>
    </row>
    <row r="597" spans="1:22" ht="13.5" x14ac:dyDescent="0.25">
      <c r="A597" s="14">
        <v>591</v>
      </c>
      <c r="B597" s="15" t="e">
        <f>VLOOKUP($A597,DSMYDTU!$A$2:$E$4856,2,0)</f>
        <v>#N/A</v>
      </c>
      <c r="C597" s="48" t="e">
        <f>VLOOKUP($A597,DSMYDTU!$A$2:$G$4877,3,0)</f>
        <v>#N/A</v>
      </c>
      <c r="D597" s="49" t="e">
        <f>VLOOKUP($A597,DSMYDTU!$A$2:$G$4877,4,0)</f>
        <v>#N/A</v>
      </c>
      <c r="E597" s="15" t="e">
        <f>VLOOKUP($A597,DSMYDTU!$A$2:$G$4877,5,0)</f>
        <v>#N/A</v>
      </c>
      <c r="F597" s="16" t="e">
        <f>VLOOKUP($A597,DSMYDTU!$A$2:$G$4877,6,0)</f>
        <v>#N/A</v>
      </c>
      <c r="G597" s="17" t="e">
        <f>VLOOKUP(B597,#REF!,13,0)</f>
        <v>#N/A</v>
      </c>
      <c r="H597" s="17" t="e">
        <f>VLOOKUP(B597,#REF!,14,0)</f>
        <v>#N/A</v>
      </c>
      <c r="I597" s="17" t="e">
        <f>VLOOKUP(B597,#REF!,15,0)</f>
        <v>#N/A</v>
      </c>
      <c r="J597" s="17" t="e">
        <f>VLOOKUP(B597,#REF!,16,0)</f>
        <v>#N/A</v>
      </c>
      <c r="K597" s="17" t="e">
        <f t="shared" si="38"/>
        <v>#N/A</v>
      </c>
      <c r="L597" s="17"/>
      <c r="M597" s="18">
        <f t="shared" si="39"/>
        <v>0</v>
      </c>
      <c r="N597" s="19" t="str">
        <f t="shared" si="36"/>
        <v>Không</v>
      </c>
      <c r="O597" s="19" t="e">
        <f>VLOOKUP($A597,DSMYDTU!$A$2:$G$4877,7,0)</f>
        <v>#N/A</v>
      </c>
      <c r="P597" s="20"/>
      <c r="Q597" s="50" t="e">
        <f t="shared" si="37"/>
        <v>#N/A</v>
      </c>
      <c r="R597" s="17" t="e">
        <f>VLOOKUP($B597,#REF!,18,0)</f>
        <v>#N/A</v>
      </c>
      <c r="T597" s="2"/>
      <c r="U597" s="19"/>
      <c r="V597" s="19"/>
    </row>
    <row r="598" spans="1:22" ht="13.5" x14ac:dyDescent="0.25">
      <c r="A598" s="14">
        <v>592</v>
      </c>
      <c r="B598" s="15" t="e">
        <f>VLOOKUP($A598,DSMYDTU!$A$2:$E$4856,2,0)</f>
        <v>#N/A</v>
      </c>
      <c r="C598" s="48" t="e">
        <f>VLOOKUP($A598,DSMYDTU!$A$2:$G$4877,3,0)</f>
        <v>#N/A</v>
      </c>
      <c r="D598" s="49" t="e">
        <f>VLOOKUP($A598,DSMYDTU!$A$2:$G$4877,4,0)</f>
        <v>#N/A</v>
      </c>
      <c r="E598" s="15" t="e">
        <f>VLOOKUP($A598,DSMYDTU!$A$2:$G$4877,5,0)</f>
        <v>#N/A</v>
      </c>
      <c r="F598" s="16" t="e">
        <f>VLOOKUP($A598,DSMYDTU!$A$2:$G$4877,6,0)</f>
        <v>#N/A</v>
      </c>
      <c r="G598" s="17" t="e">
        <f>VLOOKUP(B598,#REF!,13,0)</f>
        <v>#N/A</v>
      </c>
      <c r="H598" s="17" t="e">
        <f>VLOOKUP(B598,#REF!,14,0)</f>
        <v>#N/A</v>
      </c>
      <c r="I598" s="17" t="e">
        <f>VLOOKUP(B598,#REF!,15,0)</f>
        <v>#N/A</v>
      </c>
      <c r="J598" s="17" t="e">
        <f>VLOOKUP(B598,#REF!,16,0)</f>
        <v>#N/A</v>
      </c>
      <c r="K598" s="17" t="e">
        <f t="shared" si="38"/>
        <v>#N/A</v>
      </c>
      <c r="L598" s="17"/>
      <c r="M598" s="18">
        <f t="shared" si="39"/>
        <v>0</v>
      </c>
      <c r="N598" s="19" t="str">
        <f t="shared" si="36"/>
        <v>Không</v>
      </c>
      <c r="O598" s="19" t="e">
        <f>VLOOKUP($A598,DSMYDTU!$A$2:$G$4877,7,0)</f>
        <v>#N/A</v>
      </c>
      <c r="P598" s="20"/>
      <c r="Q598" s="50" t="e">
        <f t="shared" si="37"/>
        <v>#N/A</v>
      </c>
      <c r="R598" s="17" t="e">
        <f>VLOOKUP($B598,#REF!,18,0)</f>
        <v>#N/A</v>
      </c>
      <c r="T598" s="2"/>
      <c r="U598" s="19"/>
      <c r="V598" s="19"/>
    </row>
    <row r="599" spans="1:22" ht="13.5" x14ac:dyDescent="0.25">
      <c r="A599" s="14">
        <v>593</v>
      </c>
      <c r="B599" s="15" t="e">
        <f>VLOOKUP($A599,DSMYDTU!$A$2:$E$4856,2,0)</f>
        <v>#N/A</v>
      </c>
      <c r="C599" s="48" t="e">
        <f>VLOOKUP($A599,DSMYDTU!$A$2:$G$4877,3,0)</f>
        <v>#N/A</v>
      </c>
      <c r="D599" s="49" t="e">
        <f>VLOOKUP($A599,DSMYDTU!$A$2:$G$4877,4,0)</f>
        <v>#N/A</v>
      </c>
      <c r="E599" s="15" t="e">
        <f>VLOOKUP($A599,DSMYDTU!$A$2:$G$4877,5,0)</f>
        <v>#N/A</v>
      </c>
      <c r="F599" s="16" t="e">
        <f>VLOOKUP($A599,DSMYDTU!$A$2:$G$4877,6,0)</f>
        <v>#N/A</v>
      </c>
      <c r="G599" s="17" t="e">
        <f>VLOOKUP(B599,#REF!,13,0)</f>
        <v>#N/A</v>
      </c>
      <c r="H599" s="17" t="e">
        <f>VLOOKUP(B599,#REF!,14,0)</f>
        <v>#N/A</v>
      </c>
      <c r="I599" s="17" t="e">
        <f>VLOOKUP(B599,#REF!,15,0)</f>
        <v>#N/A</v>
      </c>
      <c r="J599" s="17" t="e">
        <f>VLOOKUP(B599,#REF!,16,0)</f>
        <v>#N/A</v>
      </c>
      <c r="K599" s="17" t="e">
        <f t="shared" si="38"/>
        <v>#N/A</v>
      </c>
      <c r="L599" s="17"/>
      <c r="M599" s="18">
        <f t="shared" si="39"/>
        <v>0</v>
      </c>
      <c r="N599" s="19" t="str">
        <f t="shared" si="36"/>
        <v>Không</v>
      </c>
      <c r="O599" s="19" t="e">
        <f>VLOOKUP($A599,DSMYDTU!$A$2:$G$4877,7,0)</f>
        <v>#N/A</v>
      </c>
      <c r="P599" s="20"/>
      <c r="Q599" s="50" t="e">
        <f t="shared" si="37"/>
        <v>#N/A</v>
      </c>
      <c r="R599" s="17" t="e">
        <f>VLOOKUP($B599,#REF!,18,0)</f>
        <v>#N/A</v>
      </c>
      <c r="T599" s="2"/>
      <c r="U599" s="19"/>
      <c r="V599" s="19"/>
    </row>
    <row r="600" spans="1:22" ht="13.5" x14ac:dyDescent="0.25">
      <c r="A600" s="14">
        <v>594</v>
      </c>
      <c r="B600" s="15" t="e">
        <f>VLOOKUP($A600,DSMYDTU!$A$2:$E$4856,2,0)</f>
        <v>#N/A</v>
      </c>
      <c r="C600" s="48" t="e">
        <f>VLOOKUP($A600,DSMYDTU!$A$2:$G$4877,3,0)</f>
        <v>#N/A</v>
      </c>
      <c r="D600" s="49" t="e">
        <f>VLOOKUP($A600,DSMYDTU!$A$2:$G$4877,4,0)</f>
        <v>#N/A</v>
      </c>
      <c r="E600" s="15" t="e">
        <f>VLOOKUP($A600,DSMYDTU!$A$2:$G$4877,5,0)</f>
        <v>#N/A</v>
      </c>
      <c r="F600" s="16" t="e">
        <f>VLOOKUP($A600,DSMYDTU!$A$2:$G$4877,6,0)</f>
        <v>#N/A</v>
      </c>
      <c r="G600" s="17" t="e">
        <f>VLOOKUP(B600,#REF!,13,0)</f>
        <v>#N/A</v>
      </c>
      <c r="H600" s="17" t="e">
        <f>VLOOKUP(B600,#REF!,14,0)</f>
        <v>#N/A</v>
      </c>
      <c r="I600" s="17" t="e">
        <f>VLOOKUP(B600,#REF!,15,0)</f>
        <v>#N/A</v>
      </c>
      <c r="J600" s="17" t="e">
        <f>VLOOKUP(B600,#REF!,16,0)</f>
        <v>#N/A</v>
      </c>
      <c r="K600" s="17" t="e">
        <f t="shared" si="38"/>
        <v>#N/A</v>
      </c>
      <c r="L600" s="17"/>
      <c r="M600" s="18">
        <f t="shared" si="39"/>
        <v>0</v>
      </c>
      <c r="N600" s="19" t="str">
        <f t="shared" si="36"/>
        <v>Không</v>
      </c>
      <c r="O600" s="19" t="e">
        <f>VLOOKUP($A600,DSMYDTU!$A$2:$G$4877,7,0)</f>
        <v>#N/A</v>
      </c>
      <c r="P600" s="20"/>
      <c r="Q600" s="50" t="e">
        <f t="shared" si="37"/>
        <v>#N/A</v>
      </c>
      <c r="R600" s="17" t="e">
        <f>VLOOKUP($B600,#REF!,18,0)</f>
        <v>#N/A</v>
      </c>
      <c r="T600" s="2"/>
      <c r="U600" s="19"/>
      <c r="V600" s="19"/>
    </row>
    <row r="601" spans="1:22" ht="13.5" x14ac:dyDescent="0.25">
      <c r="A601" s="14">
        <v>595</v>
      </c>
      <c r="B601" s="15" t="e">
        <f>VLOOKUP($A601,DSMYDTU!$A$2:$E$4856,2,0)</f>
        <v>#N/A</v>
      </c>
      <c r="C601" s="48" t="e">
        <f>VLOOKUP($A601,DSMYDTU!$A$2:$G$4877,3,0)</f>
        <v>#N/A</v>
      </c>
      <c r="D601" s="49" t="e">
        <f>VLOOKUP($A601,DSMYDTU!$A$2:$G$4877,4,0)</f>
        <v>#N/A</v>
      </c>
      <c r="E601" s="15" t="e">
        <f>VLOOKUP($A601,DSMYDTU!$A$2:$G$4877,5,0)</f>
        <v>#N/A</v>
      </c>
      <c r="F601" s="16" t="e">
        <f>VLOOKUP($A601,DSMYDTU!$A$2:$G$4877,6,0)</f>
        <v>#N/A</v>
      </c>
      <c r="G601" s="17" t="e">
        <f>VLOOKUP(B601,#REF!,13,0)</f>
        <v>#N/A</v>
      </c>
      <c r="H601" s="17" t="e">
        <f>VLOOKUP(B601,#REF!,14,0)</f>
        <v>#N/A</v>
      </c>
      <c r="I601" s="17" t="e">
        <f>VLOOKUP(B601,#REF!,15,0)</f>
        <v>#N/A</v>
      </c>
      <c r="J601" s="17" t="e">
        <f>VLOOKUP(B601,#REF!,16,0)</f>
        <v>#N/A</v>
      </c>
      <c r="K601" s="17" t="e">
        <f t="shared" si="38"/>
        <v>#N/A</v>
      </c>
      <c r="L601" s="17"/>
      <c r="M601" s="18">
        <f t="shared" si="39"/>
        <v>0</v>
      </c>
      <c r="N601" s="19" t="str">
        <f t="shared" si="36"/>
        <v>Không</v>
      </c>
      <c r="O601" s="19" t="e">
        <f>VLOOKUP($A601,DSMYDTU!$A$2:$G$4877,7,0)</f>
        <v>#N/A</v>
      </c>
      <c r="P601" s="20"/>
      <c r="Q601" s="50" t="e">
        <f t="shared" si="37"/>
        <v>#N/A</v>
      </c>
      <c r="R601" s="17" t="e">
        <f>VLOOKUP($B601,#REF!,18,0)</f>
        <v>#N/A</v>
      </c>
      <c r="T601" s="2"/>
      <c r="U601" s="19"/>
      <c r="V601" s="19"/>
    </row>
    <row r="602" spans="1:22" ht="13.5" x14ac:dyDescent="0.25">
      <c r="A602" s="14">
        <v>596</v>
      </c>
      <c r="B602" s="15" t="e">
        <f>VLOOKUP($A602,DSMYDTU!$A$2:$E$4856,2,0)</f>
        <v>#N/A</v>
      </c>
      <c r="C602" s="48" t="e">
        <f>VLOOKUP($A602,DSMYDTU!$A$2:$G$4877,3,0)</f>
        <v>#N/A</v>
      </c>
      <c r="D602" s="49" t="e">
        <f>VLOOKUP($A602,DSMYDTU!$A$2:$G$4877,4,0)</f>
        <v>#N/A</v>
      </c>
      <c r="E602" s="15" t="e">
        <f>VLOOKUP($A602,DSMYDTU!$A$2:$G$4877,5,0)</f>
        <v>#N/A</v>
      </c>
      <c r="F602" s="16" t="e">
        <f>VLOOKUP($A602,DSMYDTU!$A$2:$G$4877,6,0)</f>
        <v>#N/A</v>
      </c>
      <c r="G602" s="17" t="e">
        <f>VLOOKUP(B602,#REF!,13,0)</f>
        <v>#N/A</v>
      </c>
      <c r="H602" s="17" t="e">
        <f>VLOOKUP(B602,#REF!,14,0)</f>
        <v>#N/A</v>
      </c>
      <c r="I602" s="17" t="e">
        <f>VLOOKUP(B602,#REF!,15,0)</f>
        <v>#N/A</v>
      </c>
      <c r="J602" s="17" t="e">
        <f>VLOOKUP(B602,#REF!,16,0)</f>
        <v>#N/A</v>
      </c>
      <c r="K602" s="17" t="e">
        <f t="shared" si="38"/>
        <v>#N/A</v>
      </c>
      <c r="L602" s="17"/>
      <c r="M602" s="18">
        <f t="shared" si="39"/>
        <v>0</v>
      </c>
      <c r="N602" s="19" t="str">
        <f t="shared" si="36"/>
        <v>Không</v>
      </c>
      <c r="O602" s="19" t="e">
        <f>VLOOKUP($A602,DSMYDTU!$A$2:$G$4877,7,0)</f>
        <v>#N/A</v>
      </c>
      <c r="P602" s="20"/>
      <c r="Q602" s="50" t="e">
        <f t="shared" si="37"/>
        <v>#N/A</v>
      </c>
      <c r="R602" s="17" t="e">
        <f>VLOOKUP($B602,#REF!,18,0)</f>
        <v>#N/A</v>
      </c>
      <c r="T602" s="2"/>
      <c r="U602" s="19"/>
      <c r="V602" s="19"/>
    </row>
    <row r="603" spans="1:22" ht="13.5" x14ac:dyDescent="0.25">
      <c r="A603" s="14">
        <v>597</v>
      </c>
      <c r="B603" s="15" t="e">
        <f>VLOOKUP($A603,DSMYDTU!$A$2:$E$4856,2,0)</f>
        <v>#N/A</v>
      </c>
      <c r="C603" s="48" t="e">
        <f>VLOOKUP($A603,DSMYDTU!$A$2:$G$4877,3,0)</f>
        <v>#N/A</v>
      </c>
      <c r="D603" s="49" t="e">
        <f>VLOOKUP($A603,DSMYDTU!$A$2:$G$4877,4,0)</f>
        <v>#N/A</v>
      </c>
      <c r="E603" s="15" t="e">
        <f>VLOOKUP($A603,DSMYDTU!$A$2:$G$4877,5,0)</f>
        <v>#N/A</v>
      </c>
      <c r="F603" s="16" t="e">
        <f>VLOOKUP($A603,DSMYDTU!$A$2:$G$4877,6,0)</f>
        <v>#N/A</v>
      </c>
      <c r="G603" s="17" t="e">
        <f>VLOOKUP(B603,#REF!,13,0)</f>
        <v>#N/A</v>
      </c>
      <c r="H603" s="17" t="e">
        <f>VLOOKUP(B603,#REF!,14,0)</f>
        <v>#N/A</v>
      </c>
      <c r="I603" s="17" t="e">
        <f>VLOOKUP(B603,#REF!,15,0)</f>
        <v>#N/A</v>
      </c>
      <c r="J603" s="17" t="e">
        <f>VLOOKUP(B603,#REF!,16,0)</f>
        <v>#N/A</v>
      </c>
      <c r="K603" s="17" t="e">
        <f t="shared" si="38"/>
        <v>#N/A</v>
      </c>
      <c r="L603" s="17"/>
      <c r="M603" s="18">
        <f t="shared" si="39"/>
        <v>0</v>
      </c>
      <c r="N603" s="19" t="str">
        <f t="shared" si="36"/>
        <v>Không</v>
      </c>
      <c r="O603" s="19" t="e">
        <f>VLOOKUP($A603,DSMYDTU!$A$2:$G$4877,7,0)</f>
        <v>#N/A</v>
      </c>
      <c r="P603" s="20"/>
      <c r="Q603" s="50" t="e">
        <f t="shared" si="37"/>
        <v>#N/A</v>
      </c>
      <c r="R603" s="17" t="e">
        <f>VLOOKUP($B603,#REF!,18,0)</f>
        <v>#N/A</v>
      </c>
      <c r="T603" s="2"/>
      <c r="U603" s="19"/>
      <c r="V603" s="19"/>
    </row>
    <row r="604" spans="1:22" ht="13.5" x14ac:dyDescent="0.25">
      <c r="A604" s="14">
        <v>598</v>
      </c>
      <c r="B604" s="15" t="e">
        <f>VLOOKUP($A604,DSMYDTU!$A$2:$E$4856,2,0)</f>
        <v>#N/A</v>
      </c>
      <c r="C604" s="48" t="e">
        <f>VLOOKUP($A604,DSMYDTU!$A$2:$G$4877,3,0)</f>
        <v>#N/A</v>
      </c>
      <c r="D604" s="49" t="e">
        <f>VLOOKUP($A604,DSMYDTU!$A$2:$G$4877,4,0)</f>
        <v>#N/A</v>
      </c>
      <c r="E604" s="15" t="e">
        <f>VLOOKUP($A604,DSMYDTU!$A$2:$G$4877,5,0)</f>
        <v>#N/A</v>
      </c>
      <c r="F604" s="16" t="e">
        <f>VLOOKUP($A604,DSMYDTU!$A$2:$G$4877,6,0)</f>
        <v>#N/A</v>
      </c>
      <c r="G604" s="17" t="e">
        <f>VLOOKUP(B604,#REF!,13,0)</f>
        <v>#N/A</v>
      </c>
      <c r="H604" s="17" t="e">
        <f>VLOOKUP(B604,#REF!,14,0)</f>
        <v>#N/A</v>
      </c>
      <c r="I604" s="17" t="e">
        <f>VLOOKUP(B604,#REF!,15,0)</f>
        <v>#N/A</v>
      </c>
      <c r="J604" s="17" t="e">
        <f>VLOOKUP(B604,#REF!,16,0)</f>
        <v>#N/A</v>
      </c>
      <c r="K604" s="17" t="e">
        <f t="shared" si="38"/>
        <v>#N/A</v>
      </c>
      <c r="L604" s="17"/>
      <c r="M604" s="18">
        <f t="shared" si="39"/>
        <v>0</v>
      </c>
      <c r="N604" s="19" t="str">
        <f t="shared" si="36"/>
        <v>Không</v>
      </c>
      <c r="O604" s="19" t="e">
        <f>VLOOKUP($A604,DSMYDTU!$A$2:$G$4877,7,0)</f>
        <v>#N/A</v>
      </c>
      <c r="P604" s="20"/>
      <c r="Q604" s="50" t="e">
        <f t="shared" si="37"/>
        <v>#N/A</v>
      </c>
      <c r="R604" s="17" t="e">
        <f>VLOOKUP($B604,#REF!,18,0)</f>
        <v>#N/A</v>
      </c>
      <c r="T604" s="2"/>
      <c r="U604" s="19"/>
      <c r="V604" s="19"/>
    </row>
    <row r="605" spans="1:22" ht="13.5" x14ac:dyDescent="0.25">
      <c r="A605" s="14">
        <v>599</v>
      </c>
      <c r="B605" s="15" t="e">
        <f>VLOOKUP($A605,DSMYDTU!$A$2:$E$4856,2,0)</f>
        <v>#N/A</v>
      </c>
      <c r="C605" s="48" t="e">
        <f>VLOOKUP($A605,DSMYDTU!$A$2:$G$4877,3,0)</f>
        <v>#N/A</v>
      </c>
      <c r="D605" s="49" t="e">
        <f>VLOOKUP($A605,DSMYDTU!$A$2:$G$4877,4,0)</f>
        <v>#N/A</v>
      </c>
      <c r="E605" s="15" t="e">
        <f>VLOOKUP($A605,DSMYDTU!$A$2:$G$4877,5,0)</f>
        <v>#N/A</v>
      </c>
      <c r="F605" s="16" t="e">
        <f>VLOOKUP($A605,DSMYDTU!$A$2:$G$4877,6,0)</f>
        <v>#N/A</v>
      </c>
      <c r="G605" s="17" t="e">
        <f>VLOOKUP(B605,#REF!,13,0)</f>
        <v>#N/A</v>
      </c>
      <c r="H605" s="17" t="e">
        <f>VLOOKUP(B605,#REF!,14,0)</f>
        <v>#N/A</v>
      </c>
      <c r="I605" s="17" t="e">
        <f>VLOOKUP(B605,#REF!,15,0)</f>
        <v>#N/A</v>
      </c>
      <c r="J605" s="17" t="e">
        <f>VLOOKUP(B605,#REF!,16,0)</f>
        <v>#N/A</v>
      </c>
      <c r="K605" s="17" t="e">
        <f t="shared" si="38"/>
        <v>#N/A</v>
      </c>
      <c r="L605" s="17"/>
      <c r="M605" s="18">
        <f t="shared" si="39"/>
        <v>0</v>
      </c>
      <c r="N605" s="19" t="str">
        <f t="shared" si="36"/>
        <v>Không</v>
      </c>
      <c r="O605" s="19" t="e">
        <f>VLOOKUP($A605,DSMYDTU!$A$2:$G$4877,7,0)</f>
        <v>#N/A</v>
      </c>
      <c r="P605" s="20"/>
      <c r="Q605" s="50" t="e">
        <f t="shared" si="37"/>
        <v>#N/A</v>
      </c>
      <c r="R605" s="17" t="e">
        <f>VLOOKUP($B605,#REF!,18,0)</f>
        <v>#N/A</v>
      </c>
      <c r="T605" s="2"/>
      <c r="U605" s="19"/>
      <c r="V605" s="19"/>
    </row>
    <row r="606" spans="1:22" ht="13.5" x14ac:dyDescent="0.25">
      <c r="A606" s="14">
        <v>600</v>
      </c>
      <c r="B606" s="15" t="e">
        <f>VLOOKUP($A606,DSMYDTU!$A$2:$E$4856,2,0)</f>
        <v>#N/A</v>
      </c>
      <c r="C606" s="48" t="e">
        <f>VLOOKUP($A606,DSMYDTU!$A$2:$G$4877,3,0)</f>
        <v>#N/A</v>
      </c>
      <c r="D606" s="49" t="e">
        <f>VLOOKUP($A606,DSMYDTU!$A$2:$G$4877,4,0)</f>
        <v>#N/A</v>
      </c>
      <c r="E606" s="15" t="e">
        <f>VLOOKUP($A606,DSMYDTU!$A$2:$G$4877,5,0)</f>
        <v>#N/A</v>
      </c>
      <c r="F606" s="16" t="e">
        <f>VLOOKUP($A606,DSMYDTU!$A$2:$G$4877,6,0)</f>
        <v>#N/A</v>
      </c>
      <c r="G606" s="17" t="e">
        <f>VLOOKUP(B606,#REF!,13,0)</f>
        <v>#N/A</v>
      </c>
      <c r="H606" s="17" t="e">
        <f>VLOOKUP(B606,#REF!,14,0)</f>
        <v>#N/A</v>
      </c>
      <c r="I606" s="17" t="e">
        <f>VLOOKUP(B606,#REF!,15,0)</f>
        <v>#N/A</v>
      </c>
      <c r="J606" s="17" t="e">
        <f>VLOOKUP(B606,#REF!,16,0)</f>
        <v>#N/A</v>
      </c>
      <c r="K606" s="17" t="e">
        <f t="shared" si="38"/>
        <v>#N/A</v>
      </c>
      <c r="L606" s="17"/>
      <c r="M606" s="18">
        <f t="shared" si="39"/>
        <v>0</v>
      </c>
      <c r="N606" s="19" t="str">
        <f t="shared" si="36"/>
        <v>Không</v>
      </c>
      <c r="O606" s="19" t="e">
        <f>VLOOKUP($A606,DSMYDTU!$A$2:$G$4877,7,0)</f>
        <v>#N/A</v>
      </c>
      <c r="P606" s="20"/>
      <c r="Q606" s="50" t="e">
        <f t="shared" si="37"/>
        <v>#N/A</v>
      </c>
      <c r="R606" s="17" t="e">
        <f>VLOOKUP($B606,#REF!,18,0)</f>
        <v>#N/A</v>
      </c>
      <c r="T606" s="2"/>
      <c r="U606" s="19"/>
      <c r="V606" s="19"/>
    </row>
    <row r="607" spans="1:22" ht="13.5" x14ac:dyDescent="0.25">
      <c r="A607" s="14">
        <v>601</v>
      </c>
      <c r="B607" s="15" t="e">
        <f>VLOOKUP($A607,DSMYDTU!$A$2:$E$4856,2,0)</f>
        <v>#N/A</v>
      </c>
      <c r="C607" s="48" t="e">
        <f>VLOOKUP($A607,DSMYDTU!$A$2:$G$4877,3,0)</f>
        <v>#N/A</v>
      </c>
      <c r="D607" s="49" t="e">
        <f>VLOOKUP($A607,DSMYDTU!$A$2:$G$4877,4,0)</f>
        <v>#N/A</v>
      </c>
      <c r="E607" s="15" t="e">
        <f>VLOOKUP($A607,DSMYDTU!$A$2:$G$4877,5,0)</f>
        <v>#N/A</v>
      </c>
      <c r="F607" s="16" t="e">
        <f>VLOOKUP($A607,DSMYDTU!$A$2:$G$4877,6,0)</f>
        <v>#N/A</v>
      </c>
      <c r="G607" s="17" t="e">
        <f>VLOOKUP(B607,#REF!,13,0)</f>
        <v>#N/A</v>
      </c>
      <c r="H607" s="17" t="e">
        <f>VLOOKUP(B607,#REF!,14,0)</f>
        <v>#N/A</v>
      </c>
      <c r="I607" s="17" t="e">
        <f>VLOOKUP(B607,#REF!,15,0)</f>
        <v>#N/A</v>
      </c>
      <c r="J607" s="17" t="e">
        <f>VLOOKUP(B607,#REF!,16,0)</f>
        <v>#N/A</v>
      </c>
      <c r="K607" s="17" t="e">
        <f t="shared" si="38"/>
        <v>#N/A</v>
      </c>
      <c r="L607" s="17"/>
      <c r="M607" s="18">
        <f t="shared" si="39"/>
        <v>0</v>
      </c>
      <c r="N607" s="19" t="str">
        <f t="shared" ref="N607:N670" si="40">VLOOKUP(M607,$S$7:$T$542,2,0)</f>
        <v>Không</v>
      </c>
      <c r="O607" s="19" t="e">
        <f>VLOOKUP($A607,DSMYDTU!$A$2:$G$4877,7,0)</f>
        <v>#N/A</v>
      </c>
      <c r="P607" s="20"/>
      <c r="Q607" s="50" t="e">
        <f t="shared" ref="Q607:Q670" si="41">R607=M607</f>
        <v>#N/A</v>
      </c>
      <c r="R607" s="17" t="e">
        <f>VLOOKUP($B607,#REF!,18,0)</f>
        <v>#N/A</v>
      </c>
      <c r="T607" s="2"/>
      <c r="U607" s="19"/>
      <c r="V607" s="19"/>
    </row>
    <row r="608" spans="1:22" ht="13.5" x14ac:dyDescent="0.25">
      <c r="A608" s="14">
        <v>602</v>
      </c>
      <c r="B608" s="15" t="e">
        <f>VLOOKUP($A608,DSMYDTU!$A$2:$E$4856,2,0)</f>
        <v>#N/A</v>
      </c>
      <c r="C608" s="48" t="e">
        <f>VLOOKUP($A608,DSMYDTU!$A$2:$G$4877,3,0)</f>
        <v>#N/A</v>
      </c>
      <c r="D608" s="49" t="e">
        <f>VLOOKUP($A608,DSMYDTU!$A$2:$G$4877,4,0)</f>
        <v>#N/A</v>
      </c>
      <c r="E608" s="15" t="e">
        <f>VLOOKUP($A608,DSMYDTU!$A$2:$G$4877,5,0)</f>
        <v>#N/A</v>
      </c>
      <c r="F608" s="16" t="e">
        <f>VLOOKUP($A608,DSMYDTU!$A$2:$G$4877,6,0)</f>
        <v>#N/A</v>
      </c>
      <c r="G608" s="17" t="e">
        <f>VLOOKUP(B608,#REF!,13,0)</f>
        <v>#N/A</v>
      </c>
      <c r="H608" s="17" t="e">
        <f>VLOOKUP(B608,#REF!,14,0)</f>
        <v>#N/A</v>
      </c>
      <c r="I608" s="17" t="e">
        <f>VLOOKUP(B608,#REF!,15,0)</f>
        <v>#N/A</v>
      </c>
      <c r="J608" s="17" t="e">
        <f>VLOOKUP(B608,#REF!,16,0)</f>
        <v>#N/A</v>
      </c>
      <c r="K608" s="17" t="e">
        <f t="shared" si="38"/>
        <v>#N/A</v>
      </c>
      <c r="L608" s="17"/>
      <c r="M608" s="18">
        <f t="shared" si="39"/>
        <v>0</v>
      </c>
      <c r="N608" s="19" t="str">
        <f t="shared" si="40"/>
        <v>Không</v>
      </c>
      <c r="O608" s="19" t="e">
        <f>VLOOKUP($A608,DSMYDTU!$A$2:$G$4877,7,0)</f>
        <v>#N/A</v>
      </c>
      <c r="P608" s="20"/>
      <c r="Q608" s="50" t="e">
        <f t="shared" si="41"/>
        <v>#N/A</v>
      </c>
      <c r="R608" s="17" t="e">
        <f>VLOOKUP($B608,#REF!,18,0)</f>
        <v>#N/A</v>
      </c>
      <c r="T608" s="2"/>
      <c r="U608" s="19"/>
      <c r="V608" s="19"/>
    </row>
    <row r="609" spans="1:22" ht="13.5" x14ac:dyDescent="0.25">
      <c r="A609" s="14">
        <v>603</v>
      </c>
      <c r="B609" s="15" t="e">
        <f>VLOOKUP($A609,DSMYDTU!$A$2:$E$4856,2,0)</f>
        <v>#N/A</v>
      </c>
      <c r="C609" s="48" t="e">
        <f>VLOOKUP($A609,DSMYDTU!$A$2:$G$4877,3,0)</f>
        <v>#N/A</v>
      </c>
      <c r="D609" s="49" t="e">
        <f>VLOOKUP($A609,DSMYDTU!$A$2:$G$4877,4,0)</f>
        <v>#N/A</v>
      </c>
      <c r="E609" s="15" t="e">
        <f>VLOOKUP($A609,DSMYDTU!$A$2:$G$4877,5,0)</f>
        <v>#N/A</v>
      </c>
      <c r="F609" s="16" t="e">
        <f>VLOOKUP($A609,DSMYDTU!$A$2:$G$4877,6,0)</f>
        <v>#N/A</v>
      </c>
      <c r="G609" s="17" t="e">
        <f>VLOOKUP(B609,#REF!,13,0)</f>
        <v>#N/A</v>
      </c>
      <c r="H609" s="17" t="e">
        <f>VLOOKUP(B609,#REF!,14,0)</f>
        <v>#N/A</v>
      </c>
      <c r="I609" s="17" t="e">
        <f>VLOOKUP(B609,#REF!,15,0)</f>
        <v>#N/A</v>
      </c>
      <c r="J609" s="17" t="e">
        <f>VLOOKUP(B609,#REF!,16,0)</f>
        <v>#N/A</v>
      </c>
      <c r="K609" s="17" t="e">
        <f t="shared" si="38"/>
        <v>#N/A</v>
      </c>
      <c r="L609" s="17"/>
      <c r="M609" s="18">
        <f t="shared" si="39"/>
        <v>0</v>
      </c>
      <c r="N609" s="19" t="str">
        <f t="shared" si="40"/>
        <v>Không</v>
      </c>
      <c r="O609" s="19" t="e">
        <f>VLOOKUP($A609,DSMYDTU!$A$2:$G$4877,7,0)</f>
        <v>#N/A</v>
      </c>
      <c r="P609" s="20"/>
      <c r="Q609" s="50" t="e">
        <f t="shared" si="41"/>
        <v>#N/A</v>
      </c>
      <c r="R609" s="17" t="e">
        <f>VLOOKUP($B609,#REF!,18,0)</f>
        <v>#N/A</v>
      </c>
      <c r="T609" s="2"/>
      <c r="U609" s="19"/>
      <c r="V609" s="19"/>
    </row>
    <row r="610" spans="1:22" ht="13.5" x14ac:dyDescent="0.25">
      <c r="A610" s="14">
        <v>604</v>
      </c>
      <c r="B610" s="15" t="e">
        <f>VLOOKUP($A610,DSMYDTU!$A$2:$E$4856,2,0)</f>
        <v>#N/A</v>
      </c>
      <c r="C610" s="48" t="e">
        <f>VLOOKUP($A610,DSMYDTU!$A$2:$G$4877,3,0)</f>
        <v>#N/A</v>
      </c>
      <c r="D610" s="49" t="e">
        <f>VLOOKUP($A610,DSMYDTU!$A$2:$G$4877,4,0)</f>
        <v>#N/A</v>
      </c>
      <c r="E610" s="15" t="e">
        <f>VLOOKUP($A610,DSMYDTU!$A$2:$G$4877,5,0)</f>
        <v>#N/A</v>
      </c>
      <c r="F610" s="16" t="e">
        <f>VLOOKUP($A610,DSMYDTU!$A$2:$G$4877,6,0)</f>
        <v>#N/A</v>
      </c>
      <c r="G610" s="17" t="e">
        <f>VLOOKUP(B610,#REF!,13,0)</f>
        <v>#N/A</v>
      </c>
      <c r="H610" s="17" t="e">
        <f>VLOOKUP(B610,#REF!,14,0)</f>
        <v>#N/A</v>
      </c>
      <c r="I610" s="17" t="e">
        <f>VLOOKUP(B610,#REF!,15,0)</f>
        <v>#N/A</v>
      </c>
      <c r="J610" s="17" t="e">
        <f>VLOOKUP(B610,#REF!,16,0)</f>
        <v>#N/A</v>
      </c>
      <c r="K610" s="17" t="e">
        <f t="shared" si="38"/>
        <v>#N/A</v>
      </c>
      <c r="L610" s="17"/>
      <c r="M610" s="18">
        <f t="shared" si="39"/>
        <v>0</v>
      </c>
      <c r="N610" s="19" t="str">
        <f t="shared" si="40"/>
        <v>Không</v>
      </c>
      <c r="O610" s="19" t="e">
        <f>VLOOKUP($A610,DSMYDTU!$A$2:$G$4877,7,0)</f>
        <v>#N/A</v>
      </c>
      <c r="P610" s="20"/>
      <c r="Q610" s="50" t="e">
        <f t="shared" si="41"/>
        <v>#N/A</v>
      </c>
      <c r="R610" s="17" t="e">
        <f>VLOOKUP($B610,#REF!,18,0)</f>
        <v>#N/A</v>
      </c>
      <c r="T610" s="2"/>
      <c r="U610" s="19"/>
      <c r="V610" s="19"/>
    </row>
    <row r="611" spans="1:22" ht="13.5" x14ac:dyDescent="0.25">
      <c r="A611" s="14">
        <v>605</v>
      </c>
      <c r="B611" s="15" t="e">
        <f>VLOOKUP($A611,DSMYDTU!$A$2:$E$4856,2,0)</f>
        <v>#N/A</v>
      </c>
      <c r="C611" s="48" t="e">
        <f>VLOOKUP($A611,DSMYDTU!$A$2:$G$4877,3,0)</f>
        <v>#N/A</v>
      </c>
      <c r="D611" s="49" t="e">
        <f>VLOOKUP($A611,DSMYDTU!$A$2:$G$4877,4,0)</f>
        <v>#N/A</v>
      </c>
      <c r="E611" s="15" t="e">
        <f>VLOOKUP($A611,DSMYDTU!$A$2:$G$4877,5,0)</f>
        <v>#N/A</v>
      </c>
      <c r="F611" s="16" t="e">
        <f>VLOOKUP($A611,DSMYDTU!$A$2:$G$4877,6,0)</f>
        <v>#N/A</v>
      </c>
      <c r="G611" s="17" t="e">
        <f>VLOOKUP(B611,#REF!,13,0)</f>
        <v>#N/A</v>
      </c>
      <c r="H611" s="17" t="e">
        <f>VLOOKUP(B611,#REF!,14,0)</f>
        <v>#N/A</v>
      </c>
      <c r="I611" s="17" t="e">
        <f>VLOOKUP(B611,#REF!,15,0)</f>
        <v>#N/A</v>
      </c>
      <c r="J611" s="17" t="e">
        <f>VLOOKUP(B611,#REF!,16,0)</f>
        <v>#N/A</v>
      </c>
      <c r="K611" s="17" t="e">
        <f t="shared" si="38"/>
        <v>#N/A</v>
      </c>
      <c r="L611" s="17"/>
      <c r="M611" s="18">
        <f t="shared" si="39"/>
        <v>0</v>
      </c>
      <c r="N611" s="19" t="str">
        <f t="shared" si="40"/>
        <v>Không</v>
      </c>
      <c r="O611" s="19" t="e">
        <f>VLOOKUP($A611,DSMYDTU!$A$2:$G$4877,7,0)</f>
        <v>#N/A</v>
      </c>
      <c r="P611" s="20"/>
      <c r="Q611" s="50" t="e">
        <f t="shared" si="41"/>
        <v>#N/A</v>
      </c>
      <c r="R611" s="17" t="e">
        <f>VLOOKUP($B611,#REF!,18,0)</f>
        <v>#N/A</v>
      </c>
      <c r="T611" s="2"/>
      <c r="U611" s="19"/>
      <c r="V611" s="19"/>
    </row>
    <row r="612" spans="1:22" ht="13.5" x14ac:dyDescent="0.25">
      <c r="A612" s="14">
        <v>606</v>
      </c>
      <c r="B612" s="15" t="e">
        <f>VLOOKUP($A612,DSMYDTU!$A$2:$E$4856,2,0)</f>
        <v>#N/A</v>
      </c>
      <c r="C612" s="48" t="e">
        <f>VLOOKUP($A612,DSMYDTU!$A$2:$G$4877,3,0)</f>
        <v>#N/A</v>
      </c>
      <c r="D612" s="49" t="e">
        <f>VLOOKUP($A612,DSMYDTU!$A$2:$G$4877,4,0)</f>
        <v>#N/A</v>
      </c>
      <c r="E612" s="15" t="e">
        <f>VLOOKUP($A612,DSMYDTU!$A$2:$G$4877,5,0)</f>
        <v>#N/A</v>
      </c>
      <c r="F612" s="16" t="e">
        <f>VLOOKUP($A612,DSMYDTU!$A$2:$G$4877,6,0)</f>
        <v>#N/A</v>
      </c>
      <c r="G612" s="17" t="e">
        <f>VLOOKUP(B612,#REF!,13,0)</f>
        <v>#N/A</v>
      </c>
      <c r="H612" s="17" t="e">
        <f>VLOOKUP(B612,#REF!,14,0)</f>
        <v>#N/A</v>
      </c>
      <c r="I612" s="17" t="e">
        <f>VLOOKUP(B612,#REF!,15,0)</f>
        <v>#N/A</v>
      </c>
      <c r="J612" s="17" t="e">
        <f>VLOOKUP(B612,#REF!,16,0)</f>
        <v>#N/A</v>
      </c>
      <c r="K612" s="17" t="e">
        <f t="shared" si="38"/>
        <v>#N/A</v>
      </c>
      <c r="L612" s="17"/>
      <c r="M612" s="18">
        <f t="shared" si="39"/>
        <v>0</v>
      </c>
      <c r="N612" s="19" t="str">
        <f t="shared" si="40"/>
        <v>Không</v>
      </c>
      <c r="O612" s="19" t="e">
        <f>VLOOKUP($A612,DSMYDTU!$A$2:$G$4877,7,0)</f>
        <v>#N/A</v>
      </c>
      <c r="P612" s="20"/>
      <c r="Q612" s="50" t="e">
        <f t="shared" si="41"/>
        <v>#N/A</v>
      </c>
      <c r="R612" s="17" t="e">
        <f>VLOOKUP($B612,#REF!,18,0)</f>
        <v>#N/A</v>
      </c>
      <c r="T612" s="2"/>
      <c r="U612" s="19"/>
      <c r="V612" s="19"/>
    </row>
    <row r="613" spans="1:22" ht="13.5" x14ac:dyDescent="0.25">
      <c r="A613" s="14">
        <v>607</v>
      </c>
      <c r="B613" s="15" t="e">
        <f>VLOOKUP($A613,DSMYDTU!$A$2:$E$4856,2,0)</f>
        <v>#N/A</v>
      </c>
      <c r="C613" s="48" t="e">
        <f>VLOOKUP($A613,DSMYDTU!$A$2:$G$4877,3,0)</f>
        <v>#N/A</v>
      </c>
      <c r="D613" s="49" t="e">
        <f>VLOOKUP($A613,DSMYDTU!$A$2:$G$4877,4,0)</f>
        <v>#N/A</v>
      </c>
      <c r="E613" s="15" t="e">
        <f>VLOOKUP($A613,DSMYDTU!$A$2:$G$4877,5,0)</f>
        <v>#N/A</v>
      </c>
      <c r="F613" s="16" t="e">
        <f>VLOOKUP($A613,DSMYDTU!$A$2:$G$4877,6,0)</f>
        <v>#N/A</v>
      </c>
      <c r="G613" s="17" t="e">
        <f>VLOOKUP(B613,#REF!,13,0)</f>
        <v>#N/A</v>
      </c>
      <c r="H613" s="17" t="e">
        <f>VLOOKUP(B613,#REF!,14,0)</f>
        <v>#N/A</v>
      </c>
      <c r="I613" s="17" t="e">
        <f>VLOOKUP(B613,#REF!,15,0)</f>
        <v>#N/A</v>
      </c>
      <c r="J613" s="17" t="e">
        <f>VLOOKUP(B613,#REF!,16,0)</f>
        <v>#N/A</v>
      </c>
      <c r="K613" s="17" t="e">
        <f t="shared" si="38"/>
        <v>#N/A</v>
      </c>
      <c r="L613" s="17"/>
      <c r="M613" s="18">
        <f t="shared" si="39"/>
        <v>0</v>
      </c>
      <c r="N613" s="19" t="str">
        <f t="shared" si="40"/>
        <v>Không</v>
      </c>
      <c r="O613" s="19" t="e">
        <f>VLOOKUP($A613,DSMYDTU!$A$2:$G$4877,7,0)</f>
        <v>#N/A</v>
      </c>
      <c r="P613" s="20"/>
      <c r="Q613" s="50" t="e">
        <f t="shared" si="41"/>
        <v>#N/A</v>
      </c>
      <c r="R613" s="17" t="e">
        <f>VLOOKUP($B613,#REF!,18,0)</f>
        <v>#N/A</v>
      </c>
      <c r="T613" s="2"/>
      <c r="U613" s="19"/>
      <c r="V613" s="19"/>
    </row>
    <row r="614" spans="1:22" ht="13.5" x14ac:dyDescent="0.25">
      <c r="A614" s="14">
        <v>608</v>
      </c>
      <c r="B614" s="15" t="e">
        <f>VLOOKUP($A614,DSMYDTU!$A$2:$E$4856,2,0)</f>
        <v>#N/A</v>
      </c>
      <c r="C614" s="48" t="e">
        <f>VLOOKUP($A614,DSMYDTU!$A$2:$G$4877,3,0)</f>
        <v>#N/A</v>
      </c>
      <c r="D614" s="49" t="e">
        <f>VLOOKUP($A614,DSMYDTU!$A$2:$G$4877,4,0)</f>
        <v>#N/A</v>
      </c>
      <c r="E614" s="15" t="e">
        <f>VLOOKUP($A614,DSMYDTU!$A$2:$G$4877,5,0)</f>
        <v>#N/A</v>
      </c>
      <c r="F614" s="16" t="e">
        <f>VLOOKUP($A614,DSMYDTU!$A$2:$G$4877,6,0)</f>
        <v>#N/A</v>
      </c>
      <c r="G614" s="17" t="e">
        <f>VLOOKUP(B614,#REF!,13,0)</f>
        <v>#N/A</v>
      </c>
      <c r="H614" s="17" t="e">
        <f>VLOOKUP(B614,#REF!,14,0)</f>
        <v>#N/A</v>
      </c>
      <c r="I614" s="17" t="e">
        <f>VLOOKUP(B614,#REF!,15,0)</f>
        <v>#N/A</v>
      </c>
      <c r="J614" s="17" t="e">
        <f>VLOOKUP(B614,#REF!,16,0)</f>
        <v>#N/A</v>
      </c>
      <c r="K614" s="17" t="e">
        <f t="shared" si="38"/>
        <v>#N/A</v>
      </c>
      <c r="L614" s="17"/>
      <c r="M614" s="18">
        <f t="shared" si="39"/>
        <v>0</v>
      </c>
      <c r="N614" s="19" t="str">
        <f t="shared" si="40"/>
        <v>Không</v>
      </c>
      <c r="O614" s="19" t="e">
        <f>VLOOKUP($A614,DSMYDTU!$A$2:$G$4877,7,0)</f>
        <v>#N/A</v>
      </c>
      <c r="P614" s="20"/>
      <c r="Q614" s="50" t="e">
        <f t="shared" si="41"/>
        <v>#N/A</v>
      </c>
      <c r="R614" s="17" t="e">
        <f>VLOOKUP($B614,#REF!,18,0)</f>
        <v>#N/A</v>
      </c>
      <c r="T614" s="2"/>
      <c r="U614" s="19"/>
      <c r="V614" s="19"/>
    </row>
    <row r="615" spans="1:22" ht="13.5" x14ac:dyDescent="0.25">
      <c r="A615" s="14">
        <v>609</v>
      </c>
      <c r="B615" s="15" t="e">
        <f>VLOOKUP($A615,DSMYDTU!$A$2:$E$4856,2,0)</f>
        <v>#N/A</v>
      </c>
      <c r="C615" s="48" t="e">
        <f>VLOOKUP($A615,DSMYDTU!$A$2:$G$4877,3,0)</f>
        <v>#N/A</v>
      </c>
      <c r="D615" s="49" t="e">
        <f>VLOOKUP($A615,DSMYDTU!$A$2:$G$4877,4,0)</f>
        <v>#N/A</v>
      </c>
      <c r="E615" s="15" t="e">
        <f>VLOOKUP($A615,DSMYDTU!$A$2:$G$4877,5,0)</f>
        <v>#N/A</v>
      </c>
      <c r="F615" s="16" t="e">
        <f>VLOOKUP($A615,DSMYDTU!$A$2:$G$4877,6,0)</f>
        <v>#N/A</v>
      </c>
      <c r="G615" s="17" t="e">
        <f>VLOOKUP(B615,#REF!,13,0)</f>
        <v>#N/A</v>
      </c>
      <c r="H615" s="17" t="e">
        <f>VLOOKUP(B615,#REF!,14,0)</f>
        <v>#N/A</v>
      </c>
      <c r="I615" s="17" t="e">
        <f>VLOOKUP(B615,#REF!,15,0)</f>
        <v>#N/A</v>
      </c>
      <c r="J615" s="17" t="e">
        <f>VLOOKUP(B615,#REF!,16,0)</f>
        <v>#N/A</v>
      </c>
      <c r="K615" s="17" t="e">
        <f t="shared" si="38"/>
        <v>#N/A</v>
      </c>
      <c r="L615" s="17"/>
      <c r="M615" s="18">
        <f t="shared" si="39"/>
        <v>0</v>
      </c>
      <c r="N615" s="19" t="str">
        <f t="shared" si="40"/>
        <v>Không</v>
      </c>
      <c r="O615" s="19" t="e">
        <f>VLOOKUP($A615,DSMYDTU!$A$2:$G$4877,7,0)</f>
        <v>#N/A</v>
      </c>
      <c r="P615" s="20"/>
      <c r="Q615" s="50" t="e">
        <f t="shared" si="41"/>
        <v>#N/A</v>
      </c>
      <c r="R615" s="17" t="e">
        <f>VLOOKUP($B615,#REF!,18,0)</f>
        <v>#N/A</v>
      </c>
      <c r="T615" s="2"/>
      <c r="U615" s="19"/>
      <c r="V615" s="19"/>
    </row>
    <row r="616" spans="1:22" ht="13.5" x14ac:dyDescent="0.25">
      <c r="A616" s="14">
        <v>610</v>
      </c>
      <c r="B616" s="15" t="e">
        <f>VLOOKUP($A616,DSMYDTU!$A$2:$E$4856,2,0)</f>
        <v>#N/A</v>
      </c>
      <c r="C616" s="48" t="e">
        <f>VLOOKUP($A616,DSMYDTU!$A$2:$G$4877,3,0)</f>
        <v>#N/A</v>
      </c>
      <c r="D616" s="49" t="e">
        <f>VLOOKUP($A616,DSMYDTU!$A$2:$G$4877,4,0)</f>
        <v>#N/A</v>
      </c>
      <c r="E616" s="15" t="e">
        <f>VLOOKUP($A616,DSMYDTU!$A$2:$G$4877,5,0)</f>
        <v>#N/A</v>
      </c>
      <c r="F616" s="16" t="e">
        <f>VLOOKUP($A616,DSMYDTU!$A$2:$G$4877,6,0)</f>
        <v>#N/A</v>
      </c>
      <c r="G616" s="17" t="e">
        <f>VLOOKUP(B616,#REF!,13,0)</f>
        <v>#N/A</v>
      </c>
      <c r="H616" s="17" t="e">
        <f>VLOOKUP(B616,#REF!,14,0)</f>
        <v>#N/A</v>
      </c>
      <c r="I616" s="17" t="e">
        <f>VLOOKUP(B616,#REF!,15,0)</f>
        <v>#N/A</v>
      </c>
      <c r="J616" s="17" t="e">
        <f>VLOOKUP(B616,#REF!,16,0)</f>
        <v>#N/A</v>
      </c>
      <c r="K616" s="17" t="e">
        <f t="shared" si="38"/>
        <v>#N/A</v>
      </c>
      <c r="L616" s="17"/>
      <c r="M616" s="18">
        <f t="shared" si="39"/>
        <v>0</v>
      </c>
      <c r="N616" s="19" t="str">
        <f t="shared" si="40"/>
        <v>Không</v>
      </c>
      <c r="O616" s="19" t="e">
        <f>VLOOKUP($A616,DSMYDTU!$A$2:$G$4877,7,0)</f>
        <v>#N/A</v>
      </c>
      <c r="P616" s="20"/>
      <c r="Q616" s="50" t="e">
        <f t="shared" si="41"/>
        <v>#N/A</v>
      </c>
      <c r="R616" s="17" t="e">
        <f>VLOOKUP($B616,#REF!,18,0)</f>
        <v>#N/A</v>
      </c>
      <c r="T616" s="2"/>
      <c r="U616" s="19"/>
      <c r="V616" s="19"/>
    </row>
    <row r="617" spans="1:22" ht="13.5" x14ac:dyDescent="0.25">
      <c r="A617" s="14">
        <v>611</v>
      </c>
      <c r="B617" s="15" t="e">
        <f>VLOOKUP($A617,DSMYDTU!$A$2:$E$4856,2,0)</f>
        <v>#N/A</v>
      </c>
      <c r="C617" s="48" t="e">
        <f>VLOOKUP($A617,DSMYDTU!$A$2:$G$4877,3,0)</f>
        <v>#N/A</v>
      </c>
      <c r="D617" s="49" t="e">
        <f>VLOOKUP($A617,DSMYDTU!$A$2:$G$4877,4,0)</f>
        <v>#N/A</v>
      </c>
      <c r="E617" s="15" t="e">
        <f>VLOOKUP($A617,DSMYDTU!$A$2:$G$4877,5,0)</f>
        <v>#N/A</v>
      </c>
      <c r="F617" s="16" t="e">
        <f>VLOOKUP($A617,DSMYDTU!$A$2:$G$4877,6,0)</f>
        <v>#N/A</v>
      </c>
      <c r="G617" s="17" t="e">
        <f>VLOOKUP(B617,#REF!,13,0)</f>
        <v>#N/A</v>
      </c>
      <c r="H617" s="17" t="e">
        <f>VLOOKUP(B617,#REF!,14,0)</f>
        <v>#N/A</v>
      </c>
      <c r="I617" s="17" t="e">
        <f>VLOOKUP(B617,#REF!,15,0)</f>
        <v>#N/A</v>
      </c>
      <c r="J617" s="17" t="e">
        <f>VLOOKUP(B617,#REF!,16,0)</f>
        <v>#N/A</v>
      </c>
      <c r="K617" s="17" t="e">
        <f t="shared" si="38"/>
        <v>#N/A</v>
      </c>
      <c r="L617" s="17"/>
      <c r="M617" s="18">
        <f t="shared" si="39"/>
        <v>0</v>
      </c>
      <c r="N617" s="19" t="str">
        <f t="shared" si="40"/>
        <v>Không</v>
      </c>
      <c r="O617" s="19" t="e">
        <f>VLOOKUP($A617,DSMYDTU!$A$2:$G$4877,7,0)</f>
        <v>#N/A</v>
      </c>
      <c r="P617" s="20"/>
      <c r="Q617" s="50" t="e">
        <f t="shared" si="41"/>
        <v>#N/A</v>
      </c>
      <c r="R617" s="17" t="e">
        <f>VLOOKUP($B617,#REF!,18,0)</f>
        <v>#N/A</v>
      </c>
      <c r="T617" s="2"/>
      <c r="U617" s="19"/>
      <c r="V617" s="19"/>
    </row>
    <row r="618" spans="1:22" ht="13.5" x14ac:dyDescent="0.25">
      <c r="A618" s="14">
        <v>612</v>
      </c>
      <c r="B618" s="15" t="e">
        <f>VLOOKUP($A618,DSMYDTU!$A$2:$E$4856,2,0)</f>
        <v>#N/A</v>
      </c>
      <c r="C618" s="48" t="e">
        <f>VLOOKUP($A618,DSMYDTU!$A$2:$G$4877,3,0)</f>
        <v>#N/A</v>
      </c>
      <c r="D618" s="49" t="e">
        <f>VLOOKUP($A618,DSMYDTU!$A$2:$G$4877,4,0)</f>
        <v>#N/A</v>
      </c>
      <c r="E618" s="15" t="e">
        <f>VLOOKUP($A618,DSMYDTU!$A$2:$G$4877,5,0)</f>
        <v>#N/A</v>
      </c>
      <c r="F618" s="16" t="e">
        <f>VLOOKUP($A618,DSMYDTU!$A$2:$G$4877,6,0)</f>
        <v>#N/A</v>
      </c>
      <c r="G618" s="17" t="e">
        <f>VLOOKUP(B618,#REF!,13,0)</f>
        <v>#N/A</v>
      </c>
      <c r="H618" s="17" t="e">
        <f>VLOOKUP(B618,#REF!,14,0)</f>
        <v>#N/A</v>
      </c>
      <c r="I618" s="17" t="e">
        <f>VLOOKUP(B618,#REF!,15,0)</f>
        <v>#N/A</v>
      </c>
      <c r="J618" s="17" t="e">
        <f>VLOOKUP(B618,#REF!,16,0)</f>
        <v>#N/A</v>
      </c>
      <c r="K618" s="17" t="e">
        <f t="shared" si="38"/>
        <v>#N/A</v>
      </c>
      <c r="L618" s="17"/>
      <c r="M618" s="18">
        <f t="shared" si="39"/>
        <v>0</v>
      </c>
      <c r="N618" s="19" t="str">
        <f t="shared" si="40"/>
        <v>Không</v>
      </c>
      <c r="O618" s="19" t="e">
        <f>VLOOKUP($A618,DSMYDTU!$A$2:$G$4877,7,0)</f>
        <v>#N/A</v>
      </c>
      <c r="P618" s="20"/>
      <c r="Q618" s="50" t="e">
        <f t="shared" si="41"/>
        <v>#N/A</v>
      </c>
      <c r="R618" s="17" t="e">
        <f>VLOOKUP($B618,#REF!,18,0)</f>
        <v>#N/A</v>
      </c>
      <c r="T618" s="2"/>
      <c r="U618" s="19"/>
      <c r="V618" s="19"/>
    </row>
    <row r="619" spans="1:22" ht="13.5" x14ac:dyDescent="0.25">
      <c r="A619" s="14">
        <v>613</v>
      </c>
      <c r="B619" s="15" t="e">
        <f>VLOOKUP($A619,DSMYDTU!$A$2:$E$4856,2,0)</f>
        <v>#N/A</v>
      </c>
      <c r="C619" s="48" t="e">
        <f>VLOOKUP($A619,DSMYDTU!$A$2:$G$4877,3,0)</f>
        <v>#N/A</v>
      </c>
      <c r="D619" s="49" t="e">
        <f>VLOOKUP($A619,DSMYDTU!$A$2:$G$4877,4,0)</f>
        <v>#N/A</v>
      </c>
      <c r="E619" s="15" t="e">
        <f>VLOOKUP($A619,DSMYDTU!$A$2:$G$4877,5,0)</f>
        <v>#N/A</v>
      </c>
      <c r="F619" s="16" t="e">
        <f>VLOOKUP($A619,DSMYDTU!$A$2:$G$4877,6,0)</f>
        <v>#N/A</v>
      </c>
      <c r="G619" s="17" t="e">
        <f>VLOOKUP(B619,#REF!,13,0)</f>
        <v>#N/A</v>
      </c>
      <c r="H619" s="17" t="e">
        <f>VLOOKUP(B619,#REF!,14,0)</f>
        <v>#N/A</v>
      </c>
      <c r="I619" s="17" t="e">
        <f>VLOOKUP(B619,#REF!,15,0)</f>
        <v>#N/A</v>
      </c>
      <c r="J619" s="17" t="e">
        <f>VLOOKUP(B619,#REF!,16,0)</f>
        <v>#N/A</v>
      </c>
      <c r="K619" s="17" t="e">
        <f t="shared" si="38"/>
        <v>#N/A</v>
      </c>
      <c r="L619" s="17"/>
      <c r="M619" s="18">
        <f t="shared" si="39"/>
        <v>0</v>
      </c>
      <c r="N619" s="19" t="str">
        <f t="shared" si="40"/>
        <v>Không</v>
      </c>
      <c r="O619" s="19" t="e">
        <f>VLOOKUP($A619,DSMYDTU!$A$2:$G$4877,7,0)</f>
        <v>#N/A</v>
      </c>
      <c r="P619" s="20"/>
      <c r="Q619" s="50" t="e">
        <f t="shared" si="41"/>
        <v>#N/A</v>
      </c>
      <c r="R619" s="17" t="e">
        <f>VLOOKUP($B619,#REF!,18,0)</f>
        <v>#N/A</v>
      </c>
      <c r="T619" s="2"/>
      <c r="U619" s="19"/>
      <c r="V619" s="19"/>
    </row>
    <row r="620" spans="1:22" ht="13.5" x14ac:dyDescent="0.25">
      <c r="A620" s="14">
        <v>614</v>
      </c>
      <c r="B620" s="15" t="e">
        <f>VLOOKUP($A620,DSMYDTU!$A$2:$E$4856,2,0)</f>
        <v>#N/A</v>
      </c>
      <c r="C620" s="48" t="e">
        <f>VLOOKUP($A620,DSMYDTU!$A$2:$G$4877,3,0)</f>
        <v>#N/A</v>
      </c>
      <c r="D620" s="49" t="e">
        <f>VLOOKUP($A620,DSMYDTU!$A$2:$G$4877,4,0)</f>
        <v>#N/A</v>
      </c>
      <c r="E620" s="15" t="e">
        <f>VLOOKUP($A620,DSMYDTU!$A$2:$G$4877,5,0)</f>
        <v>#N/A</v>
      </c>
      <c r="F620" s="16" t="e">
        <f>VLOOKUP($A620,DSMYDTU!$A$2:$G$4877,6,0)</f>
        <v>#N/A</v>
      </c>
      <c r="G620" s="17" t="e">
        <f>VLOOKUP(B620,#REF!,13,0)</f>
        <v>#N/A</v>
      </c>
      <c r="H620" s="17" t="e">
        <f>VLOOKUP(B620,#REF!,14,0)</f>
        <v>#N/A</v>
      </c>
      <c r="I620" s="17" t="e">
        <f>VLOOKUP(B620,#REF!,15,0)</f>
        <v>#N/A</v>
      </c>
      <c r="J620" s="17" t="e">
        <f>VLOOKUP(B620,#REF!,16,0)</f>
        <v>#N/A</v>
      </c>
      <c r="K620" s="17" t="e">
        <f t="shared" si="38"/>
        <v>#N/A</v>
      </c>
      <c r="L620" s="17"/>
      <c r="M620" s="18">
        <f t="shared" si="39"/>
        <v>0</v>
      </c>
      <c r="N620" s="19" t="str">
        <f t="shared" si="40"/>
        <v>Không</v>
      </c>
      <c r="O620" s="19" t="e">
        <f>VLOOKUP($A620,DSMYDTU!$A$2:$G$4877,7,0)</f>
        <v>#N/A</v>
      </c>
      <c r="P620" s="20"/>
      <c r="Q620" s="50" t="e">
        <f t="shared" si="41"/>
        <v>#N/A</v>
      </c>
      <c r="R620" s="17" t="e">
        <f>VLOOKUP($B620,#REF!,18,0)</f>
        <v>#N/A</v>
      </c>
      <c r="T620" s="2"/>
      <c r="U620" s="19"/>
      <c r="V620" s="19"/>
    </row>
    <row r="621" spans="1:22" ht="13.5" x14ac:dyDescent="0.25">
      <c r="A621" s="14">
        <v>615</v>
      </c>
      <c r="B621" s="15" t="e">
        <f>VLOOKUP($A621,DSMYDTU!$A$2:$E$4856,2,0)</f>
        <v>#N/A</v>
      </c>
      <c r="C621" s="48" t="e">
        <f>VLOOKUP($A621,DSMYDTU!$A$2:$G$4877,3,0)</f>
        <v>#N/A</v>
      </c>
      <c r="D621" s="49" t="e">
        <f>VLOOKUP($A621,DSMYDTU!$A$2:$G$4877,4,0)</f>
        <v>#N/A</v>
      </c>
      <c r="E621" s="15" t="e">
        <f>VLOOKUP($A621,DSMYDTU!$A$2:$G$4877,5,0)</f>
        <v>#N/A</v>
      </c>
      <c r="F621" s="16" t="e">
        <f>VLOOKUP($A621,DSMYDTU!$A$2:$G$4877,6,0)</f>
        <v>#N/A</v>
      </c>
      <c r="G621" s="17" t="e">
        <f>VLOOKUP(B621,#REF!,13,0)</f>
        <v>#N/A</v>
      </c>
      <c r="H621" s="17" t="e">
        <f>VLOOKUP(B621,#REF!,14,0)</f>
        <v>#N/A</v>
      </c>
      <c r="I621" s="17" t="e">
        <f>VLOOKUP(B621,#REF!,15,0)</f>
        <v>#N/A</v>
      </c>
      <c r="J621" s="17" t="e">
        <f>VLOOKUP(B621,#REF!,16,0)</f>
        <v>#N/A</v>
      </c>
      <c r="K621" s="17" t="e">
        <f t="shared" si="38"/>
        <v>#N/A</v>
      </c>
      <c r="L621" s="17"/>
      <c r="M621" s="18">
        <f t="shared" si="39"/>
        <v>0</v>
      </c>
      <c r="N621" s="19" t="str">
        <f t="shared" si="40"/>
        <v>Không</v>
      </c>
      <c r="O621" s="19" t="e">
        <f>VLOOKUP($A621,DSMYDTU!$A$2:$G$4877,7,0)</f>
        <v>#N/A</v>
      </c>
      <c r="P621" s="20"/>
      <c r="Q621" s="50" t="e">
        <f t="shared" si="41"/>
        <v>#N/A</v>
      </c>
      <c r="R621" s="17" t="e">
        <f>VLOOKUP($B621,#REF!,18,0)</f>
        <v>#N/A</v>
      </c>
      <c r="T621" s="2"/>
      <c r="U621" s="19"/>
      <c r="V621" s="19"/>
    </row>
    <row r="622" spans="1:22" ht="13.5" x14ac:dyDescent="0.25">
      <c r="A622" s="14">
        <v>616</v>
      </c>
      <c r="B622" s="15" t="e">
        <f>VLOOKUP($A622,DSMYDTU!$A$2:$E$4856,2,0)</f>
        <v>#N/A</v>
      </c>
      <c r="C622" s="48" t="e">
        <f>VLOOKUP($A622,DSMYDTU!$A$2:$G$4877,3,0)</f>
        <v>#N/A</v>
      </c>
      <c r="D622" s="49" t="e">
        <f>VLOOKUP($A622,DSMYDTU!$A$2:$G$4877,4,0)</f>
        <v>#N/A</v>
      </c>
      <c r="E622" s="15" t="e">
        <f>VLOOKUP($A622,DSMYDTU!$A$2:$G$4877,5,0)</f>
        <v>#N/A</v>
      </c>
      <c r="F622" s="16" t="e">
        <f>VLOOKUP($A622,DSMYDTU!$A$2:$G$4877,6,0)</f>
        <v>#N/A</v>
      </c>
      <c r="G622" s="17" t="e">
        <f>VLOOKUP(B622,#REF!,13,0)</f>
        <v>#N/A</v>
      </c>
      <c r="H622" s="17" t="e">
        <f>VLOOKUP(B622,#REF!,14,0)</f>
        <v>#N/A</v>
      </c>
      <c r="I622" s="17" t="e">
        <f>VLOOKUP(B622,#REF!,15,0)</f>
        <v>#N/A</v>
      </c>
      <c r="J622" s="17" t="e">
        <f>VLOOKUP(B622,#REF!,16,0)</f>
        <v>#N/A</v>
      </c>
      <c r="K622" s="17" t="e">
        <f t="shared" si="38"/>
        <v>#N/A</v>
      </c>
      <c r="L622" s="17"/>
      <c r="M622" s="18">
        <f t="shared" si="39"/>
        <v>0</v>
      </c>
      <c r="N622" s="19" t="str">
        <f t="shared" si="40"/>
        <v>Không</v>
      </c>
      <c r="O622" s="19" t="e">
        <f>VLOOKUP($A622,DSMYDTU!$A$2:$G$4877,7,0)</f>
        <v>#N/A</v>
      </c>
      <c r="P622" s="20"/>
      <c r="Q622" s="50" t="e">
        <f t="shared" si="41"/>
        <v>#N/A</v>
      </c>
      <c r="R622" s="17" t="e">
        <f>VLOOKUP($B622,#REF!,18,0)</f>
        <v>#N/A</v>
      </c>
      <c r="T622" s="2"/>
      <c r="U622" s="19"/>
      <c r="V622" s="19"/>
    </row>
    <row r="623" spans="1:22" ht="13.5" x14ac:dyDescent="0.25">
      <c r="A623" s="14">
        <v>617</v>
      </c>
      <c r="B623" s="15" t="e">
        <f>VLOOKUP($A623,DSMYDTU!$A$2:$E$4856,2,0)</f>
        <v>#N/A</v>
      </c>
      <c r="C623" s="48" t="e">
        <f>VLOOKUP($A623,DSMYDTU!$A$2:$G$4877,3,0)</f>
        <v>#N/A</v>
      </c>
      <c r="D623" s="49" t="e">
        <f>VLOOKUP($A623,DSMYDTU!$A$2:$G$4877,4,0)</f>
        <v>#N/A</v>
      </c>
      <c r="E623" s="15" t="e">
        <f>VLOOKUP($A623,DSMYDTU!$A$2:$G$4877,5,0)</f>
        <v>#N/A</v>
      </c>
      <c r="F623" s="16" t="e">
        <f>VLOOKUP($A623,DSMYDTU!$A$2:$G$4877,6,0)</f>
        <v>#N/A</v>
      </c>
      <c r="G623" s="17" t="e">
        <f>VLOOKUP(B623,#REF!,13,0)</f>
        <v>#N/A</v>
      </c>
      <c r="H623" s="17" t="e">
        <f>VLOOKUP(B623,#REF!,14,0)</f>
        <v>#N/A</v>
      </c>
      <c r="I623" s="17" t="e">
        <f>VLOOKUP(B623,#REF!,15,0)</f>
        <v>#N/A</v>
      </c>
      <c r="J623" s="17" t="e">
        <f>VLOOKUP(B623,#REF!,16,0)</f>
        <v>#N/A</v>
      </c>
      <c r="K623" s="17" t="e">
        <f t="shared" si="38"/>
        <v>#N/A</v>
      </c>
      <c r="L623" s="17"/>
      <c r="M623" s="18">
        <f t="shared" si="39"/>
        <v>0</v>
      </c>
      <c r="N623" s="19" t="str">
        <f t="shared" si="40"/>
        <v>Không</v>
      </c>
      <c r="O623" s="19" t="e">
        <f>VLOOKUP($A623,DSMYDTU!$A$2:$G$4877,7,0)</f>
        <v>#N/A</v>
      </c>
      <c r="P623" s="20"/>
      <c r="Q623" s="50" t="e">
        <f t="shared" si="41"/>
        <v>#N/A</v>
      </c>
      <c r="R623" s="17" t="e">
        <f>VLOOKUP($B623,#REF!,18,0)</f>
        <v>#N/A</v>
      </c>
      <c r="T623" s="2"/>
      <c r="U623" s="19"/>
      <c r="V623" s="19"/>
    </row>
    <row r="624" spans="1:22" ht="13.5" x14ac:dyDescent="0.25">
      <c r="A624" s="14">
        <v>618</v>
      </c>
      <c r="B624" s="15" t="e">
        <f>VLOOKUP($A624,DSMYDTU!$A$2:$E$4856,2,0)</f>
        <v>#N/A</v>
      </c>
      <c r="C624" s="48" t="e">
        <f>VLOOKUP($A624,DSMYDTU!$A$2:$G$4877,3,0)</f>
        <v>#N/A</v>
      </c>
      <c r="D624" s="49" t="e">
        <f>VLOOKUP($A624,DSMYDTU!$A$2:$G$4877,4,0)</f>
        <v>#N/A</v>
      </c>
      <c r="E624" s="15" t="e">
        <f>VLOOKUP($A624,DSMYDTU!$A$2:$G$4877,5,0)</f>
        <v>#N/A</v>
      </c>
      <c r="F624" s="16" t="e">
        <f>VLOOKUP($A624,DSMYDTU!$A$2:$G$4877,6,0)</f>
        <v>#N/A</v>
      </c>
      <c r="G624" s="17" t="e">
        <f>VLOOKUP(B624,#REF!,13,0)</f>
        <v>#N/A</v>
      </c>
      <c r="H624" s="17" t="e">
        <f>VLOOKUP(B624,#REF!,14,0)</f>
        <v>#N/A</v>
      </c>
      <c r="I624" s="17" t="e">
        <f>VLOOKUP(B624,#REF!,15,0)</f>
        <v>#N/A</v>
      </c>
      <c r="J624" s="17" t="e">
        <f>VLOOKUP(B624,#REF!,16,0)</f>
        <v>#N/A</v>
      </c>
      <c r="K624" s="17" t="e">
        <f t="shared" si="38"/>
        <v>#N/A</v>
      </c>
      <c r="L624" s="17"/>
      <c r="M624" s="18">
        <f t="shared" si="39"/>
        <v>0</v>
      </c>
      <c r="N624" s="19" t="str">
        <f t="shared" si="40"/>
        <v>Không</v>
      </c>
      <c r="O624" s="19" t="e">
        <f>VLOOKUP($A624,DSMYDTU!$A$2:$G$4877,7,0)</f>
        <v>#N/A</v>
      </c>
      <c r="P624" s="20"/>
      <c r="Q624" s="50" t="e">
        <f t="shared" si="41"/>
        <v>#N/A</v>
      </c>
      <c r="R624" s="17" t="e">
        <f>VLOOKUP($B624,#REF!,18,0)</f>
        <v>#N/A</v>
      </c>
      <c r="T624" s="2"/>
      <c r="U624" s="19"/>
      <c r="V624" s="19"/>
    </row>
    <row r="625" spans="1:22" ht="13.5" x14ac:dyDescent="0.25">
      <c r="A625" s="14">
        <v>619</v>
      </c>
      <c r="B625" s="15" t="e">
        <f>VLOOKUP($A625,DSMYDTU!$A$2:$E$4856,2,0)</f>
        <v>#N/A</v>
      </c>
      <c r="C625" s="48" t="e">
        <f>VLOOKUP($A625,DSMYDTU!$A$2:$G$4877,3,0)</f>
        <v>#N/A</v>
      </c>
      <c r="D625" s="49" t="e">
        <f>VLOOKUP($A625,DSMYDTU!$A$2:$G$4877,4,0)</f>
        <v>#N/A</v>
      </c>
      <c r="E625" s="15" t="e">
        <f>VLOOKUP($A625,DSMYDTU!$A$2:$G$4877,5,0)</f>
        <v>#N/A</v>
      </c>
      <c r="F625" s="16" t="e">
        <f>VLOOKUP($A625,DSMYDTU!$A$2:$G$4877,6,0)</f>
        <v>#N/A</v>
      </c>
      <c r="G625" s="17" t="e">
        <f>VLOOKUP(B625,#REF!,13,0)</f>
        <v>#N/A</v>
      </c>
      <c r="H625" s="17" t="e">
        <f>VLOOKUP(B625,#REF!,14,0)</f>
        <v>#N/A</v>
      </c>
      <c r="I625" s="17" t="e">
        <f>VLOOKUP(B625,#REF!,15,0)</f>
        <v>#N/A</v>
      </c>
      <c r="J625" s="17" t="e">
        <f>VLOOKUP(B625,#REF!,16,0)</f>
        <v>#N/A</v>
      </c>
      <c r="K625" s="17" t="e">
        <f t="shared" si="38"/>
        <v>#N/A</v>
      </c>
      <c r="L625" s="17"/>
      <c r="M625" s="18">
        <f t="shared" si="39"/>
        <v>0</v>
      </c>
      <c r="N625" s="19" t="str">
        <f t="shared" si="40"/>
        <v>Không</v>
      </c>
      <c r="O625" s="19" t="e">
        <f>VLOOKUP($A625,DSMYDTU!$A$2:$G$4877,7,0)</f>
        <v>#N/A</v>
      </c>
      <c r="P625" s="20"/>
      <c r="Q625" s="50" t="e">
        <f t="shared" si="41"/>
        <v>#N/A</v>
      </c>
      <c r="R625" s="17" t="e">
        <f>VLOOKUP($B625,#REF!,18,0)</f>
        <v>#N/A</v>
      </c>
      <c r="T625" s="2"/>
      <c r="U625" s="19"/>
      <c r="V625" s="19"/>
    </row>
    <row r="626" spans="1:22" ht="13.5" x14ac:dyDescent="0.25">
      <c r="A626" s="14">
        <v>620</v>
      </c>
      <c r="B626" s="15" t="e">
        <f>VLOOKUP($A626,DSMYDTU!$A$2:$E$4856,2,0)</f>
        <v>#N/A</v>
      </c>
      <c r="C626" s="48" t="e">
        <f>VLOOKUP($A626,DSMYDTU!$A$2:$G$4877,3,0)</f>
        <v>#N/A</v>
      </c>
      <c r="D626" s="49" t="e">
        <f>VLOOKUP($A626,DSMYDTU!$A$2:$G$4877,4,0)</f>
        <v>#N/A</v>
      </c>
      <c r="E626" s="15" t="e">
        <f>VLOOKUP($A626,DSMYDTU!$A$2:$G$4877,5,0)</f>
        <v>#N/A</v>
      </c>
      <c r="F626" s="16" t="e">
        <f>VLOOKUP($A626,DSMYDTU!$A$2:$G$4877,6,0)</f>
        <v>#N/A</v>
      </c>
      <c r="G626" s="17" t="e">
        <f>VLOOKUP(B626,#REF!,13,0)</f>
        <v>#N/A</v>
      </c>
      <c r="H626" s="17" t="e">
        <f>VLOOKUP(B626,#REF!,14,0)</f>
        <v>#N/A</v>
      </c>
      <c r="I626" s="17" t="e">
        <f>VLOOKUP(B626,#REF!,15,0)</f>
        <v>#N/A</v>
      </c>
      <c r="J626" s="17" t="e">
        <f>VLOOKUP(B626,#REF!,16,0)</f>
        <v>#N/A</v>
      </c>
      <c r="K626" s="17" t="e">
        <f t="shared" si="38"/>
        <v>#N/A</v>
      </c>
      <c r="L626" s="17"/>
      <c r="M626" s="18">
        <f t="shared" si="39"/>
        <v>0</v>
      </c>
      <c r="N626" s="19" t="str">
        <f t="shared" si="40"/>
        <v>Không</v>
      </c>
      <c r="O626" s="19" t="e">
        <f>VLOOKUP($A626,DSMYDTU!$A$2:$G$4877,7,0)</f>
        <v>#N/A</v>
      </c>
      <c r="P626" s="20"/>
      <c r="Q626" s="50" t="e">
        <f t="shared" si="41"/>
        <v>#N/A</v>
      </c>
      <c r="R626" s="17" t="e">
        <f>VLOOKUP($B626,#REF!,18,0)</f>
        <v>#N/A</v>
      </c>
      <c r="T626" s="2"/>
      <c r="U626" s="19"/>
      <c r="V626" s="19"/>
    </row>
    <row r="627" spans="1:22" ht="13.5" x14ac:dyDescent="0.25">
      <c r="A627" s="14">
        <v>621</v>
      </c>
      <c r="B627" s="15" t="e">
        <f>VLOOKUP($A627,DSMYDTU!$A$2:$E$4856,2,0)</f>
        <v>#N/A</v>
      </c>
      <c r="C627" s="48" t="e">
        <f>VLOOKUP($A627,DSMYDTU!$A$2:$G$4877,3,0)</f>
        <v>#N/A</v>
      </c>
      <c r="D627" s="49" t="e">
        <f>VLOOKUP($A627,DSMYDTU!$A$2:$G$4877,4,0)</f>
        <v>#N/A</v>
      </c>
      <c r="E627" s="15" t="e">
        <f>VLOOKUP($A627,DSMYDTU!$A$2:$G$4877,5,0)</f>
        <v>#N/A</v>
      </c>
      <c r="F627" s="16" t="e">
        <f>VLOOKUP($A627,DSMYDTU!$A$2:$G$4877,6,0)</f>
        <v>#N/A</v>
      </c>
      <c r="G627" s="17" t="e">
        <f>VLOOKUP(B627,#REF!,13,0)</f>
        <v>#N/A</v>
      </c>
      <c r="H627" s="17" t="e">
        <f>VLOOKUP(B627,#REF!,14,0)</f>
        <v>#N/A</v>
      </c>
      <c r="I627" s="17" t="e">
        <f>VLOOKUP(B627,#REF!,15,0)</f>
        <v>#N/A</v>
      </c>
      <c r="J627" s="17" t="e">
        <f>VLOOKUP(B627,#REF!,16,0)</f>
        <v>#N/A</v>
      </c>
      <c r="K627" s="17" t="e">
        <f t="shared" si="38"/>
        <v>#N/A</v>
      </c>
      <c r="L627" s="17"/>
      <c r="M627" s="18">
        <f t="shared" si="39"/>
        <v>0</v>
      </c>
      <c r="N627" s="19" t="str">
        <f t="shared" si="40"/>
        <v>Không</v>
      </c>
      <c r="O627" s="19" t="e">
        <f>VLOOKUP($A627,DSMYDTU!$A$2:$G$4877,7,0)</f>
        <v>#N/A</v>
      </c>
      <c r="P627" s="20"/>
      <c r="Q627" s="50" t="e">
        <f t="shared" si="41"/>
        <v>#N/A</v>
      </c>
      <c r="R627" s="17" t="e">
        <f>VLOOKUP($B627,#REF!,18,0)</f>
        <v>#N/A</v>
      </c>
      <c r="T627" s="2"/>
      <c r="U627" s="19"/>
      <c r="V627" s="19"/>
    </row>
    <row r="628" spans="1:22" ht="13.5" x14ac:dyDescent="0.25">
      <c r="A628" s="14">
        <v>622</v>
      </c>
      <c r="B628" s="15" t="e">
        <f>VLOOKUP($A628,DSMYDTU!$A$2:$E$4856,2,0)</f>
        <v>#N/A</v>
      </c>
      <c r="C628" s="48" t="e">
        <f>VLOOKUP($A628,DSMYDTU!$A$2:$G$4877,3,0)</f>
        <v>#N/A</v>
      </c>
      <c r="D628" s="49" t="e">
        <f>VLOOKUP($A628,DSMYDTU!$A$2:$G$4877,4,0)</f>
        <v>#N/A</v>
      </c>
      <c r="E628" s="15" t="e">
        <f>VLOOKUP($A628,DSMYDTU!$A$2:$G$4877,5,0)</f>
        <v>#N/A</v>
      </c>
      <c r="F628" s="16" t="e">
        <f>VLOOKUP($A628,DSMYDTU!$A$2:$G$4877,6,0)</f>
        <v>#N/A</v>
      </c>
      <c r="G628" s="17" t="e">
        <f>VLOOKUP(B628,#REF!,13,0)</f>
        <v>#N/A</v>
      </c>
      <c r="H628" s="17" t="e">
        <f>VLOOKUP(B628,#REF!,14,0)</f>
        <v>#N/A</v>
      </c>
      <c r="I628" s="17" t="e">
        <f>VLOOKUP(B628,#REF!,15,0)</f>
        <v>#N/A</v>
      </c>
      <c r="J628" s="17" t="e">
        <f>VLOOKUP(B628,#REF!,16,0)</f>
        <v>#N/A</v>
      </c>
      <c r="K628" s="17" t="e">
        <f t="shared" si="38"/>
        <v>#N/A</v>
      </c>
      <c r="L628" s="17"/>
      <c r="M628" s="18">
        <f t="shared" si="39"/>
        <v>0</v>
      </c>
      <c r="N628" s="19" t="str">
        <f t="shared" si="40"/>
        <v>Không</v>
      </c>
      <c r="O628" s="19" t="e">
        <f>VLOOKUP($A628,DSMYDTU!$A$2:$G$4877,7,0)</f>
        <v>#N/A</v>
      </c>
      <c r="P628" s="20"/>
      <c r="Q628" s="50" t="e">
        <f t="shared" si="41"/>
        <v>#N/A</v>
      </c>
      <c r="R628" s="17" t="e">
        <f>VLOOKUP($B628,#REF!,18,0)</f>
        <v>#N/A</v>
      </c>
      <c r="T628" s="2"/>
      <c r="U628" s="19"/>
      <c r="V628" s="19"/>
    </row>
    <row r="629" spans="1:22" ht="13.5" x14ac:dyDescent="0.25">
      <c r="A629" s="14">
        <v>623</v>
      </c>
      <c r="B629" s="15" t="e">
        <f>VLOOKUP($A629,DSMYDTU!$A$2:$E$4856,2,0)</f>
        <v>#N/A</v>
      </c>
      <c r="C629" s="48" t="e">
        <f>VLOOKUP($A629,DSMYDTU!$A$2:$G$4877,3,0)</f>
        <v>#N/A</v>
      </c>
      <c r="D629" s="49" t="e">
        <f>VLOOKUP($A629,DSMYDTU!$A$2:$G$4877,4,0)</f>
        <v>#N/A</v>
      </c>
      <c r="E629" s="15" t="e">
        <f>VLOOKUP($A629,DSMYDTU!$A$2:$G$4877,5,0)</f>
        <v>#N/A</v>
      </c>
      <c r="F629" s="16" t="e">
        <f>VLOOKUP($A629,DSMYDTU!$A$2:$G$4877,6,0)</f>
        <v>#N/A</v>
      </c>
      <c r="G629" s="17" t="e">
        <f>VLOOKUP(B629,#REF!,13,0)</f>
        <v>#N/A</v>
      </c>
      <c r="H629" s="17" t="e">
        <f>VLOOKUP(B629,#REF!,14,0)</f>
        <v>#N/A</v>
      </c>
      <c r="I629" s="17" t="e">
        <f>VLOOKUP(B629,#REF!,15,0)</f>
        <v>#N/A</v>
      </c>
      <c r="J629" s="17" t="e">
        <f>VLOOKUP(B629,#REF!,16,0)</f>
        <v>#N/A</v>
      </c>
      <c r="K629" s="17" t="e">
        <f t="shared" si="38"/>
        <v>#N/A</v>
      </c>
      <c r="L629" s="17"/>
      <c r="M629" s="18">
        <f t="shared" si="39"/>
        <v>0</v>
      </c>
      <c r="N629" s="19" t="str">
        <f t="shared" si="40"/>
        <v>Không</v>
      </c>
      <c r="O629" s="19" t="e">
        <f>VLOOKUP($A629,DSMYDTU!$A$2:$G$4877,7,0)</f>
        <v>#N/A</v>
      </c>
      <c r="P629" s="20"/>
      <c r="Q629" s="50" t="e">
        <f t="shared" si="41"/>
        <v>#N/A</v>
      </c>
      <c r="R629" s="17" t="e">
        <f>VLOOKUP($B629,#REF!,18,0)</f>
        <v>#N/A</v>
      </c>
      <c r="T629" s="2"/>
      <c r="U629" s="19"/>
      <c r="V629" s="19"/>
    </row>
    <row r="630" spans="1:22" ht="13.5" x14ac:dyDescent="0.25">
      <c r="A630" s="14">
        <v>624</v>
      </c>
      <c r="B630" s="15" t="e">
        <f>VLOOKUP($A630,DSMYDTU!$A$2:$E$4856,2,0)</f>
        <v>#N/A</v>
      </c>
      <c r="C630" s="48" t="e">
        <f>VLOOKUP($A630,DSMYDTU!$A$2:$G$4877,3,0)</f>
        <v>#N/A</v>
      </c>
      <c r="D630" s="49" t="e">
        <f>VLOOKUP($A630,DSMYDTU!$A$2:$G$4877,4,0)</f>
        <v>#N/A</v>
      </c>
      <c r="E630" s="15" t="e">
        <f>VLOOKUP($A630,DSMYDTU!$A$2:$G$4877,5,0)</f>
        <v>#N/A</v>
      </c>
      <c r="F630" s="16" t="e">
        <f>VLOOKUP($A630,DSMYDTU!$A$2:$G$4877,6,0)</f>
        <v>#N/A</v>
      </c>
      <c r="G630" s="17" t="e">
        <f>VLOOKUP(B630,#REF!,13,0)</f>
        <v>#N/A</v>
      </c>
      <c r="H630" s="17" t="e">
        <f>VLOOKUP(B630,#REF!,14,0)</f>
        <v>#N/A</v>
      </c>
      <c r="I630" s="17" t="e">
        <f>VLOOKUP(B630,#REF!,15,0)</f>
        <v>#N/A</v>
      </c>
      <c r="J630" s="17" t="e">
        <f>VLOOKUP(B630,#REF!,16,0)</f>
        <v>#N/A</v>
      </c>
      <c r="K630" s="17" t="e">
        <f t="shared" si="38"/>
        <v>#N/A</v>
      </c>
      <c r="L630" s="17"/>
      <c r="M630" s="18">
        <f t="shared" si="39"/>
        <v>0</v>
      </c>
      <c r="N630" s="19" t="str">
        <f t="shared" si="40"/>
        <v>Không</v>
      </c>
      <c r="O630" s="19" t="e">
        <f>VLOOKUP($A630,DSMYDTU!$A$2:$G$4877,7,0)</f>
        <v>#N/A</v>
      </c>
      <c r="P630" s="20"/>
      <c r="Q630" s="50" t="e">
        <f t="shared" si="41"/>
        <v>#N/A</v>
      </c>
      <c r="R630" s="17" t="e">
        <f>VLOOKUP($B630,#REF!,18,0)</f>
        <v>#N/A</v>
      </c>
      <c r="T630" s="2"/>
      <c r="U630" s="19"/>
      <c r="V630" s="19"/>
    </row>
    <row r="631" spans="1:22" ht="13.5" x14ac:dyDescent="0.25">
      <c r="A631" s="14">
        <v>625</v>
      </c>
      <c r="B631" s="15" t="e">
        <f>VLOOKUP($A631,DSMYDTU!$A$2:$E$4856,2,0)</f>
        <v>#N/A</v>
      </c>
      <c r="C631" s="48" t="e">
        <f>VLOOKUP($A631,DSMYDTU!$A$2:$G$4877,3,0)</f>
        <v>#N/A</v>
      </c>
      <c r="D631" s="49" t="e">
        <f>VLOOKUP($A631,DSMYDTU!$A$2:$G$4877,4,0)</f>
        <v>#N/A</v>
      </c>
      <c r="E631" s="15" t="e">
        <f>VLOOKUP($A631,DSMYDTU!$A$2:$G$4877,5,0)</f>
        <v>#N/A</v>
      </c>
      <c r="F631" s="16" t="e">
        <f>VLOOKUP($A631,DSMYDTU!$A$2:$G$4877,6,0)</f>
        <v>#N/A</v>
      </c>
      <c r="G631" s="17" t="e">
        <f>VLOOKUP(B631,#REF!,13,0)</f>
        <v>#N/A</v>
      </c>
      <c r="H631" s="17" t="e">
        <f>VLOOKUP(B631,#REF!,14,0)</f>
        <v>#N/A</v>
      </c>
      <c r="I631" s="17" t="e">
        <f>VLOOKUP(B631,#REF!,15,0)</f>
        <v>#N/A</v>
      </c>
      <c r="J631" s="17" t="e">
        <f>VLOOKUP(B631,#REF!,16,0)</f>
        <v>#N/A</v>
      </c>
      <c r="K631" s="17" t="e">
        <f t="shared" si="38"/>
        <v>#N/A</v>
      </c>
      <c r="L631" s="17"/>
      <c r="M631" s="18">
        <f t="shared" si="39"/>
        <v>0</v>
      </c>
      <c r="N631" s="19" t="str">
        <f t="shared" si="40"/>
        <v>Không</v>
      </c>
      <c r="O631" s="19" t="e">
        <f>VLOOKUP($A631,DSMYDTU!$A$2:$G$4877,7,0)</f>
        <v>#N/A</v>
      </c>
      <c r="P631" s="20"/>
      <c r="Q631" s="50" t="e">
        <f t="shared" si="41"/>
        <v>#N/A</v>
      </c>
      <c r="R631" s="17" t="e">
        <f>VLOOKUP($B631,#REF!,18,0)</f>
        <v>#N/A</v>
      </c>
      <c r="T631" s="2"/>
      <c r="U631" s="19"/>
      <c r="V631" s="19"/>
    </row>
    <row r="632" spans="1:22" ht="13.5" x14ac:dyDescent="0.25">
      <c r="A632" s="14">
        <v>626</v>
      </c>
      <c r="B632" s="15" t="e">
        <f>VLOOKUP($A632,DSMYDTU!$A$2:$E$4856,2,0)</f>
        <v>#N/A</v>
      </c>
      <c r="C632" s="48" t="e">
        <f>VLOOKUP($A632,DSMYDTU!$A$2:$G$4877,3,0)</f>
        <v>#N/A</v>
      </c>
      <c r="D632" s="49" t="e">
        <f>VLOOKUP($A632,DSMYDTU!$A$2:$G$4877,4,0)</f>
        <v>#N/A</v>
      </c>
      <c r="E632" s="15" t="e">
        <f>VLOOKUP($A632,DSMYDTU!$A$2:$G$4877,5,0)</f>
        <v>#N/A</v>
      </c>
      <c r="F632" s="16" t="e">
        <f>VLOOKUP($A632,DSMYDTU!$A$2:$G$4877,6,0)</f>
        <v>#N/A</v>
      </c>
      <c r="G632" s="17" t="e">
        <f>VLOOKUP(B632,#REF!,13,0)</f>
        <v>#N/A</v>
      </c>
      <c r="H632" s="17" t="e">
        <f>VLOOKUP(B632,#REF!,14,0)</f>
        <v>#N/A</v>
      </c>
      <c r="I632" s="17" t="e">
        <f>VLOOKUP(B632,#REF!,15,0)</f>
        <v>#N/A</v>
      </c>
      <c r="J632" s="17" t="e">
        <f>VLOOKUP(B632,#REF!,16,0)</f>
        <v>#N/A</v>
      </c>
      <c r="K632" s="17" t="e">
        <f t="shared" si="38"/>
        <v>#N/A</v>
      </c>
      <c r="L632" s="17"/>
      <c r="M632" s="18">
        <f t="shared" si="39"/>
        <v>0</v>
      </c>
      <c r="N632" s="19" t="str">
        <f t="shared" si="40"/>
        <v>Không</v>
      </c>
      <c r="O632" s="19" t="e">
        <f>VLOOKUP($A632,DSMYDTU!$A$2:$G$4877,7,0)</f>
        <v>#N/A</v>
      </c>
      <c r="P632" s="20"/>
      <c r="Q632" s="50" t="e">
        <f t="shared" si="41"/>
        <v>#N/A</v>
      </c>
      <c r="R632" s="17" t="e">
        <f>VLOOKUP($B632,#REF!,18,0)</f>
        <v>#N/A</v>
      </c>
      <c r="T632" s="2"/>
      <c r="U632" s="19"/>
      <c r="V632" s="19"/>
    </row>
    <row r="633" spans="1:22" ht="13.5" x14ac:dyDescent="0.25">
      <c r="A633" s="14">
        <v>627</v>
      </c>
      <c r="B633" s="15" t="e">
        <f>VLOOKUP($A633,DSMYDTU!$A$2:$E$4856,2,0)</f>
        <v>#N/A</v>
      </c>
      <c r="C633" s="48" t="e">
        <f>VLOOKUP($A633,DSMYDTU!$A$2:$G$4877,3,0)</f>
        <v>#N/A</v>
      </c>
      <c r="D633" s="49" t="e">
        <f>VLOOKUP($A633,DSMYDTU!$A$2:$G$4877,4,0)</f>
        <v>#N/A</v>
      </c>
      <c r="E633" s="15" t="e">
        <f>VLOOKUP($A633,DSMYDTU!$A$2:$G$4877,5,0)</f>
        <v>#N/A</v>
      </c>
      <c r="F633" s="16" t="e">
        <f>VLOOKUP($A633,DSMYDTU!$A$2:$G$4877,6,0)</f>
        <v>#N/A</v>
      </c>
      <c r="G633" s="17" t="e">
        <f>VLOOKUP(B633,#REF!,13,0)</f>
        <v>#N/A</v>
      </c>
      <c r="H633" s="17" t="e">
        <f>VLOOKUP(B633,#REF!,14,0)</f>
        <v>#N/A</v>
      </c>
      <c r="I633" s="17" t="e">
        <f>VLOOKUP(B633,#REF!,15,0)</f>
        <v>#N/A</v>
      </c>
      <c r="J633" s="17" t="e">
        <f>VLOOKUP(B633,#REF!,16,0)</f>
        <v>#N/A</v>
      </c>
      <c r="K633" s="17" t="e">
        <f t="shared" si="38"/>
        <v>#N/A</v>
      </c>
      <c r="L633" s="17"/>
      <c r="M633" s="18">
        <f t="shared" si="39"/>
        <v>0</v>
      </c>
      <c r="N633" s="19" t="str">
        <f t="shared" si="40"/>
        <v>Không</v>
      </c>
      <c r="O633" s="19" t="e">
        <f>VLOOKUP($A633,DSMYDTU!$A$2:$G$4877,7,0)</f>
        <v>#N/A</v>
      </c>
      <c r="P633" s="20"/>
      <c r="Q633" s="50" t="e">
        <f t="shared" si="41"/>
        <v>#N/A</v>
      </c>
      <c r="R633" s="17" t="e">
        <f>VLOOKUP($B633,#REF!,18,0)</f>
        <v>#N/A</v>
      </c>
      <c r="T633" s="2"/>
      <c r="U633" s="19"/>
      <c r="V633" s="19"/>
    </row>
    <row r="634" spans="1:22" ht="13.5" x14ac:dyDescent="0.25">
      <c r="A634" s="14">
        <v>628</v>
      </c>
      <c r="B634" s="15" t="e">
        <f>VLOOKUP($A634,DSMYDTU!$A$2:$E$4856,2,0)</f>
        <v>#N/A</v>
      </c>
      <c r="C634" s="48" t="e">
        <f>VLOOKUP($A634,DSMYDTU!$A$2:$G$4877,3,0)</f>
        <v>#N/A</v>
      </c>
      <c r="D634" s="49" t="e">
        <f>VLOOKUP($A634,DSMYDTU!$A$2:$G$4877,4,0)</f>
        <v>#N/A</v>
      </c>
      <c r="E634" s="15" t="e">
        <f>VLOOKUP($A634,DSMYDTU!$A$2:$G$4877,5,0)</f>
        <v>#N/A</v>
      </c>
      <c r="F634" s="16" t="e">
        <f>VLOOKUP($A634,DSMYDTU!$A$2:$G$4877,6,0)</f>
        <v>#N/A</v>
      </c>
      <c r="G634" s="17" t="e">
        <f>VLOOKUP(B634,#REF!,13,0)</f>
        <v>#N/A</v>
      </c>
      <c r="H634" s="17" t="e">
        <f>VLOOKUP(B634,#REF!,14,0)</f>
        <v>#N/A</v>
      </c>
      <c r="I634" s="17" t="e">
        <f>VLOOKUP(B634,#REF!,15,0)</f>
        <v>#N/A</v>
      </c>
      <c r="J634" s="17" t="e">
        <f>VLOOKUP(B634,#REF!,16,0)</f>
        <v>#N/A</v>
      </c>
      <c r="K634" s="17" t="e">
        <f t="shared" si="38"/>
        <v>#N/A</v>
      </c>
      <c r="L634" s="17"/>
      <c r="M634" s="18">
        <f t="shared" si="39"/>
        <v>0</v>
      </c>
      <c r="N634" s="19" t="str">
        <f t="shared" si="40"/>
        <v>Không</v>
      </c>
      <c r="O634" s="19" t="e">
        <f>VLOOKUP($A634,DSMYDTU!$A$2:$G$4877,7,0)</f>
        <v>#N/A</v>
      </c>
      <c r="P634" s="20"/>
      <c r="Q634" s="50" t="e">
        <f t="shared" si="41"/>
        <v>#N/A</v>
      </c>
      <c r="R634" s="17" t="e">
        <f>VLOOKUP($B634,#REF!,18,0)</f>
        <v>#N/A</v>
      </c>
      <c r="T634" s="2"/>
      <c r="U634" s="19"/>
      <c r="V634" s="19"/>
    </row>
    <row r="635" spans="1:22" ht="13.5" x14ac:dyDescent="0.25">
      <c r="A635" s="14">
        <v>629</v>
      </c>
      <c r="B635" s="15" t="e">
        <f>VLOOKUP($A635,DSMYDTU!$A$2:$E$4856,2,0)</f>
        <v>#N/A</v>
      </c>
      <c r="C635" s="48" t="e">
        <f>VLOOKUP($A635,DSMYDTU!$A$2:$G$4877,3,0)</f>
        <v>#N/A</v>
      </c>
      <c r="D635" s="49" t="e">
        <f>VLOOKUP($A635,DSMYDTU!$A$2:$G$4877,4,0)</f>
        <v>#N/A</v>
      </c>
      <c r="E635" s="15" t="e">
        <f>VLOOKUP($A635,DSMYDTU!$A$2:$G$4877,5,0)</f>
        <v>#N/A</v>
      </c>
      <c r="F635" s="16" t="e">
        <f>VLOOKUP($A635,DSMYDTU!$A$2:$G$4877,6,0)</f>
        <v>#N/A</v>
      </c>
      <c r="G635" s="17" t="e">
        <f>VLOOKUP(B635,#REF!,13,0)</f>
        <v>#N/A</v>
      </c>
      <c r="H635" s="17" t="e">
        <f>VLOOKUP(B635,#REF!,14,0)</f>
        <v>#N/A</v>
      </c>
      <c r="I635" s="17" t="e">
        <f>VLOOKUP(B635,#REF!,15,0)</f>
        <v>#N/A</v>
      </c>
      <c r="J635" s="17" t="e">
        <f>VLOOKUP(B635,#REF!,16,0)</f>
        <v>#N/A</v>
      </c>
      <c r="K635" s="17" t="e">
        <f t="shared" si="38"/>
        <v>#N/A</v>
      </c>
      <c r="L635" s="17"/>
      <c r="M635" s="18">
        <f t="shared" si="39"/>
        <v>0</v>
      </c>
      <c r="N635" s="19" t="str">
        <f t="shared" si="40"/>
        <v>Không</v>
      </c>
      <c r="O635" s="19" t="e">
        <f>VLOOKUP($A635,DSMYDTU!$A$2:$G$4877,7,0)</f>
        <v>#N/A</v>
      </c>
      <c r="P635" s="20"/>
      <c r="Q635" s="50" t="e">
        <f t="shared" si="41"/>
        <v>#N/A</v>
      </c>
      <c r="R635" s="17" t="e">
        <f>VLOOKUP($B635,#REF!,18,0)</f>
        <v>#N/A</v>
      </c>
      <c r="T635" s="2"/>
      <c r="U635" s="19"/>
      <c r="V635" s="19"/>
    </row>
    <row r="636" spans="1:22" ht="13.5" x14ac:dyDescent="0.25">
      <c r="A636" s="14">
        <v>630</v>
      </c>
      <c r="B636" s="15" t="e">
        <f>VLOOKUP($A636,DSMYDTU!$A$2:$E$4856,2,0)</f>
        <v>#N/A</v>
      </c>
      <c r="C636" s="48" t="e">
        <f>VLOOKUP($A636,DSMYDTU!$A$2:$G$4877,3,0)</f>
        <v>#N/A</v>
      </c>
      <c r="D636" s="49" t="e">
        <f>VLOOKUP($A636,DSMYDTU!$A$2:$G$4877,4,0)</f>
        <v>#N/A</v>
      </c>
      <c r="E636" s="15" t="e">
        <f>VLOOKUP($A636,DSMYDTU!$A$2:$G$4877,5,0)</f>
        <v>#N/A</v>
      </c>
      <c r="F636" s="16" t="e">
        <f>VLOOKUP($A636,DSMYDTU!$A$2:$G$4877,6,0)</f>
        <v>#N/A</v>
      </c>
      <c r="G636" s="17" t="e">
        <f>VLOOKUP(B636,#REF!,13,0)</f>
        <v>#N/A</v>
      </c>
      <c r="H636" s="17" t="e">
        <f>VLOOKUP(B636,#REF!,14,0)</f>
        <v>#N/A</v>
      </c>
      <c r="I636" s="17" t="e">
        <f>VLOOKUP(B636,#REF!,15,0)</f>
        <v>#N/A</v>
      </c>
      <c r="J636" s="17" t="e">
        <f>VLOOKUP(B636,#REF!,16,0)</f>
        <v>#N/A</v>
      </c>
      <c r="K636" s="17" t="e">
        <f t="shared" si="38"/>
        <v>#N/A</v>
      </c>
      <c r="L636" s="17"/>
      <c r="M636" s="18">
        <f t="shared" si="39"/>
        <v>0</v>
      </c>
      <c r="N636" s="19" t="str">
        <f t="shared" si="40"/>
        <v>Không</v>
      </c>
      <c r="O636" s="19" t="e">
        <f>VLOOKUP($A636,DSMYDTU!$A$2:$G$4877,7,0)</f>
        <v>#N/A</v>
      </c>
      <c r="P636" s="20"/>
      <c r="Q636" s="50" t="e">
        <f t="shared" si="41"/>
        <v>#N/A</v>
      </c>
      <c r="R636" s="17" t="e">
        <f>VLOOKUP($B636,#REF!,18,0)</f>
        <v>#N/A</v>
      </c>
      <c r="T636" s="2"/>
      <c r="U636" s="19"/>
      <c r="V636" s="19"/>
    </row>
    <row r="637" spans="1:22" ht="13.5" x14ac:dyDescent="0.25">
      <c r="A637" s="14">
        <v>631</v>
      </c>
      <c r="B637" s="15" t="e">
        <f>VLOOKUP($A637,DSMYDTU!$A$2:$E$4856,2,0)</f>
        <v>#N/A</v>
      </c>
      <c r="C637" s="48" t="e">
        <f>VLOOKUP($A637,DSMYDTU!$A$2:$G$4877,3,0)</f>
        <v>#N/A</v>
      </c>
      <c r="D637" s="49" t="e">
        <f>VLOOKUP($A637,DSMYDTU!$A$2:$G$4877,4,0)</f>
        <v>#N/A</v>
      </c>
      <c r="E637" s="15" t="e">
        <f>VLOOKUP($A637,DSMYDTU!$A$2:$G$4877,5,0)</f>
        <v>#N/A</v>
      </c>
      <c r="F637" s="16" t="e">
        <f>VLOOKUP($A637,DSMYDTU!$A$2:$G$4877,6,0)</f>
        <v>#N/A</v>
      </c>
      <c r="G637" s="17" t="e">
        <f>VLOOKUP(B637,#REF!,13,0)</f>
        <v>#N/A</v>
      </c>
      <c r="H637" s="17" t="e">
        <f>VLOOKUP(B637,#REF!,14,0)</f>
        <v>#N/A</v>
      </c>
      <c r="I637" s="17" t="e">
        <f>VLOOKUP(B637,#REF!,15,0)</f>
        <v>#N/A</v>
      </c>
      <c r="J637" s="17" t="e">
        <f>VLOOKUP(B637,#REF!,16,0)</f>
        <v>#N/A</v>
      </c>
      <c r="K637" s="17" t="e">
        <f t="shared" si="38"/>
        <v>#N/A</v>
      </c>
      <c r="L637" s="17"/>
      <c r="M637" s="18">
        <f t="shared" si="39"/>
        <v>0</v>
      </c>
      <c r="N637" s="19" t="str">
        <f t="shared" si="40"/>
        <v>Không</v>
      </c>
      <c r="O637" s="19" t="e">
        <f>VLOOKUP($A637,DSMYDTU!$A$2:$G$4877,7,0)</f>
        <v>#N/A</v>
      </c>
      <c r="P637" s="20"/>
      <c r="Q637" s="50" t="e">
        <f t="shared" si="41"/>
        <v>#N/A</v>
      </c>
      <c r="R637" s="17" t="e">
        <f>VLOOKUP($B637,#REF!,18,0)</f>
        <v>#N/A</v>
      </c>
      <c r="T637" s="2"/>
      <c r="U637" s="19"/>
      <c r="V637" s="19"/>
    </row>
    <row r="638" spans="1:22" ht="13.5" x14ac:dyDescent="0.25">
      <c r="A638" s="14">
        <v>632</v>
      </c>
      <c r="B638" s="15" t="e">
        <f>VLOOKUP($A638,DSMYDTU!$A$2:$E$4856,2,0)</f>
        <v>#N/A</v>
      </c>
      <c r="C638" s="48" t="e">
        <f>VLOOKUP($A638,DSMYDTU!$A$2:$G$4877,3,0)</f>
        <v>#N/A</v>
      </c>
      <c r="D638" s="49" t="e">
        <f>VLOOKUP($A638,DSMYDTU!$A$2:$G$4877,4,0)</f>
        <v>#N/A</v>
      </c>
      <c r="E638" s="15" t="e">
        <f>VLOOKUP($A638,DSMYDTU!$A$2:$G$4877,5,0)</f>
        <v>#N/A</v>
      </c>
      <c r="F638" s="16" t="e">
        <f>VLOOKUP($A638,DSMYDTU!$A$2:$G$4877,6,0)</f>
        <v>#N/A</v>
      </c>
      <c r="G638" s="17" t="e">
        <f>VLOOKUP(B638,#REF!,13,0)</f>
        <v>#N/A</v>
      </c>
      <c r="H638" s="17" t="e">
        <f>VLOOKUP(B638,#REF!,14,0)</f>
        <v>#N/A</v>
      </c>
      <c r="I638" s="17" t="e">
        <f>VLOOKUP(B638,#REF!,15,0)</f>
        <v>#N/A</v>
      </c>
      <c r="J638" s="17" t="e">
        <f>VLOOKUP(B638,#REF!,16,0)</f>
        <v>#N/A</v>
      </c>
      <c r="K638" s="17" t="e">
        <f t="shared" si="38"/>
        <v>#N/A</v>
      </c>
      <c r="L638" s="17"/>
      <c r="M638" s="18">
        <f t="shared" si="39"/>
        <v>0</v>
      </c>
      <c r="N638" s="19" t="str">
        <f t="shared" si="40"/>
        <v>Không</v>
      </c>
      <c r="O638" s="19" t="e">
        <f>VLOOKUP($A638,DSMYDTU!$A$2:$G$4877,7,0)</f>
        <v>#N/A</v>
      </c>
      <c r="P638" s="20"/>
      <c r="Q638" s="50" t="e">
        <f t="shared" si="41"/>
        <v>#N/A</v>
      </c>
      <c r="R638" s="17" t="e">
        <f>VLOOKUP($B638,#REF!,18,0)</f>
        <v>#N/A</v>
      </c>
      <c r="T638" s="2"/>
      <c r="U638" s="19"/>
      <c r="V638" s="19"/>
    </row>
    <row r="639" spans="1:22" ht="13.5" x14ac:dyDescent="0.25">
      <c r="A639" s="14">
        <v>633</v>
      </c>
      <c r="B639" s="15" t="e">
        <f>VLOOKUP($A639,DSMYDTU!$A$2:$E$4856,2,0)</f>
        <v>#N/A</v>
      </c>
      <c r="C639" s="48" t="e">
        <f>VLOOKUP($A639,DSMYDTU!$A$2:$G$4877,3,0)</f>
        <v>#N/A</v>
      </c>
      <c r="D639" s="49" t="e">
        <f>VLOOKUP($A639,DSMYDTU!$A$2:$G$4877,4,0)</f>
        <v>#N/A</v>
      </c>
      <c r="E639" s="15" t="e">
        <f>VLOOKUP($A639,DSMYDTU!$A$2:$G$4877,5,0)</f>
        <v>#N/A</v>
      </c>
      <c r="F639" s="16" t="e">
        <f>VLOOKUP($A639,DSMYDTU!$A$2:$G$4877,6,0)</f>
        <v>#N/A</v>
      </c>
      <c r="G639" s="17" t="e">
        <f>VLOOKUP(B639,#REF!,13,0)</f>
        <v>#N/A</v>
      </c>
      <c r="H639" s="17" t="e">
        <f>VLOOKUP(B639,#REF!,14,0)</f>
        <v>#N/A</v>
      </c>
      <c r="I639" s="17" t="e">
        <f>VLOOKUP(B639,#REF!,15,0)</f>
        <v>#N/A</v>
      </c>
      <c r="J639" s="17" t="e">
        <f>VLOOKUP(B639,#REF!,16,0)</f>
        <v>#N/A</v>
      </c>
      <c r="K639" s="17" t="e">
        <f t="shared" si="38"/>
        <v>#N/A</v>
      </c>
      <c r="L639" s="17"/>
      <c r="M639" s="18">
        <f t="shared" si="39"/>
        <v>0</v>
      </c>
      <c r="N639" s="19" t="str">
        <f t="shared" si="40"/>
        <v>Không</v>
      </c>
      <c r="O639" s="19" t="e">
        <f>VLOOKUP($A639,DSMYDTU!$A$2:$G$4877,7,0)</f>
        <v>#N/A</v>
      </c>
      <c r="P639" s="20"/>
      <c r="Q639" s="50" t="e">
        <f t="shared" si="41"/>
        <v>#N/A</v>
      </c>
      <c r="R639" s="17" t="e">
        <f>VLOOKUP($B639,#REF!,18,0)</f>
        <v>#N/A</v>
      </c>
      <c r="T639" s="2"/>
      <c r="U639" s="19"/>
      <c r="V639" s="19"/>
    </row>
    <row r="640" spans="1:22" ht="13.5" x14ac:dyDescent="0.25">
      <c r="A640" s="14">
        <v>634</v>
      </c>
      <c r="B640" s="15" t="e">
        <f>VLOOKUP($A640,DSMYDTU!$A$2:$E$4856,2,0)</f>
        <v>#N/A</v>
      </c>
      <c r="C640" s="48" t="e">
        <f>VLOOKUP($A640,DSMYDTU!$A$2:$G$4877,3,0)</f>
        <v>#N/A</v>
      </c>
      <c r="D640" s="49" t="e">
        <f>VLOOKUP($A640,DSMYDTU!$A$2:$G$4877,4,0)</f>
        <v>#N/A</v>
      </c>
      <c r="E640" s="15" t="e">
        <f>VLOOKUP($A640,DSMYDTU!$A$2:$G$4877,5,0)</f>
        <v>#N/A</v>
      </c>
      <c r="F640" s="16" t="e">
        <f>VLOOKUP($A640,DSMYDTU!$A$2:$G$4877,6,0)</f>
        <v>#N/A</v>
      </c>
      <c r="G640" s="17" t="e">
        <f>VLOOKUP(B640,#REF!,13,0)</f>
        <v>#N/A</v>
      </c>
      <c r="H640" s="17" t="e">
        <f>VLOOKUP(B640,#REF!,14,0)</f>
        <v>#N/A</v>
      </c>
      <c r="I640" s="17" t="e">
        <f>VLOOKUP(B640,#REF!,15,0)</f>
        <v>#N/A</v>
      </c>
      <c r="J640" s="17" t="e">
        <f>VLOOKUP(B640,#REF!,16,0)</f>
        <v>#N/A</v>
      </c>
      <c r="K640" s="17" t="e">
        <f t="shared" si="38"/>
        <v>#N/A</v>
      </c>
      <c r="L640" s="17"/>
      <c r="M640" s="18">
        <f t="shared" si="39"/>
        <v>0</v>
      </c>
      <c r="N640" s="19" t="str">
        <f t="shared" si="40"/>
        <v>Không</v>
      </c>
      <c r="O640" s="19" t="e">
        <f>VLOOKUP($A640,DSMYDTU!$A$2:$G$4877,7,0)</f>
        <v>#N/A</v>
      </c>
      <c r="P640" s="20"/>
      <c r="Q640" s="50" t="e">
        <f t="shared" si="41"/>
        <v>#N/A</v>
      </c>
      <c r="R640" s="17" t="e">
        <f>VLOOKUP($B640,#REF!,18,0)</f>
        <v>#N/A</v>
      </c>
      <c r="T640" s="2"/>
      <c r="U640" s="19"/>
      <c r="V640" s="19"/>
    </row>
    <row r="641" spans="1:22" ht="13.5" x14ac:dyDescent="0.25">
      <c r="A641" s="14">
        <v>635</v>
      </c>
      <c r="B641" s="15" t="e">
        <f>VLOOKUP($A641,DSMYDTU!$A$2:$E$4856,2,0)</f>
        <v>#N/A</v>
      </c>
      <c r="C641" s="48" t="e">
        <f>VLOOKUP($A641,DSMYDTU!$A$2:$G$4877,3,0)</f>
        <v>#N/A</v>
      </c>
      <c r="D641" s="49" t="e">
        <f>VLOOKUP($A641,DSMYDTU!$A$2:$G$4877,4,0)</f>
        <v>#N/A</v>
      </c>
      <c r="E641" s="15" t="e">
        <f>VLOOKUP($A641,DSMYDTU!$A$2:$G$4877,5,0)</f>
        <v>#N/A</v>
      </c>
      <c r="F641" s="16" t="e">
        <f>VLOOKUP($A641,DSMYDTU!$A$2:$G$4877,6,0)</f>
        <v>#N/A</v>
      </c>
      <c r="G641" s="17" t="e">
        <f>VLOOKUP(B641,#REF!,13,0)</f>
        <v>#N/A</v>
      </c>
      <c r="H641" s="17" t="e">
        <f>VLOOKUP(B641,#REF!,14,0)</f>
        <v>#N/A</v>
      </c>
      <c r="I641" s="17" t="e">
        <f>VLOOKUP(B641,#REF!,15,0)</f>
        <v>#N/A</v>
      </c>
      <c r="J641" s="17" t="e">
        <f>VLOOKUP(B641,#REF!,16,0)</f>
        <v>#N/A</v>
      </c>
      <c r="K641" s="17" t="e">
        <f t="shared" si="38"/>
        <v>#N/A</v>
      </c>
      <c r="L641" s="17"/>
      <c r="M641" s="18">
        <f t="shared" si="39"/>
        <v>0</v>
      </c>
      <c r="N641" s="19" t="str">
        <f t="shared" si="40"/>
        <v>Không</v>
      </c>
      <c r="O641" s="19" t="e">
        <f>VLOOKUP($A641,DSMYDTU!$A$2:$G$4877,7,0)</f>
        <v>#N/A</v>
      </c>
      <c r="P641" s="20"/>
      <c r="Q641" s="50" t="e">
        <f t="shared" si="41"/>
        <v>#N/A</v>
      </c>
      <c r="R641" s="17" t="e">
        <f>VLOOKUP($B641,#REF!,18,0)</f>
        <v>#N/A</v>
      </c>
      <c r="T641" s="2"/>
      <c r="U641" s="19"/>
      <c r="V641" s="19"/>
    </row>
    <row r="642" spans="1:22" ht="13.5" x14ac:dyDescent="0.25">
      <c r="A642" s="14">
        <v>636</v>
      </c>
      <c r="B642" s="15" t="e">
        <f>VLOOKUP($A642,DSMYDTU!$A$2:$E$4856,2,0)</f>
        <v>#N/A</v>
      </c>
      <c r="C642" s="48" t="e">
        <f>VLOOKUP($A642,DSMYDTU!$A$2:$G$4877,3,0)</f>
        <v>#N/A</v>
      </c>
      <c r="D642" s="49" t="e">
        <f>VLOOKUP($A642,DSMYDTU!$A$2:$G$4877,4,0)</f>
        <v>#N/A</v>
      </c>
      <c r="E642" s="15" t="e">
        <f>VLOOKUP($A642,DSMYDTU!$A$2:$G$4877,5,0)</f>
        <v>#N/A</v>
      </c>
      <c r="F642" s="16" t="e">
        <f>VLOOKUP($A642,DSMYDTU!$A$2:$G$4877,6,0)</f>
        <v>#N/A</v>
      </c>
      <c r="G642" s="17" t="e">
        <f>VLOOKUP(B642,#REF!,13,0)</f>
        <v>#N/A</v>
      </c>
      <c r="H642" s="17" t="e">
        <f>VLOOKUP(B642,#REF!,14,0)</f>
        <v>#N/A</v>
      </c>
      <c r="I642" s="17" t="e">
        <f>VLOOKUP(B642,#REF!,15,0)</f>
        <v>#N/A</v>
      </c>
      <c r="J642" s="17" t="e">
        <f>VLOOKUP(B642,#REF!,16,0)</f>
        <v>#N/A</v>
      </c>
      <c r="K642" s="17" t="e">
        <f t="shared" si="38"/>
        <v>#N/A</v>
      </c>
      <c r="L642" s="17"/>
      <c r="M642" s="18">
        <f t="shared" si="39"/>
        <v>0</v>
      </c>
      <c r="N642" s="19" t="str">
        <f t="shared" si="40"/>
        <v>Không</v>
      </c>
      <c r="O642" s="19" t="e">
        <f>VLOOKUP($A642,DSMYDTU!$A$2:$G$4877,7,0)</f>
        <v>#N/A</v>
      </c>
      <c r="P642" s="20"/>
      <c r="Q642" s="50" t="e">
        <f t="shared" si="41"/>
        <v>#N/A</v>
      </c>
      <c r="R642" s="17" t="e">
        <f>VLOOKUP($B642,#REF!,18,0)</f>
        <v>#N/A</v>
      </c>
      <c r="T642" s="2"/>
      <c r="U642" s="19"/>
      <c r="V642" s="19"/>
    </row>
    <row r="643" spans="1:22" ht="13.5" x14ac:dyDescent="0.25">
      <c r="A643" s="14">
        <v>637</v>
      </c>
      <c r="B643" s="15" t="e">
        <f>VLOOKUP($A643,DSMYDTU!$A$2:$E$4856,2,0)</f>
        <v>#N/A</v>
      </c>
      <c r="C643" s="48" t="e">
        <f>VLOOKUP($A643,DSMYDTU!$A$2:$G$4877,3,0)</f>
        <v>#N/A</v>
      </c>
      <c r="D643" s="49" t="e">
        <f>VLOOKUP($A643,DSMYDTU!$A$2:$G$4877,4,0)</f>
        <v>#N/A</v>
      </c>
      <c r="E643" s="15" t="e">
        <f>VLOOKUP($A643,DSMYDTU!$A$2:$G$4877,5,0)</f>
        <v>#N/A</v>
      </c>
      <c r="F643" s="16" t="e">
        <f>VLOOKUP($A643,DSMYDTU!$A$2:$G$4877,6,0)</f>
        <v>#N/A</v>
      </c>
      <c r="G643" s="17" t="e">
        <f>VLOOKUP(B643,#REF!,13,0)</f>
        <v>#N/A</v>
      </c>
      <c r="H643" s="17" t="e">
        <f>VLOOKUP(B643,#REF!,14,0)</f>
        <v>#N/A</v>
      </c>
      <c r="I643" s="17" t="e">
        <f>VLOOKUP(B643,#REF!,15,0)</f>
        <v>#N/A</v>
      </c>
      <c r="J643" s="17" t="e">
        <f>VLOOKUP(B643,#REF!,16,0)</f>
        <v>#N/A</v>
      </c>
      <c r="K643" s="17" t="e">
        <f t="shared" si="38"/>
        <v>#N/A</v>
      </c>
      <c r="L643" s="17"/>
      <c r="M643" s="18">
        <f t="shared" si="39"/>
        <v>0</v>
      </c>
      <c r="N643" s="19" t="str">
        <f t="shared" si="40"/>
        <v>Không</v>
      </c>
      <c r="O643" s="19" t="e">
        <f>VLOOKUP($A643,DSMYDTU!$A$2:$G$4877,7,0)</f>
        <v>#N/A</v>
      </c>
      <c r="P643" s="20"/>
      <c r="Q643" s="50" t="e">
        <f t="shared" si="41"/>
        <v>#N/A</v>
      </c>
      <c r="R643" s="17" t="e">
        <f>VLOOKUP($B643,#REF!,18,0)</f>
        <v>#N/A</v>
      </c>
      <c r="T643" s="2"/>
      <c r="U643" s="19"/>
      <c r="V643" s="19"/>
    </row>
    <row r="644" spans="1:22" ht="13.5" x14ac:dyDescent="0.25">
      <c r="A644" s="14">
        <v>638</v>
      </c>
      <c r="B644" s="15" t="e">
        <f>VLOOKUP($A644,DSMYDTU!$A$2:$E$4856,2,0)</f>
        <v>#N/A</v>
      </c>
      <c r="C644" s="48" t="e">
        <f>VLOOKUP($A644,DSMYDTU!$A$2:$G$4877,3,0)</f>
        <v>#N/A</v>
      </c>
      <c r="D644" s="49" t="e">
        <f>VLOOKUP($A644,DSMYDTU!$A$2:$G$4877,4,0)</f>
        <v>#N/A</v>
      </c>
      <c r="E644" s="15" t="e">
        <f>VLOOKUP($A644,DSMYDTU!$A$2:$G$4877,5,0)</f>
        <v>#N/A</v>
      </c>
      <c r="F644" s="16" t="e">
        <f>VLOOKUP($A644,DSMYDTU!$A$2:$G$4877,6,0)</f>
        <v>#N/A</v>
      </c>
      <c r="G644" s="17" t="e">
        <f>VLOOKUP(B644,#REF!,13,0)</f>
        <v>#N/A</v>
      </c>
      <c r="H644" s="17" t="e">
        <f>VLOOKUP(B644,#REF!,14,0)</f>
        <v>#N/A</v>
      </c>
      <c r="I644" s="17" t="e">
        <f>VLOOKUP(B644,#REF!,15,0)</f>
        <v>#N/A</v>
      </c>
      <c r="J644" s="17" t="e">
        <f>VLOOKUP(B644,#REF!,16,0)</f>
        <v>#N/A</v>
      </c>
      <c r="K644" s="17" t="e">
        <f t="shared" si="38"/>
        <v>#N/A</v>
      </c>
      <c r="L644" s="17"/>
      <c r="M644" s="18">
        <f t="shared" si="39"/>
        <v>0</v>
      </c>
      <c r="N644" s="19" t="str">
        <f t="shared" si="40"/>
        <v>Không</v>
      </c>
      <c r="O644" s="19" t="e">
        <f>VLOOKUP($A644,DSMYDTU!$A$2:$G$4877,7,0)</f>
        <v>#N/A</v>
      </c>
      <c r="P644" s="20"/>
      <c r="Q644" s="50" t="e">
        <f t="shared" si="41"/>
        <v>#N/A</v>
      </c>
      <c r="R644" s="17" t="e">
        <f>VLOOKUP($B644,#REF!,18,0)</f>
        <v>#N/A</v>
      </c>
      <c r="T644" s="2"/>
      <c r="U644" s="19"/>
      <c r="V644" s="19"/>
    </row>
    <row r="645" spans="1:22" ht="13.5" x14ac:dyDescent="0.25">
      <c r="A645" s="14">
        <v>639</v>
      </c>
      <c r="B645" s="15" t="e">
        <f>VLOOKUP($A645,DSMYDTU!$A$2:$E$4856,2,0)</f>
        <v>#N/A</v>
      </c>
      <c r="C645" s="48" t="e">
        <f>VLOOKUP($A645,DSMYDTU!$A$2:$G$4877,3,0)</f>
        <v>#N/A</v>
      </c>
      <c r="D645" s="49" t="e">
        <f>VLOOKUP($A645,DSMYDTU!$A$2:$G$4877,4,0)</f>
        <v>#N/A</v>
      </c>
      <c r="E645" s="15" t="e">
        <f>VLOOKUP($A645,DSMYDTU!$A$2:$G$4877,5,0)</f>
        <v>#N/A</v>
      </c>
      <c r="F645" s="16" t="e">
        <f>VLOOKUP($A645,DSMYDTU!$A$2:$G$4877,6,0)</f>
        <v>#N/A</v>
      </c>
      <c r="G645" s="17" t="e">
        <f>VLOOKUP(B645,#REF!,13,0)</f>
        <v>#N/A</v>
      </c>
      <c r="H645" s="17" t="e">
        <f>VLOOKUP(B645,#REF!,14,0)</f>
        <v>#N/A</v>
      </c>
      <c r="I645" s="17" t="e">
        <f>VLOOKUP(B645,#REF!,15,0)</f>
        <v>#N/A</v>
      </c>
      <c r="J645" s="17" t="e">
        <f>VLOOKUP(B645,#REF!,16,0)</f>
        <v>#N/A</v>
      </c>
      <c r="K645" s="17" t="e">
        <f t="shared" si="38"/>
        <v>#N/A</v>
      </c>
      <c r="L645" s="17"/>
      <c r="M645" s="18">
        <f t="shared" si="39"/>
        <v>0</v>
      </c>
      <c r="N645" s="19" t="str">
        <f t="shared" si="40"/>
        <v>Không</v>
      </c>
      <c r="O645" s="19" t="e">
        <f>VLOOKUP($A645,DSMYDTU!$A$2:$G$4877,7,0)</f>
        <v>#N/A</v>
      </c>
      <c r="P645" s="20"/>
      <c r="Q645" s="50" t="e">
        <f t="shared" si="41"/>
        <v>#N/A</v>
      </c>
      <c r="R645" s="17" t="e">
        <f>VLOOKUP($B645,#REF!,18,0)</f>
        <v>#N/A</v>
      </c>
      <c r="T645" s="2"/>
      <c r="U645" s="19"/>
      <c r="V645" s="19"/>
    </row>
    <row r="646" spans="1:22" ht="13.5" x14ac:dyDescent="0.25">
      <c r="A646" s="14">
        <v>640</v>
      </c>
      <c r="B646" s="15" t="e">
        <f>VLOOKUP($A646,DSMYDTU!$A$2:$E$4856,2,0)</f>
        <v>#N/A</v>
      </c>
      <c r="C646" s="48" t="e">
        <f>VLOOKUP($A646,DSMYDTU!$A$2:$G$4877,3,0)</f>
        <v>#N/A</v>
      </c>
      <c r="D646" s="49" t="e">
        <f>VLOOKUP($A646,DSMYDTU!$A$2:$G$4877,4,0)</f>
        <v>#N/A</v>
      </c>
      <c r="E646" s="15" t="e">
        <f>VLOOKUP($A646,DSMYDTU!$A$2:$G$4877,5,0)</f>
        <v>#N/A</v>
      </c>
      <c r="F646" s="16" t="e">
        <f>VLOOKUP($A646,DSMYDTU!$A$2:$G$4877,6,0)</f>
        <v>#N/A</v>
      </c>
      <c r="G646" s="17" t="e">
        <f>VLOOKUP(B646,#REF!,13,0)</f>
        <v>#N/A</v>
      </c>
      <c r="H646" s="17" t="e">
        <f>VLOOKUP(B646,#REF!,14,0)</f>
        <v>#N/A</v>
      </c>
      <c r="I646" s="17" t="e">
        <f>VLOOKUP(B646,#REF!,15,0)</f>
        <v>#N/A</v>
      </c>
      <c r="J646" s="17" t="e">
        <f>VLOOKUP(B646,#REF!,16,0)</f>
        <v>#N/A</v>
      </c>
      <c r="K646" s="17" t="e">
        <f t="shared" si="38"/>
        <v>#N/A</v>
      </c>
      <c r="L646" s="17"/>
      <c r="M646" s="18">
        <f t="shared" si="39"/>
        <v>0</v>
      </c>
      <c r="N646" s="19" t="str">
        <f t="shared" si="40"/>
        <v>Không</v>
      </c>
      <c r="O646" s="19" t="e">
        <f>VLOOKUP($A646,DSMYDTU!$A$2:$G$4877,7,0)</f>
        <v>#N/A</v>
      </c>
      <c r="P646" s="20"/>
      <c r="Q646" s="50" t="e">
        <f t="shared" si="41"/>
        <v>#N/A</v>
      </c>
      <c r="R646" s="17" t="e">
        <f>VLOOKUP($B646,#REF!,18,0)</f>
        <v>#N/A</v>
      </c>
      <c r="T646" s="2"/>
      <c r="U646" s="19"/>
      <c r="V646" s="19"/>
    </row>
    <row r="647" spans="1:22" ht="13.5" x14ac:dyDescent="0.25">
      <c r="A647" s="14">
        <v>641</v>
      </c>
      <c r="B647" s="15" t="e">
        <f>VLOOKUP($A647,DSMYDTU!$A$2:$E$4856,2,0)</f>
        <v>#N/A</v>
      </c>
      <c r="C647" s="48" t="e">
        <f>VLOOKUP($A647,DSMYDTU!$A$2:$G$4877,3,0)</f>
        <v>#N/A</v>
      </c>
      <c r="D647" s="49" t="e">
        <f>VLOOKUP($A647,DSMYDTU!$A$2:$G$4877,4,0)</f>
        <v>#N/A</v>
      </c>
      <c r="E647" s="15" t="e">
        <f>VLOOKUP($A647,DSMYDTU!$A$2:$G$4877,5,0)</f>
        <v>#N/A</v>
      </c>
      <c r="F647" s="16" t="e">
        <f>VLOOKUP($A647,DSMYDTU!$A$2:$G$4877,6,0)</f>
        <v>#N/A</v>
      </c>
      <c r="G647" s="17" t="e">
        <f>VLOOKUP(B647,#REF!,13,0)</f>
        <v>#N/A</v>
      </c>
      <c r="H647" s="17" t="e">
        <f>VLOOKUP(B647,#REF!,14,0)</f>
        <v>#N/A</v>
      </c>
      <c r="I647" s="17" t="e">
        <f>VLOOKUP(B647,#REF!,15,0)</f>
        <v>#N/A</v>
      </c>
      <c r="J647" s="17" t="e">
        <f>VLOOKUP(B647,#REF!,16,0)</f>
        <v>#N/A</v>
      </c>
      <c r="K647" s="17" t="e">
        <f t="shared" ref="K647:K710" si="42">J647=L647</f>
        <v>#N/A</v>
      </c>
      <c r="L647" s="17"/>
      <c r="M647" s="18">
        <f t="shared" ref="M647:M710" si="43">IF(AND(L647&gt;=1,ISNUMBER(L647)=TRUE),ROUND(SUMPRODUCT(G647:L647,$G$6:$L$6)/$M$6,1),0)</f>
        <v>0</v>
      </c>
      <c r="N647" s="19" t="str">
        <f t="shared" si="40"/>
        <v>Không</v>
      </c>
      <c r="O647" s="19" t="e">
        <f>VLOOKUP($A647,DSMYDTU!$A$2:$G$4877,7,0)</f>
        <v>#N/A</v>
      </c>
      <c r="P647" s="20"/>
      <c r="Q647" s="50" t="e">
        <f t="shared" si="41"/>
        <v>#N/A</v>
      </c>
      <c r="R647" s="17" t="e">
        <f>VLOOKUP($B647,#REF!,18,0)</f>
        <v>#N/A</v>
      </c>
      <c r="T647" s="2"/>
      <c r="U647" s="19"/>
      <c r="V647" s="19"/>
    </row>
    <row r="648" spans="1:22" ht="13.5" x14ac:dyDescent="0.25">
      <c r="A648" s="14">
        <v>642</v>
      </c>
      <c r="B648" s="15" t="e">
        <f>VLOOKUP($A648,DSMYDTU!$A$2:$E$4856,2,0)</f>
        <v>#N/A</v>
      </c>
      <c r="C648" s="48" t="e">
        <f>VLOOKUP($A648,DSMYDTU!$A$2:$G$4877,3,0)</f>
        <v>#N/A</v>
      </c>
      <c r="D648" s="49" t="e">
        <f>VLOOKUP($A648,DSMYDTU!$A$2:$G$4877,4,0)</f>
        <v>#N/A</v>
      </c>
      <c r="E648" s="15" t="e">
        <f>VLOOKUP($A648,DSMYDTU!$A$2:$G$4877,5,0)</f>
        <v>#N/A</v>
      </c>
      <c r="F648" s="16" t="e">
        <f>VLOOKUP($A648,DSMYDTU!$A$2:$G$4877,6,0)</f>
        <v>#N/A</v>
      </c>
      <c r="G648" s="17" t="e">
        <f>VLOOKUP(B648,#REF!,13,0)</f>
        <v>#N/A</v>
      </c>
      <c r="H648" s="17" t="e">
        <f>VLOOKUP(B648,#REF!,14,0)</f>
        <v>#N/A</v>
      </c>
      <c r="I648" s="17" t="e">
        <f>VLOOKUP(B648,#REF!,15,0)</f>
        <v>#N/A</v>
      </c>
      <c r="J648" s="17" t="e">
        <f>VLOOKUP(B648,#REF!,16,0)</f>
        <v>#N/A</v>
      </c>
      <c r="K648" s="17" t="e">
        <f t="shared" si="42"/>
        <v>#N/A</v>
      </c>
      <c r="L648" s="17"/>
      <c r="M648" s="18">
        <f t="shared" si="43"/>
        <v>0</v>
      </c>
      <c r="N648" s="19" t="str">
        <f t="shared" si="40"/>
        <v>Không</v>
      </c>
      <c r="O648" s="19" t="e">
        <f>VLOOKUP($A648,DSMYDTU!$A$2:$G$4877,7,0)</f>
        <v>#N/A</v>
      </c>
      <c r="P648" s="20"/>
      <c r="Q648" s="50" t="e">
        <f t="shared" si="41"/>
        <v>#N/A</v>
      </c>
      <c r="R648" s="17" t="e">
        <f>VLOOKUP($B648,#REF!,18,0)</f>
        <v>#N/A</v>
      </c>
      <c r="T648" s="2"/>
      <c r="U648" s="19"/>
      <c r="V648" s="19"/>
    </row>
    <row r="649" spans="1:22" ht="13.5" x14ac:dyDescent="0.25">
      <c r="A649" s="14">
        <v>643</v>
      </c>
      <c r="B649" s="15" t="e">
        <f>VLOOKUP($A649,DSMYDTU!$A$2:$E$4856,2,0)</f>
        <v>#N/A</v>
      </c>
      <c r="C649" s="48" t="e">
        <f>VLOOKUP($A649,DSMYDTU!$A$2:$G$4877,3,0)</f>
        <v>#N/A</v>
      </c>
      <c r="D649" s="49" t="e">
        <f>VLOOKUP($A649,DSMYDTU!$A$2:$G$4877,4,0)</f>
        <v>#N/A</v>
      </c>
      <c r="E649" s="15" t="e">
        <f>VLOOKUP($A649,DSMYDTU!$A$2:$G$4877,5,0)</f>
        <v>#N/A</v>
      </c>
      <c r="F649" s="16" t="e">
        <f>VLOOKUP($A649,DSMYDTU!$A$2:$G$4877,6,0)</f>
        <v>#N/A</v>
      </c>
      <c r="G649" s="17" t="e">
        <f>VLOOKUP(B649,#REF!,13,0)</f>
        <v>#N/A</v>
      </c>
      <c r="H649" s="17" t="e">
        <f>VLOOKUP(B649,#REF!,14,0)</f>
        <v>#N/A</v>
      </c>
      <c r="I649" s="17" t="e">
        <f>VLOOKUP(B649,#REF!,15,0)</f>
        <v>#N/A</v>
      </c>
      <c r="J649" s="17" t="e">
        <f>VLOOKUP(B649,#REF!,16,0)</f>
        <v>#N/A</v>
      </c>
      <c r="K649" s="17" t="e">
        <f t="shared" si="42"/>
        <v>#N/A</v>
      </c>
      <c r="L649" s="17"/>
      <c r="M649" s="18">
        <f t="shared" si="43"/>
        <v>0</v>
      </c>
      <c r="N649" s="19" t="str">
        <f t="shared" si="40"/>
        <v>Không</v>
      </c>
      <c r="O649" s="19" t="e">
        <f>VLOOKUP($A649,DSMYDTU!$A$2:$G$4877,7,0)</f>
        <v>#N/A</v>
      </c>
      <c r="P649" s="20"/>
      <c r="Q649" s="50" t="e">
        <f t="shared" si="41"/>
        <v>#N/A</v>
      </c>
      <c r="R649" s="17" t="e">
        <f>VLOOKUP($B649,#REF!,18,0)</f>
        <v>#N/A</v>
      </c>
      <c r="T649" s="2"/>
      <c r="U649" s="19"/>
      <c r="V649" s="19"/>
    </row>
    <row r="650" spans="1:22" ht="13.5" x14ac:dyDescent="0.25">
      <c r="A650" s="14">
        <v>644</v>
      </c>
      <c r="B650" s="15" t="e">
        <f>VLOOKUP($A650,DSMYDTU!$A$2:$E$4856,2,0)</f>
        <v>#N/A</v>
      </c>
      <c r="C650" s="48" t="e">
        <f>VLOOKUP($A650,DSMYDTU!$A$2:$G$4877,3,0)</f>
        <v>#N/A</v>
      </c>
      <c r="D650" s="49" t="e">
        <f>VLOOKUP($A650,DSMYDTU!$A$2:$G$4877,4,0)</f>
        <v>#N/A</v>
      </c>
      <c r="E650" s="15" t="e">
        <f>VLOOKUP($A650,DSMYDTU!$A$2:$G$4877,5,0)</f>
        <v>#N/A</v>
      </c>
      <c r="F650" s="16" t="e">
        <f>VLOOKUP($A650,DSMYDTU!$A$2:$G$4877,6,0)</f>
        <v>#N/A</v>
      </c>
      <c r="G650" s="17" t="e">
        <f>VLOOKUP(B650,#REF!,13,0)</f>
        <v>#N/A</v>
      </c>
      <c r="H650" s="17" t="e">
        <f>VLOOKUP(B650,#REF!,14,0)</f>
        <v>#N/A</v>
      </c>
      <c r="I650" s="17" t="e">
        <f>VLOOKUP(B650,#REF!,15,0)</f>
        <v>#N/A</v>
      </c>
      <c r="J650" s="17" t="e">
        <f>VLOOKUP(B650,#REF!,16,0)</f>
        <v>#N/A</v>
      </c>
      <c r="K650" s="17" t="e">
        <f t="shared" si="42"/>
        <v>#N/A</v>
      </c>
      <c r="L650" s="17"/>
      <c r="M650" s="18">
        <f t="shared" si="43"/>
        <v>0</v>
      </c>
      <c r="N650" s="19" t="str">
        <f t="shared" si="40"/>
        <v>Không</v>
      </c>
      <c r="O650" s="19" t="e">
        <f>VLOOKUP($A650,DSMYDTU!$A$2:$G$4877,7,0)</f>
        <v>#N/A</v>
      </c>
      <c r="P650" s="20"/>
      <c r="Q650" s="50" t="e">
        <f t="shared" si="41"/>
        <v>#N/A</v>
      </c>
      <c r="R650" s="17" t="e">
        <f>VLOOKUP($B650,#REF!,18,0)</f>
        <v>#N/A</v>
      </c>
      <c r="T650" s="2"/>
      <c r="U650" s="19"/>
      <c r="V650" s="19"/>
    </row>
    <row r="651" spans="1:22" ht="13.5" x14ac:dyDescent="0.25">
      <c r="A651" s="14">
        <v>645</v>
      </c>
      <c r="B651" s="15" t="e">
        <f>VLOOKUP($A651,DSMYDTU!$A$2:$E$4856,2,0)</f>
        <v>#N/A</v>
      </c>
      <c r="C651" s="48" t="e">
        <f>VLOOKUP($A651,DSMYDTU!$A$2:$G$4877,3,0)</f>
        <v>#N/A</v>
      </c>
      <c r="D651" s="49" t="e">
        <f>VLOOKUP($A651,DSMYDTU!$A$2:$G$4877,4,0)</f>
        <v>#N/A</v>
      </c>
      <c r="E651" s="15" t="e">
        <f>VLOOKUP($A651,DSMYDTU!$A$2:$G$4877,5,0)</f>
        <v>#N/A</v>
      </c>
      <c r="F651" s="16" t="e">
        <f>VLOOKUP($A651,DSMYDTU!$A$2:$G$4877,6,0)</f>
        <v>#N/A</v>
      </c>
      <c r="G651" s="17" t="e">
        <f>VLOOKUP(B651,#REF!,13,0)</f>
        <v>#N/A</v>
      </c>
      <c r="H651" s="17" t="e">
        <f>VLOOKUP(B651,#REF!,14,0)</f>
        <v>#N/A</v>
      </c>
      <c r="I651" s="17" t="e">
        <f>VLOOKUP(B651,#REF!,15,0)</f>
        <v>#N/A</v>
      </c>
      <c r="J651" s="17" t="e">
        <f>VLOOKUP(B651,#REF!,16,0)</f>
        <v>#N/A</v>
      </c>
      <c r="K651" s="17" t="e">
        <f t="shared" si="42"/>
        <v>#N/A</v>
      </c>
      <c r="L651" s="17"/>
      <c r="M651" s="18">
        <f t="shared" si="43"/>
        <v>0</v>
      </c>
      <c r="N651" s="19" t="str">
        <f t="shared" si="40"/>
        <v>Không</v>
      </c>
      <c r="O651" s="19" t="e">
        <f>VLOOKUP($A651,DSMYDTU!$A$2:$G$4877,7,0)</f>
        <v>#N/A</v>
      </c>
      <c r="P651" s="20"/>
      <c r="Q651" s="50" t="e">
        <f t="shared" si="41"/>
        <v>#N/A</v>
      </c>
      <c r="R651" s="17" t="e">
        <f>VLOOKUP($B651,#REF!,18,0)</f>
        <v>#N/A</v>
      </c>
      <c r="T651" s="2"/>
      <c r="U651" s="19"/>
      <c r="V651" s="19"/>
    </row>
    <row r="652" spans="1:22" ht="13.5" x14ac:dyDescent="0.25">
      <c r="A652" s="14">
        <v>646</v>
      </c>
      <c r="B652" s="15" t="e">
        <f>VLOOKUP($A652,DSMYDTU!$A$2:$E$4856,2,0)</f>
        <v>#N/A</v>
      </c>
      <c r="C652" s="48" t="e">
        <f>VLOOKUP($A652,DSMYDTU!$A$2:$G$4877,3,0)</f>
        <v>#N/A</v>
      </c>
      <c r="D652" s="49" t="e">
        <f>VLOOKUP($A652,DSMYDTU!$A$2:$G$4877,4,0)</f>
        <v>#N/A</v>
      </c>
      <c r="E652" s="15" t="e">
        <f>VLOOKUP($A652,DSMYDTU!$A$2:$G$4877,5,0)</f>
        <v>#N/A</v>
      </c>
      <c r="F652" s="16" t="e">
        <f>VLOOKUP($A652,DSMYDTU!$A$2:$G$4877,6,0)</f>
        <v>#N/A</v>
      </c>
      <c r="G652" s="17" t="e">
        <f>VLOOKUP(B652,#REF!,13,0)</f>
        <v>#N/A</v>
      </c>
      <c r="H652" s="17" t="e">
        <f>VLOOKUP(B652,#REF!,14,0)</f>
        <v>#N/A</v>
      </c>
      <c r="I652" s="17" t="e">
        <f>VLOOKUP(B652,#REF!,15,0)</f>
        <v>#N/A</v>
      </c>
      <c r="J652" s="17" t="e">
        <f>VLOOKUP(B652,#REF!,16,0)</f>
        <v>#N/A</v>
      </c>
      <c r="K652" s="17" t="e">
        <f t="shared" si="42"/>
        <v>#N/A</v>
      </c>
      <c r="L652" s="17"/>
      <c r="M652" s="18">
        <f t="shared" si="43"/>
        <v>0</v>
      </c>
      <c r="N652" s="19" t="str">
        <f t="shared" si="40"/>
        <v>Không</v>
      </c>
      <c r="O652" s="19" t="e">
        <f>VLOOKUP($A652,DSMYDTU!$A$2:$G$4877,7,0)</f>
        <v>#N/A</v>
      </c>
      <c r="P652" s="20"/>
      <c r="Q652" s="50" t="e">
        <f t="shared" si="41"/>
        <v>#N/A</v>
      </c>
      <c r="R652" s="17" t="e">
        <f>VLOOKUP($B652,#REF!,18,0)</f>
        <v>#N/A</v>
      </c>
      <c r="T652" s="2"/>
      <c r="U652" s="19"/>
      <c r="V652" s="19"/>
    </row>
    <row r="653" spans="1:22" ht="13.5" x14ac:dyDescent="0.25">
      <c r="A653" s="14">
        <v>647</v>
      </c>
      <c r="B653" s="15" t="e">
        <f>VLOOKUP($A653,DSMYDTU!$A$2:$E$4856,2,0)</f>
        <v>#N/A</v>
      </c>
      <c r="C653" s="48" t="e">
        <f>VLOOKUP($A653,DSMYDTU!$A$2:$G$4877,3,0)</f>
        <v>#N/A</v>
      </c>
      <c r="D653" s="49" t="e">
        <f>VLOOKUP($A653,DSMYDTU!$A$2:$G$4877,4,0)</f>
        <v>#N/A</v>
      </c>
      <c r="E653" s="15" t="e">
        <f>VLOOKUP($A653,DSMYDTU!$A$2:$G$4877,5,0)</f>
        <v>#N/A</v>
      </c>
      <c r="F653" s="16" t="e">
        <f>VLOOKUP($A653,DSMYDTU!$A$2:$G$4877,6,0)</f>
        <v>#N/A</v>
      </c>
      <c r="G653" s="17" t="e">
        <f>VLOOKUP(B653,#REF!,13,0)</f>
        <v>#N/A</v>
      </c>
      <c r="H653" s="17" t="e">
        <f>VLOOKUP(B653,#REF!,14,0)</f>
        <v>#N/A</v>
      </c>
      <c r="I653" s="17" t="e">
        <f>VLOOKUP(B653,#REF!,15,0)</f>
        <v>#N/A</v>
      </c>
      <c r="J653" s="17" t="e">
        <f>VLOOKUP(B653,#REF!,16,0)</f>
        <v>#N/A</v>
      </c>
      <c r="K653" s="17" t="e">
        <f t="shared" si="42"/>
        <v>#N/A</v>
      </c>
      <c r="L653" s="17"/>
      <c r="M653" s="18">
        <f t="shared" si="43"/>
        <v>0</v>
      </c>
      <c r="N653" s="19" t="str">
        <f t="shared" si="40"/>
        <v>Không</v>
      </c>
      <c r="O653" s="19" t="e">
        <f>VLOOKUP($A653,DSMYDTU!$A$2:$G$4877,7,0)</f>
        <v>#N/A</v>
      </c>
      <c r="P653" s="20"/>
      <c r="Q653" s="50" t="e">
        <f t="shared" si="41"/>
        <v>#N/A</v>
      </c>
      <c r="R653" s="17" t="e">
        <f>VLOOKUP($B653,#REF!,18,0)</f>
        <v>#N/A</v>
      </c>
      <c r="T653" s="2"/>
      <c r="U653" s="19"/>
      <c r="V653" s="19"/>
    </row>
    <row r="654" spans="1:22" ht="13.5" x14ac:dyDescent="0.25">
      <c r="A654" s="14">
        <v>648</v>
      </c>
      <c r="B654" s="15" t="e">
        <f>VLOOKUP($A654,DSMYDTU!$A$2:$E$4856,2,0)</f>
        <v>#N/A</v>
      </c>
      <c r="C654" s="48" t="e">
        <f>VLOOKUP($A654,DSMYDTU!$A$2:$G$4877,3,0)</f>
        <v>#N/A</v>
      </c>
      <c r="D654" s="49" t="e">
        <f>VLOOKUP($A654,DSMYDTU!$A$2:$G$4877,4,0)</f>
        <v>#N/A</v>
      </c>
      <c r="E654" s="15" t="e">
        <f>VLOOKUP($A654,DSMYDTU!$A$2:$G$4877,5,0)</f>
        <v>#N/A</v>
      </c>
      <c r="F654" s="16" t="e">
        <f>VLOOKUP($A654,DSMYDTU!$A$2:$G$4877,6,0)</f>
        <v>#N/A</v>
      </c>
      <c r="G654" s="17" t="e">
        <f>VLOOKUP(B654,#REF!,13,0)</f>
        <v>#N/A</v>
      </c>
      <c r="H654" s="17" t="e">
        <f>VLOOKUP(B654,#REF!,14,0)</f>
        <v>#N/A</v>
      </c>
      <c r="I654" s="17" t="e">
        <f>VLOOKUP(B654,#REF!,15,0)</f>
        <v>#N/A</v>
      </c>
      <c r="J654" s="17" t="e">
        <f>VLOOKUP(B654,#REF!,16,0)</f>
        <v>#N/A</v>
      </c>
      <c r="K654" s="17" t="e">
        <f t="shared" si="42"/>
        <v>#N/A</v>
      </c>
      <c r="L654" s="17"/>
      <c r="M654" s="18">
        <f t="shared" si="43"/>
        <v>0</v>
      </c>
      <c r="N654" s="19" t="str">
        <f t="shared" si="40"/>
        <v>Không</v>
      </c>
      <c r="O654" s="19" t="e">
        <f>VLOOKUP($A654,DSMYDTU!$A$2:$G$4877,7,0)</f>
        <v>#N/A</v>
      </c>
      <c r="P654" s="20"/>
      <c r="Q654" s="50" t="e">
        <f t="shared" si="41"/>
        <v>#N/A</v>
      </c>
      <c r="R654" s="17" t="e">
        <f>VLOOKUP($B654,#REF!,18,0)</f>
        <v>#N/A</v>
      </c>
      <c r="T654" s="2"/>
      <c r="U654" s="19"/>
      <c r="V654" s="19"/>
    </row>
    <row r="655" spans="1:22" ht="13.5" x14ac:dyDescent="0.25">
      <c r="A655" s="14">
        <v>649</v>
      </c>
      <c r="B655" s="15" t="e">
        <f>VLOOKUP($A655,DSMYDTU!$A$2:$E$4856,2,0)</f>
        <v>#N/A</v>
      </c>
      <c r="C655" s="48" t="e">
        <f>VLOOKUP($A655,DSMYDTU!$A$2:$G$4877,3,0)</f>
        <v>#N/A</v>
      </c>
      <c r="D655" s="49" t="e">
        <f>VLOOKUP($A655,DSMYDTU!$A$2:$G$4877,4,0)</f>
        <v>#N/A</v>
      </c>
      <c r="E655" s="15" t="e">
        <f>VLOOKUP($A655,DSMYDTU!$A$2:$G$4877,5,0)</f>
        <v>#N/A</v>
      </c>
      <c r="F655" s="16" t="e">
        <f>VLOOKUP($A655,DSMYDTU!$A$2:$G$4877,6,0)</f>
        <v>#N/A</v>
      </c>
      <c r="G655" s="17" t="e">
        <f>VLOOKUP(B655,#REF!,13,0)</f>
        <v>#N/A</v>
      </c>
      <c r="H655" s="17" t="e">
        <f>VLOOKUP(B655,#REF!,14,0)</f>
        <v>#N/A</v>
      </c>
      <c r="I655" s="17" t="e">
        <f>VLOOKUP(B655,#REF!,15,0)</f>
        <v>#N/A</v>
      </c>
      <c r="J655" s="17" t="e">
        <f>VLOOKUP(B655,#REF!,16,0)</f>
        <v>#N/A</v>
      </c>
      <c r="K655" s="17" t="e">
        <f t="shared" si="42"/>
        <v>#N/A</v>
      </c>
      <c r="L655" s="17"/>
      <c r="M655" s="18">
        <f t="shared" si="43"/>
        <v>0</v>
      </c>
      <c r="N655" s="19" t="str">
        <f t="shared" si="40"/>
        <v>Không</v>
      </c>
      <c r="O655" s="19" t="e">
        <f>VLOOKUP($A655,DSMYDTU!$A$2:$G$4877,7,0)</f>
        <v>#N/A</v>
      </c>
      <c r="P655" s="20"/>
      <c r="Q655" s="50" t="e">
        <f t="shared" si="41"/>
        <v>#N/A</v>
      </c>
      <c r="R655" s="17" t="e">
        <f>VLOOKUP($B655,#REF!,18,0)</f>
        <v>#N/A</v>
      </c>
      <c r="T655" s="2"/>
      <c r="U655" s="19"/>
      <c r="V655" s="19"/>
    </row>
    <row r="656" spans="1:22" ht="13.5" x14ac:dyDescent="0.25">
      <c r="A656" s="14">
        <v>650</v>
      </c>
      <c r="B656" s="15" t="e">
        <f>VLOOKUP($A656,DSMYDTU!$A$2:$E$4856,2,0)</f>
        <v>#N/A</v>
      </c>
      <c r="C656" s="48" t="e">
        <f>VLOOKUP($A656,DSMYDTU!$A$2:$G$4877,3,0)</f>
        <v>#N/A</v>
      </c>
      <c r="D656" s="49" t="e">
        <f>VLOOKUP($A656,DSMYDTU!$A$2:$G$4877,4,0)</f>
        <v>#N/A</v>
      </c>
      <c r="E656" s="15" t="e">
        <f>VLOOKUP($A656,DSMYDTU!$A$2:$G$4877,5,0)</f>
        <v>#N/A</v>
      </c>
      <c r="F656" s="16" t="e">
        <f>VLOOKUP($A656,DSMYDTU!$A$2:$G$4877,6,0)</f>
        <v>#N/A</v>
      </c>
      <c r="G656" s="17" t="e">
        <f>VLOOKUP(B656,#REF!,13,0)</f>
        <v>#N/A</v>
      </c>
      <c r="H656" s="17" t="e">
        <f>VLOOKUP(B656,#REF!,14,0)</f>
        <v>#N/A</v>
      </c>
      <c r="I656" s="17" t="e">
        <f>VLOOKUP(B656,#REF!,15,0)</f>
        <v>#N/A</v>
      </c>
      <c r="J656" s="17" t="e">
        <f>VLOOKUP(B656,#REF!,16,0)</f>
        <v>#N/A</v>
      </c>
      <c r="K656" s="17" t="e">
        <f t="shared" si="42"/>
        <v>#N/A</v>
      </c>
      <c r="L656" s="17"/>
      <c r="M656" s="18">
        <f t="shared" si="43"/>
        <v>0</v>
      </c>
      <c r="N656" s="19" t="str">
        <f t="shared" si="40"/>
        <v>Không</v>
      </c>
      <c r="O656" s="19" t="e">
        <f>VLOOKUP($A656,DSMYDTU!$A$2:$G$4877,7,0)</f>
        <v>#N/A</v>
      </c>
      <c r="P656" s="20"/>
      <c r="Q656" s="50" t="e">
        <f t="shared" si="41"/>
        <v>#N/A</v>
      </c>
      <c r="R656" s="17" t="e">
        <f>VLOOKUP($B656,#REF!,18,0)</f>
        <v>#N/A</v>
      </c>
      <c r="T656" s="2"/>
      <c r="U656" s="19"/>
      <c r="V656" s="19"/>
    </row>
    <row r="657" spans="1:22" ht="13.5" x14ac:dyDescent="0.25">
      <c r="A657" s="14">
        <v>651</v>
      </c>
      <c r="B657" s="15" t="e">
        <f>VLOOKUP($A657,DSMYDTU!$A$2:$E$4856,2,0)</f>
        <v>#N/A</v>
      </c>
      <c r="C657" s="48" t="e">
        <f>VLOOKUP($A657,DSMYDTU!$A$2:$G$4877,3,0)</f>
        <v>#N/A</v>
      </c>
      <c r="D657" s="49" t="e">
        <f>VLOOKUP($A657,DSMYDTU!$A$2:$G$4877,4,0)</f>
        <v>#N/A</v>
      </c>
      <c r="E657" s="15" t="e">
        <f>VLOOKUP($A657,DSMYDTU!$A$2:$G$4877,5,0)</f>
        <v>#N/A</v>
      </c>
      <c r="F657" s="16" t="e">
        <f>VLOOKUP($A657,DSMYDTU!$A$2:$G$4877,6,0)</f>
        <v>#N/A</v>
      </c>
      <c r="G657" s="17" t="e">
        <f>VLOOKUP(B657,#REF!,13,0)</f>
        <v>#N/A</v>
      </c>
      <c r="H657" s="17" t="e">
        <f>VLOOKUP(B657,#REF!,14,0)</f>
        <v>#N/A</v>
      </c>
      <c r="I657" s="17" t="e">
        <f>VLOOKUP(B657,#REF!,15,0)</f>
        <v>#N/A</v>
      </c>
      <c r="J657" s="17" t="e">
        <f>VLOOKUP(B657,#REF!,16,0)</f>
        <v>#N/A</v>
      </c>
      <c r="K657" s="17" t="e">
        <f t="shared" si="42"/>
        <v>#N/A</v>
      </c>
      <c r="L657" s="17"/>
      <c r="M657" s="18">
        <f t="shared" si="43"/>
        <v>0</v>
      </c>
      <c r="N657" s="19" t="str">
        <f t="shared" si="40"/>
        <v>Không</v>
      </c>
      <c r="O657" s="19" t="e">
        <f>VLOOKUP($A657,DSMYDTU!$A$2:$G$4877,7,0)</f>
        <v>#N/A</v>
      </c>
      <c r="P657" s="20"/>
      <c r="Q657" s="50" t="e">
        <f t="shared" si="41"/>
        <v>#N/A</v>
      </c>
      <c r="R657" s="17" t="e">
        <f>VLOOKUP($B657,#REF!,18,0)</f>
        <v>#N/A</v>
      </c>
      <c r="T657" s="2"/>
      <c r="U657" s="19"/>
      <c r="V657" s="19"/>
    </row>
    <row r="658" spans="1:22" ht="13.5" x14ac:dyDescent="0.25">
      <c r="A658" s="14">
        <v>652</v>
      </c>
      <c r="B658" s="15" t="e">
        <f>VLOOKUP($A658,DSMYDTU!$A$2:$E$4856,2,0)</f>
        <v>#N/A</v>
      </c>
      <c r="C658" s="48" t="e">
        <f>VLOOKUP($A658,DSMYDTU!$A$2:$G$4877,3,0)</f>
        <v>#N/A</v>
      </c>
      <c r="D658" s="49" t="e">
        <f>VLOOKUP($A658,DSMYDTU!$A$2:$G$4877,4,0)</f>
        <v>#N/A</v>
      </c>
      <c r="E658" s="15" t="e">
        <f>VLOOKUP($A658,DSMYDTU!$A$2:$G$4877,5,0)</f>
        <v>#N/A</v>
      </c>
      <c r="F658" s="16" t="e">
        <f>VLOOKUP($A658,DSMYDTU!$A$2:$G$4877,6,0)</f>
        <v>#N/A</v>
      </c>
      <c r="G658" s="17" t="e">
        <f>VLOOKUP(B658,#REF!,13,0)</f>
        <v>#N/A</v>
      </c>
      <c r="H658" s="17" t="e">
        <f>VLOOKUP(B658,#REF!,14,0)</f>
        <v>#N/A</v>
      </c>
      <c r="I658" s="17" t="e">
        <f>VLOOKUP(B658,#REF!,15,0)</f>
        <v>#N/A</v>
      </c>
      <c r="J658" s="17" t="e">
        <f>VLOOKUP(B658,#REF!,16,0)</f>
        <v>#N/A</v>
      </c>
      <c r="K658" s="17" t="e">
        <f t="shared" si="42"/>
        <v>#N/A</v>
      </c>
      <c r="L658" s="17"/>
      <c r="M658" s="18">
        <f t="shared" si="43"/>
        <v>0</v>
      </c>
      <c r="N658" s="19" t="str">
        <f t="shared" si="40"/>
        <v>Không</v>
      </c>
      <c r="O658" s="19" t="e">
        <f>VLOOKUP($A658,DSMYDTU!$A$2:$G$4877,7,0)</f>
        <v>#N/A</v>
      </c>
      <c r="P658" s="20"/>
      <c r="Q658" s="50" t="e">
        <f t="shared" si="41"/>
        <v>#N/A</v>
      </c>
      <c r="R658" s="17" t="e">
        <f>VLOOKUP($B658,#REF!,18,0)</f>
        <v>#N/A</v>
      </c>
      <c r="T658" s="2"/>
      <c r="U658" s="19"/>
      <c r="V658" s="19"/>
    </row>
    <row r="659" spans="1:22" ht="13.5" x14ac:dyDescent="0.25">
      <c r="A659" s="14">
        <v>653</v>
      </c>
      <c r="B659" s="15" t="e">
        <f>VLOOKUP($A659,DSMYDTU!$A$2:$E$4856,2,0)</f>
        <v>#N/A</v>
      </c>
      <c r="C659" s="48" t="e">
        <f>VLOOKUP($A659,DSMYDTU!$A$2:$G$4877,3,0)</f>
        <v>#N/A</v>
      </c>
      <c r="D659" s="49" t="e">
        <f>VLOOKUP($A659,DSMYDTU!$A$2:$G$4877,4,0)</f>
        <v>#N/A</v>
      </c>
      <c r="E659" s="15" t="e">
        <f>VLOOKUP($A659,DSMYDTU!$A$2:$G$4877,5,0)</f>
        <v>#N/A</v>
      </c>
      <c r="F659" s="16" t="e">
        <f>VLOOKUP($A659,DSMYDTU!$A$2:$G$4877,6,0)</f>
        <v>#N/A</v>
      </c>
      <c r="G659" s="17" t="e">
        <f>VLOOKUP(B659,#REF!,13,0)</f>
        <v>#N/A</v>
      </c>
      <c r="H659" s="17" t="e">
        <f>VLOOKUP(B659,#REF!,14,0)</f>
        <v>#N/A</v>
      </c>
      <c r="I659" s="17" t="e">
        <f>VLOOKUP(B659,#REF!,15,0)</f>
        <v>#N/A</v>
      </c>
      <c r="J659" s="17" t="e">
        <f>VLOOKUP(B659,#REF!,16,0)</f>
        <v>#N/A</v>
      </c>
      <c r="K659" s="17" t="e">
        <f t="shared" si="42"/>
        <v>#N/A</v>
      </c>
      <c r="L659" s="17"/>
      <c r="M659" s="18">
        <f t="shared" si="43"/>
        <v>0</v>
      </c>
      <c r="N659" s="19" t="str">
        <f t="shared" si="40"/>
        <v>Không</v>
      </c>
      <c r="O659" s="19" t="e">
        <f>VLOOKUP($A659,DSMYDTU!$A$2:$G$4877,7,0)</f>
        <v>#N/A</v>
      </c>
      <c r="P659" s="20"/>
      <c r="Q659" s="50" t="e">
        <f t="shared" si="41"/>
        <v>#N/A</v>
      </c>
      <c r="R659" s="17" t="e">
        <f>VLOOKUP($B659,#REF!,18,0)</f>
        <v>#N/A</v>
      </c>
      <c r="T659" s="2"/>
      <c r="U659" s="19"/>
      <c r="V659" s="19"/>
    </row>
    <row r="660" spans="1:22" ht="13.5" x14ac:dyDescent="0.25">
      <c r="A660" s="14">
        <v>654</v>
      </c>
      <c r="B660" s="15" t="e">
        <f>VLOOKUP($A660,DSMYDTU!$A$2:$E$4856,2,0)</f>
        <v>#N/A</v>
      </c>
      <c r="C660" s="48" t="e">
        <f>VLOOKUP($A660,DSMYDTU!$A$2:$G$4877,3,0)</f>
        <v>#N/A</v>
      </c>
      <c r="D660" s="49" t="e">
        <f>VLOOKUP($A660,DSMYDTU!$A$2:$G$4877,4,0)</f>
        <v>#N/A</v>
      </c>
      <c r="E660" s="15" t="e">
        <f>VLOOKUP($A660,DSMYDTU!$A$2:$G$4877,5,0)</f>
        <v>#N/A</v>
      </c>
      <c r="F660" s="16" t="e">
        <f>VLOOKUP($A660,DSMYDTU!$A$2:$G$4877,6,0)</f>
        <v>#N/A</v>
      </c>
      <c r="G660" s="17" t="e">
        <f>VLOOKUP(B660,#REF!,13,0)</f>
        <v>#N/A</v>
      </c>
      <c r="H660" s="17" t="e">
        <f>VLOOKUP(B660,#REF!,14,0)</f>
        <v>#N/A</v>
      </c>
      <c r="I660" s="17" t="e">
        <f>VLOOKUP(B660,#REF!,15,0)</f>
        <v>#N/A</v>
      </c>
      <c r="J660" s="17" t="e">
        <f>VLOOKUP(B660,#REF!,16,0)</f>
        <v>#N/A</v>
      </c>
      <c r="K660" s="17" t="e">
        <f t="shared" si="42"/>
        <v>#N/A</v>
      </c>
      <c r="L660" s="17"/>
      <c r="M660" s="18">
        <f t="shared" si="43"/>
        <v>0</v>
      </c>
      <c r="N660" s="19" t="str">
        <f t="shared" si="40"/>
        <v>Không</v>
      </c>
      <c r="O660" s="19" t="e">
        <f>VLOOKUP($A660,DSMYDTU!$A$2:$G$4877,7,0)</f>
        <v>#N/A</v>
      </c>
      <c r="P660" s="20"/>
      <c r="Q660" s="50" t="e">
        <f t="shared" si="41"/>
        <v>#N/A</v>
      </c>
      <c r="R660" s="17" t="e">
        <f>VLOOKUP($B660,#REF!,18,0)</f>
        <v>#N/A</v>
      </c>
      <c r="T660" s="2"/>
      <c r="U660" s="19"/>
      <c r="V660" s="19"/>
    </row>
    <row r="661" spans="1:22" ht="13.5" x14ac:dyDescent="0.25">
      <c r="A661" s="14">
        <v>655</v>
      </c>
      <c r="B661" s="15" t="e">
        <f>VLOOKUP($A661,DSMYDTU!$A$2:$E$4856,2,0)</f>
        <v>#N/A</v>
      </c>
      <c r="C661" s="48" t="e">
        <f>VLOOKUP($A661,DSMYDTU!$A$2:$G$4877,3,0)</f>
        <v>#N/A</v>
      </c>
      <c r="D661" s="49" t="e">
        <f>VLOOKUP($A661,DSMYDTU!$A$2:$G$4877,4,0)</f>
        <v>#N/A</v>
      </c>
      <c r="E661" s="15" t="e">
        <f>VLOOKUP($A661,DSMYDTU!$A$2:$G$4877,5,0)</f>
        <v>#N/A</v>
      </c>
      <c r="F661" s="16" t="e">
        <f>VLOOKUP($A661,DSMYDTU!$A$2:$G$4877,6,0)</f>
        <v>#N/A</v>
      </c>
      <c r="G661" s="17" t="e">
        <f>VLOOKUP(B661,#REF!,13,0)</f>
        <v>#N/A</v>
      </c>
      <c r="H661" s="17" t="e">
        <f>VLOOKUP(B661,#REF!,14,0)</f>
        <v>#N/A</v>
      </c>
      <c r="I661" s="17" t="e">
        <f>VLOOKUP(B661,#REF!,15,0)</f>
        <v>#N/A</v>
      </c>
      <c r="J661" s="17" t="e">
        <f>VLOOKUP(B661,#REF!,16,0)</f>
        <v>#N/A</v>
      </c>
      <c r="K661" s="17" t="e">
        <f t="shared" si="42"/>
        <v>#N/A</v>
      </c>
      <c r="L661" s="17"/>
      <c r="M661" s="18">
        <f t="shared" si="43"/>
        <v>0</v>
      </c>
      <c r="N661" s="19" t="str">
        <f t="shared" si="40"/>
        <v>Không</v>
      </c>
      <c r="O661" s="19" t="e">
        <f>VLOOKUP($A661,DSMYDTU!$A$2:$G$4877,7,0)</f>
        <v>#N/A</v>
      </c>
      <c r="P661" s="20"/>
      <c r="Q661" s="50" t="e">
        <f t="shared" si="41"/>
        <v>#N/A</v>
      </c>
      <c r="R661" s="17" t="e">
        <f>VLOOKUP($B661,#REF!,18,0)</f>
        <v>#N/A</v>
      </c>
      <c r="T661" s="2"/>
      <c r="U661" s="19"/>
      <c r="V661" s="19"/>
    </row>
    <row r="662" spans="1:22" ht="13.5" x14ac:dyDescent="0.25">
      <c r="A662" s="14">
        <v>656</v>
      </c>
      <c r="B662" s="15" t="e">
        <f>VLOOKUP($A662,DSMYDTU!$A$2:$E$4856,2,0)</f>
        <v>#N/A</v>
      </c>
      <c r="C662" s="48" t="e">
        <f>VLOOKUP($A662,DSMYDTU!$A$2:$G$4877,3,0)</f>
        <v>#N/A</v>
      </c>
      <c r="D662" s="49" t="e">
        <f>VLOOKUP($A662,DSMYDTU!$A$2:$G$4877,4,0)</f>
        <v>#N/A</v>
      </c>
      <c r="E662" s="15" t="e">
        <f>VLOOKUP($A662,DSMYDTU!$A$2:$G$4877,5,0)</f>
        <v>#N/A</v>
      </c>
      <c r="F662" s="16" t="e">
        <f>VLOOKUP($A662,DSMYDTU!$A$2:$G$4877,6,0)</f>
        <v>#N/A</v>
      </c>
      <c r="G662" s="17" t="e">
        <f>VLOOKUP(B662,#REF!,13,0)</f>
        <v>#N/A</v>
      </c>
      <c r="H662" s="17" t="e">
        <f>VLOOKUP(B662,#REF!,14,0)</f>
        <v>#N/A</v>
      </c>
      <c r="I662" s="17" t="e">
        <f>VLOOKUP(B662,#REF!,15,0)</f>
        <v>#N/A</v>
      </c>
      <c r="J662" s="17" t="e">
        <f>VLOOKUP(B662,#REF!,16,0)</f>
        <v>#N/A</v>
      </c>
      <c r="K662" s="17" t="e">
        <f t="shared" si="42"/>
        <v>#N/A</v>
      </c>
      <c r="L662" s="17"/>
      <c r="M662" s="18">
        <f t="shared" si="43"/>
        <v>0</v>
      </c>
      <c r="N662" s="19" t="str">
        <f t="shared" si="40"/>
        <v>Không</v>
      </c>
      <c r="O662" s="19" t="e">
        <f>VLOOKUP($A662,DSMYDTU!$A$2:$G$4877,7,0)</f>
        <v>#N/A</v>
      </c>
      <c r="P662" s="20"/>
      <c r="Q662" s="50" t="e">
        <f t="shared" si="41"/>
        <v>#N/A</v>
      </c>
      <c r="R662" s="17" t="e">
        <f>VLOOKUP($B662,#REF!,18,0)</f>
        <v>#N/A</v>
      </c>
      <c r="T662" s="2"/>
      <c r="U662" s="19"/>
      <c r="V662" s="19"/>
    </row>
    <row r="663" spans="1:22" ht="13.5" x14ac:dyDescent="0.25">
      <c r="A663" s="14">
        <v>657</v>
      </c>
      <c r="B663" s="15" t="e">
        <f>VLOOKUP($A663,DSMYDTU!$A$2:$E$4856,2,0)</f>
        <v>#N/A</v>
      </c>
      <c r="C663" s="48" t="e">
        <f>VLOOKUP($A663,DSMYDTU!$A$2:$G$4877,3,0)</f>
        <v>#N/A</v>
      </c>
      <c r="D663" s="49" t="e">
        <f>VLOOKUP($A663,DSMYDTU!$A$2:$G$4877,4,0)</f>
        <v>#N/A</v>
      </c>
      <c r="E663" s="15" t="e">
        <f>VLOOKUP($A663,DSMYDTU!$A$2:$G$4877,5,0)</f>
        <v>#N/A</v>
      </c>
      <c r="F663" s="16" t="e">
        <f>VLOOKUP($A663,DSMYDTU!$A$2:$G$4877,6,0)</f>
        <v>#N/A</v>
      </c>
      <c r="G663" s="17" t="e">
        <f>VLOOKUP(B663,#REF!,13,0)</f>
        <v>#N/A</v>
      </c>
      <c r="H663" s="17" t="e">
        <f>VLOOKUP(B663,#REF!,14,0)</f>
        <v>#N/A</v>
      </c>
      <c r="I663" s="17" t="e">
        <f>VLOOKUP(B663,#REF!,15,0)</f>
        <v>#N/A</v>
      </c>
      <c r="J663" s="17" t="e">
        <f>VLOOKUP(B663,#REF!,16,0)</f>
        <v>#N/A</v>
      </c>
      <c r="K663" s="17" t="e">
        <f t="shared" si="42"/>
        <v>#N/A</v>
      </c>
      <c r="L663" s="17"/>
      <c r="M663" s="18">
        <f t="shared" si="43"/>
        <v>0</v>
      </c>
      <c r="N663" s="19" t="str">
        <f t="shared" si="40"/>
        <v>Không</v>
      </c>
      <c r="O663" s="19" t="e">
        <f>VLOOKUP($A663,DSMYDTU!$A$2:$G$4877,7,0)</f>
        <v>#N/A</v>
      </c>
      <c r="P663" s="20"/>
      <c r="Q663" s="50" t="e">
        <f t="shared" si="41"/>
        <v>#N/A</v>
      </c>
      <c r="R663" s="17" t="e">
        <f>VLOOKUP($B663,#REF!,18,0)</f>
        <v>#N/A</v>
      </c>
      <c r="T663" s="2"/>
      <c r="U663" s="19"/>
      <c r="V663" s="19"/>
    </row>
    <row r="664" spans="1:22" ht="13.5" x14ac:dyDescent="0.25">
      <c r="A664" s="14">
        <v>658</v>
      </c>
      <c r="B664" s="15" t="e">
        <f>VLOOKUP($A664,DSMYDTU!$A$2:$E$4856,2,0)</f>
        <v>#N/A</v>
      </c>
      <c r="C664" s="48" t="e">
        <f>VLOOKUP($A664,DSMYDTU!$A$2:$G$4877,3,0)</f>
        <v>#N/A</v>
      </c>
      <c r="D664" s="49" t="e">
        <f>VLOOKUP($A664,DSMYDTU!$A$2:$G$4877,4,0)</f>
        <v>#N/A</v>
      </c>
      <c r="E664" s="15" t="e">
        <f>VLOOKUP($A664,DSMYDTU!$A$2:$G$4877,5,0)</f>
        <v>#N/A</v>
      </c>
      <c r="F664" s="16" t="e">
        <f>VLOOKUP($A664,DSMYDTU!$A$2:$G$4877,6,0)</f>
        <v>#N/A</v>
      </c>
      <c r="G664" s="17" t="e">
        <f>VLOOKUP(B664,#REF!,13,0)</f>
        <v>#N/A</v>
      </c>
      <c r="H664" s="17" t="e">
        <f>VLOOKUP(B664,#REF!,14,0)</f>
        <v>#N/A</v>
      </c>
      <c r="I664" s="17" t="e">
        <f>VLOOKUP(B664,#REF!,15,0)</f>
        <v>#N/A</v>
      </c>
      <c r="J664" s="17" t="e">
        <f>VLOOKUP(B664,#REF!,16,0)</f>
        <v>#N/A</v>
      </c>
      <c r="K664" s="17" t="e">
        <f t="shared" si="42"/>
        <v>#N/A</v>
      </c>
      <c r="L664" s="17"/>
      <c r="M664" s="18">
        <f t="shared" si="43"/>
        <v>0</v>
      </c>
      <c r="N664" s="19" t="str">
        <f t="shared" si="40"/>
        <v>Không</v>
      </c>
      <c r="O664" s="19" t="e">
        <f>VLOOKUP($A664,DSMYDTU!$A$2:$G$4877,7,0)</f>
        <v>#N/A</v>
      </c>
      <c r="P664" s="20"/>
      <c r="Q664" s="50" t="e">
        <f t="shared" si="41"/>
        <v>#N/A</v>
      </c>
      <c r="R664" s="17" t="e">
        <f>VLOOKUP($B664,#REF!,18,0)</f>
        <v>#N/A</v>
      </c>
      <c r="T664" s="2"/>
      <c r="U664" s="19"/>
      <c r="V664" s="19"/>
    </row>
    <row r="665" spans="1:22" ht="13.5" x14ac:dyDescent="0.25">
      <c r="A665" s="14">
        <v>659</v>
      </c>
      <c r="B665" s="15" t="e">
        <f>VLOOKUP($A665,DSMYDTU!$A$2:$E$4856,2,0)</f>
        <v>#N/A</v>
      </c>
      <c r="C665" s="48" t="e">
        <f>VLOOKUP($A665,DSMYDTU!$A$2:$G$4877,3,0)</f>
        <v>#N/A</v>
      </c>
      <c r="D665" s="49" t="e">
        <f>VLOOKUP($A665,DSMYDTU!$A$2:$G$4877,4,0)</f>
        <v>#N/A</v>
      </c>
      <c r="E665" s="15" t="e">
        <f>VLOOKUP($A665,DSMYDTU!$A$2:$G$4877,5,0)</f>
        <v>#N/A</v>
      </c>
      <c r="F665" s="16" t="e">
        <f>VLOOKUP($A665,DSMYDTU!$A$2:$G$4877,6,0)</f>
        <v>#N/A</v>
      </c>
      <c r="G665" s="17" t="e">
        <f>VLOOKUP(B665,#REF!,13,0)</f>
        <v>#N/A</v>
      </c>
      <c r="H665" s="17" t="e">
        <f>VLOOKUP(B665,#REF!,14,0)</f>
        <v>#N/A</v>
      </c>
      <c r="I665" s="17" t="e">
        <f>VLOOKUP(B665,#REF!,15,0)</f>
        <v>#N/A</v>
      </c>
      <c r="J665" s="17" t="e">
        <f>VLOOKUP(B665,#REF!,16,0)</f>
        <v>#N/A</v>
      </c>
      <c r="K665" s="17" t="e">
        <f t="shared" si="42"/>
        <v>#N/A</v>
      </c>
      <c r="L665" s="17"/>
      <c r="M665" s="18">
        <f t="shared" si="43"/>
        <v>0</v>
      </c>
      <c r="N665" s="19" t="str">
        <f t="shared" si="40"/>
        <v>Không</v>
      </c>
      <c r="O665" s="19" t="e">
        <f>VLOOKUP($A665,DSMYDTU!$A$2:$G$4877,7,0)</f>
        <v>#N/A</v>
      </c>
      <c r="P665" s="20"/>
      <c r="Q665" s="50" t="e">
        <f t="shared" si="41"/>
        <v>#N/A</v>
      </c>
      <c r="R665" s="17" t="e">
        <f>VLOOKUP($B665,#REF!,18,0)</f>
        <v>#N/A</v>
      </c>
      <c r="T665" s="2"/>
      <c r="U665" s="19"/>
      <c r="V665" s="19"/>
    </row>
    <row r="666" spans="1:22" ht="13.5" x14ac:dyDescent="0.25">
      <c r="A666" s="14">
        <v>660</v>
      </c>
      <c r="B666" s="15" t="e">
        <f>VLOOKUP($A666,DSMYDTU!$A$2:$E$4856,2,0)</f>
        <v>#N/A</v>
      </c>
      <c r="C666" s="48" t="e">
        <f>VLOOKUP($A666,DSMYDTU!$A$2:$G$4877,3,0)</f>
        <v>#N/A</v>
      </c>
      <c r="D666" s="49" t="e">
        <f>VLOOKUP($A666,DSMYDTU!$A$2:$G$4877,4,0)</f>
        <v>#N/A</v>
      </c>
      <c r="E666" s="15" t="e">
        <f>VLOOKUP($A666,DSMYDTU!$A$2:$G$4877,5,0)</f>
        <v>#N/A</v>
      </c>
      <c r="F666" s="16" t="e">
        <f>VLOOKUP($A666,DSMYDTU!$A$2:$G$4877,6,0)</f>
        <v>#N/A</v>
      </c>
      <c r="G666" s="17" t="e">
        <f>VLOOKUP(B666,#REF!,13,0)</f>
        <v>#N/A</v>
      </c>
      <c r="H666" s="17" t="e">
        <f>VLOOKUP(B666,#REF!,14,0)</f>
        <v>#N/A</v>
      </c>
      <c r="I666" s="17" t="e">
        <f>VLOOKUP(B666,#REF!,15,0)</f>
        <v>#N/A</v>
      </c>
      <c r="J666" s="17" t="e">
        <f>VLOOKUP(B666,#REF!,16,0)</f>
        <v>#N/A</v>
      </c>
      <c r="K666" s="17" t="e">
        <f t="shared" si="42"/>
        <v>#N/A</v>
      </c>
      <c r="L666" s="17"/>
      <c r="M666" s="18">
        <f t="shared" si="43"/>
        <v>0</v>
      </c>
      <c r="N666" s="19" t="str">
        <f t="shared" si="40"/>
        <v>Không</v>
      </c>
      <c r="O666" s="19" t="e">
        <f>VLOOKUP($A666,DSMYDTU!$A$2:$G$4877,7,0)</f>
        <v>#N/A</v>
      </c>
      <c r="P666" s="20"/>
      <c r="Q666" s="50" t="e">
        <f t="shared" si="41"/>
        <v>#N/A</v>
      </c>
      <c r="R666" s="17" t="e">
        <f>VLOOKUP($B666,#REF!,18,0)</f>
        <v>#N/A</v>
      </c>
      <c r="T666" s="2"/>
      <c r="U666" s="19"/>
      <c r="V666" s="19"/>
    </row>
    <row r="667" spans="1:22" ht="13.5" x14ac:dyDescent="0.25">
      <c r="A667" s="14">
        <v>661</v>
      </c>
      <c r="B667" s="15" t="e">
        <f>VLOOKUP($A667,DSMYDTU!$A$2:$E$4856,2,0)</f>
        <v>#N/A</v>
      </c>
      <c r="C667" s="48" t="e">
        <f>VLOOKUP($A667,DSMYDTU!$A$2:$G$4877,3,0)</f>
        <v>#N/A</v>
      </c>
      <c r="D667" s="49" t="e">
        <f>VLOOKUP($A667,DSMYDTU!$A$2:$G$4877,4,0)</f>
        <v>#N/A</v>
      </c>
      <c r="E667" s="15" t="e">
        <f>VLOOKUP($A667,DSMYDTU!$A$2:$G$4877,5,0)</f>
        <v>#N/A</v>
      </c>
      <c r="F667" s="16" t="e">
        <f>VLOOKUP($A667,DSMYDTU!$A$2:$G$4877,6,0)</f>
        <v>#N/A</v>
      </c>
      <c r="G667" s="17" t="e">
        <f>VLOOKUP(B667,#REF!,13,0)</f>
        <v>#N/A</v>
      </c>
      <c r="H667" s="17" t="e">
        <f>VLOOKUP(B667,#REF!,14,0)</f>
        <v>#N/A</v>
      </c>
      <c r="I667" s="17" t="e">
        <f>VLOOKUP(B667,#REF!,15,0)</f>
        <v>#N/A</v>
      </c>
      <c r="J667" s="17" t="e">
        <f>VLOOKUP(B667,#REF!,16,0)</f>
        <v>#N/A</v>
      </c>
      <c r="K667" s="17" t="e">
        <f t="shared" si="42"/>
        <v>#N/A</v>
      </c>
      <c r="L667" s="17"/>
      <c r="M667" s="18">
        <f t="shared" si="43"/>
        <v>0</v>
      </c>
      <c r="N667" s="19" t="str">
        <f t="shared" si="40"/>
        <v>Không</v>
      </c>
      <c r="O667" s="19" t="e">
        <f>VLOOKUP($A667,DSMYDTU!$A$2:$G$4877,7,0)</f>
        <v>#N/A</v>
      </c>
      <c r="P667" s="20"/>
      <c r="Q667" s="50" t="e">
        <f t="shared" si="41"/>
        <v>#N/A</v>
      </c>
      <c r="R667" s="17" t="e">
        <f>VLOOKUP($B667,#REF!,18,0)</f>
        <v>#N/A</v>
      </c>
      <c r="T667" s="2"/>
      <c r="U667" s="19"/>
      <c r="V667" s="19"/>
    </row>
    <row r="668" spans="1:22" ht="13.5" x14ac:dyDescent="0.25">
      <c r="A668" s="14">
        <v>662</v>
      </c>
      <c r="B668" s="15" t="e">
        <f>VLOOKUP($A668,DSMYDTU!$A$2:$E$4856,2,0)</f>
        <v>#N/A</v>
      </c>
      <c r="C668" s="48" t="e">
        <f>VLOOKUP($A668,DSMYDTU!$A$2:$G$4877,3,0)</f>
        <v>#N/A</v>
      </c>
      <c r="D668" s="49" t="e">
        <f>VLOOKUP($A668,DSMYDTU!$A$2:$G$4877,4,0)</f>
        <v>#N/A</v>
      </c>
      <c r="E668" s="15" t="e">
        <f>VLOOKUP($A668,DSMYDTU!$A$2:$G$4877,5,0)</f>
        <v>#N/A</v>
      </c>
      <c r="F668" s="16" t="e">
        <f>VLOOKUP($A668,DSMYDTU!$A$2:$G$4877,6,0)</f>
        <v>#N/A</v>
      </c>
      <c r="G668" s="17" t="e">
        <f>VLOOKUP(B668,#REF!,13,0)</f>
        <v>#N/A</v>
      </c>
      <c r="H668" s="17" t="e">
        <f>VLOOKUP(B668,#REF!,14,0)</f>
        <v>#N/A</v>
      </c>
      <c r="I668" s="17" t="e">
        <f>VLOOKUP(B668,#REF!,15,0)</f>
        <v>#N/A</v>
      </c>
      <c r="J668" s="17" t="e">
        <f>VLOOKUP(B668,#REF!,16,0)</f>
        <v>#N/A</v>
      </c>
      <c r="K668" s="17" t="e">
        <f t="shared" si="42"/>
        <v>#N/A</v>
      </c>
      <c r="L668" s="17"/>
      <c r="M668" s="18">
        <f t="shared" si="43"/>
        <v>0</v>
      </c>
      <c r="N668" s="19" t="str">
        <f t="shared" si="40"/>
        <v>Không</v>
      </c>
      <c r="O668" s="19" t="e">
        <f>VLOOKUP($A668,DSMYDTU!$A$2:$G$4877,7,0)</f>
        <v>#N/A</v>
      </c>
      <c r="P668" s="20"/>
      <c r="Q668" s="50" t="e">
        <f t="shared" si="41"/>
        <v>#N/A</v>
      </c>
      <c r="R668" s="17" t="e">
        <f>VLOOKUP($B668,#REF!,18,0)</f>
        <v>#N/A</v>
      </c>
      <c r="T668" s="2"/>
      <c r="U668" s="19"/>
      <c r="V668" s="19"/>
    </row>
    <row r="669" spans="1:22" ht="13.5" x14ac:dyDescent="0.25">
      <c r="A669" s="14">
        <v>663</v>
      </c>
      <c r="B669" s="15" t="e">
        <f>VLOOKUP($A669,DSMYDTU!$A$2:$E$4856,2,0)</f>
        <v>#N/A</v>
      </c>
      <c r="C669" s="48" t="e">
        <f>VLOOKUP($A669,DSMYDTU!$A$2:$G$4877,3,0)</f>
        <v>#N/A</v>
      </c>
      <c r="D669" s="49" t="e">
        <f>VLOOKUP($A669,DSMYDTU!$A$2:$G$4877,4,0)</f>
        <v>#N/A</v>
      </c>
      <c r="E669" s="15" t="e">
        <f>VLOOKUP($A669,DSMYDTU!$A$2:$G$4877,5,0)</f>
        <v>#N/A</v>
      </c>
      <c r="F669" s="16" t="e">
        <f>VLOOKUP($A669,DSMYDTU!$A$2:$G$4877,6,0)</f>
        <v>#N/A</v>
      </c>
      <c r="G669" s="17" t="e">
        <f>VLOOKUP(B669,#REF!,13,0)</f>
        <v>#N/A</v>
      </c>
      <c r="H669" s="17" t="e">
        <f>VLOOKUP(B669,#REF!,14,0)</f>
        <v>#N/A</v>
      </c>
      <c r="I669" s="17" t="e">
        <f>VLOOKUP(B669,#REF!,15,0)</f>
        <v>#N/A</v>
      </c>
      <c r="J669" s="17" t="e">
        <f>VLOOKUP(B669,#REF!,16,0)</f>
        <v>#N/A</v>
      </c>
      <c r="K669" s="17" t="e">
        <f t="shared" si="42"/>
        <v>#N/A</v>
      </c>
      <c r="L669" s="17"/>
      <c r="M669" s="18">
        <f t="shared" si="43"/>
        <v>0</v>
      </c>
      <c r="N669" s="19" t="str">
        <f t="shared" si="40"/>
        <v>Không</v>
      </c>
      <c r="O669" s="19" t="e">
        <f>VLOOKUP($A669,DSMYDTU!$A$2:$G$4877,7,0)</f>
        <v>#N/A</v>
      </c>
      <c r="P669" s="20"/>
      <c r="Q669" s="50" t="e">
        <f t="shared" si="41"/>
        <v>#N/A</v>
      </c>
      <c r="R669" s="17" t="e">
        <f>VLOOKUP($B669,#REF!,18,0)</f>
        <v>#N/A</v>
      </c>
      <c r="T669" s="2"/>
      <c r="U669" s="19"/>
      <c r="V669" s="19"/>
    </row>
    <row r="670" spans="1:22" ht="13.5" x14ac:dyDescent="0.25">
      <c r="A670" s="14">
        <v>664</v>
      </c>
      <c r="B670" s="15" t="e">
        <f>VLOOKUP($A670,DSMYDTU!$A$2:$E$4856,2,0)</f>
        <v>#N/A</v>
      </c>
      <c r="C670" s="48" t="e">
        <f>VLOOKUP($A670,DSMYDTU!$A$2:$G$4877,3,0)</f>
        <v>#N/A</v>
      </c>
      <c r="D670" s="49" t="e">
        <f>VLOOKUP($A670,DSMYDTU!$A$2:$G$4877,4,0)</f>
        <v>#N/A</v>
      </c>
      <c r="E670" s="15" t="e">
        <f>VLOOKUP($A670,DSMYDTU!$A$2:$G$4877,5,0)</f>
        <v>#N/A</v>
      </c>
      <c r="F670" s="16" t="e">
        <f>VLOOKUP($A670,DSMYDTU!$A$2:$G$4877,6,0)</f>
        <v>#N/A</v>
      </c>
      <c r="G670" s="17" t="e">
        <f>VLOOKUP(B670,#REF!,13,0)</f>
        <v>#N/A</v>
      </c>
      <c r="H670" s="17" t="e">
        <f>VLOOKUP(B670,#REF!,14,0)</f>
        <v>#N/A</v>
      </c>
      <c r="I670" s="17" t="e">
        <f>VLOOKUP(B670,#REF!,15,0)</f>
        <v>#N/A</v>
      </c>
      <c r="J670" s="17" t="e">
        <f>VLOOKUP(B670,#REF!,16,0)</f>
        <v>#N/A</v>
      </c>
      <c r="K670" s="17" t="e">
        <f t="shared" si="42"/>
        <v>#N/A</v>
      </c>
      <c r="L670" s="17"/>
      <c r="M670" s="18">
        <f t="shared" si="43"/>
        <v>0</v>
      </c>
      <c r="N670" s="19" t="str">
        <f t="shared" si="40"/>
        <v>Không</v>
      </c>
      <c r="O670" s="19" t="e">
        <f>VLOOKUP($A670,DSMYDTU!$A$2:$G$4877,7,0)</f>
        <v>#N/A</v>
      </c>
      <c r="P670" s="20"/>
      <c r="Q670" s="50" t="e">
        <f t="shared" si="41"/>
        <v>#N/A</v>
      </c>
      <c r="R670" s="17" t="e">
        <f>VLOOKUP($B670,#REF!,18,0)</f>
        <v>#N/A</v>
      </c>
      <c r="T670" s="2"/>
      <c r="U670" s="19"/>
      <c r="V670" s="19"/>
    </row>
    <row r="671" spans="1:22" ht="13.5" x14ac:dyDescent="0.25">
      <c r="A671" s="14">
        <v>665</v>
      </c>
      <c r="B671" s="15" t="e">
        <f>VLOOKUP($A671,DSMYDTU!$A$2:$E$4856,2,0)</f>
        <v>#N/A</v>
      </c>
      <c r="C671" s="48" t="e">
        <f>VLOOKUP($A671,DSMYDTU!$A$2:$G$4877,3,0)</f>
        <v>#N/A</v>
      </c>
      <c r="D671" s="49" t="e">
        <f>VLOOKUP($A671,DSMYDTU!$A$2:$G$4877,4,0)</f>
        <v>#N/A</v>
      </c>
      <c r="E671" s="15" t="e">
        <f>VLOOKUP($A671,DSMYDTU!$A$2:$G$4877,5,0)</f>
        <v>#N/A</v>
      </c>
      <c r="F671" s="16" t="e">
        <f>VLOOKUP($A671,DSMYDTU!$A$2:$G$4877,6,0)</f>
        <v>#N/A</v>
      </c>
      <c r="G671" s="17" t="e">
        <f>VLOOKUP(B671,#REF!,13,0)</f>
        <v>#N/A</v>
      </c>
      <c r="H671" s="17" t="e">
        <f>VLOOKUP(B671,#REF!,14,0)</f>
        <v>#N/A</v>
      </c>
      <c r="I671" s="17" t="e">
        <f>VLOOKUP(B671,#REF!,15,0)</f>
        <v>#N/A</v>
      </c>
      <c r="J671" s="17" t="e">
        <f>VLOOKUP(B671,#REF!,16,0)</f>
        <v>#N/A</v>
      </c>
      <c r="K671" s="17" t="e">
        <f t="shared" si="42"/>
        <v>#N/A</v>
      </c>
      <c r="L671" s="17"/>
      <c r="M671" s="18">
        <f t="shared" si="43"/>
        <v>0</v>
      </c>
      <c r="N671" s="19" t="str">
        <f t="shared" ref="N671:N698" si="44">VLOOKUP(M671,$S$7:$T$542,2,0)</f>
        <v>Không</v>
      </c>
      <c r="O671" s="19" t="e">
        <f>VLOOKUP($A671,DSMYDTU!$A$2:$G$4877,7,0)</f>
        <v>#N/A</v>
      </c>
      <c r="P671" s="20"/>
      <c r="Q671" s="50" t="e">
        <f t="shared" ref="Q671:Q698" si="45">R671=M671</f>
        <v>#N/A</v>
      </c>
      <c r="R671" s="17" t="e">
        <f>VLOOKUP($B671,#REF!,18,0)</f>
        <v>#N/A</v>
      </c>
      <c r="T671" s="2"/>
      <c r="U671" s="19"/>
      <c r="V671" s="19"/>
    </row>
    <row r="672" spans="1:22" ht="13.5" x14ac:dyDescent="0.25">
      <c r="A672" s="14">
        <v>666</v>
      </c>
      <c r="B672" s="15" t="e">
        <f>VLOOKUP($A672,DSMYDTU!$A$2:$E$4856,2,0)</f>
        <v>#N/A</v>
      </c>
      <c r="C672" s="48" t="e">
        <f>VLOOKUP($A672,DSMYDTU!$A$2:$G$4877,3,0)</f>
        <v>#N/A</v>
      </c>
      <c r="D672" s="49" t="e">
        <f>VLOOKUP($A672,DSMYDTU!$A$2:$G$4877,4,0)</f>
        <v>#N/A</v>
      </c>
      <c r="E672" s="15" t="e">
        <f>VLOOKUP($A672,DSMYDTU!$A$2:$G$4877,5,0)</f>
        <v>#N/A</v>
      </c>
      <c r="F672" s="16" t="e">
        <f>VLOOKUP($A672,DSMYDTU!$A$2:$G$4877,6,0)</f>
        <v>#N/A</v>
      </c>
      <c r="G672" s="17" t="e">
        <f>VLOOKUP(B672,#REF!,13,0)</f>
        <v>#N/A</v>
      </c>
      <c r="H672" s="17" t="e">
        <f>VLOOKUP(B672,#REF!,14,0)</f>
        <v>#N/A</v>
      </c>
      <c r="I672" s="17" t="e">
        <f>VLOOKUP(B672,#REF!,15,0)</f>
        <v>#N/A</v>
      </c>
      <c r="J672" s="17" t="e">
        <f>VLOOKUP(B672,#REF!,16,0)</f>
        <v>#N/A</v>
      </c>
      <c r="K672" s="17" t="e">
        <f t="shared" si="42"/>
        <v>#N/A</v>
      </c>
      <c r="L672" s="17"/>
      <c r="M672" s="18">
        <f t="shared" si="43"/>
        <v>0</v>
      </c>
      <c r="N672" s="19" t="str">
        <f t="shared" si="44"/>
        <v>Không</v>
      </c>
      <c r="O672" s="19" t="e">
        <f>VLOOKUP($A672,DSMYDTU!$A$2:$G$4877,7,0)</f>
        <v>#N/A</v>
      </c>
      <c r="P672" s="20"/>
      <c r="Q672" s="50" t="e">
        <f t="shared" si="45"/>
        <v>#N/A</v>
      </c>
      <c r="R672" s="17" t="e">
        <f>VLOOKUP($B672,#REF!,18,0)</f>
        <v>#N/A</v>
      </c>
      <c r="T672" s="2"/>
      <c r="U672" s="19"/>
      <c r="V672" s="19"/>
    </row>
    <row r="673" spans="1:22" ht="13.5" x14ac:dyDescent="0.25">
      <c r="A673" s="14">
        <v>667</v>
      </c>
      <c r="B673" s="15" t="e">
        <f>VLOOKUP($A673,DSMYDTU!$A$2:$E$4856,2,0)</f>
        <v>#N/A</v>
      </c>
      <c r="C673" s="48" t="e">
        <f>VLOOKUP($A673,DSMYDTU!$A$2:$G$4877,3,0)</f>
        <v>#N/A</v>
      </c>
      <c r="D673" s="49" t="e">
        <f>VLOOKUP($A673,DSMYDTU!$A$2:$G$4877,4,0)</f>
        <v>#N/A</v>
      </c>
      <c r="E673" s="15" t="e">
        <f>VLOOKUP($A673,DSMYDTU!$A$2:$G$4877,5,0)</f>
        <v>#N/A</v>
      </c>
      <c r="F673" s="16" t="e">
        <f>VLOOKUP($A673,DSMYDTU!$A$2:$G$4877,6,0)</f>
        <v>#N/A</v>
      </c>
      <c r="G673" s="17" t="e">
        <f>VLOOKUP(B673,#REF!,13,0)</f>
        <v>#N/A</v>
      </c>
      <c r="H673" s="17" t="e">
        <f>VLOOKUP(B673,#REF!,14,0)</f>
        <v>#N/A</v>
      </c>
      <c r="I673" s="17" t="e">
        <f>VLOOKUP(B673,#REF!,15,0)</f>
        <v>#N/A</v>
      </c>
      <c r="J673" s="17" t="e">
        <f>VLOOKUP(B673,#REF!,16,0)</f>
        <v>#N/A</v>
      </c>
      <c r="K673" s="17" t="e">
        <f t="shared" si="42"/>
        <v>#N/A</v>
      </c>
      <c r="L673" s="17"/>
      <c r="M673" s="18">
        <f t="shared" si="43"/>
        <v>0</v>
      </c>
      <c r="N673" s="19" t="str">
        <f t="shared" si="44"/>
        <v>Không</v>
      </c>
      <c r="O673" s="19" t="e">
        <f>VLOOKUP($A673,DSMYDTU!$A$2:$G$4877,7,0)</f>
        <v>#N/A</v>
      </c>
      <c r="P673" s="20"/>
      <c r="Q673" s="50" t="e">
        <f t="shared" si="45"/>
        <v>#N/A</v>
      </c>
      <c r="R673" s="17" t="e">
        <f>VLOOKUP($B673,#REF!,18,0)</f>
        <v>#N/A</v>
      </c>
      <c r="T673" s="2"/>
      <c r="U673" s="19"/>
      <c r="V673" s="19"/>
    </row>
    <row r="674" spans="1:22" ht="13.5" x14ac:dyDescent="0.25">
      <c r="A674" s="14">
        <v>668</v>
      </c>
      <c r="B674" s="15" t="e">
        <f>VLOOKUP($A674,DSMYDTU!$A$2:$E$4856,2,0)</f>
        <v>#N/A</v>
      </c>
      <c r="C674" s="48" t="e">
        <f>VLOOKUP($A674,DSMYDTU!$A$2:$G$4877,3,0)</f>
        <v>#N/A</v>
      </c>
      <c r="D674" s="49" t="e">
        <f>VLOOKUP($A674,DSMYDTU!$A$2:$G$4877,4,0)</f>
        <v>#N/A</v>
      </c>
      <c r="E674" s="15" t="e">
        <f>VLOOKUP($A674,DSMYDTU!$A$2:$G$4877,5,0)</f>
        <v>#N/A</v>
      </c>
      <c r="F674" s="16" t="e">
        <f>VLOOKUP($A674,DSMYDTU!$A$2:$G$4877,6,0)</f>
        <v>#N/A</v>
      </c>
      <c r="G674" s="17" t="e">
        <f>VLOOKUP(B674,#REF!,13,0)</f>
        <v>#N/A</v>
      </c>
      <c r="H674" s="17" t="e">
        <f>VLOOKUP(B674,#REF!,14,0)</f>
        <v>#N/A</v>
      </c>
      <c r="I674" s="17" t="e">
        <f>VLOOKUP(B674,#REF!,15,0)</f>
        <v>#N/A</v>
      </c>
      <c r="J674" s="17" t="e">
        <f>VLOOKUP(B674,#REF!,16,0)</f>
        <v>#N/A</v>
      </c>
      <c r="K674" s="17" t="e">
        <f t="shared" si="42"/>
        <v>#N/A</v>
      </c>
      <c r="L674" s="17"/>
      <c r="M674" s="18">
        <f t="shared" si="43"/>
        <v>0</v>
      </c>
      <c r="N674" s="19" t="str">
        <f t="shared" si="44"/>
        <v>Không</v>
      </c>
      <c r="O674" s="19" t="e">
        <f>VLOOKUP($A674,DSMYDTU!$A$2:$G$4877,7,0)</f>
        <v>#N/A</v>
      </c>
      <c r="P674" s="20"/>
      <c r="Q674" s="50" t="e">
        <f t="shared" si="45"/>
        <v>#N/A</v>
      </c>
      <c r="R674" s="17" t="e">
        <f>VLOOKUP($B674,#REF!,18,0)</f>
        <v>#N/A</v>
      </c>
      <c r="T674" s="2"/>
      <c r="U674" s="19"/>
      <c r="V674" s="19"/>
    </row>
    <row r="675" spans="1:22" ht="13.5" x14ac:dyDescent="0.25">
      <c r="A675" s="14">
        <v>669</v>
      </c>
      <c r="B675" s="15" t="e">
        <f>VLOOKUP($A675,DSMYDTU!$A$2:$E$4856,2,0)</f>
        <v>#N/A</v>
      </c>
      <c r="C675" s="48" t="e">
        <f>VLOOKUP($A675,DSMYDTU!$A$2:$G$4877,3,0)</f>
        <v>#N/A</v>
      </c>
      <c r="D675" s="49" t="e">
        <f>VLOOKUP($A675,DSMYDTU!$A$2:$G$4877,4,0)</f>
        <v>#N/A</v>
      </c>
      <c r="E675" s="15" t="e">
        <f>VLOOKUP($A675,DSMYDTU!$A$2:$G$4877,5,0)</f>
        <v>#N/A</v>
      </c>
      <c r="F675" s="16" t="e">
        <f>VLOOKUP($A675,DSMYDTU!$A$2:$G$4877,6,0)</f>
        <v>#N/A</v>
      </c>
      <c r="G675" s="17" t="e">
        <f>VLOOKUP(B675,#REF!,13,0)</f>
        <v>#N/A</v>
      </c>
      <c r="H675" s="17" t="e">
        <f>VLOOKUP(B675,#REF!,14,0)</f>
        <v>#N/A</v>
      </c>
      <c r="I675" s="17" t="e">
        <f>VLOOKUP(B675,#REF!,15,0)</f>
        <v>#N/A</v>
      </c>
      <c r="J675" s="17" t="e">
        <f>VLOOKUP(B675,#REF!,16,0)</f>
        <v>#N/A</v>
      </c>
      <c r="K675" s="17" t="e">
        <f t="shared" si="42"/>
        <v>#N/A</v>
      </c>
      <c r="L675" s="17"/>
      <c r="M675" s="18">
        <f t="shared" si="43"/>
        <v>0</v>
      </c>
      <c r="N675" s="19" t="str">
        <f t="shared" si="44"/>
        <v>Không</v>
      </c>
      <c r="O675" s="19" t="e">
        <f>VLOOKUP($A675,DSMYDTU!$A$2:$G$4877,7,0)</f>
        <v>#N/A</v>
      </c>
      <c r="P675" s="20"/>
      <c r="Q675" s="50" t="e">
        <f t="shared" si="45"/>
        <v>#N/A</v>
      </c>
      <c r="R675" s="17" t="e">
        <f>VLOOKUP($B675,#REF!,18,0)</f>
        <v>#N/A</v>
      </c>
      <c r="T675" s="2"/>
      <c r="U675" s="19"/>
      <c r="V675" s="19"/>
    </row>
    <row r="676" spans="1:22" ht="13.5" x14ac:dyDescent="0.25">
      <c r="A676" s="14">
        <v>670</v>
      </c>
      <c r="B676" s="15" t="e">
        <f>VLOOKUP($A676,DSMYDTU!$A$2:$E$4856,2,0)</f>
        <v>#N/A</v>
      </c>
      <c r="C676" s="48" t="e">
        <f>VLOOKUP($A676,DSMYDTU!$A$2:$G$4877,3,0)</f>
        <v>#N/A</v>
      </c>
      <c r="D676" s="49" t="e">
        <f>VLOOKUP($A676,DSMYDTU!$A$2:$G$4877,4,0)</f>
        <v>#N/A</v>
      </c>
      <c r="E676" s="15" t="e">
        <f>VLOOKUP($A676,DSMYDTU!$A$2:$G$4877,5,0)</f>
        <v>#N/A</v>
      </c>
      <c r="F676" s="16" t="e">
        <f>VLOOKUP($A676,DSMYDTU!$A$2:$G$4877,6,0)</f>
        <v>#N/A</v>
      </c>
      <c r="G676" s="17" t="e">
        <f>VLOOKUP(B676,#REF!,13,0)</f>
        <v>#N/A</v>
      </c>
      <c r="H676" s="17" t="e">
        <f>VLOOKUP(B676,#REF!,14,0)</f>
        <v>#N/A</v>
      </c>
      <c r="I676" s="17" t="e">
        <f>VLOOKUP(B676,#REF!,15,0)</f>
        <v>#N/A</v>
      </c>
      <c r="J676" s="17" t="e">
        <f>VLOOKUP(B676,#REF!,16,0)</f>
        <v>#N/A</v>
      </c>
      <c r="K676" s="17" t="e">
        <f t="shared" si="42"/>
        <v>#N/A</v>
      </c>
      <c r="L676" s="17"/>
      <c r="M676" s="18">
        <f t="shared" si="43"/>
        <v>0</v>
      </c>
      <c r="N676" s="19" t="str">
        <f t="shared" si="44"/>
        <v>Không</v>
      </c>
      <c r="O676" s="19" t="e">
        <f>VLOOKUP($A676,DSMYDTU!$A$2:$G$4877,7,0)</f>
        <v>#N/A</v>
      </c>
      <c r="P676" s="20"/>
      <c r="Q676" s="50" t="e">
        <f t="shared" si="45"/>
        <v>#N/A</v>
      </c>
      <c r="R676" s="17" t="e">
        <f>VLOOKUP($B676,#REF!,18,0)</f>
        <v>#N/A</v>
      </c>
      <c r="T676" s="2"/>
      <c r="U676" s="19"/>
      <c r="V676" s="19"/>
    </row>
    <row r="677" spans="1:22" ht="13.5" x14ac:dyDescent="0.25">
      <c r="A677" s="14">
        <v>671</v>
      </c>
      <c r="B677" s="15" t="e">
        <f>VLOOKUP($A677,DSMYDTU!$A$2:$E$4856,2,0)</f>
        <v>#N/A</v>
      </c>
      <c r="C677" s="48" t="e">
        <f>VLOOKUP($A677,DSMYDTU!$A$2:$G$4877,3,0)</f>
        <v>#N/A</v>
      </c>
      <c r="D677" s="49" t="e">
        <f>VLOOKUP($A677,DSMYDTU!$A$2:$G$4877,4,0)</f>
        <v>#N/A</v>
      </c>
      <c r="E677" s="15" t="e">
        <f>VLOOKUP($A677,DSMYDTU!$A$2:$G$4877,5,0)</f>
        <v>#N/A</v>
      </c>
      <c r="F677" s="16" t="e">
        <f>VLOOKUP($A677,DSMYDTU!$A$2:$G$4877,6,0)</f>
        <v>#N/A</v>
      </c>
      <c r="G677" s="17" t="e">
        <f>VLOOKUP(B677,#REF!,13,0)</f>
        <v>#N/A</v>
      </c>
      <c r="H677" s="17" t="e">
        <f>VLOOKUP(B677,#REF!,14,0)</f>
        <v>#N/A</v>
      </c>
      <c r="I677" s="17" t="e">
        <f>VLOOKUP(B677,#REF!,15,0)</f>
        <v>#N/A</v>
      </c>
      <c r="J677" s="17" t="e">
        <f>VLOOKUP(B677,#REF!,16,0)</f>
        <v>#N/A</v>
      </c>
      <c r="K677" s="17" t="e">
        <f t="shared" si="42"/>
        <v>#N/A</v>
      </c>
      <c r="L677" s="17"/>
      <c r="M677" s="18">
        <f t="shared" si="43"/>
        <v>0</v>
      </c>
      <c r="N677" s="19" t="str">
        <f t="shared" si="44"/>
        <v>Không</v>
      </c>
      <c r="O677" s="19" t="e">
        <f>VLOOKUP($A677,DSMYDTU!$A$2:$G$4877,7,0)</f>
        <v>#N/A</v>
      </c>
      <c r="P677" s="20"/>
      <c r="Q677" s="50" t="e">
        <f t="shared" si="45"/>
        <v>#N/A</v>
      </c>
      <c r="R677" s="17" t="e">
        <f>VLOOKUP($B677,#REF!,18,0)</f>
        <v>#N/A</v>
      </c>
      <c r="T677" s="2"/>
      <c r="U677" s="19"/>
      <c r="V677" s="19"/>
    </row>
    <row r="678" spans="1:22" ht="13.5" x14ac:dyDescent="0.25">
      <c r="A678" s="14">
        <v>672</v>
      </c>
      <c r="B678" s="15" t="e">
        <f>VLOOKUP($A678,DSMYDTU!$A$2:$E$4856,2,0)</f>
        <v>#N/A</v>
      </c>
      <c r="C678" s="48" t="e">
        <f>VLOOKUP($A678,DSMYDTU!$A$2:$G$4877,3,0)</f>
        <v>#N/A</v>
      </c>
      <c r="D678" s="49" t="e">
        <f>VLOOKUP($A678,DSMYDTU!$A$2:$G$4877,4,0)</f>
        <v>#N/A</v>
      </c>
      <c r="E678" s="15" t="e">
        <f>VLOOKUP($A678,DSMYDTU!$A$2:$G$4877,5,0)</f>
        <v>#N/A</v>
      </c>
      <c r="F678" s="16" t="e">
        <f>VLOOKUP($A678,DSMYDTU!$A$2:$G$4877,6,0)</f>
        <v>#N/A</v>
      </c>
      <c r="G678" s="17" t="e">
        <f>VLOOKUP(B678,#REF!,13,0)</f>
        <v>#N/A</v>
      </c>
      <c r="H678" s="17" t="e">
        <f>VLOOKUP(B678,#REF!,14,0)</f>
        <v>#N/A</v>
      </c>
      <c r="I678" s="17" t="e">
        <f>VLOOKUP(B678,#REF!,15,0)</f>
        <v>#N/A</v>
      </c>
      <c r="J678" s="17" t="e">
        <f>VLOOKUP(B678,#REF!,16,0)</f>
        <v>#N/A</v>
      </c>
      <c r="K678" s="17" t="e">
        <f t="shared" si="42"/>
        <v>#N/A</v>
      </c>
      <c r="L678" s="17"/>
      <c r="M678" s="18">
        <f t="shared" si="43"/>
        <v>0</v>
      </c>
      <c r="N678" s="19" t="str">
        <f t="shared" si="44"/>
        <v>Không</v>
      </c>
      <c r="O678" s="19" t="e">
        <f>VLOOKUP($A678,DSMYDTU!$A$2:$G$4877,7,0)</f>
        <v>#N/A</v>
      </c>
      <c r="P678" s="20"/>
      <c r="Q678" s="50" t="e">
        <f t="shared" si="45"/>
        <v>#N/A</v>
      </c>
      <c r="R678" s="17" t="e">
        <f>VLOOKUP($B678,#REF!,18,0)</f>
        <v>#N/A</v>
      </c>
      <c r="T678" s="2"/>
      <c r="U678" s="19"/>
      <c r="V678" s="19"/>
    </row>
    <row r="679" spans="1:22" ht="13.5" x14ac:dyDescent="0.25">
      <c r="A679" s="14">
        <v>673</v>
      </c>
      <c r="B679" s="15" t="e">
        <f>VLOOKUP($A679,DSMYDTU!$A$2:$E$4856,2,0)</f>
        <v>#N/A</v>
      </c>
      <c r="C679" s="48" t="e">
        <f>VLOOKUP($A679,DSMYDTU!$A$2:$G$4877,3,0)</f>
        <v>#N/A</v>
      </c>
      <c r="D679" s="49" t="e">
        <f>VLOOKUP($A679,DSMYDTU!$A$2:$G$4877,4,0)</f>
        <v>#N/A</v>
      </c>
      <c r="E679" s="15" t="e">
        <f>VLOOKUP($A679,DSMYDTU!$A$2:$G$4877,5,0)</f>
        <v>#N/A</v>
      </c>
      <c r="F679" s="16" t="e">
        <f>VLOOKUP($A679,DSMYDTU!$A$2:$G$4877,6,0)</f>
        <v>#N/A</v>
      </c>
      <c r="G679" s="17" t="e">
        <f>VLOOKUP(B679,#REF!,13,0)</f>
        <v>#N/A</v>
      </c>
      <c r="H679" s="17" t="e">
        <f>VLOOKUP(B679,#REF!,14,0)</f>
        <v>#N/A</v>
      </c>
      <c r="I679" s="17" t="e">
        <f>VLOOKUP(B679,#REF!,15,0)</f>
        <v>#N/A</v>
      </c>
      <c r="J679" s="17" t="e">
        <f>VLOOKUP(B679,#REF!,16,0)</f>
        <v>#N/A</v>
      </c>
      <c r="K679" s="17" t="e">
        <f t="shared" si="42"/>
        <v>#N/A</v>
      </c>
      <c r="L679" s="17"/>
      <c r="M679" s="18">
        <f t="shared" si="43"/>
        <v>0</v>
      </c>
      <c r="N679" s="19" t="str">
        <f t="shared" si="44"/>
        <v>Không</v>
      </c>
      <c r="O679" s="19" t="e">
        <f>VLOOKUP($A679,DSMYDTU!$A$2:$G$4877,7,0)</f>
        <v>#N/A</v>
      </c>
      <c r="P679" s="20"/>
      <c r="Q679" s="50" t="e">
        <f t="shared" si="45"/>
        <v>#N/A</v>
      </c>
      <c r="R679" s="17" t="e">
        <f>VLOOKUP($B679,#REF!,18,0)</f>
        <v>#N/A</v>
      </c>
      <c r="T679" s="2"/>
      <c r="U679" s="19"/>
      <c r="V679" s="19"/>
    </row>
    <row r="680" spans="1:22" ht="13.5" x14ac:dyDescent="0.25">
      <c r="A680" s="14">
        <v>674</v>
      </c>
      <c r="B680" s="15" t="e">
        <f>VLOOKUP($A680,DSMYDTU!$A$2:$E$4856,2,0)</f>
        <v>#N/A</v>
      </c>
      <c r="C680" s="48" t="e">
        <f>VLOOKUP($A680,DSMYDTU!$A$2:$G$4877,3,0)</f>
        <v>#N/A</v>
      </c>
      <c r="D680" s="49" t="e">
        <f>VLOOKUP($A680,DSMYDTU!$A$2:$G$4877,4,0)</f>
        <v>#N/A</v>
      </c>
      <c r="E680" s="15" t="e">
        <f>VLOOKUP($A680,DSMYDTU!$A$2:$G$4877,5,0)</f>
        <v>#N/A</v>
      </c>
      <c r="F680" s="16" t="e">
        <f>VLOOKUP($A680,DSMYDTU!$A$2:$G$4877,6,0)</f>
        <v>#N/A</v>
      </c>
      <c r="G680" s="17" t="e">
        <f>VLOOKUP(B680,#REF!,13,0)</f>
        <v>#N/A</v>
      </c>
      <c r="H680" s="17" t="e">
        <f>VLOOKUP(B680,#REF!,14,0)</f>
        <v>#N/A</v>
      </c>
      <c r="I680" s="17" t="e">
        <f>VLOOKUP(B680,#REF!,15,0)</f>
        <v>#N/A</v>
      </c>
      <c r="J680" s="17" t="e">
        <f>VLOOKUP(B680,#REF!,16,0)</f>
        <v>#N/A</v>
      </c>
      <c r="K680" s="17" t="e">
        <f t="shared" si="42"/>
        <v>#N/A</v>
      </c>
      <c r="L680" s="17"/>
      <c r="M680" s="18">
        <f t="shared" si="43"/>
        <v>0</v>
      </c>
      <c r="N680" s="19" t="str">
        <f t="shared" si="44"/>
        <v>Không</v>
      </c>
      <c r="O680" s="19" t="e">
        <f>VLOOKUP($A680,DSMYDTU!$A$2:$G$4877,7,0)</f>
        <v>#N/A</v>
      </c>
      <c r="P680" s="20"/>
      <c r="Q680" s="50" t="e">
        <f t="shared" si="45"/>
        <v>#N/A</v>
      </c>
      <c r="R680" s="17" t="e">
        <f>VLOOKUP($B680,#REF!,18,0)</f>
        <v>#N/A</v>
      </c>
      <c r="T680" s="2"/>
      <c r="U680" s="19"/>
      <c r="V680" s="19"/>
    </row>
    <row r="681" spans="1:22" ht="13.5" x14ac:dyDescent="0.25">
      <c r="A681" s="14">
        <v>675</v>
      </c>
      <c r="B681" s="15" t="e">
        <f>VLOOKUP($A681,DSMYDTU!$A$2:$E$4856,2,0)</f>
        <v>#N/A</v>
      </c>
      <c r="C681" s="48" t="e">
        <f>VLOOKUP($A681,DSMYDTU!$A$2:$G$4877,3,0)</f>
        <v>#N/A</v>
      </c>
      <c r="D681" s="49" t="e">
        <f>VLOOKUP($A681,DSMYDTU!$A$2:$G$4877,4,0)</f>
        <v>#N/A</v>
      </c>
      <c r="E681" s="15" t="e">
        <f>VLOOKUP($A681,DSMYDTU!$A$2:$G$4877,5,0)</f>
        <v>#N/A</v>
      </c>
      <c r="F681" s="16" t="e">
        <f>VLOOKUP($A681,DSMYDTU!$A$2:$G$4877,6,0)</f>
        <v>#N/A</v>
      </c>
      <c r="G681" s="17" t="e">
        <f>VLOOKUP(B681,#REF!,13,0)</f>
        <v>#N/A</v>
      </c>
      <c r="H681" s="17" t="e">
        <f>VLOOKUP(B681,#REF!,14,0)</f>
        <v>#N/A</v>
      </c>
      <c r="I681" s="17" t="e">
        <f>VLOOKUP(B681,#REF!,15,0)</f>
        <v>#N/A</v>
      </c>
      <c r="J681" s="17" t="e">
        <f>VLOOKUP(B681,#REF!,16,0)</f>
        <v>#N/A</v>
      </c>
      <c r="K681" s="17" t="e">
        <f t="shared" si="42"/>
        <v>#N/A</v>
      </c>
      <c r="L681" s="17"/>
      <c r="M681" s="18">
        <f t="shared" si="43"/>
        <v>0</v>
      </c>
      <c r="N681" s="19" t="str">
        <f t="shared" si="44"/>
        <v>Không</v>
      </c>
      <c r="O681" s="19" t="e">
        <f>VLOOKUP($A681,DSMYDTU!$A$2:$G$4877,7,0)</f>
        <v>#N/A</v>
      </c>
      <c r="P681" s="20"/>
      <c r="Q681" s="50" t="e">
        <f t="shared" si="45"/>
        <v>#N/A</v>
      </c>
      <c r="R681" s="17" t="e">
        <f>VLOOKUP($B681,#REF!,18,0)</f>
        <v>#N/A</v>
      </c>
      <c r="T681" s="2"/>
      <c r="U681" s="19"/>
      <c r="V681" s="19"/>
    </row>
    <row r="682" spans="1:22" ht="13.5" x14ac:dyDescent="0.25">
      <c r="A682" s="14">
        <v>676</v>
      </c>
      <c r="B682" s="15" t="e">
        <f>VLOOKUP($A682,DSMYDTU!$A$2:$E$4856,2,0)</f>
        <v>#N/A</v>
      </c>
      <c r="C682" s="48" t="e">
        <f>VLOOKUP($A682,DSMYDTU!$A$2:$G$4877,3,0)</f>
        <v>#N/A</v>
      </c>
      <c r="D682" s="49" t="e">
        <f>VLOOKUP($A682,DSMYDTU!$A$2:$G$4877,4,0)</f>
        <v>#N/A</v>
      </c>
      <c r="E682" s="15" t="e">
        <f>VLOOKUP($A682,DSMYDTU!$A$2:$G$4877,5,0)</f>
        <v>#N/A</v>
      </c>
      <c r="F682" s="16" t="e">
        <f>VLOOKUP($A682,DSMYDTU!$A$2:$G$4877,6,0)</f>
        <v>#N/A</v>
      </c>
      <c r="G682" s="17" t="e">
        <f>VLOOKUP(B682,#REF!,13,0)</f>
        <v>#N/A</v>
      </c>
      <c r="H682" s="17" t="e">
        <f>VLOOKUP(B682,#REF!,14,0)</f>
        <v>#N/A</v>
      </c>
      <c r="I682" s="17" t="e">
        <f>VLOOKUP(B682,#REF!,15,0)</f>
        <v>#N/A</v>
      </c>
      <c r="J682" s="17" t="e">
        <f>VLOOKUP(B682,#REF!,16,0)</f>
        <v>#N/A</v>
      </c>
      <c r="K682" s="17" t="e">
        <f t="shared" si="42"/>
        <v>#N/A</v>
      </c>
      <c r="L682" s="17"/>
      <c r="M682" s="18">
        <f t="shared" si="43"/>
        <v>0</v>
      </c>
      <c r="N682" s="19" t="str">
        <f t="shared" si="44"/>
        <v>Không</v>
      </c>
      <c r="O682" s="19" t="e">
        <f>VLOOKUP($A682,DSMYDTU!$A$2:$G$4877,7,0)</f>
        <v>#N/A</v>
      </c>
      <c r="P682" s="20"/>
      <c r="Q682" s="50" t="e">
        <f t="shared" si="45"/>
        <v>#N/A</v>
      </c>
      <c r="R682" s="17" t="e">
        <f>VLOOKUP($B682,#REF!,18,0)</f>
        <v>#N/A</v>
      </c>
      <c r="T682" s="2"/>
      <c r="U682" s="19"/>
      <c r="V682" s="19"/>
    </row>
    <row r="683" spans="1:22" ht="13.5" x14ac:dyDescent="0.25">
      <c r="A683" s="14">
        <v>677</v>
      </c>
      <c r="B683" s="15" t="e">
        <f>VLOOKUP($A683,DSMYDTU!$A$2:$E$4856,2,0)</f>
        <v>#N/A</v>
      </c>
      <c r="C683" s="48" t="e">
        <f>VLOOKUP($A683,DSMYDTU!$A$2:$G$4877,3,0)</f>
        <v>#N/A</v>
      </c>
      <c r="D683" s="49" t="e">
        <f>VLOOKUP($A683,DSMYDTU!$A$2:$G$4877,4,0)</f>
        <v>#N/A</v>
      </c>
      <c r="E683" s="15" t="e">
        <f>VLOOKUP($A683,DSMYDTU!$A$2:$G$4877,5,0)</f>
        <v>#N/A</v>
      </c>
      <c r="F683" s="16" t="e">
        <f>VLOOKUP($A683,DSMYDTU!$A$2:$G$4877,6,0)</f>
        <v>#N/A</v>
      </c>
      <c r="G683" s="17" t="e">
        <f>VLOOKUP(B683,#REF!,13,0)</f>
        <v>#N/A</v>
      </c>
      <c r="H683" s="17" t="e">
        <f>VLOOKUP(B683,#REF!,14,0)</f>
        <v>#N/A</v>
      </c>
      <c r="I683" s="17" t="e">
        <f>VLOOKUP(B683,#REF!,15,0)</f>
        <v>#N/A</v>
      </c>
      <c r="J683" s="17" t="e">
        <f>VLOOKUP(B683,#REF!,16,0)</f>
        <v>#N/A</v>
      </c>
      <c r="K683" s="17" t="e">
        <f t="shared" si="42"/>
        <v>#N/A</v>
      </c>
      <c r="L683" s="17"/>
      <c r="M683" s="18">
        <f t="shared" si="43"/>
        <v>0</v>
      </c>
      <c r="N683" s="19" t="str">
        <f t="shared" si="44"/>
        <v>Không</v>
      </c>
      <c r="O683" s="19" t="e">
        <f>VLOOKUP($A683,DSMYDTU!$A$2:$G$4877,7,0)</f>
        <v>#N/A</v>
      </c>
      <c r="P683" s="20"/>
      <c r="Q683" s="50" t="e">
        <f t="shared" si="45"/>
        <v>#N/A</v>
      </c>
      <c r="R683" s="17" t="e">
        <f>VLOOKUP($B683,#REF!,18,0)</f>
        <v>#N/A</v>
      </c>
      <c r="T683" s="2"/>
      <c r="U683" s="19"/>
      <c r="V683" s="19"/>
    </row>
    <row r="684" spans="1:22" ht="13.5" x14ac:dyDescent="0.25">
      <c r="A684" s="14">
        <v>678</v>
      </c>
      <c r="B684" s="15" t="e">
        <f>VLOOKUP($A684,DSMYDTU!$A$2:$E$4856,2,0)</f>
        <v>#N/A</v>
      </c>
      <c r="C684" s="48" t="e">
        <f>VLOOKUP($A684,DSMYDTU!$A$2:$G$4877,3,0)</f>
        <v>#N/A</v>
      </c>
      <c r="D684" s="49" t="e">
        <f>VLOOKUP($A684,DSMYDTU!$A$2:$G$4877,4,0)</f>
        <v>#N/A</v>
      </c>
      <c r="E684" s="15" t="e">
        <f>VLOOKUP($A684,DSMYDTU!$A$2:$G$4877,5,0)</f>
        <v>#N/A</v>
      </c>
      <c r="F684" s="16" t="e">
        <f>VLOOKUP($A684,DSMYDTU!$A$2:$G$4877,6,0)</f>
        <v>#N/A</v>
      </c>
      <c r="G684" s="17" t="e">
        <f>VLOOKUP(B684,#REF!,13,0)</f>
        <v>#N/A</v>
      </c>
      <c r="H684" s="17" t="e">
        <f>VLOOKUP(B684,#REF!,14,0)</f>
        <v>#N/A</v>
      </c>
      <c r="I684" s="17" t="e">
        <f>VLOOKUP(B684,#REF!,15,0)</f>
        <v>#N/A</v>
      </c>
      <c r="J684" s="17" t="e">
        <f>VLOOKUP(B684,#REF!,16,0)</f>
        <v>#N/A</v>
      </c>
      <c r="K684" s="17" t="e">
        <f t="shared" si="42"/>
        <v>#N/A</v>
      </c>
      <c r="L684" s="17"/>
      <c r="M684" s="18">
        <f t="shared" si="43"/>
        <v>0</v>
      </c>
      <c r="N684" s="19" t="str">
        <f t="shared" si="44"/>
        <v>Không</v>
      </c>
      <c r="O684" s="19" t="e">
        <f>VLOOKUP($A684,DSMYDTU!$A$2:$G$4877,7,0)</f>
        <v>#N/A</v>
      </c>
      <c r="P684" s="20"/>
      <c r="Q684" s="50" t="e">
        <f t="shared" si="45"/>
        <v>#N/A</v>
      </c>
      <c r="R684" s="17" t="e">
        <f>VLOOKUP($B684,#REF!,18,0)</f>
        <v>#N/A</v>
      </c>
      <c r="T684" s="2"/>
      <c r="U684" s="19"/>
      <c r="V684" s="19"/>
    </row>
    <row r="685" spans="1:22" ht="13.5" x14ac:dyDescent="0.25">
      <c r="A685" s="14">
        <v>679</v>
      </c>
      <c r="B685" s="15" t="e">
        <f>VLOOKUP($A685,DSMYDTU!$A$2:$E$4856,2,0)</f>
        <v>#N/A</v>
      </c>
      <c r="C685" s="48" t="e">
        <f>VLOOKUP($A685,DSMYDTU!$A$2:$G$4877,3,0)</f>
        <v>#N/A</v>
      </c>
      <c r="D685" s="49" t="e">
        <f>VLOOKUP($A685,DSMYDTU!$A$2:$G$4877,4,0)</f>
        <v>#N/A</v>
      </c>
      <c r="E685" s="15" t="e">
        <f>VLOOKUP($A685,DSMYDTU!$A$2:$G$4877,5,0)</f>
        <v>#N/A</v>
      </c>
      <c r="F685" s="16" t="e">
        <f>VLOOKUP($A685,DSMYDTU!$A$2:$G$4877,6,0)</f>
        <v>#N/A</v>
      </c>
      <c r="G685" s="17" t="e">
        <f>VLOOKUP(B685,#REF!,13,0)</f>
        <v>#N/A</v>
      </c>
      <c r="H685" s="17" t="e">
        <f>VLOOKUP(B685,#REF!,14,0)</f>
        <v>#N/A</v>
      </c>
      <c r="I685" s="17" t="e">
        <f>VLOOKUP(B685,#REF!,15,0)</f>
        <v>#N/A</v>
      </c>
      <c r="J685" s="17" t="e">
        <f>VLOOKUP(B685,#REF!,16,0)</f>
        <v>#N/A</v>
      </c>
      <c r="K685" s="17" t="e">
        <f t="shared" si="42"/>
        <v>#N/A</v>
      </c>
      <c r="L685" s="17"/>
      <c r="M685" s="18">
        <f t="shared" si="43"/>
        <v>0</v>
      </c>
      <c r="N685" s="19" t="str">
        <f t="shared" si="44"/>
        <v>Không</v>
      </c>
      <c r="O685" s="19" t="e">
        <f>VLOOKUP($A685,DSMYDTU!$A$2:$G$4877,7,0)</f>
        <v>#N/A</v>
      </c>
      <c r="P685" s="20"/>
      <c r="Q685" s="50" t="e">
        <f t="shared" si="45"/>
        <v>#N/A</v>
      </c>
      <c r="R685" s="17" t="e">
        <f>VLOOKUP($B685,#REF!,18,0)</f>
        <v>#N/A</v>
      </c>
      <c r="T685" s="2"/>
      <c r="U685" s="19"/>
      <c r="V685" s="19"/>
    </row>
    <row r="686" spans="1:22" ht="13.5" x14ac:dyDescent="0.25">
      <c r="A686" s="14">
        <v>680</v>
      </c>
      <c r="B686" s="15" t="e">
        <f>VLOOKUP($A686,DSMYDTU!$A$2:$E$4856,2,0)</f>
        <v>#N/A</v>
      </c>
      <c r="C686" s="48" t="e">
        <f>VLOOKUP($A686,DSMYDTU!$A$2:$G$4877,3,0)</f>
        <v>#N/A</v>
      </c>
      <c r="D686" s="49" t="e">
        <f>VLOOKUP($A686,DSMYDTU!$A$2:$G$4877,4,0)</f>
        <v>#N/A</v>
      </c>
      <c r="E686" s="15" t="e">
        <f>VLOOKUP($A686,DSMYDTU!$A$2:$G$4877,5,0)</f>
        <v>#N/A</v>
      </c>
      <c r="F686" s="16" t="e">
        <f>VLOOKUP($A686,DSMYDTU!$A$2:$G$4877,6,0)</f>
        <v>#N/A</v>
      </c>
      <c r="G686" s="17" t="e">
        <f>VLOOKUP(B686,#REF!,13,0)</f>
        <v>#N/A</v>
      </c>
      <c r="H686" s="17" t="e">
        <f>VLOOKUP(B686,#REF!,14,0)</f>
        <v>#N/A</v>
      </c>
      <c r="I686" s="17" t="e">
        <f>VLOOKUP(B686,#REF!,15,0)</f>
        <v>#N/A</v>
      </c>
      <c r="J686" s="17" t="e">
        <f>VLOOKUP(B686,#REF!,16,0)</f>
        <v>#N/A</v>
      </c>
      <c r="K686" s="17" t="e">
        <f t="shared" si="42"/>
        <v>#N/A</v>
      </c>
      <c r="L686" s="17"/>
      <c r="M686" s="18">
        <f t="shared" si="43"/>
        <v>0</v>
      </c>
      <c r="N686" s="19" t="str">
        <f t="shared" si="44"/>
        <v>Không</v>
      </c>
      <c r="O686" s="19" t="e">
        <f>VLOOKUP($A686,DSMYDTU!$A$2:$G$4877,7,0)</f>
        <v>#N/A</v>
      </c>
      <c r="P686" s="20"/>
      <c r="Q686" s="50" t="e">
        <f t="shared" si="45"/>
        <v>#N/A</v>
      </c>
      <c r="R686" s="17" t="e">
        <f>VLOOKUP($B686,#REF!,18,0)</f>
        <v>#N/A</v>
      </c>
      <c r="T686" s="2"/>
      <c r="U686" s="19"/>
      <c r="V686" s="19"/>
    </row>
    <row r="687" spans="1:22" ht="13.5" x14ac:dyDescent="0.25">
      <c r="A687" s="14">
        <v>681</v>
      </c>
      <c r="B687" s="15" t="e">
        <f>VLOOKUP($A687,DSMYDTU!$A$2:$E$4856,2,0)</f>
        <v>#N/A</v>
      </c>
      <c r="C687" s="48" t="e">
        <f>VLOOKUP($A687,DSMYDTU!$A$2:$G$4877,3,0)</f>
        <v>#N/A</v>
      </c>
      <c r="D687" s="49" t="e">
        <f>VLOOKUP($A687,DSMYDTU!$A$2:$G$4877,4,0)</f>
        <v>#N/A</v>
      </c>
      <c r="E687" s="15" t="e">
        <f>VLOOKUP($A687,DSMYDTU!$A$2:$G$4877,5,0)</f>
        <v>#N/A</v>
      </c>
      <c r="F687" s="16" t="e">
        <f>VLOOKUP($A687,DSMYDTU!$A$2:$G$4877,6,0)</f>
        <v>#N/A</v>
      </c>
      <c r="G687" s="17" t="e">
        <f>VLOOKUP(B687,#REF!,13,0)</f>
        <v>#N/A</v>
      </c>
      <c r="H687" s="17" t="e">
        <f>VLOOKUP(B687,#REF!,14,0)</f>
        <v>#N/A</v>
      </c>
      <c r="I687" s="17" t="e">
        <f>VLOOKUP(B687,#REF!,15,0)</f>
        <v>#N/A</v>
      </c>
      <c r="J687" s="17" t="e">
        <f>VLOOKUP(B687,#REF!,16,0)</f>
        <v>#N/A</v>
      </c>
      <c r="K687" s="17" t="e">
        <f t="shared" si="42"/>
        <v>#N/A</v>
      </c>
      <c r="L687" s="17"/>
      <c r="M687" s="18">
        <f t="shared" si="43"/>
        <v>0</v>
      </c>
      <c r="N687" s="19" t="str">
        <f t="shared" si="44"/>
        <v>Không</v>
      </c>
      <c r="O687" s="19" t="e">
        <f>VLOOKUP($A687,DSMYDTU!$A$2:$G$4877,7,0)</f>
        <v>#N/A</v>
      </c>
      <c r="P687" s="20"/>
      <c r="Q687" s="50" t="e">
        <f t="shared" si="45"/>
        <v>#N/A</v>
      </c>
      <c r="R687" s="17" t="e">
        <f>VLOOKUP($B687,#REF!,18,0)</f>
        <v>#N/A</v>
      </c>
      <c r="T687" s="2"/>
      <c r="U687" s="19"/>
      <c r="V687" s="19"/>
    </row>
    <row r="688" spans="1:22" ht="13.5" x14ac:dyDescent="0.25">
      <c r="A688" s="14">
        <v>682</v>
      </c>
      <c r="B688" s="15" t="e">
        <f>VLOOKUP($A688,DSMYDTU!$A$2:$E$4856,2,0)</f>
        <v>#N/A</v>
      </c>
      <c r="C688" s="48" t="e">
        <f>VLOOKUP($A688,DSMYDTU!$A$2:$G$4877,3,0)</f>
        <v>#N/A</v>
      </c>
      <c r="D688" s="49" t="e">
        <f>VLOOKUP($A688,DSMYDTU!$A$2:$G$4877,4,0)</f>
        <v>#N/A</v>
      </c>
      <c r="E688" s="15" t="e">
        <f>VLOOKUP($A688,DSMYDTU!$A$2:$G$4877,5,0)</f>
        <v>#N/A</v>
      </c>
      <c r="F688" s="16" t="e">
        <f>VLOOKUP($A688,DSMYDTU!$A$2:$G$4877,6,0)</f>
        <v>#N/A</v>
      </c>
      <c r="G688" s="17" t="e">
        <f>VLOOKUP(B688,#REF!,13,0)</f>
        <v>#N/A</v>
      </c>
      <c r="H688" s="17" t="e">
        <f>VLOOKUP(B688,#REF!,14,0)</f>
        <v>#N/A</v>
      </c>
      <c r="I688" s="17" t="e">
        <f>VLOOKUP(B688,#REF!,15,0)</f>
        <v>#N/A</v>
      </c>
      <c r="J688" s="17" t="e">
        <f>VLOOKUP(B688,#REF!,16,0)</f>
        <v>#N/A</v>
      </c>
      <c r="K688" s="17" t="e">
        <f t="shared" si="42"/>
        <v>#N/A</v>
      </c>
      <c r="L688" s="17"/>
      <c r="M688" s="18">
        <f t="shared" si="43"/>
        <v>0</v>
      </c>
      <c r="N688" s="19" t="str">
        <f t="shared" si="44"/>
        <v>Không</v>
      </c>
      <c r="O688" s="19" t="e">
        <f>VLOOKUP($A688,DSMYDTU!$A$2:$G$4877,7,0)</f>
        <v>#N/A</v>
      </c>
      <c r="P688" s="20"/>
      <c r="Q688" s="50" t="e">
        <f t="shared" si="45"/>
        <v>#N/A</v>
      </c>
      <c r="R688" s="17" t="e">
        <f>VLOOKUP($B688,#REF!,18,0)</f>
        <v>#N/A</v>
      </c>
      <c r="T688" s="2"/>
      <c r="U688" s="19"/>
      <c r="V688" s="19"/>
    </row>
    <row r="689" spans="1:22" ht="13.5" x14ac:dyDescent="0.25">
      <c r="A689" s="14">
        <v>683</v>
      </c>
      <c r="B689" s="15" t="e">
        <f>VLOOKUP($A689,DSMYDTU!$A$2:$E$4856,2,0)</f>
        <v>#N/A</v>
      </c>
      <c r="C689" s="48" t="e">
        <f>VLOOKUP($A689,DSMYDTU!$A$2:$G$4877,3,0)</f>
        <v>#N/A</v>
      </c>
      <c r="D689" s="49" t="e">
        <f>VLOOKUP($A689,DSMYDTU!$A$2:$G$4877,4,0)</f>
        <v>#N/A</v>
      </c>
      <c r="E689" s="15" t="e">
        <f>VLOOKUP($A689,DSMYDTU!$A$2:$G$4877,5,0)</f>
        <v>#N/A</v>
      </c>
      <c r="F689" s="16" t="e">
        <f>VLOOKUP($A689,DSMYDTU!$A$2:$G$4877,6,0)</f>
        <v>#N/A</v>
      </c>
      <c r="G689" s="17" t="e">
        <f>VLOOKUP(B689,#REF!,13,0)</f>
        <v>#N/A</v>
      </c>
      <c r="H689" s="17" t="e">
        <f>VLOOKUP(B689,#REF!,14,0)</f>
        <v>#N/A</v>
      </c>
      <c r="I689" s="17" t="e">
        <f>VLOOKUP(B689,#REF!,15,0)</f>
        <v>#N/A</v>
      </c>
      <c r="J689" s="17" t="e">
        <f>VLOOKUP(B689,#REF!,16,0)</f>
        <v>#N/A</v>
      </c>
      <c r="K689" s="17" t="e">
        <f t="shared" si="42"/>
        <v>#N/A</v>
      </c>
      <c r="L689" s="17"/>
      <c r="M689" s="18">
        <f t="shared" si="43"/>
        <v>0</v>
      </c>
      <c r="N689" s="19" t="str">
        <f t="shared" si="44"/>
        <v>Không</v>
      </c>
      <c r="O689" s="19" t="e">
        <f>VLOOKUP($A689,DSMYDTU!$A$2:$G$4877,7,0)</f>
        <v>#N/A</v>
      </c>
      <c r="P689" s="20"/>
      <c r="Q689" s="50" t="e">
        <f t="shared" si="45"/>
        <v>#N/A</v>
      </c>
      <c r="R689" s="17" t="e">
        <f>VLOOKUP($B689,#REF!,18,0)</f>
        <v>#N/A</v>
      </c>
      <c r="T689" s="2"/>
      <c r="U689" s="19"/>
      <c r="V689" s="19"/>
    </row>
    <row r="690" spans="1:22" ht="13.5" x14ac:dyDescent="0.25">
      <c r="A690" s="14">
        <v>684</v>
      </c>
      <c r="B690" s="15" t="e">
        <f>VLOOKUP($A690,DSMYDTU!$A$2:$E$4856,2,0)</f>
        <v>#N/A</v>
      </c>
      <c r="C690" s="48" t="e">
        <f>VLOOKUP($A690,DSMYDTU!$A$2:$G$4877,3,0)</f>
        <v>#N/A</v>
      </c>
      <c r="D690" s="49" t="e">
        <f>VLOOKUP($A690,DSMYDTU!$A$2:$G$4877,4,0)</f>
        <v>#N/A</v>
      </c>
      <c r="E690" s="15" t="e">
        <f>VLOOKUP($A690,DSMYDTU!$A$2:$G$4877,5,0)</f>
        <v>#N/A</v>
      </c>
      <c r="F690" s="16" t="e">
        <f>VLOOKUP($A690,DSMYDTU!$A$2:$G$4877,6,0)</f>
        <v>#N/A</v>
      </c>
      <c r="G690" s="17" t="e">
        <f>VLOOKUP(B690,#REF!,13,0)</f>
        <v>#N/A</v>
      </c>
      <c r="H690" s="17" t="e">
        <f>VLOOKUP(B690,#REF!,14,0)</f>
        <v>#N/A</v>
      </c>
      <c r="I690" s="17" t="e">
        <f>VLOOKUP(B690,#REF!,15,0)</f>
        <v>#N/A</v>
      </c>
      <c r="J690" s="17" t="e">
        <f>VLOOKUP(B690,#REF!,16,0)</f>
        <v>#N/A</v>
      </c>
      <c r="K690" s="17" t="e">
        <f t="shared" si="42"/>
        <v>#N/A</v>
      </c>
      <c r="L690" s="17"/>
      <c r="M690" s="18">
        <f t="shared" si="43"/>
        <v>0</v>
      </c>
      <c r="N690" s="19" t="str">
        <f t="shared" si="44"/>
        <v>Không</v>
      </c>
      <c r="O690" s="19" t="e">
        <f>VLOOKUP($A690,DSMYDTU!$A$2:$G$4877,7,0)</f>
        <v>#N/A</v>
      </c>
      <c r="P690" s="20"/>
      <c r="Q690" s="50" t="e">
        <f t="shared" si="45"/>
        <v>#N/A</v>
      </c>
      <c r="R690" s="17" t="e">
        <f>VLOOKUP($B690,#REF!,18,0)</f>
        <v>#N/A</v>
      </c>
      <c r="T690" s="2"/>
      <c r="U690" s="19"/>
      <c r="V690" s="19"/>
    </row>
    <row r="691" spans="1:22" ht="13.5" x14ac:dyDescent="0.25">
      <c r="A691" s="14">
        <v>685</v>
      </c>
      <c r="B691" s="15" t="e">
        <f>VLOOKUP($A691,DSMYDTU!$A$2:$E$4856,2,0)</f>
        <v>#N/A</v>
      </c>
      <c r="C691" s="48" t="e">
        <f>VLOOKUP($A691,DSMYDTU!$A$2:$G$4877,3,0)</f>
        <v>#N/A</v>
      </c>
      <c r="D691" s="49" t="e">
        <f>VLOOKUP($A691,DSMYDTU!$A$2:$G$4877,4,0)</f>
        <v>#N/A</v>
      </c>
      <c r="E691" s="15" t="e">
        <f>VLOOKUP($A691,DSMYDTU!$A$2:$G$4877,5,0)</f>
        <v>#N/A</v>
      </c>
      <c r="F691" s="16" t="e">
        <f>VLOOKUP($A691,DSMYDTU!$A$2:$G$4877,6,0)</f>
        <v>#N/A</v>
      </c>
      <c r="G691" s="17" t="e">
        <f>VLOOKUP(B691,#REF!,13,0)</f>
        <v>#N/A</v>
      </c>
      <c r="H691" s="17" t="e">
        <f>VLOOKUP(B691,#REF!,14,0)</f>
        <v>#N/A</v>
      </c>
      <c r="I691" s="17" t="e">
        <f>VLOOKUP(B691,#REF!,15,0)</f>
        <v>#N/A</v>
      </c>
      <c r="J691" s="17" t="e">
        <f>VLOOKUP(B691,#REF!,16,0)</f>
        <v>#N/A</v>
      </c>
      <c r="K691" s="17" t="e">
        <f t="shared" si="42"/>
        <v>#N/A</v>
      </c>
      <c r="L691" s="17"/>
      <c r="M691" s="18">
        <f t="shared" si="43"/>
        <v>0</v>
      </c>
      <c r="N691" s="19" t="str">
        <f t="shared" si="44"/>
        <v>Không</v>
      </c>
      <c r="O691" s="19" t="e">
        <f>VLOOKUP($A691,DSMYDTU!$A$2:$G$4877,7,0)</f>
        <v>#N/A</v>
      </c>
      <c r="P691" s="20"/>
      <c r="Q691" s="50" t="e">
        <f t="shared" si="45"/>
        <v>#N/A</v>
      </c>
      <c r="R691" s="17" t="e">
        <f>VLOOKUP($B691,#REF!,18,0)</f>
        <v>#N/A</v>
      </c>
      <c r="T691" s="2"/>
      <c r="U691" s="19"/>
      <c r="V691" s="19"/>
    </row>
    <row r="692" spans="1:22" ht="13.5" x14ac:dyDescent="0.25">
      <c r="A692" s="14">
        <v>686</v>
      </c>
      <c r="B692" s="15" t="e">
        <f>VLOOKUP($A692,DSMYDTU!$A$2:$E$4856,2,0)</f>
        <v>#N/A</v>
      </c>
      <c r="C692" s="48" t="e">
        <f>VLOOKUP($A692,DSMYDTU!$A$2:$G$4877,3,0)</f>
        <v>#N/A</v>
      </c>
      <c r="D692" s="49" t="e">
        <f>VLOOKUP($A692,DSMYDTU!$A$2:$G$4877,4,0)</f>
        <v>#N/A</v>
      </c>
      <c r="E692" s="15" t="e">
        <f>VLOOKUP($A692,DSMYDTU!$A$2:$G$4877,5,0)</f>
        <v>#N/A</v>
      </c>
      <c r="F692" s="16" t="e">
        <f>VLOOKUP($A692,DSMYDTU!$A$2:$G$4877,6,0)</f>
        <v>#N/A</v>
      </c>
      <c r="G692" s="17" t="e">
        <f>VLOOKUP(B692,#REF!,13,0)</f>
        <v>#N/A</v>
      </c>
      <c r="H692" s="17" t="e">
        <f>VLOOKUP(B692,#REF!,14,0)</f>
        <v>#N/A</v>
      </c>
      <c r="I692" s="17" t="e">
        <f>VLOOKUP(B692,#REF!,15,0)</f>
        <v>#N/A</v>
      </c>
      <c r="J692" s="17" t="e">
        <f>VLOOKUP(B692,#REF!,16,0)</f>
        <v>#N/A</v>
      </c>
      <c r="K692" s="17" t="e">
        <f t="shared" si="42"/>
        <v>#N/A</v>
      </c>
      <c r="L692" s="17"/>
      <c r="M692" s="18">
        <f t="shared" si="43"/>
        <v>0</v>
      </c>
      <c r="N692" s="19" t="str">
        <f t="shared" si="44"/>
        <v>Không</v>
      </c>
      <c r="O692" s="19" t="e">
        <f>VLOOKUP($A692,DSMYDTU!$A$2:$G$4877,7,0)</f>
        <v>#N/A</v>
      </c>
      <c r="P692" s="20"/>
      <c r="Q692" s="50" t="e">
        <f t="shared" si="45"/>
        <v>#N/A</v>
      </c>
      <c r="R692" s="17" t="e">
        <f>VLOOKUP($B692,#REF!,18,0)</f>
        <v>#N/A</v>
      </c>
      <c r="T692" s="2"/>
      <c r="U692" s="19"/>
      <c r="V692" s="19"/>
    </row>
    <row r="693" spans="1:22" ht="13.5" x14ac:dyDescent="0.25">
      <c r="A693" s="14">
        <v>687</v>
      </c>
      <c r="B693" s="15" t="e">
        <f>VLOOKUP($A693,DSMYDTU!$A$2:$E$4856,2,0)</f>
        <v>#N/A</v>
      </c>
      <c r="C693" s="48" t="e">
        <f>VLOOKUP($A693,DSMYDTU!$A$2:$G$4877,3,0)</f>
        <v>#N/A</v>
      </c>
      <c r="D693" s="49" t="e">
        <f>VLOOKUP($A693,DSMYDTU!$A$2:$G$4877,4,0)</f>
        <v>#N/A</v>
      </c>
      <c r="E693" s="15" t="e">
        <f>VLOOKUP($A693,DSMYDTU!$A$2:$G$4877,5,0)</f>
        <v>#N/A</v>
      </c>
      <c r="F693" s="16" t="e">
        <f>VLOOKUP($A693,DSMYDTU!$A$2:$G$4877,6,0)</f>
        <v>#N/A</v>
      </c>
      <c r="G693" s="17" t="e">
        <f>VLOOKUP(B693,#REF!,13,0)</f>
        <v>#N/A</v>
      </c>
      <c r="H693" s="17" t="e">
        <f>VLOOKUP(B693,#REF!,14,0)</f>
        <v>#N/A</v>
      </c>
      <c r="I693" s="17" t="e">
        <f>VLOOKUP(B693,#REF!,15,0)</f>
        <v>#N/A</v>
      </c>
      <c r="J693" s="17" t="e">
        <f>VLOOKUP(B693,#REF!,16,0)</f>
        <v>#N/A</v>
      </c>
      <c r="K693" s="17" t="e">
        <f t="shared" si="42"/>
        <v>#N/A</v>
      </c>
      <c r="L693" s="17"/>
      <c r="M693" s="18">
        <f t="shared" si="43"/>
        <v>0</v>
      </c>
      <c r="N693" s="19" t="str">
        <f t="shared" si="44"/>
        <v>Không</v>
      </c>
      <c r="O693" s="19" t="e">
        <f>VLOOKUP($A693,DSMYDTU!$A$2:$G$4877,7,0)</f>
        <v>#N/A</v>
      </c>
      <c r="P693" s="20"/>
      <c r="Q693" s="50" t="e">
        <f t="shared" si="45"/>
        <v>#N/A</v>
      </c>
      <c r="R693" s="17" t="e">
        <f>VLOOKUP($B693,#REF!,18,0)</f>
        <v>#N/A</v>
      </c>
      <c r="T693" s="2"/>
      <c r="U693" s="19"/>
      <c r="V693" s="19"/>
    </row>
    <row r="694" spans="1:22" ht="13.5" x14ac:dyDescent="0.25">
      <c r="A694" s="14">
        <v>688</v>
      </c>
      <c r="B694" s="15" t="e">
        <f>VLOOKUP($A694,DSMYDTU!$A$2:$E$4856,2,0)</f>
        <v>#N/A</v>
      </c>
      <c r="C694" s="48" t="e">
        <f>VLOOKUP($A694,DSMYDTU!$A$2:$G$4877,3,0)</f>
        <v>#N/A</v>
      </c>
      <c r="D694" s="49" t="e">
        <f>VLOOKUP($A694,DSMYDTU!$A$2:$G$4877,4,0)</f>
        <v>#N/A</v>
      </c>
      <c r="E694" s="15" t="e">
        <f>VLOOKUP($A694,DSMYDTU!$A$2:$G$4877,5,0)</f>
        <v>#N/A</v>
      </c>
      <c r="F694" s="16" t="e">
        <f>VLOOKUP($A694,DSMYDTU!$A$2:$G$4877,6,0)</f>
        <v>#N/A</v>
      </c>
      <c r="G694" s="17" t="e">
        <f>VLOOKUP(B694,#REF!,13,0)</f>
        <v>#N/A</v>
      </c>
      <c r="H694" s="17" t="e">
        <f>VLOOKUP(B694,#REF!,14,0)</f>
        <v>#N/A</v>
      </c>
      <c r="I694" s="17" t="e">
        <f>VLOOKUP(B694,#REF!,15,0)</f>
        <v>#N/A</v>
      </c>
      <c r="J694" s="17" t="e">
        <f>VLOOKUP(B694,#REF!,16,0)</f>
        <v>#N/A</v>
      </c>
      <c r="K694" s="17" t="e">
        <f t="shared" si="42"/>
        <v>#N/A</v>
      </c>
      <c r="L694" s="17"/>
      <c r="M694" s="18">
        <f t="shared" si="43"/>
        <v>0</v>
      </c>
      <c r="N694" s="19" t="str">
        <f t="shared" si="44"/>
        <v>Không</v>
      </c>
      <c r="O694" s="19" t="e">
        <f>VLOOKUP($A694,DSMYDTU!$A$2:$G$4877,7,0)</f>
        <v>#N/A</v>
      </c>
      <c r="P694" s="20"/>
      <c r="Q694" s="50" t="e">
        <f t="shared" si="45"/>
        <v>#N/A</v>
      </c>
      <c r="R694" s="17" t="e">
        <f>VLOOKUP($B694,#REF!,18,0)</f>
        <v>#N/A</v>
      </c>
      <c r="T694" s="2"/>
      <c r="U694" s="19"/>
      <c r="V694" s="19"/>
    </row>
    <row r="695" spans="1:22" ht="13.5" x14ac:dyDescent="0.25">
      <c r="A695" s="14">
        <v>689</v>
      </c>
      <c r="B695" s="15" t="e">
        <f>VLOOKUP($A695,DSMYDTU!$A$2:$E$4856,2,0)</f>
        <v>#N/A</v>
      </c>
      <c r="C695" s="48" t="e">
        <f>VLOOKUP($A695,DSMYDTU!$A$2:$G$4877,3,0)</f>
        <v>#N/A</v>
      </c>
      <c r="D695" s="49" t="e">
        <f>VLOOKUP($A695,DSMYDTU!$A$2:$G$4877,4,0)</f>
        <v>#N/A</v>
      </c>
      <c r="E695" s="15" t="e">
        <f>VLOOKUP($A695,DSMYDTU!$A$2:$G$4877,5,0)</f>
        <v>#N/A</v>
      </c>
      <c r="F695" s="16" t="e">
        <f>VLOOKUP($A695,DSMYDTU!$A$2:$G$4877,6,0)</f>
        <v>#N/A</v>
      </c>
      <c r="G695" s="17" t="e">
        <f>VLOOKUP(B695,#REF!,13,0)</f>
        <v>#N/A</v>
      </c>
      <c r="H695" s="17" t="e">
        <f>VLOOKUP(B695,#REF!,14,0)</f>
        <v>#N/A</v>
      </c>
      <c r="I695" s="17" t="e">
        <f>VLOOKUP(B695,#REF!,15,0)</f>
        <v>#N/A</v>
      </c>
      <c r="J695" s="17" t="e">
        <f>VLOOKUP(B695,#REF!,16,0)</f>
        <v>#N/A</v>
      </c>
      <c r="K695" s="17" t="e">
        <f t="shared" si="42"/>
        <v>#N/A</v>
      </c>
      <c r="L695" s="17"/>
      <c r="M695" s="18">
        <f t="shared" si="43"/>
        <v>0</v>
      </c>
      <c r="N695" s="19" t="str">
        <f t="shared" si="44"/>
        <v>Không</v>
      </c>
      <c r="O695" s="19" t="e">
        <f>VLOOKUP($A695,DSMYDTU!$A$2:$G$4877,7,0)</f>
        <v>#N/A</v>
      </c>
      <c r="P695" s="20"/>
      <c r="Q695" s="50" t="e">
        <f t="shared" si="45"/>
        <v>#N/A</v>
      </c>
      <c r="R695" s="17" t="e">
        <f>VLOOKUP($B695,#REF!,18,0)</f>
        <v>#N/A</v>
      </c>
      <c r="T695" s="2"/>
      <c r="U695" s="19"/>
      <c r="V695" s="19"/>
    </row>
    <row r="696" spans="1:22" ht="13.5" x14ac:dyDescent="0.25">
      <c r="A696" s="14">
        <v>690</v>
      </c>
      <c r="B696" s="15" t="e">
        <f>VLOOKUP($A696,DSMYDTU!$A$2:$E$4856,2,0)</f>
        <v>#N/A</v>
      </c>
      <c r="C696" s="48" t="e">
        <f>VLOOKUP($A696,DSMYDTU!$A$2:$G$4877,3,0)</f>
        <v>#N/A</v>
      </c>
      <c r="D696" s="49" t="e">
        <f>VLOOKUP($A696,DSMYDTU!$A$2:$G$4877,4,0)</f>
        <v>#N/A</v>
      </c>
      <c r="E696" s="15" t="e">
        <f>VLOOKUP($A696,DSMYDTU!$A$2:$G$4877,5,0)</f>
        <v>#N/A</v>
      </c>
      <c r="F696" s="16" t="e">
        <f>VLOOKUP($A696,DSMYDTU!$A$2:$G$4877,6,0)</f>
        <v>#N/A</v>
      </c>
      <c r="G696" s="17" t="e">
        <f>VLOOKUP(B696,#REF!,13,0)</f>
        <v>#N/A</v>
      </c>
      <c r="H696" s="17" t="e">
        <f>VLOOKUP(B696,#REF!,14,0)</f>
        <v>#N/A</v>
      </c>
      <c r="I696" s="17" t="e">
        <f>VLOOKUP(B696,#REF!,15,0)</f>
        <v>#N/A</v>
      </c>
      <c r="J696" s="17" t="e">
        <f>VLOOKUP(B696,#REF!,16,0)</f>
        <v>#N/A</v>
      </c>
      <c r="K696" s="17" t="e">
        <f t="shared" si="42"/>
        <v>#N/A</v>
      </c>
      <c r="L696" s="17"/>
      <c r="M696" s="18">
        <f t="shared" si="43"/>
        <v>0</v>
      </c>
      <c r="N696" s="19" t="str">
        <f t="shared" si="44"/>
        <v>Không</v>
      </c>
      <c r="O696" s="19" t="e">
        <f>VLOOKUP($A696,DSMYDTU!$A$2:$G$4877,7,0)</f>
        <v>#N/A</v>
      </c>
      <c r="P696" s="20"/>
      <c r="Q696" s="50" t="e">
        <f t="shared" si="45"/>
        <v>#N/A</v>
      </c>
      <c r="R696" s="17" t="e">
        <f>VLOOKUP($B696,#REF!,18,0)</f>
        <v>#N/A</v>
      </c>
      <c r="T696" s="2"/>
      <c r="U696" s="19"/>
      <c r="V696" s="19"/>
    </row>
    <row r="697" spans="1:22" ht="13.5" x14ac:dyDescent="0.25">
      <c r="A697" s="14">
        <v>691</v>
      </c>
      <c r="B697" s="15" t="e">
        <f>VLOOKUP($A697,DSMYDTU!$A$2:$E$4856,2,0)</f>
        <v>#N/A</v>
      </c>
      <c r="C697" s="48" t="e">
        <f>VLOOKUP($A697,DSMYDTU!$A$2:$G$4877,3,0)</f>
        <v>#N/A</v>
      </c>
      <c r="D697" s="49" t="e">
        <f>VLOOKUP($A697,DSMYDTU!$A$2:$G$4877,4,0)</f>
        <v>#N/A</v>
      </c>
      <c r="E697" s="15" t="e">
        <f>VLOOKUP($A697,DSMYDTU!$A$2:$G$4877,5,0)</f>
        <v>#N/A</v>
      </c>
      <c r="F697" s="16" t="e">
        <f>VLOOKUP($A697,DSMYDTU!$A$2:$G$4877,6,0)</f>
        <v>#N/A</v>
      </c>
      <c r="G697" s="17" t="e">
        <f>VLOOKUP(B697,#REF!,13,0)</f>
        <v>#N/A</v>
      </c>
      <c r="H697" s="17" t="e">
        <f>VLOOKUP(B697,#REF!,14,0)</f>
        <v>#N/A</v>
      </c>
      <c r="I697" s="17" t="e">
        <f>VLOOKUP(B697,#REF!,15,0)</f>
        <v>#N/A</v>
      </c>
      <c r="J697" s="17" t="e">
        <f>VLOOKUP(B697,#REF!,16,0)</f>
        <v>#N/A</v>
      </c>
      <c r="K697" s="17" t="e">
        <f t="shared" si="42"/>
        <v>#N/A</v>
      </c>
      <c r="L697" s="17"/>
      <c r="M697" s="18">
        <f t="shared" si="43"/>
        <v>0</v>
      </c>
      <c r="N697" s="19" t="str">
        <f t="shared" si="44"/>
        <v>Không</v>
      </c>
      <c r="O697" s="19" t="e">
        <f>VLOOKUP($A697,DSMYDTU!$A$2:$G$4877,7,0)</f>
        <v>#N/A</v>
      </c>
      <c r="P697" s="20"/>
      <c r="Q697" s="50" t="e">
        <f t="shared" si="45"/>
        <v>#N/A</v>
      </c>
      <c r="R697" s="17" t="e">
        <f>VLOOKUP($B697,#REF!,18,0)</f>
        <v>#N/A</v>
      </c>
      <c r="T697" s="2"/>
      <c r="U697" s="19"/>
      <c r="V697" s="19"/>
    </row>
    <row r="698" spans="1:22" ht="13.5" x14ac:dyDescent="0.25">
      <c r="A698" s="14">
        <v>692</v>
      </c>
      <c r="B698" s="15" t="e">
        <f>VLOOKUP($A698,DSMYDTU!$A$2:$E$4856,2,0)</f>
        <v>#N/A</v>
      </c>
      <c r="C698" s="48" t="e">
        <f>VLOOKUP($A698,DSMYDTU!$A$2:$G$4877,3,0)</f>
        <v>#N/A</v>
      </c>
      <c r="D698" s="49" t="e">
        <f>VLOOKUP($A698,DSMYDTU!$A$2:$G$4877,4,0)</f>
        <v>#N/A</v>
      </c>
      <c r="E698" s="15" t="e">
        <f>VLOOKUP($A698,DSMYDTU!$A$2:$G$4877,5,0)</f>
        <v>#N/A</v>
      </c>
      <c r="F698" s="16" t="e">
        <f>VLOOKUP($A698,DSMYDTU!$A$2:$G$4877,6,0)</f>
        <v>#N/A</v>
      </c>
      <c r="G698" s="17" t="e">
        <f>VLOOKUP(B698,#REF!,13,0)</f>
        <v>#N/A</v>
      </c>
      <c r="H698" s="17" t="e">
        <f>VLOOKUP(B698,#REF!,14,0)</f>
        <v>#N/A</v>
      </c>
      <c r="I698" s="17" t="e">
        <f>VLOOKUP(B698,#REF!,15,0)</f>
        <v>#N/A</v>
      </c>
      <c r="J698" s="17" t="e">
        <f>VLOOKUP(B698,#REF!,16,0)</f>
        <v>#N/A</v>
      </c>
      <c r="K698" s="17" t="e">
        <f t="shared" si="42"/>
        <v>#N/A</v>
      </c>
      <c r="L698" s="17"/>
      <c r="M698" s="18">
        <f t="shared" si="43"/>
        <v>0</v>
      </c>
      <c r="N698" s="19" t="str">
        <f t="shared" si="44"/>
        <v>Không</v>
      </c>
      <c r="O698" s="19" t="e">
        <f>VLOOKUP($A698,DSMYDTU!$A$2:$G$4877,7,0)</f>
        <v>#N/A</v>
      </c>
      <c r="P698" s="20"/>
      <c r="Q698" s="50" t="e">
        <f t="shared" si="45"/>
        <v>#N/A</v>
      </c>
      <c r="R698" s="17" t="e">
        <f>VLOOKUP($B698,#REF!,18,0)</f>
        <v>#N/A</v>
      </c>
      <c r="T698" s="2"/>
      <c r="U698" s="19"/>
      <c r="V698" s="19"/>
    </row>
    <row r="699" spans="1:22" ht="13.5" x14ac:dyDescent="0.25">
      <c r="A699" s="14">
        <v>693</v>
      </c>
      <c r="B699" s="15" t="e">
        <f>VLOOKUP($A699,DSMYDTU!$A$2:$E$4856,2,0)</f>
        <v>#N/A</v>
      </c>
      <c r="C699" s="48" t="e">
        <f>VLOOKUP($A699,DSMYDTU!$A$2:$G$4877,3,0)</f>
        <v>#N/A</v>
      </c>
      <c r="D699" s="49" t="e">
        <f>VLOOKUP($A699,DSMYDTU!$A$2:$G$4877,4,0)</f>
        <v>#N/A</v>
      </c>
      <c r="E699" s="15" t="e">
        <f>VLOOKUP($A699,DSMYDTU!$A$2:$G$4877,5,0)</f>
        <v>#N/A</v>
      </c>
      <c r="F699" s="16" t="e">
        <f>VLOOKUP($A699,DSMYDTU!$A$2:$G$4877,6,0)</f>
        <v>#N/A</v>
      </c>
      <c r="G699" s="17" t="e">
        <f>VLOOKUP(B699,#REF!,13,0)</f>
        <v>#N/A</v>
      </c>
      <c r="H699" s="17" t="e">
        <f>VLOOKUP(B699,#REF!,14,0)</f>
        <v>#N/A</v>
      </c>
      <c r="I699" s="17" t="e">
        <f>VLOOKUP(B699,#REF!,15,0)</f>
        <v>#N/A</v>
      </c>
      <c r="J699" s="17" t="e">
        <f>VLOOKUP(B699,#REF!,16,0)</f>
        <v>#N/A</v>
      </c>
      <c r="K699" s="17" t="e">
        <f t="shared" si="42"/>
        <v>#N/A</v>
      </c>
      <c r="L699" s="17"/>
      <c r="M699" s="18">
        <f t="shared" si="43"/>
        <v>0</v>
      </c>
      <c r="N699" s="19" t="str">
        <f t="shared" ref="N699:N762" si="46">VLOOKUP(M699,$S$7:$T$542,2,0)</f>
        <v>Không</v>
      </c>
      <c r="O699" s="19" t="e">
        <f>VLOOKUP($A699,DSMYDTU!$A$2:$G$4877,7,0)</f>
        <v>#N/A</v>
      </c>
      <c r="P699" s="20"/>
      <c r="Q699" s="50" t="e">
        <f t="shared" ref="Q699:Q762" si="47">R699=M699</f>
        <v>#N/A</v>
      </c>
      <c r="R699" s="17" t="e">
        <f>VLOOKUP($B699,#REF!,18,0)</f>
        <v>#N/A</v>
      </c>
      <c r="T699" s="2"/>
      <c r="U699" s="19"/>
      <c r="V699" s="19"/>
    </row>
    <row r="700" spans="1:22" ht="13.5" x14ac:dyDescent="0.25">
      <c r="A700" s="14">
        <v>694</v>
      </c>
      <c r="B700" s="15" t="e">
        <f>VLOOKUP($A700,DSMYDTU!$A$2:$E$4856,2,0)</f>
        <v>#N/A</v>
      </c>
      <c r="C700" s="48" t="e">
        <f>VLOOKUP($A700,DSMYDTU!$A$2:$G$4877,3,0)</f>
        <v>#N/A</v>
      </c>
      <c r="D700" s="49" t="e">
        <f>VLOOKUP($A700,DSMYDTU!$A$2:$G$4877,4,0)</f>
        <v>#N/A</v>
      </c>
      <c r="E700" s="15" t="e">
        <f>VLOOKUP($A700,DSMYDTU!$A$2:$G$4877,5,0)</f>
        <v>#N/A</v>
      </c>
      <c r="F700" s="16" t="e">
        <f>VLOOKUP($A700,DSMYDTU!$A$2:$G$4877,6,0)</f>
        <v>#N/A</v>
      </c>
      <c r="G700" s="17" t="e">
        <f>VLOOKUP(B700,#REF!,13,0)</f>
        <v>#N/A</v>
      </c>
      <c r="H700" s="17" t="e">
        <f>VLOOKUP(B700,#REF!,14,0)</f>
        <v>#N/A</v>
      </c>
      <c r="I700" s="17" t="e">
        <f>VLOOKUP(B700,#REF!,15,0)</f>
        <v>#N/A</v>
      </c>
      <c r="J700" s="17" t="e">
        <f>VLOOKUP(B700,#REF!,16,0)</f>
        <v>#N/A</v>
      </c>
      <c r="K700" s="17" t="e">
        <f t="shared" si="42"/>
        <v>#N/A</v>
      </c>
      <c r="L700" s="17"/>
      <c r="M700" s="18">
        <f t="shared" si="43"/>
        <v>0</v>
      </c>
      <c r="N700" s="19" t="str">
        <f t="shared" si="46"/>
        <v>Không</v>
      </c>
      <c r="O700" s="19" t="e">
        <f>VLOOKUP($A700,DSMYDTU!$A$2:$G$4877,7,0)</f>
        <v>#N/A</v>
      </c>
      <c r="P700" s="20"/>
      <c r="Q700" s="50" t="e">
        <f t="shared" si="47"/>
        <v>#N/A</v>
      </c>
      <c r="R700" s="17" t="e">
        <f>VLOOKUP($B700,#REF!,18,0)</f>
        <v>#N/A</v>
      </c>
      <c r="T700" s="2"/>
      <c r="U700" s="19"/>
      <c r="V700" s="19"/>
    </row>
    <row r="701" spans="1:22" ht="13.5" x14ac:dyDescent="0.25">
      <c r="A701" s="14">
        <v>695</v>
      </c>
      <c r="B701" s="15" t="e">
        <f>VLOOKUP($A701,DSMYDTU!$A$2:$E$4856,2,0)</f>
        <v>#N/A</v>
      </c>
      <c r="C701" s="48" t="e">
        <f>VLOOKUP($A701,DSMYDTU!$A$2:$G$4877,3,0)</f>
        <v>#N/A</v>
      </c>
      <c r="D701" s="49" t="e">
        <f>VLOOKUP($A701,DSMYDTU!$A$2:$G$4877,4,0)</f>
        <v>#N/A</v>
      </c>
      <c r="E701" s="15" t="e">
        <f>VLOOKUP($A701,DSMYDTU!$A$2:$G$4877,5,0)</f>
        <v>#N/A</v>
      </c>
      <c r="F701" s="16" t="e">
        <f>VLOOKUP($A701,DSMYDTU!$A$2:$G$4877,6,0)</f>
        <v>#N/A</v>
      </c>
      <c r="G701" s="17" t="e">
        <f>VLOOKUP(B701,#REF!,13,0)</f>
        <v>#N/A</v>
      </c>
      <c r="H701" s="17" t="e">
        <f>VLOOKUP(B701,#REF!,14,0)</f>
        <v>#N/A</v>
      </c>
      <c r="I701" s="17" t="e">
        <f>VLOOKUP(B701,#REF!,15,0)</f>
        <v>#N/A</v>
      </c>
      <c r="J701" s="17" t="e">
        <f>VLOOKUP(B701,#REF!,16,0)</f>
        <v>#N/A</v>
      </c>
      <c r="K701" s="17" t="e">
        <f t="shared" si="42"/>
        <v>#N/A</v>
      </c>
      <c r="L701" s="17"/>
      <c r="M701" s="18">
        <f t="shared" si="43"/>
        <v>0</v>
      </c>
      <c r="N701" s="19" t="str">
        <f t="shared" si="46"/>
        <v>Không</v>
      </c>
      <c r="O701" s="19" t="e">
        <f>VLOOKUP($A701,DSMYDTU!$A$2:$G$4877,7,0)</f>
        <v>#N/A</v>
      </c>
      <c r="P701" s="20"/>
      <c r="Q701" s="50" t="e">
        <f t="shared" si="47"/>
        <v>#N/A</v>
      </c>
      <c r="R701" s="17" t="e">
        <f>VLOOKUP($B701,#REF!,18,0)</f>
        <v>#N/A</v>
      </c>
      <c r="T701" s="2"/>
      <c r="U701" s="19"/>
      <c r="V701" s="19"/>
    </row>
    <row r="702" spans="1:22" ht="13.5" x14ac:dyDescent="0.25">
      <c r="A702" s="14">
        <v>696</v>
      </c>
      <c r="B702" s="15" t="e">
        <f>VLOOKUP($A702,DSMYDTU!$A$2:$E$4856,2,0)</f>
        <v>#N/A</v>
      </c>
      <c r="C702" s="48" t="e">
        <f>VLOOKUP($A702,DSMYDTU!$A$2:$G$4877,3,0)</f>
        <v>#N/A</v>
      </c>
      <c r="D702" s="49" t="e">
        <f>VLOOKUP($A702,DSMYDTU!$A$2:$G$4877,4,0)</f>
        <v>#N/A</v>
      </c>
      <c r="E702" s="15" t="e">
        <f>VLOOKUP($A702,DSMYDTU!$A$2:$G$4877,5,0)</f>
        <v>#N/A</v>
      </c>
      <c r="F702" s="16" t="e">
        <f>VLOOKUP($A702,DSMYDTU!$A$2:$G$4877,6,0)</f>
        <v>#N/A</v>
      </c>
      <c r="G702" s="17" t="e">
        <f>VLOOKUP(B702,#REF!,13,0)</f>
        <v>#N/A</v>
      </c>
      <c r="H702" s="17" t="e">
        <f>VLOOKUP(B702,#REF!,14,0)</f>
        <v>#N/A</v>
      </c>
      <c r="I702" s="17" t="e">
        <f>VLOOKUP(B702,#REF!,15,0)</f>
        <v>#N/A</v>
      </c>
      <c r="J702" s="17" t="e">
        <f>VLOOKUP(B702,#REF!,16,0)</f>
        <v>#N/A</v>
      </c>
      <c r="K702" s="17" t="e">
        <f t="shared" si="42"/>
        <v>#N/A</v>
      </c>
      <c r="L702" s="17"/>
      <c r="M702" s="18">
        <f t="shared" si="43"/>
        <v>0</v>
      </c>
      <c r="N702" s="19" t="str">
        <f t="shared" si="46"/>
        <v>Không</v>
      </c>
      <c r="O702" s="19" t="e">
        <f>VLOOKUP($A702,DSMYDTU!$A$2:$G$4877,7,0)</f>
        <v>#N/A</v>
      </c>
      <c r="P702" s="20"/>
      <c r="Q702" s="50" t="e">
        <f t="shared" si="47"/>
        <v>#N/A</v>
      </c>
      <c r="R702" s="17" t="e">
        <f>VLOOKUP($B702,#REF!,18,0)</f>
        <v>#N/A</v>
      </c>
      <c r="T702" s="2"/>
      <c r="U702" s="19"/>
      <c r="V702" s="19"/>
    </row>
    <row r="703" spans="1:22" ht="13.5" x14ac:dyDescent="0.25">
      <c r="A703" s="14">
        <v>697</v>
      </c>
      <c r="B703" s="15" t="e">
        <f>VLOOKUP($A703,DSMYDTU!$A$2:$E$4856,2,0)</f>
        <v>#N/A</v>
      </c>
      <c r="C703" s="48" t="e">
        <f>VLOOKUP($A703,DSMYDTU!$A$2:$G$4877,3,0)</f>
        <v>#N/A</v>
      </c>
      <c r="D703" s="49" t="e">
        <f>VLOOKUP($A703,DSMYDTU!$A$2:$G$4877,4,0)</f>
        <v>#N/A</v>
      </c>
      <c r="E703" s="15" t="e">
        <f>VLOOKUP($A703,DSMYDTU!$A$2:$G$4877,5,0)</f>
        <v>#N/A</v>
      </c>
      <c r="F703" s="16" t="e">
        <f>VLOOKUP($A703,DSMYDTU!$A$2:$G$4877,6,0)</f>
        <v>#N/A</v>
      </c>
      <c r="G703" s="17" t="e">
        <f>VLOOKUP(B703,#REF!,13,0)</f>
        <v>#N/A</v>
      </c>
      <c r="H703" s="17" t="e">
        <f>VLOOKUP(B703,#REF!,14,0)</f>
        <v>#N/A</v>
      </c>
      <c r="I703" s="17" t="e">
        <f>VLOOKUP(B703,#REF!,15,0)</f>
        <v>#N/A</v>
      </c>
      <c r="J703" s="17" t="e">
        <f>VLOOKUP(B703,#REF!,16,0)</f>
        <v>#N/A</v>
      </c>
      <c r="K703" s="17" t="e">
        <f t="shared" si="42"/>
        <v>#N/A</v>
      </c>
      <c r="L703" s="17"/>
      <c r="M703" s="18">
        <f t="shared" si="43"/>
        <v>0</v>
      </c>
      <c r="N703" s="19" t="str">
        <f t="shared" si="46"/>
        <v>Không</v>
      </c>
      <c r="O703" s="19" t="e">
        <f>VLOOKUP($A703,DSMYDTU!$A$2:$G$4877,7,0)</f>
        <v>#N/A</v>
      </c>
      <c r="P703" s="20"/>
      <c r="Q703" s="50" t="e">
        <f t="shared" si="47"/>
        <v>#N/A</v>
      </c>
      <c r="R703" s="17" t="e">
        <f>VLOOKUP($B703,#REF!,18,0)</f>
        <v>#N/A</v>
      </c>
      <c r="T703" s="2"/>
      <c r="U703" s="19"/>
      <c r="V703" s="19"/>
    </row>
    <row r="704" spans="1:22" ht="13.5" x14ac:dyDescent="0.25">
      <c r="A704" s="14">
        <v>698</v>
      </c>
      <c r="B704" s="15" t="e">
        <f>VLOOKUP($A704,DSMYDTU!$A$2:$E$4856,2,0)</f>
        <v>#N/A</v>
      </c>
      <c r="C704" s="48" t="e">
        <f>VLOOKUP($A704,DSMYDTU!$A$2:$G$4877,3,0)</f>
        <v>#N/A</v>
      </c>
      <c r="D704" s="49" t="e">
        <f>VLOOKUP($A704,DSMYDTU!$A$2:$G$4877,4,0)</f>
        <v>#N/A</v>
      </c>
      <c r="E704" s="15" t="e">
        <f>VLOOKUP($A704,DSMYDTU!$A$2:$G$4877,5,0)</f>
        <v>#N/A</v>
      </c>
      <c r="F704" s="16" t="e">
        <f>VLOOKUP($A704,DSMYDTU!$A$2:$G$4877,6,0)</f>
        <v>#N/A</v>
      </c>
      <c r="G704" s="17" t="e">
        <f>VLOOKUP(B704,#REF!,13,0)</f>
        <v>#N/A</v>
      </c>
      <c r="H704" s="17" t="e">
        <f>VLOOKUP(B704,#REF!,14,0)</f>
        <v>#N/A</v>
      </c>
      <c r="I704" s="17" t="e">
        <f>VLOOKUP(B704,#REF!,15,0)</f>
        <v>#N/A</v>
      </c>
      <c r="J704" s="17" t="e">
        <f>VLOOKUP(B704,#REF!,16,0)</f>
        <v>#N/A</v>
      </c>
      <c r="K704" s="17" t="e">
        <f t="shared" si="42"/>
        <v>#N/A</v>
      </c>
      <c r="L704" s="17"/>
      <c r="M704" s="18">
        <f t="shared" si="43"/>
        <v>0</v>
      </c>
      <c r="N704" s="19" t="str">
        <f t="shared" si="46"/>
        <v>Không</v>
      </c>
      <c r="O704" s="19" t="e">
        <f>VLOOKUP($A704,DSMYDTU!$A$2:$G$4877,7,0)</f>
        <v>#N/A</v>
      </c>
      <c r="P704" s="20"/>
      <c r="Q704" s="50" t="e">
        <f t="shared" si="47"/>
        <v>#N/A</v>
      </c>
      <c r="R704" s="17" t="e">
        <f>VLOOKUP($B704,#REF!,18,0)</f>
        <v>#N/A</v>
      </c>
      <c r="T704" s="2"/>
      <c r="U704" s="19"/>
      <c r="V704" s="19"/>
    </row>
    <row r="705" spans="1:22" ht="13.5" x14ac:dyDescent="0.25">
      <c r="A705" s="14">
        <v>699</v>
      </c>
      <c r="B705" s="15" t="e">
        <f>VLOOKUP($A705,DSMYDTU!$A$2:$E$4856,2,0)</f>
        <v>#N/A</v>
      </c>
      <c r="C705" s="48" t="e">
        <f>VLOOKUP($A705,DSMYDTU!$A$2:$G$4877,3,0)</f>
        <v>#N/A</v>
      </c>
      <c r="D705" s="49" t="e">
        <f>VLOOKUP($A705,DSMYDTU!$A$2:$G$4877,4,0)</f>
        <v>#N/A</v>
      </c>
      <c r="E705" s="15" t="e">
        <f>VLOOKUP($A705,DSMYDTU!$A$2:$G$4877,5,0)</f>
        <v>#N/A</v>
      </c>
      <c r="F705" s="16" t="e">
        <f>VLOOKUP($A705,DSMYDTU!$A$2:$G$4877,6,0)</f>
        <v>#N/A</v>
      </c>
      <c r="G705" s="17" t="e">
        <f>VLOOKUP(B705,#REF!,13,0)</f>
        <v>#N/A</v>
      </c>
      <c r="H705" s="17" t="e">
        <f>VLOOKUP(B705,#REF!,14,0)</f>
        <v>#N/A</v>
      </c>
      <c r="I705" s="17" t="e">
        <f>VLOOKUP(B705,#REF!,15,0)</f>
        <v>#N/A</v>
      </c>
      <c r="J705" s="17" t="e">
        <f>VLOOKUP(B705,#REF!,16,0)</f>
        <v>#N/A</v>
      </c>
      <c r="K705" s="17" t="e">
        <f t="shared" si="42"/>
        <v>#N/A</v>
      </c>
      <c r="L705" s="17"/>
      <c r="M705" s="18">
        <f t="shared" si="43"/>
        <v>0</v>
      </c>
      <c r="N705" s="19" t="str">
        <f t="shared" si="46"/>
        <v>Không</v>
      </c>
      <c r="O705" s="19" t="e">
        <f>VLOOKUP($A705,DSMYDTU!$A$2:$G$4877,7,0)</f>
        <v>#N/A</v>
      </c>
      <c r="P705" s="20"/>
      <c r="Q705" s="50" t="e">
        <f t="shared" si="47"/>
        <v>#N/A</v>
      </c>
      <c r="R705" s="17" t="e">
        <f>VLOOKUP($B705,#REF!,18,0)</f>
        <v>#N/A</v>
      </c>
      <c r="T705" s="2"/>
      <c r="U705" s="19"/>
      <c r="V705" s="19"/>
    </row>
    <row r="706" spans="1:22" ht="13.5" x14ac:dyDescent="0.25">
      <c r="A706" s="14">
        <v>700</v>
      </c>
      <c r="B706" s="15" t="e">
        <f>VLOOKUP($A706,DSMYDTU!$A$2:$E$4856,2,0)</f>
        <v>#N/A</v>
      </c>
      <c r="C706" s="48" t="e">
        <f>VLOOKUP($A706,DSMYDTU!$A$2:$G$4877,3,0)</f>
        <v>#N/A</v>
      </c>
      <c r="D706" s="49" t="e">
        <f>VLOOKUP($A706,DSMYDTU!$A$2:$G$4877,4,0)</f>
        <v>#N/A</v>
      </c>
      <c r="E706" s="15" t="e">
        <f>VLOOKUP($A706,DSMYDTU!$A$2:$G$4877,5,0)</f>
        <v>#N/A</v>
      </c>
      <c r="F706" s="16" t="e">
        <f>VLOOKUP($A706,DSMYDTU!$A$2:$G$4877,6,0)</f>
        <v>#N/A</v>
      </c>
      <c r="G706" s="17" t="e">
        <f>VLOOKUP(B706,#REF!,13,0)</f>
        <v>#N/A</v>
      </c>
      <c r="H706" s="17" t="e">
        <f>VLOOKUP(B706,#REF!,14,0)</f>
        <v>#N/A</v>
      </c>
      <c r="I706" s="17" t="e">
        <f>VLOOKUP(B706,#REF!,15,0)</f>
        <v>#N/A</v>
      </c>
      <c r="J706" s="17" t="e">
        <f>VLOOKUP(B706,#REF!,16,0)</f>
        <v>#N/A</v>
      </c>
      <c r="K706" s="17" t="e">
        <f t="shared" si="42"/>
        <v>#N/A</v>
      </c>
      <c r="L706" s="17"/>
      <c r="M706" s="18">
        <f t="shared" si="43"/>
        <v>0</v>
      </c>
      <c r="N706" s="19" t="str">
        <f t="shared" si="46"/>
        <v>Không</v>
      </c>
      <c r="O706" s="19" t="e">
        <f>VLOOKUP($A706,DSMYDTU!$A$2:$G$4877,7,0)</f>
        <v>#N/A</v>
      </c>
      <c r="P706" s="20"/>
      <c r="Q706" s="50" t="e">
        <f t="shared" si="47"/>
        <v>#N/A</v>
      </c>
      <c r="R706" s="17" t="e">
        <f>VLOOKUP($B706,#REF!,18,0)</f>
        <v>#N/A</v>
      </c>
      <c r="T706" s="2"/>
      <c r="U706" s="19"/>
      <c r="V706" s="19"/>
    </row>
    <row r="707" spans="1:22" ht="13.5" x14ac:dyDescent="0.25">
      <c r="A707" s="14">
        <v>701</v>
      </c>
      <c r="B707" s="15" t="e">
        <f>VLOOKUP($A707,DSMYDTU!$A$2:$E$4856,2,0)</f>
        <v>#N/A</v>
      </c>
      <c r="C707" s="48" t="e">
        <f>VLOOKUP($A707,DSMYDTU!$A$2:$G$4877,3,0)</f>
        <v>#N/A</v>
      </c>
      <c r="D707" s="49" t="e">
        <f>VLOOKUP($A707,DSMYDTU!$A$2:$G$4877,4,0)</f>
        <v>#N/A</v>
      </c>
      <c r="E707" s="15" t="e">
        <f>VLOOKUP($A707,DSMYDTU!$A$2:$G$4877,5,0)</f>
        <v>#N/A</v>
      </c>
      <c r="F707" s="16" t="e">
        <f>VLOOKUP($A707,DSMYDTU!$A$2:$G$4877,6,0)</f>
        <v>#N/A</v>
      </c>
      <c r="G707" s="17" t="e">
        <f>VLOOKUP(B707,#REF!,13,0)</f>
        <v>#N/A</v>
      </c>
      <c r="H707" s="17" t="e">
        <f>VLOOKUP(B707,#REF!,14,0)</f>
        <v>#N/A</v>
      </c>
      <c r="I707" s="17" t="e">
        <f>VLOOKUP(B707,#REF!,15,0)</f>
        <v>#N/A</v>
      </c>
      <c r="J707" s="17" t="e">
        <f>VLOOKUP(B707,#REF!,16,0)</f>
        <v>#N/A</v>
      </c>
      <c r="K707" s="17" t="e">
        <f t="shared" si="42"/>
        <v>#N/A</v>
      </c>
      <c r="L707" s="17"/>
      <c r="M707" s="18">
        <f t="shared" si="43"/>
        <v>0</v>
      </c>
      <c r="N707" s="19" t="str">
        <f t="shared" si="46"/>
        <v>Không</v>
      </c>
      <c r="O707" s="19" t="e">
        <f>VLOOKUP($A707,DSMYDTU!$A$2:$G$4877,7,0)</f>
        <v>#N/A</v>
      </c>
      <c r="P707" s="20"/>
      <c r="Q707" s="50" t="e">
        <f t="shared" si="47"/>
        <v>#N/A</v>
      </c>
      <c r="R707" s="17" t="e">
        <f>VLOOKUP($B707,#REF!,18,0)</f>
        <v>#N/A</v>
      </c>
      <c r="T707" s="2"/>
      <c r="U707" s="19"/>
      <c r="V707" s="19"/>
    </row>
    <row r="708" spans="1:22" ht="13.5" x14ac:dyDescent="0.25">
      <c r="A708" s="14">
        <v>702</v>
      </c>
      <c r="B708" s="15" t="e">
        <f>VLOOKUP($A708,DSMYDTU!$A$2:$E$4856,2,0)</f>
        <v>#N/A</v>
      </c>
      <c r="C708" s="48" t="e">
        <f>VLOOKUP($A708,DSMYDTU!$A$2:$G$4877,3,0)</f>
        <v>#N/A</v>
      </c>
      <c r="D708" s="49" t="e">
        <f>VLOOKUP($A708,DSMYDTU!$A$2:$G$4877,4,0)</f>
        <v>#N/A</v>
      </c>
      <c r="E708" s="15" t="e">
        <f>VLOOKUP($A708,DSMYDTU!$A$2:$G$4877,5,0)</f>
        <v>#N/A</v>
      </c>
      <c r="F708" s="16" t="e">
        <f>VLOOKUP($A708,DSMYDTU!$A$2:$G$4877,6,0)</f>
        <v>#N/A</v>
      </c>
      <c r="G708" s="17" t="e">
        <f>VLOOKUP(B708,#REF!,13,0)</f>
        <v>#N/A</v>
      </c>
      <c r="H708" s="17" t="e">
        <f>VLOOKUP(B708,#REF!,14,0)</f>
        <v>#N/A</v>
      </c>
      <c r="I708" s="17" t="e">
        <f>VLOOKUP(B708,#REF!,15,0)</f>
        <v>#N/A</v>
      </c>
      <c r="J708" s="17" t="e">
        <f>VLOOKUP(B708,#REF!,16,0)</f>
        <v>#N/A</v>
      </c>
      <c r="K708" s="17" t="e">
        <f t="shared" si="42"/>
        <v>#N/A</v>
      </c>
      <c r="L708" s="17"/>
      <c r="M708" s="18">
        <f t="shared" si="43"/>
        <v>0</v>
      </c>
      <c r="N708" s="19" t="str">
        <f t="shared" si="46"/>
        <v>Không</v>
      </c>
      <c r="O708" s="19" t="e">
        <f>VLOOKUP($A708,DSMYDTU!$A$2:$G$4877,7,0)</f>
        <v>#N/A</v>
      </c>
      <c r="P708" s="20"/>
      <c r="Q708" s="50" t="e">
        <f t="shared" si="47"/>
        <v>#N/A</v>
      </c>
      <c r="R708" s="17" t="e">
        <f>VLOOKUP($B708,#REF!,18,0)</f>
        <v>#N/A</v>
      </c>
      <c r="T708" s="2"/>
      <c r="U708" s="19"/>
      <c r="V708" s="19"/>
    </row>
    <row r="709" spans="1:22" ht="13.5" x14ac:dyDescent="0.25">
      <c r="A709" s="14">
        <v>703</v>
      </c>
      <c r="B709" s="15" t="e">
        <f>VLOOKUP($A709,DSMYDTU!$A$2:$E$4856,2,0)</f>
        <v>#N/A</v>
      </c>
      <c r="C709" s="48" t="e">
        <f>VLOOKUP($A709,DSMYDTU!$A$2:$G$4877,3,0)</f>
        <v>#N/A</v>
      </c>
      <c r="D709" s="49" t="e">
        <f>VLOOKUP($A709,DSMYDTU!$A$2:$G$4877,4,0)</f>
        <v>#N/A</v>
      </c>
      <c r="E709" s="15" t="e">
        <f>VLOOKUP($A709,DSMYDTU!$A$2:$G$4877,5,0)</f>
        <v>#N/A</v>
      </c>
      <c r="F709" s="16" t="e">
        <f>VLOOKUP($A709,DSMYDTU!$A$2:$G$4877,6,0)</f>
        <v>#N/A</v>
      </c>
      <c r="G709" s="17" t="e">
        <f>VLOOKUP(B709,#REF!,13,0)</f>
        <v>#N/A</v>
      </c>
      <c r="H709" s="17" t="e">
        <f>VLOOKUP(B709,#REF!,14,0)</f>
        <v>#N/A</v>
      </c>
      <c r="I709" s="17" t="e">
        <f>VLOOKUP(B709,#REF!,15,0)</f>
        <v>#N/A</v>
      </c>
      <c r="J709" s="17" t="e">
        <f>VLOOKUP(B709,#REF!,16,0)</f>
        <v>#N/A</v>
      </c>
      <c r="K709" s="17" t="e">
        <f t="shared" si="42"/>
        <v>#N/A</v>
      </c>
      <c r="L709" s="17"/>
      <c r="M709" s="18">
        <f t="shared" si="43"/>
        <v>0</v>
      </c>
      <c r="N709" s="19" t="str">
        <f t="shared" si="46"/>
        <v>Không</v>
      </c>
      <c r="O709" s="19" t="e">
        <f>VLOOKUP($A709,DSMYDTU!$A$2:$G$4877,7,0)</f>
        <v>#N/A</v>
      </c>
      <c r="P709" s="20"/>
      <c r="Q709" s="50" t="e">
        <f t="shared" si="47"/>
        <v>#N/A</v>
      </c>
      <c r="R709" s="17" t="e">
        <f>VLOOKUP($B709,#REF!,18,0)</f>
        <v>#N/A</v>
      </c>
      <c r="T709" s="2"/>
      <c r="U709" s="19"/>
      <c r="V709" s="19"/>
    </row>
    <row r="710" spans="1:22" ht="13.5" x14ac:dyDescent="0.25">
      <c r="A710" s="14">
        <v>704</v>
      </c>
      <c r="B710" s="15" t="e">
        <f>VLOOKUP($A710,DSMYDTU!$A$2:$E$4856,2,0)</f>
        <v>#N/A</v>
      </c>
      <c r="C710" s="48" t="e">
        <f>VLOOKUP($A710,DSMYDTU!$A$2:$G$4877,3,0)</f>
        <v>#N/A</v>
      </c>
      <c r="D710" s="49" t="e">
        <f>VLOOKUP($A710,DSMYDTU!$A$2:$G$4877,4,0)</f>
        <v>#N/A</v>
      </c>
      <c r="E710" s="15" t="e">
        <f>VLOOKUP($A710,DSMYDTU!$A$2:$G$4877,5,0)</f>
        <v>#N/A</v>
      </c>
      <c r="F710" s="16" t="e">
        <f>VLOOKUP($A710,DSMYDTU!$A$2:$G$4877,6,0)</f>
        <v>#N/A</v>
      </c>
      <c r="G710" s="17" t="e">
        <f>VLOOKUP(B710,#REF!,13,0)</f>
        <v>#N/A</v>
      </c>
      <c r="H710" s="17" t="e">
        <f>VLOOKUP(B710,#REF!,14,0)</f>
        <v>#N/A</v>
      </c>
      <c r="I710" s="17" t="e">
        <f>VLOOKUP(B710,#REF!,15,0)</f>
        <v>#N/A</v>
      </c>
      <c r="J710" s="17" t="e">
        <f>VLOOKUP(B710,#REF!,16,0)</f>
        <v>#N/A</v>
      </c>
      <c r="K710" s="17" t="e">
        <f t="shared" si="42"/>
        <v>#N/A</v>
      </c>
      <c r="L710" s="17"/>
      <c r="M710" s="18">
        <f t="shared" si="43"/>
        <v>0</v>
      </c>
      <c r="N710" s="19" t="str">
        <f t="shared" si="46"/>
        <v>Không</v>
      </c>
      <c r="O710" s="19" t="e">
        <f>VLOOKUP($A710,DSMYDTU!$A$2:$G$4877,7,0)</f>
        <v>#N/A</v>
      </c>
      <c r="P710" s="20"/>
      <c r="Q710" s="50" t="e">
        <f t="shared" si="47"/>
        <v>#N/A</v>
      </c>
      <c r="R710" s="17" t="e">
        <f>VLOOKUP($B710,#REF!,18,0)</f>
        <v>#N/A</v>
      </c>
      <c r="T710" s="2"/>
      <c r="U710" s="19"/>
      <c r="V710" s="19"/>
    </row>
    <row r="711" spans="1:22" ht="13.5" x14ac:dyDescent="0.25">
      <c r="A711" s="14">
        <v>705</v>
      </c>
      <c r="B711" s="15" t="e">
        <f>VLOOKUP($A711,DSMYDTU!$A$2:$E$4856,2,0)</f>
        <v>#N/A</v>
      </c>
      <c r="C711" s="48" t="e">
        <f>VLOOKUP($A711,DSMYDTU!$A$2:$G$4877,3,0)</f>
        <v>#N/A</v>
      </c>
      <c r="D711" s="49" t="e">
        <f>VLOOKUP($A711,DSMYDTU!$A$2:$G$4877,4,0)</f>
        <v>#N/A</v>
      </c>
      <c r="E711" s="15" t="e">
        <f>VLOOKUP($A711,DSMYDTU!$A$2:$G$4877,5,0)</f>
        <v>#N/A</v>
      </c>
      <c r="F711" s="16" t="e">
        <f>VLOOKUP($A711,DSMYDTU!$A$2:$G$4877,6,0)</f>
        <v>#N/A</v>
      </c>
      <c r="G711" s="17" t="e">
        <f>VLOOKUP(B711,#REF!,13,0)</f>
        <v>#N/A</v>
      </c>
      <c r="H711" s="17" t="e">
        <f>VLOOKUP(B711,#REF!,14,0)</f>
        <v>#N/A</v>
      </c>
      <c r="I711" s="17" t="e">
        <f>VLOOKUP(B711,#REF!,15,0)</f>
        <v>#N/A</v>
      </c>
      <c r="J711" s="17" t="e">
        <f>VLOOKUP(B711,#REF!,16,0)</f>
        <v>#N/A</v>
      </c>
      <c r="K711" s="17" t="e">
        <f t="shared" ref="K711:K774" si="48">J711=L711</f>
        <v>#N/A</v>
      </c>
      <c r="L711" s="17"/>
      <c r="M711" s="18">
        <f t="shared" ref="M711:M774" si="49">IF(AND(L711&gt;=1,ISNUMBER(L711)=TRUE),ROUND(SUMPRODUCT(G711:L711,$G$6:$L$6)/$M$6,1),0)</f>
        <v>0</v>
      </c>
      <c r="N711" s="19" t="str">
        <f t="shared" si="46"/>
        <v>Không</v>
      </c>
      <c r="O711" s="19" t="e">
        <f>VLOOKUP($A711,DSMYDTU!$A$2:$G$4877,7,0)</f>
        <v>#N/A</v>
      </c>
      <c r="P711" s="20"/>
      <c r="Q711" s="50" t="e">
        <f t="shared" si="47"/>
        <v>#N/A</v>
      </c>
      <c r="R711" s="17" t="e">
        <f>VLOOKUP($B711,#REF!,18,0)</f>
        <v>#N/A</v>
      </c>
      <c r="T711" s="2"/>
      <c r="U711" s="19"/>
      <c r="V711" s="19"/>
    </row>
    <row r="712" spans="1:22" ht="13.5" x14ac:dyDescent="0.25">
      <c r="A712" s="14">
        <v>706</v>
      </c>
      <c r="B712" s="15" t="e">
        <f>VLOOKUP($A712,DSMYDTU!$A$2:$E$4856,2,0)</f>
        <v>#N/A</v>
      </c>
      <c r="C712" s="48" t="e">
        <f>VLOOKUP($A712,DSMYDTU!$A$2:$G$4877,3,0)</f>
        <v>#N/A</v>
      </c>
      <c r="D712" s="49" t="e">
        <f>VLOOKUP($A712,DSMYDTU!$A$2:$G$4877,4,0)</f>
        <v>#N/A</v>
      </c>
      <c r="E712" s="15" t="e">
        <f>VLOOKUP($A712,DSMYDTU!$A$2:$G$4877,5,0)</f>
        <v>#N/A</v>
      </c>
      <c r="F712" s="16" t="e">
        <f>VLOOKUP($A712,DSMYDTU!$A$2:$G$4877,6,0)</f>
        <v>#N/A</v>
      </c>
      <c r="G712" s="17" t="e">
        <f>VLOOKUP(B712,#REF!,13,0)</f>
        <v>#N/A</v>
      </c>
      <c r="H712" s="17" t="e">
        <f>VLOOKUP(B712,#REF!,14,0)</f>
        <v>#N/A</v>
      </c>
      <c r="I712" s="17" t="e">
        <f>VLOOKUP(B712,#REF!,15,0)</f>
        <v>#N/A</v>
      </c>
      <c r="J712" s="17" t="e">
        <f>VLOOKUP(B712,#REF!,16,0)</f>
        <v>#N/A</v>
      </c>
      <c r="K712" s="17" t="e">
        <f t="shared" si="48"/>
        <v>#N/A</v>
      </c>
      <c r="L712" s="17"/>
      <c r="M712" s="18">
        <f t="shared" si="49"/>
        <v>0</v>
      </c>
      <c r="N712" s="19" t="str">
        <f t="shared" si="46"/>
        <v>Không</v>
      </c>
      <c r="O712" s="19" t="e">
        <f>VLOOKUP($A712,DSMYDTU!$A$2:$G$4877,7,0)</f>
        <v>#N/A</v>
      </c>
      <c r="P712" s="20"/>
      <c r="Q712" s="50" t="e">
        <f t="shared" si="47"/>
        <v>#N/A</v>
      </c>
      <c r="R712" s="17" t="e">
        <f>VLOOKUP($B712,#REF!,18,0)</f>
        <v>#N/A</v>
      </c>
      <c r="T712" s="2"/>
      <c r="U712" s="19"/>
      <c r="V712" s="19"/>
    </row>
    <row r="713" spans="1:22" ht="13.5" x14ac:dyDescent="0.25">
      <c r="A713" s="14">
        <v>707</v>
      </c>
      <c r="B713" s="15" t="e">
        <f>VLOOKUP($A713,DSMYDTU!$A$2:$E$4856,2,0)</f>
        <v>#N/A</v>
      </c>
      <c r="C713" s="48" t="e">
        <f>VLOOKUP($A713,DSMYDTU!$A$2:$G$4877,3,0)</f>
        <v>#N/A</v>
      </c>
      <c r="D713" s="49" t="e">
        <f>VLOOKUP($A713,DSMYDTU!$A$2:$G$4877,4,0)</f>
        <v>#N/A</v>
      </c>
      <c r="E713" s="15" t="e">
        <f>VLOOKUP($A713,DSMYDTU!$A$2:$G$4877,5,0)</f>
        <v>#N/A</v>
      </c>
      <c r="F713" s="16" t="e">
        <f>VLOOKUP($A713,DSMYDTU!$A$2:$G$4877,6,0)</f>
        <v>#N/A</v>
      </c>
      <c r="G713" s="17" t="e">
        <f>VLOOKUP(B713,#REF!,13,0)</f>
        <v>#N/A</v>
      </c>
      <c r="H713" s="17" t="e">
        <f>VLOOKUP(B713,#REF!,14,0)</f>
        <v>#N/A</v>
      </c>
      <c r="I713" s="17" t="e">
        <f>VLOOKUP(B713,#REF!,15,0)</f>
        <v>#N/A</v>
      </c>
      <c r="J713" s="17" t="e">
        <f>VLOOKUP(B713,#REF!,16,0)</f>
        <v>#N/A</v>
      </c>
      <c r="K713" s="17" t="e">
        <f t="shared" si="48"/>
        <v>#N/A</v>
      </c>
      <c r="L713" s="17"/>
      <c r="M713" s="18">
        <f t="shared" si="49"/>
        <v>0</v>
      </c>
      <c r="N713" s="19" t="str">
        <f t="shared" si="46"/>
        <v>Không</v>
      </c>
      <c r="O713" s="19" t="e">
        <f>VLOOKUP($A713,DSMYDTU!$A$2:$G$4877,7,0)</f>
        <v>#N/A</v>
      </c>
      <c r="P713" s="20"/>
      <c r="Q713" s="50" t="e">
        <f t="shared" si="47"/>
        <v>#N/A</v>
      </c>
      <c r="R713" s="17" t="e">
        <f>VLOOKUP($B713,#REF!,18,0)</f>
        <v>#N/A</v>
      </c>
      <c r="T713" s="2"/>
      <c r="U713" s="19"/>
      <c r="V713" s="19"/>
    </row>
    <row r="714" spans="1:22" ht="13.5" x14ac:dyDescent="0.25">
      <c r="A714" s="14">
        <v>708</v>
      </c>
      <c r="B714" s="15" t="e">
        <f>VLOOKUP($A714,DSMYDTU!$A$2:$E$4856,2,0)</f>
        <v>#N/A</v>
      </c>
      <c r="C714" s="48" t="e">
        <f>VLOOKUP($A714,DSMYDTU!$A$2:$G$4877,3,0)</f>
        <v>#N/A</v>
      </c>
      <c r="D714" s="49" t="e">
        <f>VLOOKUP($A714,DSMYDTU!$A$2:$G$4877,4,0)</f>
        <v>#N/A</v>
      </c>
      <c r="E714" s="15" t="e">
        <f>VLOOKUP($A714,DSMYDTU!$A$2:$G$4877,5,0)</f>
        <v>#N/A</v>
      </c>
      <c r="F714" s="16" t="e">
        <f>VLOOKUP($A714,DSMYDTU!$A$2:$G$4877,6,0)</f>
        <v>#N/A</v>
      </c>
      <c r="G714" s="17" t="e">
        <f>VLOOKUP(B714,#REF!,13,0)</f>
        <v>#N/A</v>
      </c>
      <c r="H714" s="17" t="e">
        <f>VLOOKUP(B714,#REF!,14,0)</f>
        <v>#N/A</v>
      </c>
      <c r="I714" s="17" t="e">
        <f>VLOOKUP(B714,#REF!,15,0)</f>
        <v>#N/A</v>
      </c>
      <c r="J714" s="17" t="e">
        <f>VLOOKUP(B714,#REF!,16,0)</f>
        <v>#N/A</v>
      </c>
      <c r="K714" s="17" t="e">
        <f t="shared" si="48"/>
        <v>#N/A</v>
      </c>
      <c r="L714" s="17"/>
      <c r="M714" s="18">
        <f t="shared" si="49"/>
        <v>0</v>
      </c>
      <c r="N714" s="19" t="str">
        <f t="shared" si="46"/>
        <v>Không</v>
      </c>
      <c r="O714" s="19" t="e">
        <f>VLOOKUP($A714,DSMYDTU!$A$2:$G$4877,7,0)</f>
        <v>#N/A</v>
      </c>
      <c r="P714" s="20"/>
      <c r="Q714" s="50" t="e">
        <f t="shared" si="47"/>
        <v>#N/A</v>
      </c>
      <c r="R714" s="17" t="e">
        <f>VLOOKUP($B714,#REF!,18,0)</f>
        <v>#N/A</v>
      </c>
      <c r="T714" s="2"/>
      <c r="U714" s="19"/>
      <c r="V714" s="19"/>
    </row>
    <row r="715" spans="1:22" ht="13.5" x14ac:dyDescent="0.25">
      <c r="A715" s="14">
        <v>709</v>
      </c>
      <c r="B715" s="15" t="e">
        <f>VLOOKUP($A715,DSMYDTU!$A$2:$E$4856,2,0)</f>
        <v>#N/A</v>
      </c>
      <c r="C715" s="48" t="e">
        <f>VLOOKUP($A715,DSMYDTU!$A$2:$G$4877,3,0)</f>
        <v>#N/A</v>
      </c>
      <c r="D715" s="49" t="e">
        <f>VLOOKUP($A715,DSMYDTU!$A$2:$G$4877,4,0)</f>
        <v>#N/A</v>
      </c>
      <c r="E715" s="15" t="e">
        <f>VLOOKUP($A715,DSMYDTU!$A$2:$G$4877,5,0)</f>
        <v>#N/A</v>
      </c>
      <c r="F715" s="16" t="e">
        <f>VLOOKUP($A715,DSMYDTU!$A$2:$G$4877,6,0)</f>
        <v>#N/A</v>
      </c>
      <c r="G715" s="17" t="e">
        <f>VLOOKUP(B715,#REF!,13,0)</f>
        <v>#N/A</v>
      </c>
      <c r="H715" s="17" t="e">
        <f>VLOOKUP(B715,#REF!,14,0)</f>
        <v>#N/A</v>
      </c>
      <c r="I715" s="17" t="e">
        <f>VLOOKUP(B715,#REF!,15,0)</f>
        <v>#N/A</v>
      </c>
      <c r="J715" s="17" t="e">
        <f>VLOOKUP(B715,#REF!,16,0)</f>
        <v>#N/A</v>
      </c>
      <c r="K715" s="17" t="e">
        <f t="shared" si="48"/>
        <v>#N/A</v>
      </c>
      <c r="L715" s="17"/>
      <c r="M715" s="18">
        <f t="shared" si="49"/>
        <v>0</v>
      </c>
      <c r="N715" s="19" t="str">
        <f t="shared" si="46"/>
        <v>Không</v>
      </c>
      <c r="O715" s="19" t="e">
        <f>VLOOKUP($A715,DSMYDTU!$A$2:$G$4877,7,0)</f>
        <v>#N/A</v>
      </c>
      <c r="P715" s="20"/>
      <c r="Q715" s="50" t="e">
        <f t="shared" si="47"/>
        <v>#N/A</v>
      </c>
      <c r="R715" s="17" t="e">
        <f>VLOOKUP($B715,#REF!,18,0)</f>
        <v>#N/A</v>
      </c>
      <c r="T715" s="2"/>
      <c r="U715" s="19"/>
      <c r="V715" s="19"/>
    </row>
    <row r="716" spans="1:22" ht="13.5" x14ac:dyDescent="0.25">
      <c r="A716" s="14">
        <v>710</v>
      </c>
      <c r="B716" s="15" t="e">
        <f>VLOOKUP($A716,DSMYDTU!$A$2:$E$4856,2,0)</f>
        <v>#N/A</v>
      </c>
      <c r="C716" s="48" t="e">
        <f>VLOOKUP($A716,DSMYDTU!$A$2:$G$4877,3,0)</f>
        <v>#N/A</v>
      </c>
      <c r="D716" s="49" t="e">
        <f>VLOOKUP($A716,DSMYDTU!$A$2:$G$4877,4,0)</f>
        <v>#N/A</v>
      </c>
      <c r="E716" s="15" t="e">
        <f>VLOOKUP($A716,DSMYDTU!$A$2:$G$4877,5,0)</f>
        <v>#N/A</v>
      </c>
      <c r="F716" s="16" t="e">
        <f>VLOOKUP($A716,DSMYDTU!$A$2:$G$4877,6,0)</f>
        <v>#N/A</v>
      </c>
      <c r="G716" s="17" t="e">
        <f>VLOOKUP(B716,#REF!,13,0)</f>
        <v>#N/A</v>
      </c>
      <c r="H716" s="17" t="e">
        <f>VLOOKUP(B716,#REF!,14,0)</f>
        <v>#N/A</v>
      </c>
      <c r="I716" s="17" t="e">
        <f>VLOOKUP(B716,#REF!,15,0)</f>
        <v>#N/A</v>
      </c>
      <c r="J716" s="17" t="e">
        <f>VLOOKUP(B716,#REF!,16,0)</f>
        <v>#N/A</v>
      </c>
      <c r="K716" s="17" t="e">
        <f t="shared" si="48"/>
        <v>#N/A</v>
      </c>
      <c r="L716" s="17"/>
      <c r="M716" s="18">
        <f t="shared" si="49"/>
        <v>0</v>
      </c>
      <c r="N716" s="19" t="str">
        <f t="shared" si="46"/>
        <v>Không</v>
      </c>
      <c r="O716" s="19" t="e">
        <f>VLOOKUP($A716,DSMYDTU!$A$2:$G$4877,7,0)</f>
        <v>#N/A</v>
      </c>
      <c r="P716" s="20"/>
      <c r="Q716" s="50" t="e">
        <f t="shared" si="47"/>
        <v>#N/A</v>
      </c>
      <c r="R716" s="17" t="e">
        <f>VLOOKUP($B716,#REF!,18,0)</f>
        <v>#N/A</v>
      </c>
      <c r="T716" s="2"/>
      <c r="U716" s="19"/>
      <c r="V716" s="19"/>
    </row>
    <row r="717" spans="1:22" ht="13.5" x14ac:dyDescent="0.25">
      <c r="A717" s="14">
        <v>711</v>
      </c>
      <c r="B717" s="15" t="e">
        <f>VLOOKUP($A717,DSMYDTU!$A$2:$E$4856,2,0)</f>
        <v>#N/A</v>
      </c>
      <c r="C717" s="48" t="e">
        <f>VLOOKUP($A717,DSMYDTU!$A$2:$G$4877,3,0)</f>
        <v>#N/A</v>
      </c>
      <c r="D717" s="49" t="e">
        <f>VLOOKUP($A717,DSMYDTU!$A$2:$G$4877,4,0)</f>
        <v>#N/A</v>
      </c>
      <c r="E717" s="15" t="e">
        <f>VLOOKUP($A717,DSMYDTU!$A$2:$G$4877,5,0)</f>
        <v>#N/A</v>
      </c>
      <c r="F717" s="16" t="e">
        <f>VLOOKUP($A717,DSMYDTU!$A$2:$G$4877,6,0)</f>
        <v>#N/A</v>
      </c>
      <c r="G717" s="17" t="e">
        <f>VLOOKUP(B717,#REF!,13,0)</f>
        <v>#N/A</v>
      </c>
      <c r="H717" s="17" t="e">
        <f>VLOOKUP(B717,#REF!,14,0)</f>
        <v>#N/A</v>
      </c>
      <c r="I717" s="17" t="e">
        <f>VLOOKUP(B717,#REF!,15,0)</f>
        <v>#N/A</v>
      </c>
      <c r="J717" s="17" t="e">
        <f>VLOOKUP(B717,#REF!,16,0)</f>
        <v>#N/A</v>
      </c>
      <c r="K717" s="17" t="e">
        <f t="shared" si="48"/>
        <v>#N/A</v>
      </c>
      <c r="L717" s="17"/>
      <c r="M717" s="18">
        <f t="shared" si="49"/>
        <v>0</v>
      </c>
      <c r="N717" s="19" t="str">
        <f t="shared" si="46"/>
        <v>Không</v>
      </c>
      <c r="O717" s="19" t="e">
        <f>VLOOKUP($A717,DSMYDTU!$A$2:$G$4877,7,0)</f>
        <v>#N/A</v>
      </c>
      <c r="P717" s="20"/>
      <c r="Q717" s="50" t="e">
        <f t="shared" si="47"/>
        <v>#N/A</v>
      </c>
      <c r="R717" s="17" t="e">
        <f>VLOOKUP($B717,#REF!,18,0)</f>
        <v>#N/A</v>
      </c>
      <c r="T717" s="2"/>
      <c r="U717" s="19"/>
      <c r="V717" s="19"/>
    </row>
    <row r="718" spans="1:22" ht="13.5" x14ac:dyDescent="0.25">
      <c r="A718" s="14">
        <v>712</v>
      </c>
      <c r="B718" s="15" t="e">
        <f>VLOOKUP($A718,DSMYDTU!$A$2:$E$4856,2,0)</f>
        <v>#N/A</v>
      </c>
      <c r="C718" s="48" t="e">
        <f>VLOOKUP($A718,DSMYDTU!$A$2:$G$4877,3,0)</f>
        <v>#N/A</v>
      </c>
      <c r="D718" s="49" t="e">
        <f>VLOOKUP($A718,DSMYDTU!$A$2:$G$4877,4,0)</f>
        <v>#N/A</v>
      </c>
      <c r="E718" s="15" t="e">
        <f>VLOOKUP($A718,DSMYDTU!$A$2:$G$4877,5,0)</f>
        <v>#N/A</v>
      </c>
      <c r="F718" s="16" t="e">
        <f>VLOOKUP($A718,DSMYDTU!$A$2:$G$4877,6,0)</f>
        <v>#N/A</v>
      </c>
      <c r="G718" s="17" t="e">
        <f>VLOOKUP(B718,#REF!,13,0)</f>
        <v>#N/A</v>
      </c>
      <c r="H718" s="17" t="e">
        <f>VLOOKUP(B718,#REF!,14,0)</f>
        <v>#N/A</v>
      </c>
      <c r="I718" s="17" t="e">
        <f>VLOOKUP(B718,#REF!,15,0)</f>
        <v>#N/A</v>
      </c>
      <c r="J718" s="17" t="e">
        <f>VLOOKUP(B718,#REF!,16,0)</f>
        <v>#N/A</v>
      </c>
      <c r="K718" s="17" t="e">
        <f t="shared" si="48"/>
        <v>#N/A</v>
      </c>
      <c r="L718" s="17"/>
      <c r="M718" s="18">
        <f t="shared" si="49"/>
        <v>0</v>
      </c>
      <c r="N718" s="19" t="str">
        <f t="shared" si="46"/>
        <v>Không</v>
      </c>
      <c r="O718" s="19" t="e">
        <f>VLOOKUP($A718,DSMYDTU!$A$2:$G$4877,7,0)</f>
        <v>#N/A</v>
      </c>
      <c r="P718" s="20"/>
      <c r="Q718" s="50" t="e">
        <f t="shared" si="47"/>
        <v>#N/A</v>
      </c>
      <c r="R718" s="17" t="e">
        <f>VLOOKUP($B718,#REF!,18,0)</f>
        <v>#N/A</v>
      </c>
      <c r="T718" s="2"/>
      <c r="U718" s="19"/>
      <c r="V718" s="19"/>
    </row>
    <row r="719" spans="1:22" ht="13.5" x14ac:dyDescent="0.25">
      <c r="A719" s="14">
        <v>713</v>
      </c>
      <c r="B719" s="15" t="e">
        <f>VLOOKUP($A719,DSMYDTU!$A$2:$E$4856,2,0)</f>
        <v>#N/A</v>
      </c>
      <c r="C719" s="48" t="e">
        <f>VLOOKUP($A719,DSMYDTU!$A$2:$G$4877,3,0)</f>
        <v>#N/A</v>
      </c>
      <c r="D719" s="49" t="e">
        <f>VLOOKUP($A719,DSMYDTU!$A$2:$G$4877,4,0)</f>
        <v>#N/A</v>
      </c>
      <c r="E719" s="15" t="e">
        <f>VLOOKUP($A719,DSMYDTU!$A$2:$G$4877,5,0)</f>
        <v>#N/A</v>
      </c>
      <c r="F719" s="16" t="e">
        <f>VLOOKUP($A719,DSMYDTU!$A$2:$G$4877,6,0)</f>
        <v>#N/A</v>
      </c>
      <c r="G719" s="17" t="e">
        <f>VLOOKUP(B719,#REF!,13,0)</f>
        <v>#N/A</v>
      </c>
      <c r="H719" s="17" t="e">
        <f>VLOOKUP(B719,#REF!,14,0)</f>
        <v>#N/A</v>
      </c>
      <c r="I719" s="17" t="e">
        <f>VLOOKUP(B719,#REF!,15,0)</f>
        <v>#N/A</v>
      </c>
      <c r="J719" s="17" t="e">
        <f>VLOOKUP(B719,#REF!,16,0)</f>
        <v>#N/A</v>
      </c>
      <c r="K719" s="17" t="e">
        <f t="shared" si="48"/>
        <v>#N/A</v>
      </c>
      <c r="L719" s="17"/>
      <c r="M719" s="18">
        <f t="shared" si="49"/>
        <v>0</v>
      </c>
      <c r="N719" s="19" t="str">
        <f t="shared" si="46"/>
        <v>Không</v>
      </c>
      <c r="O719" s="19" t="e">
        <f>VLOOKUP($A719,DSMYDTU!$A$2:$G$4877,7,0)</f>
        <v>#N/A</v>
      </c>
      <c r="P719" s="20"/>
      <c r="Q719" s="50" t="e">
        <f t="shared" si="47"/>
        <v>#N/A</v>
      </c>
      <c r="R719" s="17" t="e">
        <f>VLOOKUP($B719,#REF!,18,0)</f>
        <v>#N/A</v>
      </c>
      <c r="T719" s="2"/>
      <c r="U719" s="19"/>
      <c r="V719" s="19"/>
    </row>
    <row r="720" spans="1:22" ht="13.5" x14ac:dyDescent="0.25">
      <c r="A720" s="14">
        <v>714</v>
      </c>
      <c r="B720" s="15" t="e">
        <f>VLOOKUP($A720,DSMYDTU!$A$2:$E$4856,2,0)</f>
        <v>#N/A</v>
      </c>
      <c r="C720" s="48" t="e">
        <f>VLOOKUP($A720,DSMYDTU!$A$2:$G$4877,3,0)</f>
        <v>#N/A</v>
      </c>
      <c r="D720" s="49" t="e">
        <f>VLOOKUP($A720,DSMYDTU!$A$2:$G$4877,4,0)</f>
        <v>#N/A</v>
      </c>
      <c r="E720" s="15" t="e">
        <f>VLOOKUP($A720,DSMYDTU!$A$2:$G$4877,5,0)</f>
        <v>#N/A</v>
      </c>
      <c r="F720" s="16" t="e">
        <f>VLOOKUP($A720,DSMYDTU!$A$2:$G$4877,6,0)</f>
        <v>#N/A</v>
      </c>
      <c r="G720" s="17" t="e">
        <f>VLOOKUP(B720,#REF!,13,0)</f>
        <v>#N/A</v>
      </c>
      <c r="H720" s="17" t="e">
        <f>VLOOKUP(B720,#REF!,14,0)</f>
        <v>#N/A</v>
      </c>
      <c r="I720" s="17" t="e">
        <f>VLOOKUP(B720,#REF!,15,0)</f>
        <v>#N/A</v>
      </c>
      <c r="J720" s="17" t="e">
        <f>VLOOKUP(B720,#REF!,16,0)</f>
        <v>#N/A</v>
      </c>
      <c r="K720" s="17" t="e">
        <f t="shared" si="48"/>
        <v>#N/A</v>
      </c>
      <c r="L720" s="17"/>
      <c r="M720" s="18">
        <f t="shared" si="49"/>
        <v>0</v>
      </c>
      <c r="N720" s="19" t="str">
        <f t="shared" si="46"/>
        <v>Không</v>
      </c>
      <c r="O720" s="19" t="e">
        <f>VLOOKUP($A720,DSMYDTU!$A$2:$G$4877,7,0)</f>
        <v>#N/A</v>
      </c>
      <c r="P720" s="20"/>
      <c r="Q720" s="50" t="e">
        <f t="shared" si="47"/>
        <v>#N/A</v>
      </c>
      <c r="R720" s="17" t="e">
        <f>VLOOKUP($B720,#REF!,18,0)</f>
        <v>#N/A</v>
      </c>
      <c r="T720" s="2"/>
      <c r="U720" s="19"/>
      <c r="V720" s="19"/>
    </row>
    <row r="721" spans="1:22" ht="13.5" x14ac:dyDescent="0.25">
      <c r="A721" s="14">
        <v>715</v>
      </c>
      <c r="B721" s="15" t="e">
        <f>VLOOKUP($A721,DSMYDTU!$A$2:$E$4856,2,0)</f>
        <v>#N/A</v>
      </c>
      <c r="C721" s="48" t="e">
        <f>VLOOKUP($A721,DSMYDTU!$A$2:$G$4877,3,0)</f>
        <v>#N/A</v>
      </c>
      <c r="D721" s="49" t="e">
        <f>VLOOKUP($A721,DSMYDTU!$A$2:$G$4877,4,0)</f>
        <v>#N/A</v>
      </c>
      <c r="E721" s="15" t="e">
        <f>VLOOKUP($A721,DSMYDTU!$A$2:$G$4877,5,0)</f>
        <v>#N/A</v>
      </c>
      <c r="F721" s="16" t="e">
        <f>VLOOKUP($A721,DSMYDTU!$A$2:$G$4877,6,0)</f>
        <v>#N/A</v>
      </c>
      <c r="G721" s="17" t="e">
        <f>VLOOKUP(B721,#REF!,13,0)</f>
        <v>#N/A</v>
      </c>
      <c r="H721" s="17" t="e">
        <f>VLOOKUP(B721,#REF!,14,0)</f>
        <v>#N/A</v>
      </c>
      <c r="I721" s="17" t="e">
        <f>VLOOKUP(B721,#REF!,15,0)</f>
        <v>#N/A</v>
      </c>
      <c r="J721" s="17" t="e">
        <f>VLOOKUP(B721,#REF!,16,0)</f>
        <v>#N/A</v>
      </c>
      <c r="K721" s="17" t="e">
        <f t="shared" si="48"/>
        <v>#N/A</v>
      </c>
      <c r="L721" s="17"/>
      <c r="M721" s="18">
        <f t="shared" si="49"/>
        <v>0</v>
      </c>
      <c r="N721" s="19" t="str">
        <f t="shared" si="46"/>
        <v>Không</v>
      </c>
      <c r="O721" s="19" t="e">
        <f>VLOOKUP($A721,DSMYDTU!$A$2:$G$4877,7,0)</f>
        <v>#N/A</v>
      </c>
      <c r="P721" s="20"/>
      <c r="Q721" s="50" t="e">
        <f t="shared" si="47"/>
        <v>#N/A</v>
      </c>
      <c r="R721" s="17" t="e">
        <f>VLOOKUP($B721,#REF!,18,0)</f>
        <v>#N/A</v>
      </c>
      <c r="T721" s="2"/>
      <c r="U721" s="19"/>
      <c r="V721" s="19"/>
    </row>
    <row r="722" spans="1:22" ht="13.5" x14ac:dyDescent="0.25">
      <c r="A722" s="14">
        <v>716</v>
      </c>
      <c r="B722" s="15" t="e">
        <f>VLOOKUP($A722,DSMYDTU!$A$2:$E$4856,2,0)</f>
        <v>#N/A</v>
      </c>
      <c r="C722" s="48" t="e">
        <f>VLOOKUP($A722,DSMYDTU!$A$2:$G$4877,3,0)</f>
        <v>#N/A</v>
      </c>
      <c r="D722" s="49" t="e">
        <f>VLOOKUP($A722,DSMYDTU!$A$2:$G$4877,4,0)</f>
        <v>#N/A</v>
      </c>
      <c r="E722" s="15" t="e">
        <f>VLOOKUP($A722,DSMYDTU!$A$2:$G$4877,5,0)</f>
        <v>#N/A</v>
      </c>
      <c r="F722" s="16" t="e">
        <f>VLOOKUP($A722,DSMYDTU!$A$2:$G$4877,6,0)</f>
        <v>#N/A</v>
      </c>
      <c r="G722" s="17" t="e">
        <f>VLOOKUP(B722,#REF!,13,0)</f>
        <v>#N/A</v>
      </c>
      <c r="H722" s="17" t="e">
        <f>VLOOKUP(B722,#REF!,14,0)</f>
        <v>#N/A</v>
      </c>
      <c r="I722" s="17" t="e">
        <f>VLOOKUP(B722,#REF!,15,0)</f>
        <v>#N/A</v>
      </c>
      <c r="J722" s="17" t="e">
        <f>VLOOKUP(B722,#REF!,16,0)</f>
        <v>#N/A</v>
      </c>
      <c r="K722" s="17" t="e">
        <f t="shared" si="48"/>
        <v>#N/A</v>
      </c>
      <c r="L722" s="17"/>
      <c r="M722" s="18">
        <f t="shared" si="49"/>
        <v>0</v>
      </c>
      <c r="N722" s="19" t="str">
        <f t="shared" si="46"/>
        <v>Không</v>
      </c>
      <c r="O722" s="19" t="e">
        <f>VLOOKUP($A722,DSMYDTU!$A$2:$G$4877,7,0)</f>
        <v>#N/A</v>
      </c>
      <c r="P722" s="20"/>
      <c r="Q722" s="50" t="e">
        <f t="shared" si="47"/>
        <v>#N/A</v>
      </c>
      <c r="R722" s="17" t="e">
        <f>VLOOKUP($B722,#REF!,18,0)</f>
        <v>#N/A</v>
      </c>
      <c r="T722" s="2"/>
      <c r="U722" s="19"/>
      <c r="V722" s="19"/>
    </row>
    <row r="723" spans="1:22" ht="13.5" x14ac:dyDescent="0.25">
      <c r="A723" s="14">
        <v>717</v>
      </c>
      <c r="B723" s="15" t="e">
        <f>VLOOKUP($A723,DSMYDTU!$A$2:$E$4856,2,0)</f>
        <v>#N/A</v>
      </c>
      <c r="C723" s="48" t="e">
        <f>VLOOKUP($A723,DSMYDTU!$A$2:$G$4877,3,0)</f>
        <v>#N/A</v>
      </c>
      <c r="D723" s="49" t="e">
        <f>VLOOKUP($A723,DSMYDTU!$A$2:$G$4877,4,0)</f>
        <v>#N/A</v>
      </c>
      <c r="E723" s="15" t="e">
        <f>VLOOKUP($A723,DSMYDTU!$A$2:$G$4877,5,0)</f>
        <v>#N/A</v>
      </c>
      <c r="F723" s="16" t="e">
        <f>VLOOKUP($A723,DSMYDTU!$A$2:$G$4877,6,0)</f>
        <v>#N/A</v>
      </c>
      <c r="G723" s="17" t="e">
        <f>VLOOKUP(B723,#REF!,13,0)</f>
        <v>#N/A</v>
      </c>
      <c r="H723" s="17" t="e">
        <f>VLOOKUP(B723,#REF!,14,0)</f>
        <v>#N/A</v>
      </c>
      <c r="I723" s="17" t="e">
        <f>VLOOKUP(B723,#REF!,15,0)</f>
        <v>#N/A</v>
      </c>
      <c r="J723" s="17" t="e">
        <f>VLOOKUP(B723,#REF!,16,0)</f>
        <v>#N/A</v>
      </c>
      <c r="K723" s="17" t="e">
        <f t="shared" si="48"/>
        <v>#N/A</v>
      </c>
      <c r="L723" s="17"/>
      <c r="M723" s="18">
        <f t="shared" si="49"/>
        <v>0</v>
      </c>
      <c r="N723" s="19" t="str">
        <f t="shared" si="46"/>
        <v>Không</v>
      </c>
      <c r="O723" s="19" t="e">
        <f>VLOOKUP($A723,DSMYDTU!$A$2:$G$4877,7,0)</f>
        <v>#N/A</v>
      </c>
      <c r="P723" s="20"/>
      <c r="Q723" s="50" t="e">
        <f t="shared" si="47"/>
        <v>#N/A</v>
      </c>
      <c r="R723" s="17" t="e">
        <f>VLOOKUP($B723,#REF!,18,0)</f>
        <v>#N/A</v>
      </c>
      <c r="T723" s="2"/>
      <c r="U723" s="19"/>
      <c r="V723" s="19"/>
    </row>
    <row r="724" spans="1:22" ht="13.5" x14ac:dyDescent="0.25">
      <c r="A724" s="14">
        <v>718</v>
      </c>
      <c r="B724" s="15" t="e">
        <f>VLOOKUP($A724,DSMYDTU!$A$2:$E$4856,2,0)</f>
        <v>#N/A</v>
      </c>
      <c r="C724" s="48" t="e">
        <f>VLOOKUP($A724,DSMYDTU!$A$2:$G$4877,3,0)</f>
        <v>#N/A</v>
      </c>
      <c r="D724" s="49" t="e">
        <f>VLOOKUP($A724,DSMYDTU!$A$2:$G$4877,4,0)</f>
        <v>#N/A</v>
      </c>
      <c r="E724" s="15" t="e">
        <f>VLOOKUP($A724,DSMYDTU!$A$2:$G$4877,5,0)</f>
        <v>#N/A</v>
      </c>
      <c r="F724" s="16" t="e">
        <f>VLOOKUP($A724,DSMYDTU!$A$2:$G$4877,6,0)</f>
        <v>#N/A</v>
      </c>
      <c r="G724" s="17" t="e">
        <f>VLOOKUP(B724,#REF!,13,0)</f>
        <v>#N/A</v>
      </c>
      <c r="H724" s="17" t="e">
        <f>VLOOKUP(B724,#REF!,14,0)</f>
        <v>#N/A</v>
      </c>
      <c r="I724" s="17" t="e">
        <f>VLOOKUP(B724,#REF!,15,0)</f>
        <v>#N/A</v>
      </c>
      <c r="J724" s="17" t="e">
        <f>VLOOKUP(B724,#REF!,16,0)</f>
        <v>#N/A</v>
      </c>
      <c r="K724" s="17" t="e">
        <f t="shared" si="48"/>
        <v>#N/A</v>
      </c>
      <c r="L724" s="17"/>
      <c r="M724" s="18">
        <f t="shared" si="49"/>
        <v>0</v>
      </c>
      <c r="N724" s="19" t="str">
        <f t="shared" si="46"/>
        <v>Không</v>
      </c>
      <c r="O724" s="19" t="e">
        <f>VLOOKUP($A724,DSMYDTU!$A$2:$G$4877,7,0)</f>
        <v>#N/A</v>
      </c>
      <c r="P724" s="20"/>
      <c r="Q724" s="50" t="e">
        <f t="shared" si="47"/>
        <v>#N/A</v>
      </c>
      <c r="R724" s="17" t="e">
        <f>VLOOKUP($B724,#REF!,18,0)</f>
        <v>#N/A</v>
      </c>
      <c r="T724" s="2"/>
      <c r="U724" s="19"/>
      <c r="V724" s="19"/>
    </row>
    <row r="725" spans="1:22" ht="13.5" x14ac:dyDescent="0.25">
      <c r="A725" s="14">
        <v>719</v>
      </c>
      <c r="B725" s="15" t="e">
        <f>VLOOKUP($A725,DSMYDTU!$A$2:$E$4856,2,0)</f>
        <v>#N/A</v>
      </c>
      <c r="C725" s="48" t="e">
        <f>VLOOKUP($A725,DSMYDTU!$A$2:$G$4877,3,0)</f>
        <v>#N/A</v>
      </c>
      <c r="D725" s="49" t="e">
        <f>VLOOKUP($A725,DSMYDTU!$A$2:$G$4877,4,0)</f>
        <v>#N/A</v>
      </c>
      <c r="E725" s="15" t="e">
        <f>VLOOKUP($A725,DSMYDTU!$A$2:$G$4877,5,0)</f>
        <v>#N/A</v>
      </c>
      <c r="F725" s="16" t="e">
        <f>VLOOKUP($A725,DSMYDTU!$A$2:$G$4877,6,0)</f>
        <v>#N/A</v>
      </c>
      <c r="G725" s="17" t="e">
        <f>VLOOKUP(B725,#REF!,13,0)</f>
        <v>#N/A</v>
      </c>
      <c r="H725" s="17" t="e">
        <f>VLOOKUP(B725,#REF!,14,0)</f>
        <v>#N/A</v>
      </c>
      <c r="I725" s="17" t="e">
        <f>VLOOKUP(B725,#REF!,15,0)</f>
        <v>#N/A</v>
      </c>
      <c r="J725" s="17" t="e">
        <f>VLOOKUP(B725,#REF!,16,0)</f>
        <v>#N/A</v>
      </c>
      <c r="K725" s="17" t="e">
        <f t="shared" si="48"/>
        <v>#N/A</v>
      </c>
      <c r="L725" s="17"/>
      <c r="M725" s="18">
        <f t="shared" si="49"/>
        <v>0</v>
      </c>
      <c r="N725" s="19" t="str">
        <f t="shared" si="46"/>
        <v>Không</v>
      </c>
      <c r="O725" s="19" t="e">
        <f>VLOOKUP($A725,DSMYDTU!$A$2:$G$4877,7,0)</f>
        <v>#N/A</v>
      </c>
      <c r="P725" s="20"/>
      <c r="Q725" s="50" t="e">
        <f t="shared" si="47"/>
        <v>#N/A</v>
      </c>
      <c r="R725" s="17" t="e">
        <f>VLOOKUP($B725,#REF!,18,0)</f>
        <v>#N/A</v>
      </c>
      <c r="T725" s="2"/>
      <c r="U725" s="19"/>
      <c r="V725" s="19"/>
    </row>
    <row r="726" spans="1:22" ht="13.5" x14ac:dyDescent="0.25">
      <c r="A726" s="14">
        <v>720</v>
      </c>
      <c r="B726" s="15" t="e">
        <f>VLOOKUP($A726,DSMYDTU!$A$2:$E$4856,2,0)</f>
        <v>#N/A</v>
      </c>
      <c r="C726" s="48" t="e">
        <f>VLOOKUP($A726,DSMYDTU!$A$2:$G$4877,3,0)</f>
        <v>#N/A</v>
      </c>
      <c r="D726" s="49" t="e">
        <f>VLOOKUP($A726,DSMYDTU!$A$2:$G$4877,4,0)</f>
        <v>#N/A</v>
      </c>
      <c r="E726" s="15" t="e">
        <f>VLOOKUP($A726,DSMYDTU!$A$2:$G$4877,5,0)</f>
        <v>#N/A</v>
      </c>
      <c r="F726" s="16" t="e">
        <f>VLOOKUP($A726,DSMYDTU!$A$2:$G$4877,6,0)</f>
        <v>#N/A</v>
      </c>
      <c r="G726" s="17" t="e">
        <f>VLOOKUP(B726,#REF!,13,0)</f>
        <v>#N/A</v>
      </c>
      <c r="H726" s="17" t="e">
        <f>VLOOKUP(B726,#REF!,14,0)</f>
        <v>#N/A</v>
      </c>
      <c r="I726" s="17" t="e">
        <f>VLOOKUP(B726,#REF!,15,0)</f>
        <v>#N/A</v>
      </c>
      <c r="J726" s="17" t="e">
        <f>VLOOKUP(B726,#REF!,16,0)</f>
        <v>#N/A</v>
      </c>
      <c r="K726" s="17" t="e">
        <f t="shared" si="48"/>
        <v>#N/A</v>
      </c>
      <c r="L726" s="17"/>
      <c r="M726" s="18">
        <f t="shared" si="49"/>
        <v>0</v>
      </c>
      <c r="N726" s="19" t="str">
        <f t="shared" si="46"/>
        <v>Không</v>
      </c>
      <c r="O726" s="19" t="e">
        <f>VLOOKUP($A726,DSMYDTU!$A$2:$G$4877,7,0)</f>
        <v>#N/A</v>
      </c>
      <c r="P726" s="20"/>
      <c r="Q726" s="50" t="e">
        <f t="shared" si="47"/>
        <v>#N/A</v>
      </c>
      <c r="R726" s="17" t="e">
        <f>VLOOKUP($B726,#REF!,18,0)</f>
        <v>#N/A</v>
      </c>
      <c r="T726" s="2"/>
      <c r="U726" s="19"/>
      <c r="V726" s="19"/>
    </row>
    <row r="727" spans="1:22" ht="13.5" x14ac:dyDescent="0.25">
      <c r="A727" s="14">
        <v>721</v>
      </c>
      <c r="B727" s="15" t="e">
        <f>VLOOKUP($A727,DSMYDTU!$A$2:$E$4856,2,0)</f>
        <v>#N/A</v>
      </c>
      <c r="C727" s="48" t="e">
        <f>VLOOKUP($A727,DSMYDTU!$A$2:$G$4877,3,0)</f>
        <v>#N/A</v>
      </c>
      <c r="D727" s="49" t="e">
        <f>VLOOKUP($A727,DSMYDTU!$A$2:$G$4877,4,0)</f>
        <v>#N/A</v>
      </c>
      <c r="E727" s="15" t="e">
        <f>VLOOKUP($A727,DSMYDTU!$A$2:$G$4877,5,0)</f>
        <v>#N/A</v>
      </c>
      <c r="F727" s="16" t="e">
        <f>VLOOKUP($A727,DSMYDTU!$A$2:$G$4877,6,0)</f>
        <v>#N/A</v>
      </c>
      <c r="G727" s="17" t="e">
        <f>VLOOKUP(B727,#REF!,13,0)</f>
        <v>#N/A</v>
      </c>
      <c r="H727" s="17" t="e">
        <f>VLOOKUP(B727,#REF!,14,0)</f>
        <v>#N/A</v>
      </c>
      <c r="I727" s="17" t="e">
        <f>VLOOKUP(B727,#REF!,15,0)</f>
        <v>#N/A</v>
      </c>
      <c r="J727" s="17" t="e">
        <f>VLOOKUP(B727,#REF!,16,0)</f>
        <v>#N/A</v>
      </c>
      <c r="K727" s="17" t="e">
        <f t="shared" si="48"/>
        <v>#N/A</v>
      </c>
      <c r="L727" s="17"/>
      <c r="M727" s="18">
        <f t="shared" si="49"/>
        <v>0</v>
      </c>
      <c r="N727" s="19" t="str">
        <f t="shared" si="46"/>
        <v>Không</v>
      </c>
      <c r="O727" s="19" t="e">
        <f>VLOOKUP($A727,DSMYDTU!$A$2:$G$4877,7,0)</f>
        <v>#N/A</v>
      </c>
      <c r="P727" s="20"/>
      <c r="Q727" s="50" t="e">
        <f t="shared" si="47"/>
        <v>#N/A</v>
      </c>
      <c r="R727" s="17" t="e">
        <f>VLOOKUP($B727,#REF!,18,0)</f>
        <v>#N/A</v>
      </c>
      <c r="T727" s="2"/>
      <c r="U727" s="19"/>
      <c r="V727" s="19"/>
    </row>
    <row r="728" spans="1:22" ht="13.5" x14ac:dyDescent="0.25">
      <c r="A728" s="14">
        <v>722</v>
      </c>
      <c r="B728" s="15" t="e">
        <f>VLOOKUP($A728,DSMYDTU!$A$2:$E$4856,2,0)</f>
        <v>#N/A</v>
      </c>
      <c r="C728" s="48" t="e">
        <f>VLOOKUP($A728,DSMYDTU!$A$2:$G$4877,3,0)</f>
        <v>#N/A</v>
      </c>
      <c r="D728" s="49" t="e">
        <f>VLOOKUP($A728,DSMYDTU!$A$2:$G$4877,4,0)</f>
        <v>#N/A</v>
      </c>
      <c r="E728" s="15" t="e">
        <f>VLOOKUP($A728,DSMYDTU!$A$2:$G$4877,5,0)</f>
        <v>#N/A</v>
      </c>
      <c r="F728" s="16" t="e">
        <f>VLOOKUP($A728,DSMYDTU!$A$2:$G$4877,6,0)</f>
        <v>#N/A</v>
      </c>
      <c r="G728" s="17" t="e">
        <f>VLOOKUP(B728,#REF!,13,0)</f>
        <v>#N/A</v>
      </c>
      <c r="H728" s="17" t="e">
        <f>VLOOKUP(B728,#REF!,14,0)</f>
        <v>#N/A</v>
      </c>
      <c r="I728" s="17" t="e">
        <f>VLOOKUP(B728,#REF!,15,0)</f>
        <v>#N/A</v>
      </c>
      <c r="J728" s="17" t="e">
        <f>VLOOKUP(B728,#REF!,16,0)</f>
        <v>#N/A</v>
      </c>
      <c r="K728" s="17" t="e">
        <f t="shared" si="48"/>
        <v>#N/A</v>
      </c>
      <c r="L728" s="17"/>
      <c r="M728" s="18">
        <f t="shared" si="49"/>
        <v>0</v>
      </c>
      <c r="N728" s="19" t="str">
        <f t="shared" si="46"/>
        <v>Không</v>
      </c>
      <c r="O728" s="19" t="e">
        <f>VLOOKUP($A728,DSMYDTU!$A$2:$G$4877,7,0)</f>
        <v>#N/A</v>
      </c>
      <c r="P728" s="20"/>
      <c r="Q728" s="50" t="e">
        <f t="shared" si="47"/>
        <v>#N/A</v>
      </c>
      <c r="R728" s="17" t="e">
        <f>VLOOKUP($B728,#REF!,18,0)</f>
        <v>#N/A</v>
      </c>
      <c r="T728" s="2"/>
      <c r="U728" s="19"/>
      <c r="V728" s="19"/>
    </row>
    <row r="729" spans="1:22" ht="13.5" x14ac:dyDescent="0.25">
      <c r="A729" s="14">
        <v>723</v>
      </c>
      <c r="B729" s="15" t="e">
        <f>VLOOKUP($A729,DSMYDTU!$A$2:$E$4856,2,0)</f>
        <v>#N/A</v>
      </c>
      <c r="C729" s="48" t="e">
        <f>VLOOKUP($A729,DSMYDTU!$A$2:$G$4877,3,0)</f>
        <v>#N/A</v>
      </c>
      <c r="D729" s="49" t="e">
        <f>VLOOKUP($A729,DSMYDTU!$A$2:$G$4877,4,0)</f>
        <v>#N/A</v>
      </c>
      <c r="E729" s="15" t="e">
        <f>VLOOKUP($A729,DSMYDTU!$A$2:$G$4877,5,0)</f>
        <v>#N/A</v>
      </c>
      <c r="F729" s="16" t="e">
        <f>VLOOKUP($A729,DSMYDTU!$A$2:$G$4877,6,0)</f>
        <v>#N/A</v>
      </c>
      <c r="G729" s="17" t="e">
        <f>VLOOKUP(B729,#REF!,13,0)</f>
        <v>#N/A</v>
      </c>
      <c r="H729" s="17" t="e">
        <f>VLOOKUP(B729,#REF!,14,0)</f>
        <v>#N/A</v>
      </c>
      <c r="I729" s="17" t="e">
        <f>VLOOKUP(B729,#REF!,15,0)</f>
        <v>#N/A</v>
      </c>
      <c r="J729" s="17" t="e">
        <f>VLOOKUP(B729,#REF!,16,0)</f>
        <v>#N/A</v>
      </c>
      <c r="K729" s="17" t="e">
        <f t="shared" si="48"/>
        <v>#N/A</v>
      </c>
      <c r="L729" s="17"/>
      <c r="M729" s="18">
        <f t="shared" si="49"/>
        <v>0</v>
      </c>
      <c r="N729" s="19" t="str">
        <f t="shared" si="46"/>
        <v>Không</v>
      </c>
      <c r="O729" s="19" t="e">
        <f>VLOOKUP($A729,DSMYDTU!$A$2:$G$4877,7,0)</f>
        <v>#N/A</v>
      </c>
      <c r="P729" s="20"/>
      <c r="Q729" s="50" t="e">
        <f t="shared" si="47"/>
        <v>#N/A</v>
      </c>
      <c r="R729" s="17" t="e">
        <f>VLOOKUP($B729,#REF!,18,0)</f>
        <v>#N/A</v>
      </c>
      <c r="T729" s="2"/>
      <c r="U729" s="19"/>
      <c r="V729" s="19"/>
    </row>
    <row r="730" spans="1:22" ht="13.5" x14ac:dyDescent="0.25">
      <c r="A730" s="14">
        <v>724</v>
      </c>
      <c r="B730" s="15" t="e">
        <f>VLOOKUP($A730,DSMYDTU!$A$2:$E$4856,2,0)</f>
        <v>#N/A</v>
      </c>
      <c r="C730" s="48" t="e">
        <f>VLOOKUP($A730,DSMYDTU!$A$2:$G$4877,3,0)</f>
        <v>#N/A</v>
      </c>
      <c r="D730" s="49" t="e">
        <f>VLOOKUP($A730,DSMYDTU!$A$2:$G$4877,4,0)</f>
        <v>#N/A</v>
      </c>
      <c r="E730" s="15" t="e">
        <f>VLOOKUP($A730,DSMYDTU!$A$2:$G$4877,5,0)</f>
        <v>#N/A</v>
      </c>
      <c r="F730" s="16" t="e">
        <f>VLOOKUP($A730,DSMYDTU!$A$2:$G$4877,6,0)</f>
        <v>#N/A</v>
      </c>
      <c r="G730" s="17" t="e">
        <f>VLOOKUP(B730,#REF!,13,0)</f>
        <v>#N/A</v>
      </c>
      <c r="H730" s="17" t="e">
        <f>VLOOKUP(B730,#REF!,14,0)</f>
        <v>#N/A</v>
      </c>
      <c r="I730" s="17" t="e">
        <f>VLOOKUP(B730,#REF!,15,0)</f>
        <v>#N/A</v>
      </c>
      <c r="J730" s="17" t="e">
        <f>VLOOKUP(B730,#REF!,16,0)</f>
        <v>#N/A</v>
      </c>
      <c r="K730" s="17" t="e">
        <f t="shared" si="48"/>
        <v>#N/A</v>
      </c>
      <c r="L730" s="17"/>
      <c r="M730" s="18">
        <f t="shared" si="49"/>
        <v>0</v>
      </c>
      <c r="N730" s="19" t="str">
        <f t="shared" si="46"/>
        <v>Không</v>
      </c>
      <c r="O730" s="19" t="e">
        <f>VLOOKUP($A730,DSMYDTU!$A$2:$G$4877,7,0)</f>
        <v>#N/A</v>
      </c>
      <c r="P730" s="20"/>
      <c r="Q730" s="50" t="e">
        <f t="shared" si="47"/>
        <v>#N/A</v>
      </c>
      <c r="R730" s="17" t="e">
        <f>VLOOKUP($B730,#REF!,18,0)</f>
        <v>#N/A</v>
      </c>
      <c r="T730" s="2"/>
      <c r="U730" s="19"/>
      <c r="V730" s="19"/>
    </row>
    <row r="731" spans="1:22" ht="13.5" x14ac:dyDescent="0.25">
      <c r="A731" s="14">
        <v>725</v>
      </c>
      <c r="B731" s="15" t="e">
        <f>VLOOKUP($A731,DSMYDTU!$A$2:$E$4856,2,0)</f>
        <v>#N/A</v>
      </c>
      <c r="C731" s="48" t="e">
        <f>VLOOKUP($A731,DSMYDTU!$A$2:$G$4877,3,0)</f>
        <v>#N/A</v>
      </c>
      <c r="D731" s="49" t="e">
        <f>VLOOKUP($A731,DSMYDTU!$A$2:$G$4877,4,0)</f>
        <v>#N/A</v>
      </c>
      <c r="E731" s="15" t="e">
        <f>VLOOKUP($A731,DSMYDTU!$A$2:$G$4877,5,0)</f>
        <v>#N/A</v>
      </c>
      <c r="F731" s="16" t="e">
        <f>VLOOKUP($A731,DSMYDTU!$A$2:$G$4877,6,0)</f>
        <v>#N/A</v>
      </c>
      <c r="G731" s="17" t="e">
        <f>VLOOKUP(B731,#REF!,13,0)</f>
        <v>#N/A</v>
      </c>
      <c r="H731" s="17" t="e">
        <f>VLOOKUP(B731,#REF!,14,0)</f>
        <v>#N/A</v>
      </c>
      <c r="I731" s="17" t="e">
        <f>VLOOKUP(B731,#REF!,15,0)</f>
        <v>#N/A</v>
      </c>
      <c r="J731" s="17" t="e">
        <f>VLOOKUP(B731,#REF!,16,0)</f>
        <v>#N/A</v>
      </c>
      <c r="K731" s="17" t="e">
        <f t="shared" si="48"/>
        <v>#N/A</v>
      </c>
      <c r="L731" s="17"/>
      <c r="M731" s="18">
        <f t="shared" si="49"/>
        <v>0</v>
      </c>
      <c r="N731" s="19" t="str">
        <f t="shared" si="46"/>
        <v>Không</v>
      </c>
      <c r="O731" s="19" t="e">
        <f>VLOOKUP($A731,DSMYDTU!$A$2:$G$4877,7,0)</f>
        <v>#N/A</v>
      </c>
      <c r="P731" s="20"/>
      <c r="Q731" s="50" t="e">
        <f t="shared" si="47"/>
        <v>#N/A</v>
      </c>
      <c r="R731" s="17" t="e">
        <f>VLOOKUP($B731,#REF!,18,0)</f>
        <v>#N/A</v>
      </c>
      <c r="T731" s="2"/>
      <c r="U731" s="19"/>
      <c r="V731" s="19"/>
    </row>
    <row r="732" spans="1:22" ht="13.5" x14ac:dyDescent="0.25">
      <c r="A732" s="14">
        <v>726</v>
      </c>
      <c r="B732" s="15" t="e">
        <f>VLOOKUP($A732,DSMYDTU!$A$2:$E$4856,2,0)</f>
        <v>#N/A</v>
      </c>
      <c r="C732" s="48" t="e">
        <f>VLOOKUP($A732,DSMYDTU!$A$2:$G$4877,3,0)</f>
        <v>#N/A</v>
      </c>
      <c r="D732" s="49" t="e">
        <f>VLOOKUP($A732,DSMYDTU!$A$2:$G$4877,4,0)</f>
        <v>#N/A</v>
      </c>
      <c r="E732" s="15" t="e">
        <f>VLOOKUP($A732,DSMYDTU!$A$2:$G$4877,5,0)</f>
        <v>#N/A</v>
      </c>
      <c r="F732" s="16" t="e">
        <f>VLOOKUP($A732,DSMYDTU!$A$2:$G$4877,6,0)</f>
        <v>#N/A</v>
      </c>
      <c r="G732" s="17" t="e">
        <f>VLOOKUP(B732,#REF!,13,0)</f>
        <v>#N/A</v>
      </c>
      <c r="H732" s="17" t="e">
        <f>VLOOKUP(B732,#REF!,14,0)</f>
        <v>#N/A</v>
      </c>
      <c r="I732" s="17" t="e">
        <f>VLOOKUP(B732,#REF!,15,0)</f>
        <v>#N/A</v>
      </c>
      <c r="J732" s="17" t="e">
        <f>VLOOKUP(B732,#REF!,16,0)</f>
        <v>#N/A</v>
      </c>
      <c r="K732" s="17" t="e">
        <f t="shared" si="48"/>
        <v>#N/A</v>
      </c>
      <c r="L732" s="17"/>
      <c r="M732" s="18">
        <f t="shared" si="49"/>
        <v>0</v>
      </c>
      <c r="N732" s="19" t="str">
        <f t="shared" si="46"/>
        <v>Không</v>
      </c>
      <c r="O732" s="19" t="e">
        <f>VLOOKUP($A732,DSMYDTU!$A$2:$G$4877,7,0)</f>
        <v>#N/A</v>
      </c>
      <c r="P732" s="20"/>
      <c r="Q732" s="50" t="e">
        <f t="shared" si="47"/>
        <v>#N/A</v>
      </c>
      <c r="R732" s="17" t="e">
        <f>VLOOKUP($B732,#REF!,18,0)</f>
        <v>#N/A</v>
      </c>
      <c r="T732" s="2"/>
      <c r="U732" s="19"/>
      <c r="V732" s="19"/>
    </row>
    <row r="733" spans="1:22" ht="13.5" x14ac:dyDescent="0.25">
      <c r="A733" s="14">
        <v>727</v>
      </c>
      <c r="B733" s="15" t="e">
        <f>VLOOKUP($A733,DSMYDTU!$A$2:$E$4856,2,0)</f>
        <v>#N/A</v>
      </c>
      <c r="C733" s="48" t="e">
        <f>VLOOKUP($A733,DSMYDTU!$A$2:$G$4877,3,0)</f>
        <v>#N/A</v>
      </c>
      <c r="D733" s="49" t="e">
        <f>VLOOKUP($A733,DSMYDTU!$A$2:$G$4877,4,0)</f>
        <v>#N/A</v>
      </c>
      <c r="E733" s="15" t="e">
        <f>VLOOKUP($A733,DSMYDTU!$A$2:$G$4877,5,0)</f>
        <v>#N/A</v>
      </c>
      <c r="F733" s="16" t="e">
        <f>VLOOKUP($A733,DSMYDTU!$A$2:$G$4877,6,0)</f>
        <v>#N/A</v>
      </c>
      <c r="G733" s="17" t="e">
        <f>VLOOKUP(B733,#REF!,13,0)</f>
        <v>#N/A</v>
      </c>
      <c r="H733" s="17" t="e">
        <f>VLOOKUP(B733,#REF!,14,0)</f>
        <v>#N/A</v>
      </c>
      <c r="I733" s="17" t="e">
        <f>VLOOKUP(B733,#REF!,15,0)</f>
        <v>#N/A</v>
      </c>
      <c r="J733" s="17" t="e">
        <f>VLOOKUP(B733,#REF!,16,0)</f>
        <v>#N/A</v>
      </c>
      <c r="K733" s="17" t="e">
        <f t="shared" si="48"/>
        <v>#N/A</v>
      </c>
      <c r="L733" s="17"/>
      <c r="M733" s="18">
        <f t="shared" si="49"/>
        <v>0</v>
      </c>
      <c r="N733" s="19" t="str">
        <f t="shared" si="46"/>
        <v>Không</v>
      </c>
      <c r="O733" s="19" t="e">
        <f>VLOOKUP($A733,DSMYDTU!$A$2:$G$4877,7,0)</f>
        <v>#N/A</v>
      </c>
      <c r="P733" s="20"/>
      <c r="Q733" s="50" t="e">
        <f t="shared" si="47"/>
        <v>#N/A</v>
      </c>
      <c r="R733" s="17" t="e">
        <f>VLOOKUP($B733,#REF!,18,0)</f>
        <v>#N/A</v>
      </c>
      <c r="T733" s="2"/>
      <c r="U733" s="19"/>
      <c r="V733" s="19"/>
    </row>
    <row r="734" spans="1:22" ht="13.5" x14ac:dyDescent="0.25">
      <c r="A734" s="14">
        <v>728</v>
      </c>
      <c r="B734" s="15" t="e">
        <f>VLOOKUP($A734,DSMYDTU!$A$2:$E$4856,2,0)</f>
        <v>#N/A</v>
      </c>
      <c r="C734" s="48" t="e">
        <f>VLOOKUP($A734,DSMYDTU!$A$2:$G$4877,3,0)</f>
        <v>#N/A</v>
      </c>
      <c r="D734" s="49" t="e">
        <f>VLOOKUP($A734,DSMYDTU!$A$2:$G$4877,4,0)</f>
        <v>#N/A</v>
      </c>
      <c r="E734" s="15" t="e">
        <f>VLOOKUP($A734,DSMYDTU!$A$2:$G$4877,5,0)</f>
        <v>#N/A</v>
      </c>
      <c r="F734" s="16" t="e">
        <f>VLOOKUP($A734,DSMYDTU!$A$2:$G$4877,6,0)</f>
        <v>#N/A</v>
      </c>
      <c r="G734" s="17" t="e">
        <f>VLOOKUP(B734,#REF!,13,0)</f>
        <v>#N/A</v>
      </c>
      <c r="H734" s="17" t="e">
        <f>VLOOKUP(B734,#REF!,14,0)</f>
        <v>#N/A</v>
      </c>
      <c r="I734" s="17" t="e">
        <f>VLOOKUP(B734,#REF!,15,0)</f>
        <v>#N/A</v>
      </c>
      <c r="J734" s="17" t="e">
        <f>VLOOKUP(B734,#REF!,16,0)</f>
        <v>#N/A</v>
      </c>
      <c r="K734" s="17" t="e">
        <f t="shared" si="48"/>
        <v>#N/A</v>
      </c>
      <c r="L734" s="17"/>
      <c r="M734" s="18">
        <f t="shared" si="49"/>
        <v>0</v>
      </c>
      <c r="N734" s="19" t="str">
        <f t="shared" si="46"/>
        <v>Không</v>
      </c>
      <c r="O734" s="19" t="e">
        <f>VLOOKUP($A734,DSMYDTU!$A$2:$G$4877,7,0)</f>
        <v>#N/A</v>
      </c>
      <c r="P734" s="20"/>
      <c r="Q734" s="50" t="e">
        <f t="shared" si="47"/>
        <v>#N/A</v>
      </c>
      <c r="R734" s="17" t="e">
        <f>VLOOKUP($B734,#REF!,18,0)</f>
        <v>#N/A</v>
      </c>
      <c r="T734" s="2"/>
      <c r="U734" s="19"/>
      <c r="V734" s="19"/>
    </row>
    <row r="735" spans="1:22" ht="13.5" x14ac:dyDescent="0.25">
      <c r="A735" s="14">
        <v>729</v>
      </c>
      <c r="B735" s="15" t="e">
        <f>VLOOKUP($A735,DSMYDTU!$A$2:$E$4856,2,0)</f>
        <v>#N/A</v>
      </c>
      <c r="C735" s="48" t="e">
        <f>VLOOKUP($A735,DSMYDTU!$A$2:$G$4877,3,0)</f>
        <v>#N/A</v>
      </c>
      <c r="D735" s="49" t="e">
        <f>VLOOKUP($A735,DSMYDTU!$A$2:$G$4877,4,0)</f>
        <v>#N/A</v>
      </c>
      <c r="E735" s="15" t="e">
        <f>VLOOKUP($A735,DSMYDTU!$A$2:$G$4877,5,0)</f>
        <v>#N/A</v>
      </c>
      <c r="F735" s="16" t="e">
        <f>VLOOKUP($A735,DSMYDTU!$A$2:$G$4877,6,0)</f>
        <v>#N/A</v>
      </c>
      <c r="G735" s="17" t="e">
        <f>VLOOKUP(B735,#REF!,13,0)</f>
        <v>#N/A</v>
      </c>
      <c r="H735" s="17" t="e">
        <f>VLOOKUP(B735,#REF!,14,0)</f>
        <v>#N/A</v>
      </c>
      <c r="I735" s="17" t="e">
        <f>VLOOKUP(B735,#REF!,15,0)</f>
        <v>#N/A</v>
      </c>
      <c r="J735" s="17" t="e">
        <f>VLOOKUP(B735,#REF!,16,0)</f>
        <v>#N/A</v>
      </c>
      <c r="K735" s="17" t="e">
        <f t="shared" si="48"/>
        <v>#N/A</v>
      </c>
      <c r="L735" s="17"/>
      <c r="M735" s="18">
        <f t="shared" si="49"/>
        <v>0</v>
      </c>
      <c r="N735" s="19" t="str">
        <f t="shared" si="46"/>
        <v>Không</v>
      </c>
      <c r="O735" s="19" t="e">
        <f>VLOOKUP($A735,DSMYDTU!$A$2:$G$4877,7,0)</f>
        <v>#N/A</v>
      </c>
      <c r="P735" s="20"/>
      <c r="Q735" s="50" t="e">
        <f t="shared" si="47"/>
        <v>#N/A</v>
      </c>
      <c r="R735" s="17" t="e">
        <f>VLOOKUP($B735,#REF!,18,0)</f>
        <v>#N/A</v>
      </c>
      <c r="T735" s="2"/>
      <c r="U735" s="19"/>
      <c r="V735" s="19"/>
    </row>
    <row r="736" spans="1:22" ht="13.5" x14ac:dyDescent="0.25">
      <c r="A736" s="14">
        <v>730</v>
      </c>
      <c r="B736" s="15" t="e">
        <f>VLOOKUP($A736,DSMYDTU!$A$2:$E$4856,2,0)</f>
        <v>#N/A</v>
      </c>
      <c r="C736" s="48" t="e">
        <f>VLOOKUP($A736,DSMYDTU!$A$2:$G$4877,3,0)</f>
        <v>#N/A</v>
      </c>
      <c r="D736" s="49" t="e">
        <f>VLOOKUP($A736,DSMYDTU!$A$2:$G$4877,4,0)</f>
        <v>#N/A</v>
      </c>
      <c r="E736" s="15" t="e">
        <f>VLOOKUP($A736,DSMYDTU!$A$2:$G$4877,5,0)</f>
        <v>#N/A</v>
      </c>
      <c r="F736" s="16" t="e">
        <f>VLOOKUP($A736,DSMYDTU!$A$2:$G$4877,6,0)</f>
        <v>#N/A</v>
      </c>
      <c r="G736" s="17" t="e">
        <f>VLOOKUP(B736,#REF!,13,0)</f>
        <v>#N/A</v>
      </c>
      <c r="H736" s="17" t="e">
        <f>VLOOKUP(B736,#REF!,14,0)</f>
        <v>#N/A</v>
      </c>
      <c r="I736" s="17" t="e">
        <f>VLOOKUP(B736,#REF!,15,0)</f>
        <v>#N/A</v>
      </c>
      <c r="J736" s="17" t="e">
        <f>VLOOKUP(B736,#REF!,16,0)</f>
        <v>#N/A</v>
      </c>
      <c r="K736" s="17" t="e">
        <f t="shared" si="48"/>
        <v>#N/A</v>
      </c>
      <c r="L736" s="17"/>
      <c r="M736" s="18">
        <f t="shared" si="49"/>
        <v>0</v>
      </c>
      <c r="N736" s="19" t="str">
        <f t="shared" si="46"/>
        <v>Không</v>
      </c>
      <c r="O736" s="19" t="e">
        <f>VLOOKUP($A736,DSMYDTU!$A$2:$G$4877,7,0)</f>
        <v>#N/A</v>
      </c>
      <c r="P736" s="20"/>
      <c r="Q736" s="50" t="e">
        <f t="shared" si="47"/>
        <v>#N/A</v>
      </c>
      <c r="R736" s="17" t="e">
        <f>VLOOKUP($B736,#REF!,18,0)</f>
        <v>#N/A</v>
      </c>
      <c r="T736" s="2"/>
      <c r="U736" s="19"/>
      <c r="V736" s="19"/>
    </row>
    <row r="737" spans="1:22" ht="13.5" x14ac:dyDescent="0.25">
      <c r="A737" s="14">
        <v>731</v>
      </c>
      <c r="B737" s="15" t="e">
        <f>VLOOKUP($A737,DSMYDTU!$A$2:$E$4856,2,0)</f>
        <v>#N/A</v>
      </c>
      <c r="C737" s="48" t="e">
        <f>VLOOKUP($A737,DSMYDTU!$A$2:$G$4877,3,0)</f>
        <v>#N/A</v>
      </c>
      <c r="D737" s="49" t="e">
        <f>VLOOKUP($A737,DSMYDTU!$A$2:$G$4877,4,0)</f>
        <v>#N/A</v>
      </c>
      <c r="E737" s="15" t="e">
        <f>VLOOKUP($A737,DSMYDTU!$A$2:$G$4877,5,0)</f>
        <v>#N/A</v>
      </c>
      <c r="F737" s="16" t="e">
        <f>VLOOKUP($A737,DSMYDTU!$A$2:$G$4877,6,0)</f>
        <v>#N/A</v>
      </c>
      <c r="G737" s="17" t="e">
        <f>VLOOKUP(B737,#REF!,13,0)</f>
        <v>#N/A</v>
      </c>
      <c r="H737" s="17" t="e">
        <f>VLOOKUP(B737,#REF!,14,0)</f>
        <v>#N/A</v>
      </c>
      <c r="I737" s="17" t="e">
        <f>VLOOKUP(B737,#REF!,15,0)</f>
        <v>#N/A</v>
      </c>
      <c r="J737" s="17" t="e">
        <f>VLOOKUP(B737,#REF!,16,0)</f>
        <v>#N/A</v>
      </c>
      <c r="K737" s="17" t="e">
        <f t="shared" si="48"/>
        <v>#N/A</v>
      </c>
      <c r="L737" s="17"/>
      <c r="M737" s="18">
        <f t="shared" si="49"/>
        <v>0</v>
      </c>
      <c r="N737" s="19" t="str">
        <f t="shared" si="46"/>
        <v>Không</v>
      </c>
      <c r="O737" s="19" t="e">
        <f>VLOOKUP($A737,DSMYDTU!$A$2:$G$4877,7,0)</f>
        <v>#N/A</v>
      </c>
      <c r="P737" s="20"/>
      <c r="Q737" s="50" t="e">
        <f t="shared" si="47"/>
        <v>#N/A</v>
      </c>
      <c r="R737" s="17" t="e">
        <f>VLOOKUP($B737,#REF!,18,0)</f>
        <v>#N/A</v>
      </c>
      <c r="T737" s="2"/>
      <c r="U737" s="19"/>
      <c r="V737" s="19"/>
    </row>
    <row r="738" spans="1:22" ht="13.5" x14ac:dyDescent="0.25">
      <c r="A738" s="14">
        <v>732</v>
      </c>
      <c r="B738" s="15" t="e">
        <f>VLOOKUP($A738,DSMYDTU!$A$2:$E$4856,2,0)</f>
        <v>#N/A</v>
      </c>
      <c r="C738" s="48" t="e">
        <f>VLOOKUP($A738,DSMYDTU!$A$2:$G$4877,3,0)</f>
        <v>#N/A</v>
      </c>
      <c r="D738" s="49" t="e">
        <f>VLOOKUP($A738,DSMYDTU!$A$2:$G$4877,4,0)</f>
        <v>#N/A</v>
      </c>
      <c r="E738" s="15" t="e">
        <f>VLOOKUP($A738,DSMYDTU!$A$2:$G$4877,5,0)</f>
        <v>#N/A</v>
      </c>
      <c r="F738" s="16" t="e">
        <f>VLOOKUP($A738,DSMYDTU!$A$2:$G$4877,6,0)</f>
        <v>#N/A</v>
      </c>
      <c r="G738" s="17" t="e">
        <f>VLOOKUP(B738,#REF!,13,0)</f>
        <v>#N/A</v>
      </c>
      <c r="H738" s="17" t="e">
        <f>VLOOKUP(B738,#REF!,14,0)</f>
        <v>#N/A</v>
      </c>
      <c r="I738" s="17" t="e">
        <f>VLOOKUP(B738,#REF!,15,0)</f>
        <v>#N/A</v>
      </c>
      <c r="J738" s="17" t="e">
        <f>VLOOKUP(B738,#REF!,16,0)</f>
        <v>#N/A</v>
      </c>
      <c r="K738" s="17" t="e">
        <f t="shared" si="48"/>
        <v>#N/A</v>
      </c>
      <c r="L738" s="17"/>
      <c r="M738" s="18">
        <f t="shared" si="49"/>
        <v>0</v>
      </c>
      <c r="N738" s="19" t="str">
        <f t="shared" si="46"/>
        <v>Không</v>
      </c>
      <c r="O738" s="19" t="e">
        <f>VLOOKUP($A738,DSMYDTU!$A$2:$G$4877,7,0)</f>
        <v>#N/A</v>
      </c>
      <c r="P738" s="20"/>
      <c r="Q738" s="50" t="e">
        <f t="shared" si="47"/>
        <v>#N/A</v>
      </c>
      <c r="R738" s="17" t="e">
        <f>VLOOKUP($B738,#REF!,18,0)</f>
        <v>#N/A</v>
      </c>
      <c r="T738" s="2"/>
      <c r="U738" s="19"/>
      <c r="V738" s="19"/>
    </row>
    <row r="739" spans="1:22" ht="13.5" x14ac:dyDescent="0.25">
      <c r="A739" s="14">
        <v>733</v>
      </c>
      <c r="B739" s="15" t="e">
        <f>VLOOKUP($A739,DSMYDTU!$A$2:$E$4856,2,0)</f>
        <v>#N/A</v>
      </c>
      <c r="C739" s="48" t="e">
        <f>VLOOKUP($A739,DSMYDTU!$A$2:$G$4877,3,0)</f>
        <v>#N/A</v>
      </c>
      <c r="D739" s="49" t="e">
        <f>VLOOKUP($A739,DSMYDTU!$A$2:$G$4877,4,0)</f>
        <v>#N/A</v>
      </c>
      <c r="E739" s="15" t="e">
        <f>VLOOKUP($A739,DSMYDTU!$A$2:$G$4877,5,0)</f>
        <v>#N/A</v>
      </c>
      <c r="F739" s="16" t="e">
        <f>VLOOKUP($A739,DSMYDTU!$A$2:$G$4877,6,0)</f>
        <v>#N/A</v>
      </c>
      <c r="G739" s="17" t="e">
        <f>VLOOKUP(B739,#REF!,13,0)</f>
        <v>#N/A</v>
      </c>
      <c r="H739" s="17" t="e">
        <f>VLOOKUP(B739,#REF!,14,0)</f>
        <v>#N/A</v>
      </c>
      <c r="I739" s="17" t="e">
        <f>VLOOKUP(B739,#REF!,15,0)</f>
        <v>#N/A</v>
      </c>
      <c r="J739" s="17" t="e">
        <f>VLOOKUP(B739,#REF!,16,0)</f>
        <v>#N/A</v>
      </c>
      <c r="K739" s="17" t="e">
        <f t="shared" si="48"/>
        <v>#N/A</v>
      </c>
      <c r="L739" s="17"/>
      <c r="M739" s="18">
        <f t="shared" si="49"/>
        <v>0</v>
      </c>
      <c r="N739" s="19" t="str">
        <f t="shared" si="46"/>
        <v>Không</v>
      </c>
      <c r="O739" s="19" t="e">
        <f>VLOOKUP($A739,DSMYDTU!$A$2:$G$4877,7,0)</f>
        <v>#N/A</v>
      </c>
      <c r="P739" s="20"/>
      <c r="Q739" s="50" t="e">
        <f t="shared" si="47"/>
        <v>#N/A</v>
      </c>
      <c r="R739" s="17" t="e">
        <f>VLOOKUP($B739,#REF!,18,0)</f>
        <v>#N/A</v>
      </c>
      <c r="T739" s="2"/>
      <c r="U739" s="19"/>
      <c r="V739" s="19"/>
    </row>
    <row r="740" spans="1:22" ht="13.5" x14ac:dyDescent="0.25">
      <c r="A740" s="14">
        <v>734</v>
      </c>
      <c r="B740" s="15" t="e">
        <f>VLOOKUP($A740,DSMYDTU!$A$2:$E$4856,2,0)</f>
        <v>#N/A</v>
      </c>
      <c r="C740" s="48" t="e">
        <f>VLOOKUP($A740,DSMYDTU!$A$2:$G$4877,3,0)</f>
        <v>#N/A</v>
      </c>
      <c r="D740" s="49" t="e">
        <f>VLOOKUP($A740,DSMYDTU!$A$2:$G$4877,4,0)</f>
        <v>#N/A</v>
      </c>
      <c r="E740" s="15" t="e">
        <f>VLOOKUP($A740,DSMYDTU!$A$2:$G$4877,5,0)</f>
        <v>#N/A</v>
      </c>
      <c r="F740" s="16" t="e">
        <f>VLOOKUP($A740,DSMYDTU!$A$2:$G$4877,6,0)</f>
        <v>#N/A</v>
      </c>
      <c r="G740" s="17" t="e">
        <f>VLOOKUP(B740,#REF!,13,0)</f>
        <v>#N/A</v>
      </c>
      <c r="H740" s="17" t="e">
        <f>VLOOKUP(B740,#REF!,14,0)</f>
        <v>#N/A</v>
      </c>
      <c r="I740" s="17" t="e">
        <f>VLOOKUP(B740,#REF!,15,0)</f>
        <v>#N/A</v>
      </c>
      <c r="J740" s="17" t="e">
        <f>VLOOKUP(B740,#REF!,16,0)</f>
        <v>#N/A</v>
      </c>
      <c r="K740" s="17" t="e">
        <f t="shared" si="48"/>
        <v>#N/A</v>
      </c>
      <c r="L740" s="17"/>
      <c r="M740" s="18">
        <f t="shared" si="49"/>
        <v>0</v>
      </c>
      <c r="N740" s="19" t="str">
        <f t="shared" si="46"/>
        <v>Không</v>
      </c>
      <c r="O740" s="19" t="e">
        <f>VLOOKUP($A740,DSMYDTU!$A$2:$G$4877,7,0)</f>
        <v>#N/A</v>
      </c>
      <c r="P740" s="20"/>
      <c r="Q740" s="50" t="e">
        <f t="shared" si="47"/>
        <v>#N/A</v>
      </c>
      <c r="R740" s="17" t="e">
        <f>VLOOKUP($B740,#REF!,18,0)</f>
        <v>#N/A</v>
      </c>
      <c r="T740" s="2"/>
      <c r="U740" s="19"/>
      <c r="V740" s="19"/>
    </row>
    <row r="741" spans="1:22" ht="13.5" x14ac:dyDescent="0.25">
      <c r="A741" s="14">
        <v>735</v>
      </c>
      <c r="B741" s="15" t="e">
        <f>VLOOKUP($A741,DSMYDTU!$A$2:$E$4856,2,0)</f>
        <v>#N/A</v>
      </c>
      <c r="C741" s="48" t="e">
        <f>VLOOKUP($A741,DSMYDTU!$A$2:$G$4877,3,0)</f>
        <v>#N/A</v>
      </c>
      <c r="D741" s="49" t="e">
        <f>VLOOKUP($A741,DSMYDTU!$A$2:$G$4877,4,0)</f>
        <v>#N/A</v>
      </c>
      <c r="E741" s="15" t="e">
        <f>VLOOKUP($A741,DSMYDTU!$A$2:$G$4877,5,0)</f>
        <v>#N/A</v>
      </c>
      <c r="F741" s="16" t="e">
        <f>VLOOKUP($A741,DSMYDTU!$A$2:$G$4877,6,0)</f>
        <v>#N/A</v>
      </c>
      <c r="G741" s="17" t="e">
        <f>VLOOKUP(B741,#REF!,13,0)</f>
        <v>#N/A</v>
      </c>
      <c r="H741" s="17" t="e">
        <f>VLOOKUP(B741,#REF!,14,0)</f>
        <v>#N/A</v>
      </c>
      <c r="I741" s="17" t="e">
        <f>VLOOKUP(B741,#REF!,15,0)</f>
        <v>#N/A</v>
      </c>
      <c r="J741" s="17" t="e">
        <f>VLOOKUP(B741,#REF!,16,0)</f>
        <v>#N/A</v>
      </c>
      <c r="K741" s="17" t="e">
        <f t="shared" si="48"/>
        <v>#N/A</v>
      </c>
      <c r="L741" s="17"/>
      <c r="M741" s="18">
        <f t="shared" si="49"/>
        <v>0</v>
      </c>
      <c r="N741" s="19" t="str">
        <f t="shared" si="46"/>
        <v>Không</v>
      </c>
      <c r="O741" s="19" t="e">
        <f>VLOOKUP($A741,DSMYDTU!$A$2:$G$4877,7,0)</f>
        <v>#N/A</v>
      </c>
      <c r="P741" s="20"/>
      <c r="Q741" s="50" t="e">
        <f t="shared" si="47"/>
        <v>#N/A</v>
      </c>
      <c r="R741" s="17" t="e">
        <f>VLOOKUP($B741,#REF!,18,0)</f>
        <v>#N/A</v>
      </c>
      <c r="T741" s="2"/>
      <c r="U741" s="19"/>
      <c r="V741" s="19"/>
    </row>
    <row r="742" spans="1:22" ht="13.5" x14ac:dyDescent="0.25">
      <c r="A742" s="14">
        <v>736</v>
      </c>
      <c r="B742" s="15" t="e">
        <f>VLOOKUP($A742,DSMYDTU!$A$2:$E$4856,2,0)</f>
        <v>#N/A</v>
      </c>
      <c r="C742" s="48" t="e">
        <f>VLOOKUP($A742,DSMYDTU!$A$2:$G$4877,3,0)</f>
        <v>#N/A</v>
      </c>
      <c r="D742" s="49" t="e">
        <f>VLOOKUP($A742,DSMYDTU!$A$2:$G$4877,4,0)</f>
        <v>#N/A</v>
      </c>
      <c r="E742" s="15" t="e">
        <f>VLOOKUP($A742,DSMYDTU!$A$2:$G$4877,5,0)</f>
        <v>#N/A</v>
      </c>
      <c r="F742" s="16" t="e">
        <f>VLOOKUP($A742,DSMYDTU!$A$2:$G$4877,6,0)</f>
        <v>#N/A</v>
      </c>
      <c r="G742" s="17" t="e">
        <f>VLOOKUP(B742,#REF!,13,0)</f>
        <v>#N/A</v>
      </c>
      <c r="H742" s="17" t="e">
        <f>VLOOKUP(B742,#REF!,14,0)</f>
        <v>#N/A</v>
      </c>
      <c r="I742" s="17" t="e">
        <f>VLOOKUP(B742,#REF!,15,0)</f>
        <v>#N/A</v>
      </c>
      <c r="J742" s="17" t="e">
        <f>VLOOKUP(B742,#REF!,16,0)</f>
        <v>#N/A</v>
      </c>
      <c r="K742" s="17" t="e">
        <f t="shared" si="48"/>
        <v>#N/A</v>
      </c>
      <c r="L742" s="17"/>
      <c r="M742" s="18">
        <f t="shared" si="49"/>
        <v>0</v>
      </c>
      <c r="N742" s="19" t="str">
        <f t="shared" si="46"/>
        <v>Không</v>
      </c>
      <c r="O742" s="19" t="e">
        <f>VLOOKUP($A742,DSMYDTU!$A$2:$G$4877,7,0)</f>
        <v>#N/A</v>
      </c>
      <c r="P742" s="20"/>
      <c r="Q742" s="50" t="e">
        <f t="shared" si="47"/>
        <v>#N/A</v>
      </c>
      <c r="R742" s="17" t="e">
        <f>VLOOKUP($B742,#REF!,18,0)</f>
        <v>#N/A</v>
      </c>
      <c r="T742" s="2"/>
      <c r="U742" s="19"/>
      <c r="V742" s="19"/>
    </row>
    <row r="743" spans="1:22" ht="13.5" x14ac:dyDescent="0.25">
      <c r="A743" s="14">
        <v>737</v>
      </c>
      <c r="B743" s="15" t="e">
        <f>VLOOKUP($A743,DSMYDTU!$A$2:$E$4856,2,0)</f>
        <v>#N/A</v>
      </c>
      <c r="C743" s="48" t="e">
        <f>VLOOKUP($A743,DSMYDTU!$A$2:$G$4877,3,0)</f>
        <v>#N/A</v>
      </c>
      <c r="D743" s="49" t="e">
        <f>VLOOKUP($A743,DSMYDTU!$A$2:$G$4877,4,0)</f>
        <v>#N/A</v>
      </c>
      <c r="E743" s="15" t="e">
        <f>VLOOKUP($A743,DSMYDTU!$A$2:$G$4877,5,0)</f>
        <v>#N/A</v>
      </c>
      <c r="F743" s="16" t="e">
        <f>VLOOKUP($A743,DSMYDTU!$A$2:$G$4877,6,0)</f>
        <v>#N/A</v>
      </c>
      <c r="G743" s="17" t="e">
        <f>VLOOKUP(B743,#REF!,13,0)</f>
        <v>#N/A</v>
      </c>
      <c r="H743" s="17" t="e">
        <f>VLOOKUP(B743,#REF!,14,0)</f>
        <v>#N/A</v>
      </c>
      <c r="I743" s="17" t="e">
        <f>VLOOKUP(B743,#REF!,15,0)</f>
        <v>#N/A</v>
      </c>
      <c r="J743" s="17" t="e">
        <f>VLOOKUP(B743,#REF!,16,0)</f>
        <v>#N/A</v>
      </c>
      <c r="K743" s="17" t="e">
        <f t="shared" si="48"/>
        <v>#N/A</v>
      </c>
      <c r="L743" s="17"/>
      <c r="M743" s="18">
        <f t="shared" si="49"/>
        <v>0</v>
      </c>
      <c r="N743" s="19" t="str">
        <f t="shared" si="46"/>
        <v>Không</v>
      </c>
      <c r="O743" s="19" t="e">
        <f>VLOOKUP($A743,DSMYDTU!$A$2:$G$4877,7,0)</f>
        <v>#N/A</v>
      </c>
      <c r="P743" s="20"/>
      <c r="Q743" s="50" t="e">
        <f t="shared" si="47"/>
        <v>#N/A</v>
      </c>
      <c r="R743" s="17" t="e">
        <f>VLOOKUP($B743,#REF!,18,0)</f>
        <v>#N/A</v>
      </c>
      <c r="T743" s="2"/>
      <c r="U743" s="19"/>
      <c r="V743" s="19"/>
    </row>
    <row r="744" spans="1:22" ht="13.5" x14ac:dyDescent="0.25">
      <c r="A744" s="14">
        <v>738</v>
      </c>
      <c r="B744" s="15" t="e">
        <f>VLOOKUP($A744,DSMYDTU!$A$2:$E$4856,2,0)</f>
        <v>#N/A</v>
      </c>
      <c r="C744" s="48" t="e">
        <f>VLOOKUP($A744,DSMYDTU!$A$2:$G$4877,3,0)</f>
        <v>#N/A</v>
      </c>
      <c r="D744" s="49" t="e">
        <f>VLOOKUP($A744,DSMYDTU!$A$2:$G$4877,4,0)</f>
        <v>#N/A</v>
      </c>
      <c r="E744" s="15" t="e">
        <f>VLOOKUP($A744,DSMYDTU!$A$2:$G$4877,5,0)</f>
        <v>#N/A</v>
      </c>
      <c r="F744" s="16" t="e">
        <f>VLOOKUP($A744,DSMYDTU!$A$2:$G$4877,6,0)</f>
        <v>#N/A</v>
      </c>
      <c r="G744" s="17" t="e">
        <f>VLOOKUP(B744,#REF!,13,0)</f>
        <v>#N/A</v>
      </c>
      <c r="H744" s="17" t="e">
        <f>VLOOKUP(B744,#REF!,14,0)</f>
        <v>#N/A</v>
      </c>
      <c r="I744" s="17" t="e">
        <f>VLOOKUP(B744,#REF!,15,0)</f>
        <v>#N/A</v>
      </c>
      <c r="J744" s="17" t="e">
        <f>VLOOKUP(B744,#REF!,16,0)</f>
        <v>#N/A</v>
      </c>
      <c r="K744" s="17" t="e">
        <f t="shared" si="48"/>
        <v>#N/A</v>
      </c>
      <c r="L744" s="17"/>
      <c r="M744" s="18">
        <f t="shared" si="49"/>
        <v>0</v>
      </c>
      <c r="N744" s="19" t="str">
        <f t="shared" si="46"/>
        <v>Không</v>
      </c>
      <c r="O744" s="19" t="e">
        <f>VLOOKUP($A744,DSMYDTU!$A$2:$G$4877,7,0)</f>
        <v>#N/A</v>
      </c>
      <c r="P744" s="20"/>
      <c r="Q744" s="50" t="e">
        <f t="shared" si="47"/>
        <v>#N/A</v>
      </c>
      <c r="R744" s="17" t="e">
        <f>VLOOKUP($B744,#REF!,18,0)</f>
        <v>#N/A</v>
      </c>
      <c r="T744" s="2"/>
      <c r="U744" s="19"/>
      <c r="V744" s="19"/>
    </row>
    <row r="745" spans="1:22" ht="13.5" x14ac:dyDescent="0.25">
      <c r="A745" s="14">
        <v>739</v>
      </c>
      <c r="B745" s="15" t="e">
        <f>VLOOKUP($A745,DSMYDTU!$A$2:$E$4856,2,0)</f>
        <v>#N/A</v>
      </c>
      <c r="C745" s="48" t="e">
        <f>VLOOKUP($A745,DSMYDTU!$A$2:$G$4877,3,0)</f>
        <v>#N/A</v>
      </c>
      <c r="D745" s="49" t="e">
        <f>VLOOKUP($A745,DSMYDTU!$A$2:$G$4877,4,0)</f>
        <v>#N/A</v>
      </c>
      <c r="E745" s="15" t="e">
        <f>VLOOKUP($A745,DSMYDTU!$A$2:$G$4877,5,0)</f>
        <v>#N/A</v>
      </c>
      <c r="F745" s="16" t="e">
        <f>VLOOKUP($A745,DSMYDTU!$A$2:$G$4877,6,0)</f>
        <v>#N/A</v>
      </c>
      <c r="G745" s="17" t="e">
        <f>VLOOKUP(B745,#REF!,13,0)</f>
        <v>#N/A</v>
      </c>
      <c r="H745" s="17" t="e">
        <f>VLOOKUP(B745,#REF!,14,0)</f>
        <v>#N/A</v>
      </c>
      <c r="I745" s="17" t="e">
        <f>VLOOKUP(B745,#REF!,15,0)</f>
        <v>#N/A</v>
      </c>
      <c r="J745" s="17" t="e">
        <f>VLOOKUP(B745,#REF!,16,0)</f>
        <v>#N/A</v>
      </c>
      <c r="K745" s="17" t="e">
        <f t="shared" si="48"/>
        <v>#N/A</v>
      </c>
      <c r="L745" s="17"/>
      <c r="M745" s="18">
        <f t="shared" si="49"/>
        <v>0</v>
      </c>
      <c r="N745" s="19" t="str">
        <f t="shared" si="46"/>
        <v>Không</v>
      </c>
      <c r="O745" s="19" t="e">
        <f>VLOOKUP($A745,DSMYDTU!$A$2:$G$4877,7,0)</f>
        <v>#N/A</v>
      </c>
      <c r="P745" s="20"/>
      <c r="Q745" s="50" t="e">
        <f t="shared" si="47"/>
        <v>#N/A</v>
      </c>
      <c r="R745" s="17" t="e">
        <f>VLOOKUP($B745,#REF!,18,0)</f>
        <v>#N/A</v>
      </c>
      <c r="T745" s="2"/>
      <c r="U745" s="19"/>
      <c r="V745" s="19"/>
    </row>
    <row r="746" spans="1:22" ht="13.5" x14ac:dyDescent="0.25">
      <c r="A746" s="14">
        <v>740</v>
      </c>
      <c r="B746" s="15" t="e">
        <f>VLOOKUP($A746,DSMYDTU!$A$2:$E$4856,2,0)</f>
        <v>#N/A</v>
      </c>
      <c r="C746" s="48" t="e">
        <f>VLOOKUP($A746,DSMYDTU!$A$2:$G$4877,3,0)</f>
        <v>#N/A</v>
      </c>
      <c r="D746" s="49" t="e">
        <f>VLOOKUP($A746,DSMYDTU!$A$2:$G$4877,4,0)</f>
        <v>#N/A</v>
      </c>
      <c r="E746" s="15" t="e">
        <f>VLOOKUP($A746,DSMYDTU!$A$2:$G$4877,5,0)</f>
        <v>#N/A</v>
      </c>
      <c r="F746" s="16" t="e">
        <f>VLOOKUP($A746,DSMYDTU!$A$2:$G$4877,6,0)</f>
        <v>#N/A</v>
      </c>
      <c r="G746" s="17" t="e">
        <f>VLOOKUP(B746,#REF!,13,0)</f>
        <v>#N/A</v>
      </c>
      <c r="H746" s="17" t="e">
        <f>VLOOKUP(B746,#REF!,14,0)</f>
        <v>#N/A</v>
      </c>
      <c r="I746" s="17" t="e">
        <f>VLOOKUP(B746,#REF!,15,0)</f>
        <v>#N/A</v>
      </c>
      <c r="J746" s="17" t="e">
        <f>VLOOKUP(B746,#REF!,16,0)</f>
        <v>#N/A</v>
      </c>
      <c r="K746" s="17" t="e">
        <f t="shared" si="48"/>
        <v>#N/A</v>
      </c>
      <c r="L746" s="17"/>
      <c r="M746" s="18">
        <f t="shared" si="49"/>
        <v>0</v>
      </c>
      <c r="N746" s="19" t="str">
        <f t="shared" si="46"/>
        <v>Không</v>
      </c>
      <c r="O746" s="19" t="e">
        <f>VLOOKUP($A746,DSMYDTU!$A$2:$G$4877,7,0)</f>
        <v>#N/A</v>
      </c>
      <c r="P746" s="20"/>
      <c r="Q746" s="50" t="e">
        <f t="shared" si="47"/>
        <v>#N/A</v>
      </c>
      <c r="R746" s="17" t="e">
        <f>VLOOKUP($B746,#REF!,18,0)</f>
        <v>#N/A</v>
      </c>
      <c r="T746" s="2"/>
      <c r="U746" s="19"/>
      <c r="V746" s="19"/>
    </row>
    <row r="747" spans="1:22" ht="13.5" x14ac:dyDescent="0.25">
      <c r="A747" s="14">
        <v>741</v>
      </c>
      <c r="B747" s="15" t="e">
        <f>VLOOKUP($A747,DSMYDTU!$A$2:$E$4856,2,0)</f>
        <v>#N/A</v>
      </c>
      <c r="C747" s="48" t="e">
        <f>VLOOKUP($A747,DSMYDTU!$A$2:$G$4877,3,0)</f>
        <v>#N/A</v>
      </c>
      <c r="D747" s="49" t="e">
        <f>VLOOKUP($A747,DSMYDTU!$A$2:$G$4877,4,0)</f>
        <v>#N/A</v>
      </c>
      <c r="E747" s="15" t="e">
        <f>VLOOKUP($A747,DSMYDTU!$A$2:$G$4877,5,0)</f>
        <v>#N/A</v>
      </c>
      <c r="F747" s="16" t="e">
        <f>VLOOKUP($A747,DSMYDTU!$A$2:$G$4877,6,0)</f>
        <v>#N/A</v>
      </c>
      <c r="G747" s="17" t="e">
        <f>VLOOKUP(B747,#REF!,13,0)</f>
        <v>#N/A</v>
      </c>
      <c r="H747" s="17" t="e">
        <f>VLOOKUP(B747,#REF!,14,0)</f>
        <v>#N/A</v>
      </c>
      <c r="I747" s="17" t="e">
        <f>VLOOKUP(B747,#REF!,15,0)</f>
        <v>#N/A</v>
      </c>
      <c r="J747" s="17" t="e">
        <f>VLOOKUP(B747,#REF!,16,0)</f>
        <v>#N/A</v>
      </c>
      <c r="K747" s="17" t="e">
        <f t="shared" si="48"/>
        <v>#N/A</v>
      </c>
      <c r="L747" s="17"/>
      <c r="M747" s="18">
        <f t="shared" si="49"/>
        <v>0</v>
      </c>
      <c r="N747" s="19" t="str">
        <f t="shared" si="46"/>
        <v>Không</v>
      </c>
      <c r="O747" s="19" t="e">
        <f>VLOOKUP($A747,DSMYDTU!$A$2:$G$4877,7,0)</f>
        <v>#N/A</v>
      </c>
      <c r="P747" s="20"/>
      <c r="Q747" s="50" t="e">
        <f t="shared" si="47"/>
        <v>#N/A</v>
      </c>
      <c r="R747" s="17" t="e">
        <f>VLOOKUP($B747,#REF!,18,0)</f>
        <v>#N/A</v>
      </c>
      <c r="T747" s="2"/>
      <c r="U747" s="19"/>
      <c r="V747" s="19"/>
    </row>
    <row r="748" spans="1:22" ht="13.5" x14ac:dyDescent="0.25">
      <c r="A748" s="14">
        <v>742</v>
      </c>
      <c r="B748" s="15" t="e">
        <f>VLOOKUP($A748,DSMYDTU!$A$2:$E$4856,2,0)</f>
        <v>#N/A</v>
      </c>
      <c r="C748" s="48" t="e">
        <f>VLOOKUP($A748,DSMYDTU!$A$2:$G$4877,3,0)</f>
        <v>#N/A</v>
      </c>
      <c r="D748" s="49" t="e">
        <f>VLOOKUP($A748,DSMYDTU!$A$2:$G$4877,4,0)</f>
        <v>#N/A</v>
      </c>
      <c r="E748" s="15" t="e">
        <f>VLOOKUP($A748,DSMYDTU!$A$2:$G$4877,5,0)</f>
        <v>#N/A</v>
      </c>
      <c r="F748" s="16" t="e">
        <f>VLOOKUP($A748,DSMYDTU!$A$2:$G$4877,6,0)</f>
        <v>#N/A</v>
      </c>
      <c r="G748" s="17" t="e">
        <f>VLOOKUP(B748,#REF!,13,0)</f>
        <v>#N/A</v>
      </c>
      <c r="H748" s="17" t="e">
        <f>VLOOKUP(B748,#REF!,14,0)</f>
        <v>#N/A</v>
      </c>
      <c r="I748" s="17" t="e">
        <f>VLOOKUP(B748,#REF!,15,0)</f>
        <v>#N/A</v>
      </c>
      <c r="J748" s="17" t="e">
        <f>VLOOKUP(B748,#REF!,16,0)</f>
        <v>#N/A</v>
      </c>
      <c r="K748" s="17" t="e">
        <f t="shared" si="48"/>
        <v>#N/A</v>
      </c>
      <c r="L748" s="17"/>
      <c r="M748" s="18">
        <f t="shared" si="49"/>
        <v>0</v>
      </c>
      <c r="N748" s="19" t="str">
        <f t="shared" si="46"/>
        <v>Không</v>
      </c>
      <c r="O748" s="19" t="e">
        <f>VLOOKUP($A748,DSMYDTU!$A$2:$G$4877,7,0)</f>
        <v>#N/A</v>
      </c>
      <c r="P748" s="20"/>
      <c r="Q748" s="50" t="e">
        <f t="shared" si="47"/>
        <v>#N/A</v>
      </c>
      <c r="R748" s="17" t="e">
        <f>VLOOKUP($B748,#REF!,18,0)</f>
        <v>#N/A</v>
      </c>
      <c r="T748" s="2"/>
      <c r="U748" s="19"/>
      <c r="V748" s="19"/>
    </row>
    <row r="749" spans="1:22" ht="13.5" x14ac:dyDescent="0.25">
      <c r="A749" s="14">
        <v>743</v>
      </c>
      <c r="B749" s="15" t="e">
        <f>VLOOKUP($A749,DSMYDTU!$A$2:$E$4856,2,0)</f>
        <v>#N/A</v>
      </c>
      <c r="C749" s="48" t="e">
        <f>VLOOKUP($A749,DSMYDTU!$A$2:$G$4877,3,0)</f>
        <v>#N/A</v>
      </c>
      <c r="D749" s="49" t="e">
        <f>VLOOKUP($A749,DSMYDTU!$A$2:$G$4877,4,0)</f>
        <v>#N/A</v>
      </c>
      <c r="E749" s="15" t="e">
        <f>VLOOKUP($A749,DSMYDTU!$A$2:$G$4877,5,0)</f>
        <v>#N/A</v>
      </c>
      <c r="F749" s="16" t="e">
        <f>VLOOKUP($A749,DSMYDTU!$A$2:$G$4877,6,0)</f>
        <v>#N/A</v>
      </c>
      <c r="G749" s="17" t="e">
        <f>VLOOKUP(B749,#REF!,13,0)</f>
        <v>#N/A</v>
      </c>
      <c r="H749" s="17" t="e">
        <f>VLOOKUP(B749,#REF!,14,0)</f>
        <v>#N/A</v>
      </c>
      <c r="I749" s="17" t="e">
        <f>VLOOKUP(B749,#REF!,15,0)</f>
        <v>#N/A</v>
      </c>
      <c r="J749" s="17" t="e">
        <f>VLOOKUP(B749,#REF!,16,0)</f>
        <v>#N/A</v>
      </c>
      <c r="K749" s="17" t="e">
        <f t="shared" si="48"/>
        <v>#N/A</v>
      </c>
      <c r="L749" s="17"/>
      <c r="M749" s="18">
        <f t="shared" si="49"/>
        <v>0</v>
      </c>
      <c r="N749" s="19" t="str">
        <f t="shared" si="46"/>
        <v>Không</v>
      </c>
      <c r="O749" s="19" t="e">
        <f>VLOOKUP($A749,DSMYDTU!$A$2:$G$4877,7,0)</f>
        <v>#N/A</v>
      </c>
      <c r="P749" s="20"/>
      <c r="Q749" s="50" t="e">
        <f t="shared" si="47"/>
        <v>#N/A</v>
      </c>
      <c r="R749" s="17" t="e">
        <f>VLOOKUP($B749,#REF!,18,0)</f>
        <v>#N/A</v>
      </c>
      <c r="T749" s="2"/>
      <c r="U749" s="19"/>
      <c r="V749" s="19"/>
    </row>
    <row r="750" spans="1:22" ht="13.5" x14ac:dyDescent="0.25">
      <c r="A750" s="14">
        <v>744</v>
      </c>
      <c r="B750" s="15" t="e">
        <f>VLOOKUP($A750,DSMYDTU!$A$2:$E$4856,2,0)</f>
        <v>#N/A</v>
      </c>
      <c r="C750" s="48" t="e">
        <f>VLOOKUP($A750,DSMYDTU!$A$2:$G$4877,3,0)</f>
        <v>#N/A</v>
      </c>
      <c r="D750" s="49" t="e">
        <f>VLOOKUP($A750,DSMYDTU!$A$2:$G$4877,4,0)</f>
        <v>#N/A</v>
      </c>
      <c r="E750" s="15" t="e">
        <f>VLOOKUP($A750,DSMYDTU!$A$2:$G$4877,5,0)</f>
        <v>#N/A</v>
      </c>
      <c r="F750" s="16" t="e">
        <f>VLOOKUP($A750,DSMYDTU!$A$2:$G$4877,6,0)</f>
        <v>#N/A</v>
      </c>
      <c r="G750" s="17" t="e">
        <f>VLOOKUP(B750,#REF!,13,0)</f>
        <v>#N/A</v>
      </c>
      <c r="H750" s="17" t="e">
        <f>VLOOKUP(B750,#REF!,14,0)</f>
        <v>#N/A</v>
      </c>
      <c r="I750" s="17" t="e">
        <f>VLOOKUP(B750,#REF!,15,0)</f>
        <v>#N/A</v>
      </c>
      <c r="J750" s="17" t="e">
        <f>VLOOKUP(B750,#REF!,16,0)</f>
        <v>#N/A</v>
      </c>
      <c r="K750" s="17" t="e">
        <f t="shared" si="48"/>
        <v>#N/A</v>
      </c>
      <c r="L750" s="17"/>
      <c r="M750" s="18">
        <f t="shared" si="49"/>
        <v>0</v>
      </c>
      <c r="N750" s="19" t="str">
        <f t="shared" si="46"/>
        <v>Không</v>
      </c>
      <c r="O750" s="19" t="e">
        <f>VLOOKUP($A750,DSMYDTU!$A$2:$G$4877,7,0)</f>
        <v>#N/A</v>
      </c>
      <c r="P750" s="20"/>
      <c r="Q750" s="50" t="e">
        <f t="shared" si="47"/>
        <v>#N/A</v>
      </c>
      <c r="R750" s="17" t="e">
        <f>VLOOKUP($B750,#REF!,18,0)</f>
        <v>#N/A</v>
      </c>
      <c r="T750" s="2"/>
      <c r="U750" s="19"/>
      <c r="V750" s="19"/>
    </row>
    <row r="751" spans="1:22" ht="13.5" x14ac:dyDescent="0.25">
      <c r="A751" s="14">
        <v>745</v>
      </c>
      <c r="B751" s="15" t="e">
        <f>VLOOKUP($A751,DSMYDTU!$A$2:$E$4856,2,0)</f>
        <v>#N/A</v>
      </c>
      <c r="C751" s="48" t="e">
        <f>VLOOKUP($A751,DSMYDTU!$A$2:$G$4877,3,0)</f>
        <v>#N/A</v>
      </c>
      <c r="D751" s="49" t="e">
        <f>VLOOKUP($A751,DSMYDTU!$A$2:$G$4877,4,0)</f>
        <v>#N/A</v>
      </c>
      <c r="E751" s="15" t="e">
        <f>VLOOKUP($A751,DSMYDTU!$A$2:$G$4877,5,0)</f>
        <v>#N/A</v>
      </c>
      <c r="F751" s="16" t="e">
        <f>VLOOKUP($A751,DSMYDTU!$A$2:$G$4877,6,0)</f>
        <v>#N/A</v>
      </c>
      <c r="G751" s="17" t="e">
        <f>VLOOKUP(B751,#REF!,13,0)</f>
        <v>#N/A</v>
      </c>
      <c r="H751" s="17" t="e">
        <f>VLOOKUP(B751,#REF!,14,0)</f>
        <v>#N/A</v>
      </c>
      <c r="I751" s="17" t="e">
        <f>VLOOKUP(B751,#REF!,15,0)</f>
        <v>#N/A</v>
      </c>
      <c r="J751" s="17" t="e">
        <f>VLOOKUP(B751,#REF!,16,0)</f>
        <v>#N/A</v>
      </c>
      <c r="K751" s="17" t="e">
        <f t="shared" si="48"/>
        <v>#N/A</v>
      </c>
      <c r="L751" s="17"/>
      <c r="M751" s="18">
        <f t="shared" si="49"/>
        <v>0</v>
      </c>
      <c r="N751" s="19" t="str">
        <f t="shared" si="46"/>
        <v>Không</v>
      </c>
      <c r="O751" s="19" t="e">
        <f>VLOOKUP($A751,DSMYDTU!$A$2:$G$4877,7,0)</f>
        <v>#N/A</v>
      </c>
      <c r="P751" s="20"/>
      <c r="Q751" s="50" t="e">
        <f t="shared" si="47"/>
        <v>#N/A</v>
      </c>
      <c r="R751" s="17" t="e">
        <f>VLOOKUP($B751,#REF!,18,0)</f>
        <v>#N/A</v>
      </c>
      <c r="T751" s="2"/>
      <c r="U751" s="19"/>
      <c r="V751" s="19"/>
    </row>
    <row r="752" spans="1:22" ht="13.5" x14ac:dyDescent="0.25">
      <c r="A752" s="14">
        <v>746</v>
      </c>
      <c r="B752" s="15" t="e">
        <f>VLOOKUP($A752,DSMYDTU!$A$2:$E$4856,2,0)</f>
        <v>#N/A</v>
      </c>
      <c r="C752" s="48" t="e">
        <f>VLOOKUP($A752,DSMYDTU!$A$2:$G$4877,3,0)</f>
        <v>#N/A</v>
      </c>
      <c r="D752" s="49" t="e">
        <f>VLOOKUP($A752,DSMYDTU!$A$2:$G$4877,4,0)</f>
        <v>#N/A</v>
      </c>
      <c r="E752" s="15" t="e">
        <f>VLOOKUP($A752,DSMYDTU!$A$2:$G$4877,5,0)</f>
        <v>#N/A</v>
      </c>
      <c r="F752" s="16" t="e">
        <f>VLOOKUP($A752,DSMYDTU!$A$2:$G$4877,6,0)</f>
        <v>#N/A</v>
      </c>
      <c r="G752" s="17" t="e">
        <f>VLOOKUP(B752,#REF!,13,0)</f>
        <v>#N/A</v>
      </c>
      <c r="H752" s="17" t="e">
        <f>VLOOKUP(B752,#REF!,14,0)</f>
        <v>#N/A</v>
      </c>
      <c r="I752" s="17" t="e">
        <f>VLOOKUP(B752,#REF!,15,0)</f>
        <v>#N/A</v>
      </c>
      <c r="J752" s="17" t="e">
        <f>VLOOKUP(B752,#REF!,16,0)</f>
        <v>#N/A</v>
      </c>
      <c r="K752" s="17" t="e">
        <f t="shared" si="48"/>
        <v>#N/A</v>
      </c>
      <c r="L752" s="17"/>
      <c r="M752" s="18">
        <f t="shared" si="49"/>
        <v>0</v>
      </c>
      <c r="N752" s="19" t="str">
        <f t="shared" si="46"/>
        <v>Không</v>
      </c>
      <c r="O752" s="19" t="e">
        <f>VLOOKUP($A752,DSMYDTU!$A$2:$G$4877,7,0)</f>
        <v>#N/A</v>
      </c>
      <c r="P752" s="20"/>
      <c r="Q752" s="50" t="e">
        <f t="shared" si="47"/>
        <v>#N/A</v>
      </c>
      <c r="R752" s="17" t="e">
        <f>VLOOKUP($B752,#REF!,18,0)</f>
        <v>#N/A</v>
      </c>
      <c r="T752" s="2"/>
      <c r="U752" s="19"/>
      <c r="V752" s="19"/>
    </row>
    <row r="753" spans="1:22" ht="13.5" x14ac:dyDescent="0.25">
      <c r="A753" s="14">
        <v>747</v>
      </c>
      <c r="B753" s="15" t="e">
        <f>VLOOKUP($A753,DSMYDTU!$A$2:$E$4856,2,0)</f>
        <v>#N/A</v>
      </c>
      <c r="C753" s="48" t="e">
        <f>VLOOKUP($A753,DSMYDTU!$A$2:$G$4877,3,0)</f>
        <v>#N/A</v>
      </c>
      <c r="D753" s="49" t="e">
        <f>VLOOKUP($A753,DSMYDTU!$A$2:$G$4877,4,0)</f>
        <v>#N/A</v>
      </c>
      <c r="E753" s="15" t="e">
        <f>VLOOKUP($A753,DSMYDTU!$A$2:$G$4877,5,0)</f>
        <v>#N/A</v>
      </c>
      <c r="F753" s="16" t="e">
        <f>VLOOKUP($A753,DSMYDTU!$A$2:$G$4877,6,0)</f>
        <v>#N/A</v>
      </c>
      <c r="G753" s="17" t="e">
        <f>VLOOKUP(B753,#REF!,13,0)</f>
        <v>#N/A</v>
      </c>
      <c r="H753" s="17" t="e">
        <f>VLOOKUP(B753,#REF!,14,0)</f>
        <v>#N/A</v>
      </c>
      <c r="I753" s="17" t="e">
        <f>VLOOKUP(B753,#REF!,15,0)</f>
        <v>#N/A</v>
      </c>
      <c r="J753" s="17" t="e">
        <f>VLOOKUP(B753,#REF!,16,0)</f>
        <v>#N/A</v>
      </c>
      <c r="K753" s="17" t="e">
        <f t="shared" si="48"/>
        <v>#N/A</v>
      </c>
      <c r="L753" s="17"/>
      <c r="M753" s="18">
        <f t="shared" si="49"/>
        <v>0</v>
      </c>
      <c r="N753" s="19" t="str">
        <f t="shared" si="46"/>
        <v>Không</v>
      </c>
      <c r="O753" s="19" t="e">
        <f>VLOOKUP($A753,DSMYDTU!$A$2:$G$4877,7,0)</f>
        <v>#N/A</v>
      </c>
      <c r="P753" s="20"/>
      <c r="Q753" s="50" t="e">
        <f t="shared" si="47"/>
        <v>#N/A</v>
      </c>
      <c r="R753" s="17" t="e">
        <f>VLOOKUP($B753,#REF!,18,0)</f>
        <v>#N/A</v>
      </c>
      <c r="T753" s="2"/>
      <c r="U753" s="19"/>
      <c r="V753" s="19"/>
    </row>
    <row r="754" spans="1:22" ht="13.5" x14ac:dyDescent="0.25">
      <c r="A754" s="14">
        <v>748</v>
      </c>
      <c r="B754" s="15" t="e">
        <f>VLOOKUP($A754,DSMYDTU!$A$2:$E$4856,2,0)</f>
        <v>#N/A</v>
      </c>
      <c r="C754" s="48" t="e">
        <f>VLOOKUP($A754,DSMYDTU!$A$2:$G$4877,3,0)</f>
        <v>#N/A</v>
      </c>
      <c r="D754" s="49" t="e">
        <f>VLOOKUP($A754,DSMYDTU!$A$2:$G$4877,4,0)</f>
        <v>#N/A</v>
      </c>
      <c r="E754" s="15" t="e">
        <f>VLOOKUP($A754,DSMYDTU!$A$2:$G$4877,5,0)</f>
        <v>#N/A</v>
      </c>
      <c r="F754" s="16" t="e">
        <f>VLOOKUP($A754,DSMYDTU!$A$2:$G$4877,6,0)</f>
        <v>#N/A</v>
      </c>
      <c r="G754" s="17" t="e">
        <f>VLOOKUP(B754,#REF!,13,0)</f>
        <v>#N/A</v>
      </c>
      <c r="H754" s="17" t="e">
        <f>VLOOKUP(B754,#REF!,14,0)</f>
        <v>#N/A</v>
      </c>
      <c r="I754" s="17" t="e">
        <f>VLOOKUP(B754,#REF!,15,0)</f>
        <v>#N/A</v>
      </c>
      <c r="J754" s="17" t="e">
        <f>VLOOKUP(B754,#REF!,16,0)</f>
        <v>#N/A</v>
      </c>
      <c r="K754" s="17" t="e">
        <f t="shared" si="48"/>
        <v>#N/A</v>
      </c>
      <c r="L754" s="17"/>
      <c r="M754" s="18">
        <f t="shared" si="49"/>
        <v>0</v>
      </c>
      <c r="N754" s="19" t="str">
        <f t="shared" si="46"/>
        <v>Không</v>
      </c>
      <c r="O754" s="19" t="e">
        <f>VLOOKUP($A754,DSMYDTU!$A$2:$G$4877,7,0)</f>
        <v>#N/A</v>
      </c>
      <c r="P754" s="20"/>
      <c r="Q754" s="50" t="e">
        <f t="shared" si="47"/>
        <v>#N/A</v>
      </c>
      <c r="R754" s="17" t="e">
        <f>VLOOKUP($B754,#REF!,18,0)</f>
        <v>#N/A</v>
      </c>
      <c r="T754" s="2"/>
      <c r="U754" s="19"/>
      <c r="V754" s="19"/>
    </row>
    <row r="755" spans="1:22" ht="13.5" x14ac:dyDescent="0.25">
      <c r="A755" s="14">
        <v>749</v>
      </c>
      <c r="B755" s="15" t="e">
        <f>VLOOKUP($A755,DSMYDTU!$A$2:$E$4856,2,0)</f>
        <v>#N/A</v>
      </c>
      <c r="C755" s="48" t="e">
        <f>VLOOKUP($A755,DSMYDTU!$A$2:$G$4877,3,0)</f>
        <v>#N/A</v>
      </c>
      <c r="D755" s="49" t="e">
        <f>VLOOKUP($A755,DSMYDTU!$A$2:$G$4877,4,0)</f>
        <v>#N/A</v>
      </c>
      <c r="E755" s="15" t="e">
        <f>VLOOKUP($A755,DSMYDTU!$A$2:$G$4877,5,0)</f>
        <v>#N/A</v>
      </c>
      <c r="F755" s="16" t="e">
        <f>VLOOKUP($A755,DSMYDTU!$A$2:$G$4877,6,0)</f>
        <v>#N/A</v>
      </c>
      <c r="G755" s="17" t="e">
        <f>VLOOKUP(B755,#REF!,13,0)</f>
        <v>#N/A</v>
      </c>
      <c r="H755" s="17" t="e">
        <f>VLOOKUP(B755,#REF!,14,0)</f>
        <v>#N/A</v>
      </c>
      <c r="I755" s="17" t="e">
        <f>VLOOKUP(B755,#REF!,15,0)</f>
        <v>#N/A</v>
      </c>
      <c r="J755" s="17" t="e">
        <f>VLOOKUP(B755,#REF!,16,0)</f>
        <v>#N/A</v>
      </c>
      <c r="K755" s="17" t="e">
        <f t="shared" si="48"/>
        <v>#N/A</v>
      </c>
      <c r="L755" s="17"/>
      <c r="M755" s="18">
        <f t="shared" si="49"/>
        <v>0</v>
      </c>
      <c r="N755" s="19" t="str">
        <f t="shared" si="46"/>
        <v>Không</v>
      </c>
      <c r="O755" s="19" t="e">
        <f>VLOOKUP($A755,DSMYDTU!$A$2:$G$4877,7,0)</f>
        <v>#N/A</v>
      </c>
      <c r="P755" s="20"/>
      <c r="Q755" s="50" t="e">
        <f t="shared" si="47"/>
        <v>#N/A</v>
      </c>
      <c r="R755" s="17" t="e">
        <f>VLOOKUP($B755,#REF!,18,0)</f>
        <v>#N/A</v>
      </c>
      <c r="T755" s="2"/>
      <c r="U755" s="19"/>
      <c r="V755" s="19"/>
    </row>
    <row r="756" spans="1:22" ht="13.5" x14ac:dyDescent="0.25">
      <c r="A756" s="14">
        <v>750</v>
      </c>
      <c r="B756" s="15" t="e">
        <f>VLOOKUP($A756,DSMYDTU!$A$2:$E$4856,2,0)</f>
        <v>#N/A</v>
      </c>
      <c r="C756" s="48" t="e">
        <f>VLOOKUP($A756,DSMYDTU!$A$2:$G$4877,3,0)</f>
        <v>#N/A</v>
      </c>
      <c r="D756" s="49" t="e">
        <f>VLOOKUP($A756,DSMYDTU!$A$2:$G$4877,4,0)</f>
        <v>#N/A</v>
      </c>
      <c r="E756" s="15" t="e">
        <f>VLOOKUP($A756,DSMYDTU!$A$2:$G$4877,5,0)</f>
        <v>#N/A</v>
      </c>
      <c r="F756" s="16" t="e">
        <f>VLOOKUP($A756,DSMYDTU!$A$2:$G$4877,6,0)</f>
        <v>#N/A</v>
      </c>
      <c r="G756" s="17" t="e">
        <f>VLOOKUP(B756,#REF!,13,0)</f>
        <v>#N/A</v>
      </c>
      <c r="H756" s="17" t="e">
        <f>VLOOKUP(B756,#REF!,14,0)</f>
        <v>#N/A</v>
      </c>
      <c r="I756" s="17" t="e">
        <f>VLOOKUP(B756,#REF!,15,0)</f>
        <v>#N/A</v>
      </c>
      <c r="J756" s="17" t="e">
        <f>VLOOKUP(B756,#REF!,16,0)</f>
        <v>#N/A</v>
      </c>
      <c r="K756" s="17" t="e">
        <f t="shared" si="48"/>
        <v>#N/A</v>
      </c>
      <c r="L756" s="17"/>
      <c r="M756" s="18">
        <f t="shared" si="49"/>
        <v>0</v>
      </c>
      <c r="N756" s="19" t="str">
        <f t="shared" si="46"/>
        <v>Không</v>
      </c>
      <c r="O756" s="19" t="e">
        <f>VLOOKUP($A756,DSMYDTU!$A$2:$G$4877,7,0)</f>
        <v>#N/A</v>
      </c>
      <c r="P756" s="20"/>
      <c r="Q756" s="50" t="e">
        <f t="shared" si="47"/>
        <v>#N/A</v>
      </c>
      <c r="R756" s="17" t="e">
        <f>VLOOKUP($B756,#REF!,18,0)</f>
        <v>#N/A</v>
      </c>
      <c r="T756" s="2"/>
      <c r="U756" s="19"/>
      <c r="V756" s="19"/>
    </row>
    <row r="757" spans="1:22" ht="13.5" x14ac:dyDescent="0.25">
      <c r="A757" s="14">
        <v>751</v>
      </c>
      <c r="B757" s="15" t="e">
        <f>VLOOKUP($A757,DSMYDTU!$A$2:$E$4856,2,0)</f>
        <v>#N/A</v>
      </c>
      <c r="C757" s="48" t="e">
        <f>VLOOKUP($A757,DSMYDTU!$A$2:$G$4877,3,0)</f>
        <v>#N/A</v>
      </c>
      <c r="D757" s="49" t="e">
        <f>VLOOKUP($A757,DSMYDTU!$A$2:$G$4877,4,0)</f>
        <v>#N/A</v>
      </c>
      <c r="E757" s="15" t="e">
        <f>VLOOKUP($A757,DSMYDTU!$A$2:$G$4877,5,0)</f>
        <v>#N/A</v>
      </c>
      <c r="F757" s="16" t="e">
        <f>VLOOKUP($A757,DSMYDTU!$A$2:$G$4877,6,0)</f>
        <v>#N/A</v>
      </c>
      <c r="G757" s="17" t="e">
        <f>VLOOKUP(B757,#REF!,13,0)</f>
        <v>#N/A</v>
      </c>
      <c r="H757" s="17" t="e">
        <f>VLOOKUP(B757,#REF!,14,0)</f>
        <v>#N/A</v>
      </c>
      <c r="I757" s="17" t="e">
        <f>VLOOKUP(B757,#REF!,15,0)</f>
        <v>#N/A</v>
      </c>
      <c r="J757" s="17" t="e">
        <f>VLOOKUP(B757,#REF!,16,0)</f>
        <v>#N/A</v>
      </c>
      <c r="K757" s="17" t="e">
        <f t="shared" si="48"/>
        <v>#N/A</v>
      </c>
      <c r="L757" s="17"/>
      <c r="M757" s="18">
        <f t="shared" si="49"/>
        <v>0</v>
      </c>
      <c r="N757" s="19" t="str">
        <f t="shared" si="46"/>
        <v>Không</v>
      </c>
      <c r="O757" s="19" t="e">
        <f>VLOOKUP($A757,DSMYDTU!$A$2:$G$4877,7,0)</f>
        <v>#N/A</v>
      </c>
      <c r="P757" s="20"/>
      <c r="Q757" s="50" t="e">
        <f t="shared" si="47"/>
        <v>#N/A</v>
      </c>
      <c r="R757" s="17" t="e">
        <f>VLOOKUP($B757,#REF!,18,0)</f>
        <v>#N/A</v>
      </c>
      <c r="T757" s="2"/>
      <c r="U757" s="19"/>
      <c r="V757" s="19"/>
    </row>
    <row r="758" spans="1:22" ht="13.5" x14ac:dyDescent="0.25">
      <c r="A758" s="14">
        <v>752</v>
      </c>
      <c r="B758" s="15" t="e">
        <f>VLOOKUP($A758,DSMYDTU!$A$2:$E$4856,2,0)</f>
        <v>#N/A</v>
      </c>
      <c r="C758" s="48" t="e">
        <f>VLOOKUP($A758,DSMYDTU!$A$2:$G$4877,3,0)</f>
        <v>#N/A</v>
      </c>
      <c r="D758" s="49" t="e">
        <f>VLOOKUP($A758,DSMYDTU!$A$2:$G$4877,4,0)</f>
        <v>#N/A</v>
      </c>
      <c r="E758" s="15" t="e">
        <f>VLOOKUP($A758,DSMYDTU!$A$2:$G$4877,5,0)</f>
        <v>#N/A</v>
      </c>
      <c r="F758" s="16" t="e">
        <f>VLOOKUP($A758,DSMYDTU!$A$2:$G$4877,6,0)</f>
        <v>#N/A</v>
      </c>
      <c r="G758" s="17" t="e">
        <f>VLOOKUP(B758,#REF!,13,0)</f>
        <v>#N/A</v>
      </c>
      <c r="H758" s="17" t="e">
        <f>VLOOKUP(B758,#REF!,14,0)</f>
        <v>#N/A</v>
      </c>
      <c r="I758" s="17" t="e">
        <f>VLOOKUP(B758,#REF!,15,0)</f>
        <v>#N/A</v>
      </c>
      <c r="J758" s="17" t="e">
        <f>VLOOKUP(B758,#REF!,16,0)</f>
        <v>#N/A</v>
      </c>
      <c r="K758" s="17" t="e">
        <f t="shared" si="48"/>
        <v>#N/A</v>
      </c>
      <c r="L758" s="17"/>
      <c r="M758" s="18">
        <f t="shared" si="49"/>
        <v>0</v>
      </c>
      <c r="N758" s="19" t="str">
        <f t="shared" si="46"/>
        <v>Không</v>
      </c>
      <c r="O758" s="19" t="e">
        <f>VLOOKUP($A758,DSMYDTU!$A$2:$G$4877,7,0)</f>
        <v>#N/A</v>
      </c>
      <c r="P758" s="20"/>
      <c r="Q758" s="50" t="e">
        <f t="shared" si="47"/>
        <v>#N/A</v>
      </c>
      <c r="R758" s="17" t="e">
        <f>VLOOKUP($B758,#REF!,18,0)</f>
        <v>#N/A</v>
      </c>
      <c r="T758" s="2"/>
      <c r="U758" s="19"/>
      <c r="V758" s="19"/>
    </row>
    <row r="759" spans="1:22" ht="13.5" x14ac:dyDescent="0.25">
      <c r="A759" s="14">
        <v>753</v>
      </c>
      <c r="B759" s="15" t="e">
        <f>VLOOKUP($A759,DSMYDTU!$A$2:$E$4856,2,0)</f>
        <v>#N/A</v>
      </c>
      <c r="C759" s="48" t="e">
        <f>VLOOKUP($A759,DSMYDTU!$A$2:$G$4877,3,0)</f>
        <v>#N/A</v>
      </c>
      <c r="D759" s="49" t="e">
        <f>VLOOKUP($A759,DSMYDTU!$A$2:$G$4877,4,0)</f>
        <v>#N/A</v>
      </c>
      <c r="E759" s="15" t="e">
        <f>VLOOKUP($A759,DSMYDTU!$A$2:$G$4877,5,0)</f>
        <v>#N/A</v>
      </c>
      <c r="F759" s="16" t="e">
        <f>VLOOKUP($A759,DSMYDTU!$A$2:$G$4877,6,0)</f>
        <v>#N/A</v>
      </c>
      <c r="G759" s="17" t="e">
        <f>VLOOKUP(B759,#REF!,13,0)</f>
        <v>#N/A</v>
      </c>
      <c r="H759" s="17" t="e">
        <f>VLOOKUP(B759,#REF!,14,0)</f>
        <v>#N/A</v>
      </c>
      <c r="I759" s="17" t="e">
        <f>VLOOKUP(B759,#REF!,15,0)</f>
        <v>#N/A</v>
      </c>
      <c r="J759" s="17" t="e">
        <f>VLOOKUP(B759,#REF!,16,0)</f>
        <v>#N/A</v>
      </c>
      <c r="K759" s="17" t="e">
        <f t="shared" si="48"/>
        <v>#N/A</v>
      </c>
      <c r="L759" s="17"/>
      <c r="M759" s="18">
        <f t="shared" si="49"/>
        <v>0</v>
      </c>
      <c r="N759" s="19" t="str">
        <f t="shared" si="46"/>
        <v>Không</v>
      </c>
      <c r="O759" s="19" t="e">
        <f>VLOOKUP($A759,DSMYDTU!$A$2:$G$4877,7,0)</f>
        <v>#N/A</v>
      </c>
      <c r="P759" s="20"/>
      <c r="Q759" s="50" t="e">
        <f t="shared" si="47"/>
        <v>#N/A</v>
      </c>
      <c r="R759" s="17" t="e">
        <f>VLOOKUP($B759,#REF!,18,0)</f>
        <v>#N/A</v>
      </c>
      <c r="T759" s="2"/>
      <c r="U759" s="19"/>
      <c r="V759" s="19"/>
    </row>
    <row r="760" spans="1:22" ht="13.5" x14ac:dyDescent="0.25">
      <c r="A760" s="14">
        <v>754</v>
      </c>
      <c r="B760" s="15" t="e">
        <f>VLOOKUP($A760,DSMYDTU!$A$2:$E$4856,2,0)</f>
        <v>#N/A</v>
      </c>
      <c r="C760" s="48" t="e">
        <f>VLOOKUP($A760,DSMYDTU!$A$2:$G$4877,3,0)</f>
        <v>#N/A</v>
      </c>
      <c r="D760" s="49" t="e">
        <f>VLOOKUP($A760,DSMYDTU!$A$2:$G$4877,4,0)</f>
        <v>#N/A</v>
      </c>
      <c r="E760" s="15" t="e">
        <f>VLOOKUP($A760,DSMYDTU!$A$2:$G$4877,5,0)</f>
        <v>#N/A</v>
      </c>
      <c r="F760" s="16" t="e">
        <f>VLOOKUP($A760,DSMYDTU!$A$2:$G$4877,6,0)</f>
        <v>#N/A</v>
      </c>
      <c r="G760" s="17" t="e">
        <f>VLOOKUP(B760,#REF!,13,0)</f>
        <v>#N/A</v>
      </c>
      <c r="H760" s="17" t="e">
        <f>VLOOKUP(B760,#REF!,14,0)</f>
        <v>#N/A</v>
      </c>
      <c r="I760" s="17" t="e">
        <f>VLOOKUP(B760,#REF!,15,0)</f>
        <v>#N/A</v>
      </c>
      <c r="J760" s="17" t="e">
        <f>VLOOKUP(B760,#REF!,16,0)</f>
        <v>#N/A</v>
      </c>
      <c r="K760" s="17" t="e">
        <f t="shared" si="48"/>
        <v>#N/A</v>
      </c>
      <c r="L760" s="17"/>
      <c r="M760" s="18">
        <f t="shared" si="49"/>
        <v>0</v>
      </c>
      <c r="N760" s="19" t="str">
        <f t="shared" si="46"/>
        <v>Không</v>
      </c>
      <c r="O760" s="19" t="e">
        <f>VLOOKUP($A760,DSMYDTU!$A$2:$G$4877,7,0)</f>
        <v>#N/A</v>
      </c>
      <c r="P760" s="20"/>
      <c r="Q760" s="50" t="e">
        <f t="shared" si="47"/>
        <v>#N/A</v>
      </c>
      <c r="R760" s="17" t="e">
        <f>VLOOKUP($B760,#REF!,18,0)</f>
        <v>#N/A</v>
      </c>
      <c r="T760" s="2"/>
      <c r="U760" s="19"/>
      <c r="V760" s="19"/>
    </row>
    <row r="761" spans="1:22" ht="13.5" x14ac:dyDescent="0.25">
      <c r="A761" s="14">
        <v>755</v>
      </c>
      <c r="B761" s="15" t="e">
        <f>VLOOKUP($A761,DSMYDTU!$A$2:$E$4856,2,0)</f>
        <v>#N/A</v>
      </c>
      <c r="C761" s="48" t="e">
        <f>VLOOKUP($A761,DSMYDTU!$A$2:$G$4877,3,0)</f>
        <v>#N/A</v>
      </c>
      <c r="D761" s="49" t="e">
        <f>VLOOKUP($A761,DSMYDTU!$A$2:$G$4877,4,0)</f>
        <v>#N/A</v>
      </c>
      <c r="E761" s="15" t="e">
        <f>VLOOKUP($A761,DSMYDTU!$A$2:$G$4877,5,0)</f>
        <v>#N/A</v>
      </c>
      <c r="F761" s="16" t="e">
        <f>VLOOKUP($A761,DSMYDTU!$A$2:$G$4877,6,0)</f>
        <v>#N/A</v>
      </c>
      <c r="G761" s="17" t="e">
        <f>VLOOKUP(B761,#REF!,13,0)</f>
        <v>#N/A</v>
      </c>
      <c r="H761" s="17" t="e">
        <f>VLOOKUP(B761,#REF!,14,0)</f>
        <v>#N/A</v>
      </c>
      <c r="I761" s="17" t="e">
        <f>VLOOKUP(B761,#REF!,15,0)</f>
        <v>#N/A</v>
      </c>
      <c r="J761" s="17" t="e">
        <f>VLOOKUP(B761,#REF!,16,0)</f>
        <v>#N/A</v>
      </c>
      <c r="K761" s="17" t="e">
        <f t="shared" si="48"/>
        <v>#N/A</v>
      </c>
      <c r="L761" s="17"/>
      <c r="M761" s="18">
        <f t="shared" si="49"/>
        <v>0</v>
      </c>
      <c r="N761" s="19" t="str">
        <f t="shared" si="46"/>
        <v>Không</v>
      </c>
      <c r="O761" s="19" t="e">
        <f>VLOOKUP($A761,DSMYDTU!$A$2:$G$4877,7,0)</f>
        <v>#N/A</v>
      </c>
      <c r="P761" s="20"/>
      <c r="Q761" s="50" t="e">
        <f t="shared" si="47"/>
        <v>#N/A</v>
      </c>
      <c r="R761" s="17" t="e">
        <f>VLOOKUP($B761,#REF!,18,0)</f>
        <v>#N/A</v>
      </c>
      <c r="T761" s="2"/>
      <c r="U761" s="19"/>
      <c r="V761" s="19"/>
    </row>
    <row r="762" spans="1:22" ht="13.5" x14ac:dyDescent="0.25">
      <c r="A762" s="14">
        <v>756</v>
      </c>
      <c r="B762" s="15" t="e">
        <f>VLOOKUP($A762,DSMYDTU!$A$2:$E$4856,2,0)</f>
        <v>#N/A</v>
      </c>
      <c r="C762" s="48" t="e">
        <f>VLOOKUP($A762,DSMYDTU!$A$2:$G$4877,3,0)</f>
        <v>#N/A</v>
      </c>
      <c r="D762" s="49" t="e">
        <f>VLOOKUP($A762,DSMYDTU!$A$2:$G$4877,4,0)</f>
        <v>#N/A</v>
      </c>
      <c r="E762" s="15" t="e">
        <f>VLOOKUP($A762,DSMYDTU!$A$2:$G$4877,5,0)</f>
        <v>#N/A</v>
      </c>
      <c r="F762" s="16" t="e">
        <f>VLOOKUP($A762,DSMYDTU!$A$2:$G$4877,6,0)</f>
        <v>#N/A</v>
      </c>
      <c r="G762" s="17" t="e">
        <f>VLOOKUP(B762,#REF!,13,0)</f>
        <v>#N/A</v>
      </c>
      <c r="H762" s="17" t="e">
        <f>VLOOKUP(B762,#REF!,14,0)</f>
        <v>#N/A</v>
      </c>
      <c r="I762" s="17" t="e">
        <f>VLOOKUP(B762,#REF!,15,0)</f>
        <v>#N/A</v>
      </c>
      <c r="J762" s="17" t="e">
        <f>VLOOKUP(B762,#REF!,16,0)</f>
        <v>#N/A</v>
      </c>
      <c r="K762" s="17" t="e">
        <f t="shared" si="48"/>
        <v>#N/A</v>
      </c>
      <c r="L762" s="17"/>
      <c r="M762" s="18">
        <f t="shared" si="49"/>
        <v>0</v>
      </c>
      <c r="N762" s="19" t="str">
        <f t="shared" si="46"/>
        <v>Không</v>
      </c>
      <c r="O762" s="19" t="e">
        <f>VLOOKUP($A762,DSMYDTU!$A$2:$G$4877,7,0)</f>
        <v>#N/A</v>
      </c>
      <c r="P762" s="20"/>
      <c r="Q762" s="50" t="e">
        <f t="shared" si="47"/>
        <v>#N/A</v>
      </c>
      <c r="R762" s="17" t="e">
        <f>VLOOKUP($B762,#REF!,18,0)</f>
        <v>#N/A</v>
      </c>
      <c r="T762" s="2"/>
      <c r="U762" s="19"/>
      <c r="V762" s="19"/>
    </row>
    <row r="763" spans="1:22" ht="13.5" x14ac:dyDescent="0.25">
      <c r="A763" s="14">
        <v>757</v>
      </c>
      <c r="B763" s="15" t="e">
        <f>VLOOKUP($A763,DSMYDTU!$A$2:$E$4856,2,0)</f>
        <v>#N/A</v>
      </c>
      <c r="C763" s="48" t="e">
        <f>VLOOKUP($A763,DSMYDTU!$A$2:$G$4877,3,0)</f>
        <v>#N/A</v>
      </c>
      <c r="D763" s="49" t="e">
        <f>VLOOKUP($A763,DSMYDTU!$A$2:$G$4877,4,0)</f>
        <v>#N/A</v>
      </c>
      <c r="E763" s="15" t="e">
        <f>VLOOKUP($A763,DSMYDTU!$A$2:$G$4877,5,0)</f>
        <v>#N/A</v>
      </c>
      <c r="F763" s="16" t="e">
        <f>VLOOKUP($A763,DSMYDTU!$A$2:$G$4877,6,0)</f>
        <v>#N/A</v>
      </c>
      <c r="G763" s="17" t="e">
        <f>VLOOKUP(B763,#REF!,13,0)</f>
        <v>#N/A</v>
      </c>
      <c r="H763" s="17" t="e">
        <f>VLOOKUP(B763,#REF!,14,0)</f>
        <v>#N/A</v>
      </c>
      <c r="I763" s="17" t="e">
        <f>VLOOKUP(B763,#REF!,15,0)</f>
        <v>#N/A</v>
      </c>
      <c r="J763" s="17" t="e">
        <f>VLOOKUP(B763,#REF!,16,0)</f>
        <v>#N/A</v>
      </c>
      <c r="K763" s="17" t="e">
        <f t="shared" si="48"/>
        <v>#N/A</v>
      </c>
      <c r="L763" s="17"/>
      <c r="M763" s="18">
        <f t="shared" si="49"/>
        <v>0</v>
      </c>
      <c r="N763" s="19" t="str">
        <f t="shared" ref="N763:N789" si="50">VLOOKUP(M763,$S$7:$T$542,2,0)</f>
        <v>Không</v>
      </c>
      <c r="O763" s="19" t="e">
        <f>VLOOKUP($A763,DSMYDTU!$A$2:$G$4877,7,0)</f>
        <v>#N/A</v>
      </c>
      <c r="P763" s="20"/>
      <c r="Q763" s="50" t="e">
        <f t="shared" ref="Q763:Q789" si="51">R763=M763</f>
        <v>#N/A</v>
      </c>
      <c r="R763" s="17" t="e">
        <f>VLOOKUP($B763,#REF!,18,0)</f>
        <v>#N/A</v>
      </c>
      <c r="T763" s="2"/>
      <c r="U763" s="19"/>
      <c r="V763" s="19"/>
    </row>
    <row r="764" spans="1:22" ht="13.5" x14ac:dyDescent="0.25">
      <c r="A764" s="14">
        <v>758</v>
      </c>
      <c r="B764" s="15" t="e">
        <f>VLOOKUP($A764,DSMYDTU!$A$2:$E$4856,2,0)</f>
        <v>#N/A</v>
      </c>
      <c r="C764" s="48" t="e">
        <f>VLOOKUP($A764,DSMYDTU!$A$2:$G$4877,3,0)</f>
        <v>#N/A</v>
      </c>
      <c r="D764" s="49" t="e">
        <f>VLOOKUP($A764,DSMYDTU!$A$2:$G$4877,4,0)</f>
        <v>#N/A</v>
      </c>
      <c r="E764" s="15" t="e">
        <f>VLOOKUP($A764,DSMYDTU!$A$2:$G$4877,5,0)</f>
        <v>#N/A</v>
      </c>
      <c r="F764" s="16" t="e">
        <f>VLOOKUP($A764,DSMYDTU!$A$2:$G$4877,6,0)</f>
        <v>#N/A</v>
      </c>
      <c r="G764" s="17" t="e">
        <f>VLOOKUP(B764,#REF!,13,0)</f>
        <v>#N/A</v>
      </c>
      <c r="H764" s="17" t="e">
        <f>VLOOKUP(B764,#REF!,14,0)</f>
        <v>#N/A</v>
      </c>
      <c r="I764" s="17" t="e">
        <f>VLOOKUP(B764,#REF!,15,0)</f>
        <v>#N/A</v>
      </c>
      <c r="J764" s="17" t="e">
        <f>VLOOKUP(B764,#REF!,16,0)</f>
        <v>#N/A</v>
      </c>
      <c r="K764" s="17" t="e">
        <f t="shared" si="48"/>
        <v>#N/A</v>
      </c>
      <c r="L764" s="17"/>
      <c r="M764" s="18">
        <f t="shared" si="49"/>
        <v>0</v>
      </c>
      <c r="N764" s="19" t="str">
        <f t="shared" si="50"/>
        <v>Không</v>
      </c>
      <c r="O764" s="19" t="e">
        <f>VLOOKUP($A764,DSMYDTU!$A$2:$G$4877,7,0)</f>
        <v>#N/A</v>
      </c>
      <c r="P764" s="20"/>
      <c r="Q764" s="50" t="e">
        <f t="shared" si="51"/>
        <v>#N/A</v>
      </c>
      <c r="R764" s="17" t="e">
        <f>VLOOKUP($B764,#REF!,18,0)</f>
        <v>#N/A</v>
      </c>
      <c r="T764" s="2"/>
      <c r="U764" s="19"/>
      <c r="V764" s="19"/>
    </row>
    <row r="765" spans="1:22" ht="13.5" x14ac:dyDescent="0.25">
      <c r="A765" s="14">
        <v>759</v>
      </c>
      <c r="B765" s="15" t="e">
        <f>VLOOKUP($A765,DSMYDTU!$A$2:$E$4856,2,0)</f>
        <v>#N/A</v>
      </c>
      <c r="C765" s="48" t="e">
        <f>VLOOKUP($A765,DSMYDTU!$A$2:$G$4877,3,0)</f>
        <v>#N/A</v>
      </c>
      <c r="D765" s="49" t="e">
        <f>VLOOKUP($A765,DSMYDTU!$A$2:$G$4877,4,0)</f>
        <v>#N/A</v>
      </c>
      <c r="E765" s="15" t="e">
        <f>VLOOKUP($A765,DSMYDTU!$A$2:$G$4877,5,0)</f>
        <v>#N/A</v>
      </c>
      <c r="F765" s="16" t="e">
        <f>VLOOKUP($A765,DSMYDTU!$A$2:$G$4877,6,0)</f>
        <v>#N/A</v>
      </c>
      <c r="G765" s="17" t="e">
        <f>VLOOKUP(B765,#REF!,13,0)</f>
        <v>#N/A</v>
      </c>
      <c r="H765" s="17" t="e">
        <f>VLOOKUP(B765,#REF!,14,0)</f>
        <v>#N/A</v>
      </c>
      <c r="I765" s="17" t="e">
        <f>VLOOKUP(B765,#REF!,15,0)</f>
        <v>#N/A</v>
      </c>
      <c r="J765" s="17" t="e">
        <f>VLOOKUP(B765,#REF!,16,0)</f>
        <v>#N/A</v>
      </c>
      <c r="K765" s="17" t="e">
        <f t="shared" si="48"/>
        <v>#N/A</v>
      </c>
      <c r="L765" s="17"/>
      <c r="M765" s="18">
        <f t="shared" si="49"/>
        <v>0</v>
      </c>
      <c r="N765" s="19" t="str">
        <f t="shared" si="50"/>
        <v>Không</v>
      </c>
      <c r="O765" s="19" t="e">
        <f>VLOOKUP($A765,DSMYDTU!$A$2:$G$4877,7,0)</f>
        <v>#N/A</v>
      </c>
      <c r="P765" s="20"/>
      <c r="Q765" s="50" t="e">
        <f t="shared" si="51"/>
        <v>#N/A</v>
      </c>
      <c r="R765" s="17" t="e">
        <f>VLOOKUP($B765,#REF!,18,0)</f>
        <v>#N/A</v>
      </c>
      <c r="T765" s="2"/>
      <c r="U765" s="19"/>
      <c r="V765" s="19"/>
    </row>
    <row r="766" spans="1:22" ht="13.5" x14ac:dyDescent="0.25">
      <c r="A766" s="14">
        <v>760</v>
      </c>
      <c r="B766" s="15" t="e">
        <f>VLOOKUP($A766,DSMYDTU!$A$2:$E$4856,2,0)</f>
        <v>#N/A</v>
      </c>
      <c r="C766" s="48" t="e">
        <f>VLOOKUP($A766,DSMYDTU!$A$2:$G$4877,3,0)</f>
        <v>#N/A</v>
      </c>
      <c r="D766" s="49" t="e">
        <f>VLOOKUP($A766,DSMYDTU!$A$2:$G$4877,4,0)</f>
        <v>#N/A</v>
      </c>
      <c r="E766" s="15" t="e">
        <f>VLOOKUP($A766,DSMYDTU!$A$2:$G$4877,5,0)</f>
        <v>#N/A</v>
      </c>
      <c r="F766" s="16" t="e">
        <f>VLOOKUP($A766,DSMYDTU!$A$2:$G$4877,6,0)</f>
        <v>#N/A</v>
      </c>
      <c r="G766" s="17" t="e">
        <f>VLOOKUP(B766,#REF!,13,0)</f>
        <v>#N/A</v>
      </c>
      <c r="H766" s="17" t="e">
        <f>VLOOKUP(B766,#REF!,14,0)</f>
        <v>#N/A</v>
      </c>
      <c r="I766" s="17" t="e">
        <f>VLOOKUP(B766,#REF!,15,0)</f>
        <v>#N/A</v>
      </c>
      <c r="J766" s="17" t="e">
        <f>VLOOKUP(B766,#REF!,16,0)</f>
        <v>#N/A</v>
      </c>
      <c r="K766" s="17" t="e">
        <f t="shared" si="48"/>
        <v>#N/A</v>
      </c>
      <c r="L766" s="17"/>
      <c r="M766" s="18">
        <f t="shared" si="49"/>
        <v>0</v>
      </c>
      <c r="N766" s="19" t="str">
        <f t="shared" si="50"/>
        <v>Không</v>
      </c>
      <c r="O766" s="19" t="e">
        <f>VLOOKUP($A766,DSMYDTU!$A$2:$G$4877,7,0)</f>
        <v>#N/A</v>
      </c>
      <c r="P766" s="20"/>
      <c r="Q766" s="50" t="e">
        <f t="shared" si="51"/>
        <v>#N/A</v>
      </c>
      <c r="R766" s="17" t="e">
        <f>VLOOKUP($B766,#REF!,18,0)</f>
        <v>#N/A</v>
      </c>
      <c r="T766" s="2"/>
      <c r="U766" s="19"/>
      <c r="V766" s="19"/>
    </row>
    <row r="767" spans="1:22" ht="13.5" x14ac:dyDescent="0.25">
      <c r="A767" s="14">
        <v>761</v>
      </c>
      <c r="B767" s="15" t="e">
        <f>VLOOKUP($A767,DSMYDTU!$A$2:$E$4856,2,0)</f>
        <v>#N/A</v>
      </c>
      <c r="C767" s="48" t="e">
        <f>VLOOKUP($A767,DSMYDTU!$A$2:$G$4877,3,0)</f>
        <v>#N/A</v>
      </c>
      <c r="D767" s="49" t="e">
        <f>VLOOKUP($A767,DSMYDTU!$A$2:$G$4877,4,0)</f>
        <v>#N/A</v>
      </c>
      <c r="E767" s="15" t="e">
        <f>VLOOKUP($A767,DSMYDTU!$A$2:$G$4877,5,0)</f>
        <v>#N/A</v>
      </c>
      <c r="F767" s="16" t="e">
        <f>VLOOKUP($A767,DSMYDTU!$A$2:$G$4877,6,0)</f>
        <v>#N/A</v>
      </c>
      <c r="G767" s="17" t="e">
        <f>VLOOKUP(B767,#REF!,13,0)</f>
        <v>#N/A</v>
      </c>
      <c r="H767" s="17" t="e">
        <f>VLOOKUP(B767,#REF!,14,0)</f>
        <v>#N/A</v>
      </c>
      <c r="I767" s="17" t="e">
        <f>VLOOKUP(B767,#REF!,15,0)</f>
        <v>#N/A</v>
      </c>
      <c r="J767" s="17" t="e">
        <f>VLOOKUP(B767,#REF!,16,0)</f>
        <v>#N/A</v>
      </c>
      <c r="K767" s="17" t="e">
        <f t="shared" si="48"/>
        <v>#N/A</v>
      </c>
      <c r="L767" s="17"/>
      <c r="M767" s="18">
        <f t="shared" si="49"/>
        <v>0</v>
      </c>
      <c r="N767" s="19" t="str">
        <f t="shared" si="50"/>
        <v>Không</v>
      </c>
      <c r="O767" s="19" t="e">
        <f>VLOOKUP($A767,DSMYDTU!$A$2:$G$4877,7,0)</f>
        <v>#N/A</v>
      </c>
      <c r="P767" s="20"/>
      <c r="Q767" s="50" t="e">
        <f t="shared" si="51"/>
        <v>#N/A</v>
      </c>
      <c r="R767" s="17" t="e">
        <f>VLOOKUP($B767,#REF!,18,0)</f>
        <v>#N/A</v>
      </c>
      <c r="T767" s="2"/>
      <c r="U767" s="19"/>
      <c r="V767" s="19"/>
    </row>
    <row r="768" spans="1:22" ht="13.5" x14ac:dyDescent="0.25">
      <c r="A768" s="14">
        <v>762</v>
      </c>
      <c r="B768" s="15" t="e">
        <f>VLOOKUP($A768,DSMYDTU!$A$2:$E$4856,2,0)</f>
        <v>#N/A</v>
      </c>
      <c r="C768" s="48" t="e">
        <f>VLOOKUP($A768,DSMYDTU!$A$2:$G$4877,3,0)</f>
        <v>#N/A</v>
      </c>
      <c r="D768" s="49" t="e">
        <f>VLOOKUP($A768,DSMYDTU!$A$2:$G$4877,4,0)</f>
        <v>#N/A</v>
      </c>
      <c r="E768" s="15" t="e">
        <f>VLOOKUP($A768,DSMYDTU!$A$2:$G$4877,5,0)</f>
        <v>#N/A</v>
      </c>
      <c r="F768" s="16" t="e">
        <f>VLOOKUP($A768,DSMYDTU!$A$2:$G$4877,6,0)</f>
        <v>#N/A</v>
      </c>
      <c r="G768" s="17" t="e">
        <f>VLOOKUP(B768,#REF!,13,0)</f>
        <v>#N/A</v>
      </c>
      <c r="H768" s="17" t="e">
        <f>VLOOKUP(B768,#REF!,14,0)</f>
        <v>#N/A</v>
      </c>
      <c r="I768" s="17" t="e">
        <f>VLOOKUP(B768,#REF!,15,0)</f>
        <v>#N/A</v>
      </c>
      <c r="J768" s="17" t="e">
        <f>VLOOKUP(B768,#REF!,16,0)</f>
        <v>#N/A</v>
      </c>
      <c r="K768" s="17" t="e">
        <f t="shared" si="48"/>
        <v>#N/A</v>
      </c>
      <c r="L768" s="17"/>
      <c r="M768" s="18">
        <f t="shared" si="49"/>
        <v>0</v>
      </c>
      <c r="N768" s="19" t="str">
        <f t="shared" si="50"/>
        <v>Không</v>
      </c>
      <c r="O768" s="19" t="e">
        <f>VLOOKUP($A768,DSMYDTU!$A$2:$G$4877,7,0)</f>
        <v>#N/A</v>
      </c>
      <c r="P768" s="20"/>
      <c r="Q768" s="50" t="e">
        <f t="shared" si="51"/>
        <v>#N/A</v>
      </c>
      <c r="R768" s="17" t="e">
        <f>VLOOKUP($B768,#REF!,18,0)</f>
        <v>#N/A</v>
      </c>
      <c r="T768" s="2"/>
      <c r="U768" s="19"/>
      <c r="V768" s="19"/>
    </row>
    <row r="769" spans="1:22" ht="13.5" x14ac:dyDescent="0.25">
      <c r="A769" s="14">
        <v>763</v>
      </c>
      <c r="B769" s="15" t="e">
        <f>VLOOKUP($A769,DSMYDTU!$A$2:$E$4856,2,0)</f>
        <v>#N/A</v>
      </c>
      <c r="C769" s="48" t="e">
        <f>VLOOKUP($A769,DSMYDTU!$A$2:$G$4877,3,0)</f>
        <v>#N/A</v>
      </c>
      <c r="D769" s="49" t="e">
        <f>VLOOKUP($A769,DSMYDTU!$A$2:$G$4877,4,0)</f>
        <v>#N/A</v>
      </c>
      <c r="E769" s="15" t="e">
        <f>VLOOKUP($A769,DSMYDTU!$A$2:$G$4877,5,0)</f>
        <v>#N/A</v>
      </c>
      <c r="F769" s="16" t="e">
        <f>VLOOKUP($A769,DSMYDTU!$A$2:$G$4877,6,0)</f>
        <v>#N/A</v>
      </c>
      <c r="G769" s="17" t="e">
        <f>VLOOKUP(B769,#REF!,13,0)</f>
        <v>#N/A</v>
      </c>
      <c r="H769" s="17" t="e">
        <f>VLOOKUP(B769,#REF!,14,0)</f>
        <v>#N/A</v>
      </c>
      <c r="I769" s="17" t="e">
        <f>VLOOKUP(B769,#REF!,15,0)</f>
        <v>#N/A</v>
      </c>
      <c r="J769" s="17" t="e">
        <f>VLOOKUP(B769,#REF!,16,0)</f>
        <v>#N/A</v>
      </c>
      <c r="K769" s="17" t="e">
        <f t="shared" si="48"/>
        <v>#N/A</v>
      </c>
      <c r="L769" s="17"/>
      <c r="M769" s="18">
        <f t="shared" si="49"/>
        <v>0</v>
      </c>
      <c r="N769" s="19" t="str">
        <f t="shared" si="50"/>
        <v>Không</v>
      </c>
      <c r="O769" s="19" t="e">
        <f>VLOOKUP($A769,DSMYDTU!$A$2:$G$4877,7,0)</f>
        <v>#N/A</v>
      </c>
      <c r="P769" s="20"/>
      <c r="Q769" s="50" t="e">
        <f t="shared" si="51"/>
        <v>#N/A</v>
      </c>
      <c r="R769" s="17" t="e">
        <f>VLOOKUP($B769,#REF!,18,0)</f>
        <v>#N/A</v>
      </c>
      <c r="T769" s="2"/>
      <c r="U769" s="19"/>
      <c r="V769" s="19"/>
    </row>
    <row r="770" spans="1:22" ht="13.5" x14ac:dyDescent="0.25">
      <c r="A770" s="14">
        <v>764</v>
      </c>
      <c r="B770" s="15" t="e">
        <f>VLOOKUP($A770,DSMYDTU!$A$2:$E$4856,2,0)</f>
        <v>#N/A</v>
      </c>
      <c r="C770" s="48" t="e">
        <f>VLOOKUP($A770,DSMYDTU!$A$2:$G$4877,3,0)</f>
        <v>#N/A</v>
      </c>
      <c r="D770" s="49" t="e">
        <f>VLOOKUP($A770,DSMYDTU!$A$2:$G$4877,4,0)</f>
        <v>#N/A</v>
      </c>
      <c r="E770" s="15" t="e">
        <f>VLOOKUP($A770,DSMYDTU!$A$2:$G$4877,5,0)</f>
        <v>#N/A</v>
      </c>
      <c r="F770" s="16" t="e">
        <f>VLOOKUP($A770,DSMYDTU!$A$2:$G$4877,6,0)</f>
        <v>#N/A</v>
      </c>
      <c r="G770" s="17" t="e">
        <f>VLOOKUP(B770,#REF!,13,0)</f>
        <v>#N/A</v>
      </c>
      <c r="H770" s="17" t="e">
        <f>VLOOKUP(B770,#REF!,14,0)</f>
        <v>#N/A</v>
      </c>
      <c r="I770" s="17" t="e">
        <f>VLOOKUP(B770,#REF!,15,0)</f>
        <v>#N/A</v>
      </c>
      <c r="J770" s="17" t="e">
        <f>VLOOKUP(B770,#REF!,16,0)</f>
        <v>#N/A</v>
      </c>
      <c r="K770" s="17" t="e">
        <f t="shared" si="48"/>
        <v>#N/A</v>
      </c>
      <c r="L770" s="17"/>
      <c r="M770" s="18">
        <f t="shared" si="49"/>
        <v>0</v>
      </c>
      <c r="N770" s="19" t="str">
        <f t="shared" si="50"/>
        <v>Không</v>
      </c>
      <c r="O770" s="19" t="e">
        <f>VLOOKUP($A770,DSMYDTU!$A$2:$G$4877,7,0)</f>
        <v>#N/A</v>
      </c>
      <c r="P770" s="20"/>
      <c r="Q770" s="50" t="e">
        <f t="shared" si="51"/>
        <v>#N/A</v>
      </c>
      <c r="R770" s="17" t="e">
        <f>VLOOKUP($B770,#REF!,18,0)</f>
        <v>#N/A</v>
      </c>
      <c r="T770" s="2"/>
      <c r="U770" s="19"/>
      <c r="V770" s="19"/>
    </row>
    <row r="771" spans="1:22" ht="13.5" x14ac:dyDescent="0.25">
      <c r="A771" s="14">
        <v>765</v>
      </c>
      <c r="B771" s="15" t="e">
        <f>VLOOKUP($A771,DSMYDTU!$A$2:$E$4856,2,0)</f>
        <v>#N/A</v>
      </c>
      <c r="C771" s="48" t="e">
        <f>VLOOKUP($A771,DSMYDTU!$A$2:$G$4877,3,0)</f>
        <v>#N/A</v>
      </c>
      <c r="D771" s="49" t="e">
        <f>VLOOKUP($A771,DSMYDTU!$A$2:$G$4877,4,0)</f>
        <v>#N/A</v>
      </c>
      <c r="E771" s="15" t="e">
        <f>VLOOKUP($A771,DSMYDTU!$A$2:$G$4877,5,0)</f>
        <v>#N/A</v>
      </c>
      <c r="F771" s="16" t="e">
        <f>VLOOKUP($A771,DSMYDTU!$A$2:$G$4877,6,0)</f>
        <v>#N/A</v>
      </c>
      <c r="G771" s="17" t="e">
        <f>VLOOKUP(B771,#REF!,13,0)</f>
        <v>#N/A</v>
      </c>
      <c r="H771" s="17" t="e">
        <f>VLOOKUP(B771,#REF!,14,0)</f>
        <v>#N/A</v>
      </c>
      <c r="I771" s="17" t="e">
        <f>VLOOKUP(B771,#REF!,15,0)</f>
        <v>#N/A</v>
      </c>
      <c r="J771" s="17" t="e">
        <f>VLOOKUP(B771,#REF!,16,0)</f>
        <v>#N/A</v>
      </c>
      <c r="K771" s="17" t="e">
        <f t="shared" si="48"/>
        <v>#N/A</v>
      </c>
      <c r="L771" s="17"/>
      <c r="M771" s="18">
        <f t="shared" si="49"/>
        <v>0</v>
      </c>
      <c r="N771" s="19" t="str">
        <f t="shared" si="50"/>
        <v>Không</v>
      </c>
      <c r="O771" s="19" t="e">
        <f>VLOOKUP($A771,DSMYDTU!$A$2:$G$4877,7,0)</f>
        <v>#N/A</v>
      </c>
      <c r="P771" s="20"/>
      <c r="Q771" s="50" t="e">
        <f t="shared" si="51"/>
        <v>#N/A</v>
      </c>
      <c r="R771" s="17" t="e">
        <f>VLOOKUP($B771,#REF!,18,0)</f>
        <v>#N/A</v>
      </c>
      <c r="T771" s="2"/>
      <c r="U771" s="19"/>
      <c r="V771" s="19"/>
    </row>
    <row r="772" spans="1:22" ht="13.5" x14ac:dyDescent="0.25">
      <c r="A772" s="14">
        <v>766</v>
      </c>
      <c r="B772" s="15" t="e">
        <f>VLOOKUP($A772,DSMYDTU!$A$2:$E$4856,2,0)</f>
        <v>#N/A</v>
      </c>
      <c r="C772" s="48" t="e">
        <f>VLOOKUP($A772,DSMYDTU!$A$2:$G$4877,3,0)</f>
        <v>#N/A</v>
      </c>
      <c r="D772" s="49" t="e">
        <f>VLOOKUP($A772,DSMYDTU!$A$2:$G$4877,4,0)</f>
        <v>#N/A</v>
      </c>
      <c r="E772" s="15" t="e">
        <f>VLOOKUP($A772,DSMYDTU!$A$2:$G$4877,5,0)</f>
        <v>#N/A</v>
      </c>
      <c r="F772" s="16" t="e">
        <f>VLOOKUP($A772,DSMYDTU!$A$2:$G$4877,6,0)</f>
        <v>#N/A</v>
      </c>
      <c r="G772" s="17" t="e">
        <f>VLOOKUP(B772,#REF!,13,0)</f>
        <v>#N/A</v>
      </c>
      <c r="H772" s="17" t="e">
        <f>VLOOKUP(B772,#REF!,14,0)</f>
        <v>#N/A</v>
      </c>
      <c r="I772" s="17" t="e">
        <f>VLOOKUP(B772,#REF!,15,0)</f>
        <v>#N/A</v>
      </c>
      <c r="J772" s="17" t="e">
        <f>VLOOKUP(B772,#REF!,16,0)</f>
        <v>#N/A</v>
      </c>
      <c r="K772" s="17" t="e">
        <f t="shared" si="48"/>
        <v>#N/A</v>
      </c>
      <c r="L772" s="17"/>
      <c r="M772" s="18">
        <f t="shared" si="49"/>
        <v>0</v>
      </c>
      <c r="N772" s="19" t="str">
        <f t="shared" si="50"/>
        <v>Không</v>
      </c>
      <c r="O772" s="19" t="e">
        <f>VLOOKUP($A772,DSMYDTU!$A$2:$G$4877,7,0)</f>
        <v>#N/A</v>
      </c>
      <c r="P772" s="20"/>
      <c r="Q772" s="50" t="e">
        <f t="shared" si="51"/>
        <v>#N/A</v>
      </c>
      <c r="R772" s="17" t="e">
        <f>VLOOKUP($B772,#REF!,18,0)</f>
        <v>#N/A</v>
      </c>
      <c r="T772" s="2"/>
      <c r="U772" s="19"/>
      <c r="V772" s="19"/>
    </row>
    <row r="773" spans="1:22" ht="13.5" x14ac:dyDescent="0.25">
      <c r="A773" s="14">
        <v>767</v>
      </c>
      <c r="B773" s="15" t="e">
        <f>VLOOKUP($A773,DSMYDTU!$A$2:$E$4856,2,0)</f>
        <v>#N/A</v>
      </c>
      <c r="C773" s="48" t="e">
        <f>VLOOKUP($A773,DSMYDTU!$A$2:$G$4877,3,0)</f>
        <v>#N/A</v>
      </c>
      <c r="D773" s="49" t="e">
        <f>VLOOKUP($A773,DSMYDTU!$A$2:$G$4877,4,0)</f>
        <v>#N/A</v>
      </c>
      <c r="E773" s="15" t="e">
        <f>VLOOKUP($A773,DSMYDTU!$A$2:$G$4877,5,0)</f>
        <v>#N/A</v>
      </c>
      <c r="F773" s="16" t="e">
        <f>VLOOKUP($A773,DSMYDTU!$A$2:$G$4877,6,0)</f>
        <v>#N/A</v>
      </c>
      <c r="G773" s="17" t="e">
        <f>VLOOKUP(B773,#REF!,13,0)</f>
        <v>#N/A</v>
      </c>
      <c r="H773" s="17" t="e">
        <f>VLOOKUP(B773,#REF!,14,0)</f>
        <v>#N/A</v>
      </c>
      <c r="I773" s="17" t="e">
        <f>VLOOKUP(B773,#REF!,15,0)</f>
        <v>#N/A</v>
      </c>
      <c r="J773" s="17" t="e">
        <f>VLOOKUP(B773,#REF!,16,0)</f>
        <v>#N/A</v>
      </c>
      <c r="K773" s="17" t="e">
        <f t="shared" si="48"/>
        <v>#N/A</v>
      </c>
      <c r="L773" s="17"/>
      <c r="M773" s="18">
        <f t="shared" si="49"/>
        <v>0</v>
      </c>
      <c r="N773" s="19" t="str">
        <f t="shared" si="50"/>
        <v>Không</v>
      </c>
      <c r="O773" s="19" t="e">
        <f>VLOOKUP($A773,DSMYDTU!$A$2:$G$4877,7,0)</f>
        <v>#N/A</v>
      </c>
      <c r="P773" s="20"/>
      <c r="Q773" s="50" t="e">
        <f t="shared" si="51"/>
        <v>#N/A</v>
      </c>
      <c r="R773" s="17" t="e">
        <f>VLOOKUP($B773,#REF!,18,0)</f>
        <v>#N/A</v>
      </c>
      <c r="T773" s="2"/>
      <c r="U773" s="19"/>
      <c r="V773" s="19"/>
    </row>
    <row r="774" spans="1:22" ht="13.5" x14ac:dyDescent="0.25">
      <c r="A774" s="14">
        <v>768</v>
      </c>
      <c r="B774" s="15" t="e">
        <f>VLOOKUP($A774,DSMYDTU!$A$2:$E$4856,2,0)</f>
        <v>#N/A</v>
      </c>
      <c r="C774" s="48" t="e">
        <f>VLOOKUP($A774,DSMYDTU!$A$2:$G$4877,3,0)</f>
        <v>#N/A</v>
      </c>
      <c r="D774" s="49" t="e">
        <f>VLOOKUP($A774,DSMYDTU!$A$2:$G$4877,4,0)</f>
        <v>#N/A</v>
      </c>
      <c r="E774" s="15" t="e">
        <f>VLOOKUP($A774,DSMYDTU!$A$2:$G$4877,5,0)</f>
        <v>#N/A</v>
      </c>
      <c r="F774" s="16" t="e">
        <f>VLOOKUP($A774,DSMYDTU!$A$2:$G$4877,6,0)</f>
        <v>#N/A</v>
      </c>
      <c r="G774" s="17" t="e">
        <f>VLOOKUP(B774,#REF!,13,0)</f>
        <v>#N/A</v>
      </c>
      <c r="H774" s="17" t="e">
        <f>VLOOKUP(B774,#REF!,14,0)</f>
        <v>#N/A</v>
      </c>
      <c r="I774" s="17" t="e">
        <f>VLOOKUP(B774,#REF!,15,0)</f>
        <v>#N/A</v>
      </c>
      <c r="J774" s="17" t="e">
        <f>VLOOKUP(B774,#REF!,16,0)</f>
        <v>#N/A</v>
      </c>
      <c r="K774" s="17" t="e">
        <f t="shared" si="48"/>
        <v>#N/A</v>
      </c>
      <c r="L774" s="17"/>
      <c r="M774" s="18">
        <f t="shared" si="49"/>
        <v>0</v>
      </c>
      <c r="N774" s="19" t="str">
        <f t="shared" si="50"/>
        <v>Không</v>
      </c>
      <c r="O774" s="19" t="e">
        <f>VLOOKUP($A774,DSMYDTU!$A$2:$G$4877,7,0)</f>
        <v>#N/A</v>
      </c>
      <c r="P774" s="20"/>
      <c r="Q774" s="50" t="e">
        <f t="shared" si="51"/>
        <v>#N/A</v>
      </c>
      <c r="R774" s="17" t="e">
        <f>VLOOKUP($B774,#REF!,18,0)</f>
        <v>#N/A</v>
      </c>
      <c r="T774" s="2"/>
      <c r="U774" s="19"/>
      <c r="V774" s="19"/>
    </row>
    <row r="775" spans="1:22" ht="13.5" x14ac:dyDescent="0.25">
      <c r="A775" s="14">
        <v>769</v>
      </c>
      <c r="B775" s="15" t="e">
        <f>VLOOKUP($A775,DSMYDTU!$A$2:$E$4856,2,0)</f>
        <v>#N/A</v>
      </c>
      <c r="C775" s="48" t="e">
        <f>VLOOKUP($A775,DSMYDTU!$A$2:$G$4877,3,0)</f>
        <v>#N/A</v>
      </c>
      <c r="D775" s="49" t="e">
        <f>VLOOKUP($A775,DSMYDTU!$A$2:$G$4877,4,0)</f>
        <v>#N/A</v>
      </c>
      <c r="E775" s="15" t="e">
        <f>VLOOKUP($A775,DSMYDTU!$A$2:$G$4877,5,0)</f>
        <v>#N/A</v>
      </c>
      <c r="F775" s="16" t="e">
        <f>VLOOKUP($A775,DSMYDTU!$A$2:$G$4877,6,0)</f>
        <v>#N/A</v>
      </c>
      <c r="G775" s="17" t="e">
        <f>VLOOKUP(B775,#REF!,13,0)</f>
        <v>#N/A</v>
      </c>
      <c r="H775" s="17" t="e">
        <f>VLOOKUP(B775,#REF!,14,0)</f>
        <v>#N/A</v>
      </c>
      <c r="I775" s="17" t="e">
        <f>VLOOKUP(B775,#REF!,15,0)</f>
        <v>#N/A</v>
      </c>
      <c r="J775" s="17" t="e">
        <f>VLOOKUP(B775,#REF!,16,0)</f>
        <v>#N/A</v>
      </c>
      <c r="K775" s="17" t="e">
        <f t="shared" ref="K775:K789" si="52">J775=L775</f>
        <v>#N/A</v>
      </c>
      <c r="L775" s="17"/>
      <c r="M775" s="18">
        <f t="shared" ref="M775:M789" si="53">IF(AND(L775&gt;=1,ISNUMBER(L775)=TRUE),ROUND(SUMPRODUCT(G775:L775,$G$6:$L$6)/$M$6,1),0)</f>
        <v>0</v>
      </c>
      <c r="N775" s="19" t="str">
        <f t="shared" si="50"/>
        <v>Không</v>
      </c>
      <c r="O775" s="19" t="e">
        <f>VLOOKUP($A775,DSMYDTU!$A$2:$G$4877,7,0)</f>
        <v>#N/A</v>
      </c>
      <c r="P775" s="20"/>
      <c r="Q775" s="50" t="e">
        <f t="shared" si="51"/>
        <v>#N/A</v>
      </c>
      <c r="R775" s="17" t="e">
        <f>VLOOKUP($B775,#REF!,18,0)</f>
        <v>#N/A</v>
      </c>
      <c r="T775" s="2"/>
      <c r="U775" s="19"/>
      <c r="V775" s="19"/>
    </row>
    <row r="776" spans="1:22" ht="13.5" x14ac:dyDescent="0.25">
      <c r="A776" s="14">
        <v>770</v>
      </c>
      <c r="B776" s="15" t="e">
        <f>VLOOKUP($A776,DSMYDTU!$A$2:$E$4856,2,0)</f>
        <v>#N/A</v>
      </c>
      <c r="C776" s="48" t="e">
        <f>VLOOKUP($A776,DSMYDTU!$A$2:$G$4877,3,0)</f>
        <v>#N/A</v>
      </c>
      <c r="D776" s="49" t="e">
        <f>VLOOKUP($A776,DSMYDTU!$A$2:$G$4877,4,0)</f>
        <v>#N/A</v>
      </c>
      <c r="E776" s="15" t="e">
        <f>VLOOKUP($A776,DSMYDTU!$A$2:$G$4877,5,0)</f>
        <v>#N/A</v>
      </c>
      <c r="F776" s="16" t="e">
        <f>VLOOKUP($A776,DSMYDTU!$A$2:$G$4877,6,0)</f>
        <v>#N/A</v>
      </c>
      <c r="G776" s="17" t="e">
        <f>VLOOKUP(B776,#REF!,13,0)</f>
        <v>#N/A</v>
      </c>
      <c r="H776" s="17" t="e">
        <f>VLOOKUP(B776,#REF!,14,0)</f>
        <v>#N/A</v>
      </c>
      <c r="I776" s="17" t="e">
        <f>VLOOKUP(B776,#REF!,15,0)</f>
        <v>#N/A</v>
      </c>
      <c r="J776" s="17" t="e">
        <f>VLOOKUP(B776,#REF!,16,0)</f>
        <v>#N/A</v>
      </c>
      <c r="K776" s="17" t="e">
        <f t="shared" si="52"/>
        <v>#N/A</v>
      </c>
      <c r="L776" s="17"/>
      <c r="M776" s="18">
        <f t="shared" si="53"/>
        <v>0</v>
      </c>
      <c r="N776" s="19" t="str">
        <f t="shared" si="50"/>
        <v>Không</v>
      </c>
      <c r="O776" s="19" t="e">
        <f>VLOOKUP($A776,DSMYDTU!$A$2:$G$4877,7,0)</f>
        <v>#N/A</v>
      </c>
      <c r="P776" s="20"/>
      <c r="Q776" s="50" t="e">
        <f t="shared" si="51"/>
        <v>#N/A</v>
      </c>
      <c r="R776" s="17" t="e">
        <f>VLOOKUP($B776,#REF!,18,0)</f>
        <v>#N/A</v>
      </c>
      <c r="T776" s="2"/>
      <c r="U776" s="19"/>
      <c r="V776" s="19"/>
    </row>
    <row r="777" spans="1:22" ht="13.5" x14ac:dyDescent="0.25">
      <c r="A777" s="14">
        <v>771</v>
      </c>
      <c r="B777" s="15" t="e">
        <f>VLOOKUP($A777,DSMYDTU!$A$2:$E$4856,2,0)</f>
        <v>#N/A</v>
      </c>
      <c r="C777" s="48" t="e">
        <f>VLOOKUP($A777,DSMYDTU!$A$2:$G$4877,3,0)</f>
        <v>#N/A</v>
      </c>
      <c r="D777" s="49" t="e">
        <f>VLOOKUP($A777,DSMYDTU!$A$2:$G$4877,4,0)</f>
        <v>#N/A</v>
      </c>
      <c r="E777" s="15" t="e">
        <f>VLOOKUP($A777,DSMYDTU!$A$2:$G$4877,5,0)</f>
        <v>#N/A</v>
      </c>
      <c r="F777" s="16" t="e">
        <f>VLOOKUP($A777,DSMYDTU!$A$2:$G$4877,6,0)</f>
        <v>#N/A</v>
      </c>
      <c r="G777" s="17" t="e">
        <f>VLOOKUP(B777,#REF!,13,0)</f>
        <v>#N/A</v>
      </c>
      <c r="H777" s="17" t="e">
        <f>VLOOKUP(B777,#REF!,14,0)</f>
        <v>#N/A</v>
      </c>
      <c r="I777" s="17" t="e">
        <f>VLOOKUP(B777,#REF!,15,0)</f>
        <v>#N/A</v>
      </c>
      <c r="J777" s="17" t="e">
        <f>VLOOKUP(B777,#REF!,16,0)</f>
        <v>#N/A</v>
      </c>
      <c r="K777" s="17" t="e">
        <f t="shared" si="52"/>
        <v>#N/A</v>
      </c>
      <c r="L777" s="17"/>
      <c r="M777" s="18">
        <f t="shared" si="53"/>
        <v>0</v>
      </c>
      <c r="N777" s="19" t="str">
        <f t="shared" si="50"/>
        <v>Không</v>
      </c>
      <c r="O777" s="19" t="e">
        <f>VLOOKUP($A777,DSMYDTU!$A$2:$G$4877,7,0)</f>
        <v>#N/A</v>
      </c>
      <c r="P777" s="20"/>
      <c r="Q777" s="50" t="e">
        <f t="shared" si="51"/>
        <v>#N/A</v>
      </c>
      <c r="R777" s="17" t="e">
        <f>VLOOKUP($B777,#REF!,18,0)</f>
        <v>#N/A</v>
      </c>
      <c r="T777" s="2"/>
      <c r="U777" s="19"/>
      <c r="V777" s="19"/>
    </row>
    <row r="778" spans="1:22" ht="13.5" x14ac:dyDescent="0.25">
      <c r="A778" s="14">
        <v>772</v>
      </c>
      <c r="B778" s="15" t="e">
        <f>VLOOKUP($A778,DSMYDTU!$A$2:$E$4856,2,0)</f>
        <v>#N/A</v>
      </c>
      <c r="C778" s="48" t="e">
        <f>VLOOKUP($A778,DSMYDTU!$A$2:$G$4877,3,0)</f>
        <v>#N/A</v>
      </c>
      <c r="D778" s="49" t="e">
        <f>VLOOKUP($A778,DSMYDTU!$A$2:$G$4877,4,0)</f>
        <v>#N/A</v>
      </c>
      <c r="E778" s="15" t="e">
        <f>VLOOKUP($A778,DSMYDTU!$A$2:$G$4877,5,0)</f>
        <v>#N/A</v>
      </c>
      <c r="F778" s="16" t="e">
        <f>VLOOKUP($A778,DSMYDTU!$A$2:$G$4877,6,0)</f>
        <v>#N/A</v>
      </c>
      <c r="G778" s="17" t="e">
        <f>VLOOKUP(B778,#REF!,13,0)</f>
        <v>#N/A</v>
      </c>
      <c r="H778" s="17" t="e">
        <f>VLOOKUP(B778,#REF!,14,0)</f>
        <v>#N/A</v>
      </c>
      <c r="I778" s="17" t="e">
        <f>VLOOKUP(B778,#REF!,15,0)</f>
        <v>#N/A</v>
      </c>
      <c r="J778" s="17" t="e">
        <f>VLOOKUP(B778,#REF!,16,0)</f>
        <v>#N/A</v>
      </c>
      <c r="K778" s="17" t="e">
        <f t="shared" si="52"/>
        <v>#N/A</v>
      </c>
      <c r="L778" s="17"/>
      <c r="M778" s="18">
        <f t="shared" si="53"/>
        <v>0</v>
      </c>
      <c r="N778" s="19" t="str">
        <f t="shared" si="50"/>
        <v>Không</v>
      </c>
      <c r="O778" s="19" t="e">
        <f>VLOOKUP($A778,DSMYDTU!$A$2:$G$4877,7,0)</f>
        <v>#N/A</v>
      </c>
      <c r="P778" s="20"/>
      <c r="Q778" s="50" t="e">
        <f t="shared" si="51"/>
        <v>#N/A</v>
      </c>
      <c r="R778" s="17" t="e">
        <f>VLOOKUP($B778,#REF!,18,0)</f>
        <v>#N/A</v>
      </c>
      <c r="T778" s="2"/>
      <c r="U778" s="19"/>
      <c r="V778" s="19"/>
    </row>
    <row r="779" spans="1:22" ht="13.5" x14ac:dyDescent="0.25">
      <c r="A779" s="14">
        <v>773</v>
      </c>
      <c r="B779" s="15" t="e">
        <f>VLOOKUP($A779,DSMYDTU!$A$2:$E$4856,2,0)</f>
        <v>#N/A</v>
      </c>
      <c r="C779" s="48" t="e">
        <f>VLOOKUP($A779,DSMYDTU!$A$2:$G$4877,3,0)</f>
        <v>#N/A</v>
      </c>
      <c r="D779" s="49" t="e">
        <f>VLOOKUP($A779,DSMYDTU!$A$2:$G$4877,4,0)</f>
        <v>#N/A</v>
      </c>
      <c r="E779" s="15" t="e">
        <f>VLOOKUP($A779,DSMYDTU!$A$2:$G$4877,5,0)</f>
        <v>#N/A</v>
      </c>
      <c r="F779" s="16" t="e">
        <f>VLOOKUP($A779,DSMYDTU!$A$2:$G$4877,6,0)</f>
        <v>#N/A</v>
      </c>
      <c r="G779" s="17" t="e">
        <f>VLOOKUP(B779,#REF!,13,0)</f>
        <v>#N/A</v>
      </c>
      <c r="H779" s="17" t="e">
        <f>VLOOKUP(B779,#REF!,14,0)</f>
        <v>#N/A</v>
      </c>
      <c r="I779" s="17" t="e">
        <f>VLOOKUP(B779,#REF!,15,0)</f>
        <v>#N/A</v>
      </c>
      <c r="J779" s="17" t="e">
        <f>VLOOKUP(B779,#REF!,16,0)</f>
        <v>#N/A</v>
      </c>
      <c r="K779" s="17" t="e">
        <f t="shared" si="52"/>
        <v>#N/A</v>
      </c>
      <c r="L779" s="17"/>
      <c r="M779" s="18">
        <f t="shared" si="53"/>
        <v>0</v>
      </c>
      <c r="N779" s="19" t="str">
        <f t="shared" si="50"/>
        <v>Không</v>
      </c>
      <c r="O779" s="19" t="e">
        <f>VLOOKUP($A779,DSMYDTU!$A$2:$G$4877,7,0)</f>
        <v>#N/A</v>
      </c>
      <c r="P779" s="20"/>
      <c r="Q779" s="50" t="e">
        <f t="shared" si="51"/>
        <v>#N/A</v>
      </c>
      <c r="R779" s="17" t="e">
        <f>VLOOKUP($B779,#REF!,18,0)</f>
        <v>#N/A</v>
      </c>
      <c r="T779" s="2"/>
      <c r="U779" s="19"/>
      <c r="V779" s="19"/>
    </row>
    <row r="780" spans="1:22" ht="13.5" x14ac:dyDescent="0.25">
      <c r="A780" s="14">
        <v>774</v>
      </c>
      <c r="B780" s="15" t="e">
        <f>VLOOKUP($A780,DSMYDTU!$A$2:$E$4856,2,0)</f>
        <v>#N/A</v>
      </c>
      <c r="C780" s="48" t="e">
        <f>VLOOKUP($A780,DSMYDTU!$A$2:$G$4877,3,0)</f>
        <v>#N/A</v>
      </c>
      <c r="D780" s="49" t="e">
        <f>VLOOKUP($A780,DSMYDTU!$A$2:$G$4877,4,0)</f>
        <v>#N/A</v>
      </c>
      <c r="E780" s="15" t="e">
        <f>VLOOKUP($A780,DSMYDTU!$A$2:$G$4877,5,0)</f>
        <v>#N/A</v>
      </c>
      <c r="F780" s="16" t="e">
        <f>VLOOKUP($A780,DSMYDTU!$A$2:$G$4877,6,0)</f>
        <v>#N/A</v>
      </c>
      <c r="G780" s="17" t="e">
        <f>VLOOKUP(B780,#REF!,13,0)</f>
        <v>#N/A</v>
      </c>
      <c r="H780" s="17" t="e">
        <f>VLOOKUP(B780,#REF!,14,0)</f>
        <v>#N/A</v>
      </c>
      <c r="I780" s="17" t="e">
        <f>VLOOKUP(B780,#REF!,15,0)</f>
        <v>#N/A</v>
      </c>
      <c r="J780" s="17" t="e">
        <f>VLOOKUP(B780,#REF!,16,0)</f>
        <v>#N/A</v>
      </c>
      <c r="K780" s="17" t="e">
        <f t="shared" si="52"/>
        <v>#N/A</v>
      </c>
      <c r="L780" s="17"/>
      <c r="M780" s="18">
        <f t="shared" si="53"/>
        <v>0</v>
      </c>
      <c r="N780" s="19" t="str">
        <f t="shared" si="50"/>
        <v>Không</v>
      </c>
      <c r="O780" s="19" t="e">
        <f>VLOOKUP($A780,DSMYDTU!$A$2:$G$4877,7,0)</f>
        <v>#N/A</v>
      </c>
      <c r="P780" s="20"/>
      <c r="Q780" s="50" t="e">
        <f t="shared" si="51"/>
        <v>#N/A</v>
      </c>
      <c r="R780" s="17" t="e">
        <f>VLOOKUP($B780,#REF!,18,0)</f>
        <v>#N/A</v>
      </c>
      <c r="T780" s="2"/>
      <c r="U780" s="19"/>
      <c r="V780" s="19"/>
    </row>
    <row r="781" spans="1:22" ht="13.5" x14ac:dyDescent="0.25">
      <c r="A781" s="14">
        <v>775</v>
      </c>
      <c r="B781" s="15" t="e">
        <f>VLOOKUP($A781,DSMYDTU!$A$2:$E$4856,2,0)</f>
        <v>#N/A</v>
      </c>
      <c r="C781" s="48" t="e">
        <f>VLOOKUP($A781,DSMYDTU!$A$2:$G$4877,3,0)</f>
        <v>#N/A</v>
      </c>
      <c r="D781" s="49" t="e">
        <f>VLOOKUP($A781,DSMYDTU!$A$2:$G$4877,4,0)</f>
        <v>#N/A</v>
      </c>
      <c r="E781" s="15" t="e">
        <f>VLOOKUP($A781,DSMYDTU!$A$2:$G$4877,5,0)</f>
        <v>#N/A</v>
      </c>
      <c r="F781" s="16" t="e">
        <f>VLOOKUP($A781,DSMYDTU!$A$2:$G$4877,6,0)</f>
        <v>#N/A</v>
      </c>
      <c r="G781" s="17" t="e">
        <f>VLOOKUP(B781,#REF!,13,0)</f>
        <v>#N/A</v>
      </c>
      <c r="H781" s="17" t="e">
        <f>VLOOKUP(B781,#REF!,14,0)</f>
        <v>#N/A</v>
      </c>
      <c r="I781" s="17" t="e">
        <f>VLOOKUP(B781,#REF!,15,0)</f>
        <v>#N/A</v>
      </c>
      <c r="J781" s="17" t="e">
        <f>VLOOKUP(B781,#REF!,16,0)</f>
        <v>#N/A</v>
      </c>
      <c r="K781" s="17" t="e">
        <f t="shared" si="52"/>
        <v>#N/A</v>
      </c>
      <c r="L781" s="17"/>
      <c r="M781" s="18">
        <f t="shared" si="53"/>
        <v>0</v>
      </c>
      <c r="N781" s="19" t="str">
        <f t="shared" si="50"/>
        <v>Không</v>
      </c>
      <c r="O781" s="19" t="e">
        <f>VLOOKUP($A781,DSMYDTU!$A$2:$G$4877,7,0)</f>
        <v>#N/A</v>
      </c>
      <c r="P781" s="20"/>
      <c r="Q781" s="50" t="e">
        <f t="shared" si="51"/>
        <v>#N/A</v>
      </c>
      <c r="R781" s="17" t="e">
        <f>VLOOKUP($B781,#REF!,18,0)</f>
        <v>#N/A</v>
      </c>
      <c r="T781" s="2"/>
      <c r="U781" s="19"/>
      <c r="V781" s="19"/>
    </row>
    <row r="782" spans="1:22" ht="13.5" x14ac:dyDescent="0.25">
      <c r="A782" s="14">
        <v>776</v>
      </c>
      <c r="B782" s="15" t="e">
        <f>VLOOKUP($A782,DSMYDTU!$A$2:$E$4856,2,0)</f>
        <v>#N/A</v>
      </c>
      <c r="C782" s="48" t="e">
        <f>VLOOKUP($A782,DSMYDTU!$A$2:$G$4877,3,0)</f>
        <v>#N/A</v>
      </c>
      <c r="D782" s="49" t="e">
        <f>VLOOKUP($A782,DSMYDTU!$A$2:$G$4877,4,0)</f>
        <v>#N/A</v>
      </c>
      <c r="E782" s="15" t="e">
        <f>VLOOKUP($A782,DSMYDTU!$A$2:$G$4877,5,0)</f>
        <v>#N/A</v>
      </c>
      <c r="F782" s="16" t="e">
        <f>VLOOKUP($A782,DSMYDTU!$A$2:$G$4877,6,0)</f>
        <v>#N/A</v>
      </c>
      <c r="G782" s="17" t="e">
        <f>VLOOKUP(B782,#REF!,13,0)</f>
        <v>#N/A</v>
      </c>
      <c r="H782" s="17" t="e">
        <f>VLOOKUP(B782,#REF!,14,0)</f>
        <v>#N/A</v>
      </c>
      <c r="I782" s="17" t="e">
        <f>VLOOKUP(B782,#REF!,15,0)</f>
        <v>#N/A</v>
      </c>
      <c r="J782" s="17" t="e">
        <f>VLOOKUP(B782,#REF!,16,0)</f>
        <v>#N/A</v>
      </c>
      <c r="K782" s="17" t="e">
        <f t="shared" si="52"/>
        <v>#N/A</v>
      </c>
      <c r="L782" s="17"/>
      <c r="M782" s="18">
        <f t="shared" si="53"/>
        <v>0</v>
      </c>
      <c r="N782" s="19" t="str">
        <f t="shared" si="50"/>
        <v>Không</v>
      </c>
      <c r="O782" s="19" t="e">
        <f>VLOOKUP($A782,DSMYDTU!$A$2:$G$4877,7,0)</f>
        <v>#N/A</v>
      </c>
      <c r="P782" s="20"/>
      <c r="Q782" s="50" t="e">
        <f t="shared" si="51"/>
        <v>#N/A</v>
      </c>
      <c r="R782" s="17" t="e">
        <f>VLOOKUP($B782,#REF!,18,0)</f>
        <v>#N/A</v>
      </c>
      <c r="T782" s="2"/>
      <c r="U782" s="19"/>
      <c r="V782" s="19"/>
    </row>
    <row r="783" spans="1:22" ht="13.5" x14ac:dyDescent="0.25">
      <c r="A783" s="14">
        <v>777</v>
      </c>
      <c r="B783" s="15" t="e">
        <f>VLOOKUP($A783,DSMYDTU!$A$2:$E$4856,2,0)</f>
        <v>#N/A</v>
      </c>
      <c r="C783" s="48" t="e">
        <f>VLOOKUP($A783,DSMYDTU!$A$2:$G$4877,3,0)</f>
        <v>#N/A</v>
      </c>
      <c r="D783" s="49" t="e">
        <f>VLOOKUP($A783,DSMYDTU!$A$2:$G$4877,4,0)</f>
        <v>#N/A</v>
      </c>
      <c r="E783" s="15" t="e">
        <f>VLOOKUP($A783,DSMYDTU!$A$2:$G$4877,5,0)</f>
        <v>#N/A</v>
      </c>
      <c r="F783" s="16" t="e">
        <f>VLOOKUP($A783,DSMYDTU!$A$2:$G$4877,6,0)</f>
        <v>#N/A</v>
      </c>
      <c r="G783" s="17" t="e">
        <f>VLOOKUP(B783,#REF!,13,0)</f>
        <v>#N/A</v>
      </c>
      <c r="H783" s="17" t="e">
        <f>VLOOKUP(B783,#REF!,14,0)</f>
        <v>#N/A</v>
      </c>
      <c r="I783" s="17" t="e">
        <f>VLOOKUP(B783,#REF!,15,0)</f>
        <v>#N/A</v>
      </c>
      <c r="J783" s="17" t="e">
        <f>VLOOKUP(B783,#REF!,16,0)</f>
        <v>#N/A</v>
      </c>
      <c r="K783" s="17" t="e">
        <f t="shared" si="52"/>
        <v>#N/A</v>
      </c>
      <c r="L783" s="17"/>
      <c r="M783" s="18">
        <f t="shared" si="53"/>
        <v>0</v>
      </c>
      <c r="N783" s="19" t="str">
        <f t="shared" si="50"/>
        <v>Không</v>
      </c>
      <c r="O783" s="19" t="e">
        <f>VLOOKUP($A783,DSMYDTU!$A$2:$G$4877,7,0)</f>
        <v>#N/A</v>
      </c>
      <c r="P783" s="20"/>
      <c r="Q783" s="50" t="e">
        <f t="shared" si="51"/>
        <v>#N/A</v>
      </c>
      <c r="R783" s="17" t="e">
        <f>VLOOKUP($B783,#REF!,18,0)</f>
        <v>#N/A</v>
      </c>
      <c r="T783" s="2"/>
      <c r="U783" s="19"/>
      <c r="V783" s="19"/>
    </row>
    <row r="784" spans="1:22" ht="13.5" x14ac:dyDescent="0.25">
      <c r="A784" s="14">
        <v>778</v>
      </c>
      <c r="B784" s="15" t="e">
        <f>VLOOKUP($A784,DSMYDTU!$A$2:$E$4856,2,0)</f>
        <v>#N/A</v>
      </c>
      <c r="C784" s="48" t="e">
        <f>VLOOKUP($A784,DSMYDTU!$A$2:$G$4877,3,0)</f>
        <v>#N/A</v>
      </c>
      <c r="D784" s="49" t="e">
        <f>VLOOKUP($A784,DSMYDTU!$A$2:$G$4877,4,0)</f>
        <v>#N/A</v>
      </c>
      <c r="E784" s="15" t="e">
        <f>VLOOKUP($A784,DSMYDTU!$A$2:$G$4877,5,0)</f>
        <v>#N/A</v>
      </c>
      <c r="F784" s="16" t="e">
        <f>VLOOKUP($A784,DSMYDTU!$A$2:$G$4877,6,0)</f>
        <v>#N/A</v>
      </c>
      <c r="G784" s="17" t="e">
        <f>VLOOKUP(B784,#REF!,13,0)</f>
        <v>#N/A</v>
      </c>
      <c r="H784" s="17" t="e">
        <f>VLOOKUP(B784,#REF!,14,0)</f>
        <v>#N/A</v>
      </c>
      <c r="I784" s="17" t="e">
        <f>VLOOKUP(B784,#REF!,15,0)</f>
        <v>#N/A</v>
      </c>
      <c r="J784" s="17" t="e">
        <f>VLOOKUP(B784,#REF!,16,0)</f>
        <v>#N/A</v>
      </c>
      <c r="K784" s="17" t="e">
        <f t="shared" si="52"/>
        <v>#N/A</v>
      </c>
      <c r="L784" s="17"/>
      <c r="M784" s="18">
        <f t="shared" si="53"/>
        <v>0</v>
      </c>
      <c r="N784" s="19" t="str">
        <f t="shared" si="50"/>
        <v>Không</v>
      </c>
      <c r="O784" s="19" t="e">
        <f>VLOOKUP($A784,DSMYDTU!$A$2:$G$4877,7,0)</f>
        <v>#N/A</v>
      </c>
      <c r="P784" s="20"/>
      <c r="Q784" s="50" t="e">
        <f t="shared" si="51"/>
        <v>#N/A</v>
      </c>
      <c r="R784" s="17" t="e">
        <f>VLOOKUP($B784,#REF!,18,0)</f>
        <v>#N/A</v>
      </c>
      <c r="T784" s="2"/>
      <c r="U784" s="19"/>
      <c r="V784" s="19"/>
    </row>
    <row r="785" spans="1:22" ht="13.5" x14ac:dyDescent="0.25">
      <c r="A785" s="14">
        <v>779</v>
      </c>
      <c r="B785" s="15" t="e">
        <f>VLOOKUP($A785,DSMYDTU!$A$2:$E$4856,2,0)</f>
        <v>#N/A</v>
      </c>
      <c r="C785" s="48" t="e">
        <f>VLOOKUP($A785,DSMYDTU!$A$2:$G$4877,3,0)</f>
        <v>#N/A</v>
      </c>
      <c r="D785" s="49" t="e">
        <f>VLOOKUP($A785,DSMYDTU!$A$2:$G$4877,4,0)</f>
        <v>#N/A</v>
      </c>
      <c r="E785" s="15" t="e">
        <f>VLOOKUP($A785,DSMYDTU!$A$2:$G$4877,5,0)</f>
        <v>#N/A</v>
      </c>
      <c r="F785" s="16" t="e">
        <f>VLOOKUP($A785,DSMYDTU!$A$2:$G$4877,6,0)</f>
        <v>#N/A</v>
      </c>
      <c r="G785" s="17" t="e">
        <f>VLOOKUP(B785,#REF!,13,0)</f>
        <v>#N/A</v>
      </c>
      <c r="H785" s="17" t="e">
        <f>VLOOKUP(B785,#REF!,14,0)</f>
        <v>#N/A</v>
      </c>
      <c r="I785" s="17" t="e">
        <f>VLOOKUP(B785,#REF!,15,0)</f>
        <v>#N/A</v>
      </c>
      <c r="J785" s="17" t="e">
        <f>VLOOKUP(B785,#REF!,16,0)</f>
        <v>#N/A</v>
      </c>
      <c r="K785" s="17" t="e">
        <f t="shared" si="52"/>
        <v>#N/A</v>
      </c>
      <c r="L785" s="17"/>
      <c r="M785" s="18">
        <f t="shared" si="53"/>
        <v>0</v>
      </c>
      <c r="N785" s="19" t="str">
        <f t="shared" si="50"/>
        <v>Không</v>
      </c>
      <c r="O785" s="19" t="e">
        <f>VLOOKUP($A785,DSMYDTU!$A$2:$G$4877,7,0)</f>
        <v>#N/A</v>
      </c>
      <c r="P785" s="20"/>
      <c r="Q785" s="50" t="e">
        <f t="shared" si="51"/>
        <v>#N/A</v>
      </c>
      <c r="R785" s="17" t="e">
        <f>VLOOKUP($B785,#REF!,18,0)</f>
        <v>#N/A</v>
      </c>
      <c r="T785" s="2"/>
      <c r="U785" s="19"/>
      <c r="V785" s="19"/>
    </row>
    <row r="786" spans="1:22" ht="13.5" x14ac:dyDescent="0.25">
      <c r="A786" s="14">
        <v>780</v>
      </c>
      <c r="B786" s="15" t="e">
        <f>VLOOKUP($A786,DSMYDTU!$A$2:$E$4856,2,0)</f>
        <v>#N/A</v>
      </c>
      <c r="C786" s="48" t="e">
        <f>VLOOKUP($A786,DSMYDTU!$A$2:$G$4877,3,0)</f>
        <v>#N/A</v>
      </c>
      <c r="D786" s="49" t="e">
        <f>VLOOKUP($A786,DSMYDTU!$A$2:$G$4877,4,0)</f>
        <v>#N/A</v>
      </c>
      <c r="E786" s="15" t="e">
        <f>VLOOKUP($A786,DSMYDTU!$A$2:$G$4877,5,0)</f>
        <v>#N/A</v>
      </c>
      <c r="F786" s="16" t="e">
        <f>VLOOKUP($A786,DSMYDTU!$A$2:$G$4877,6,0)</f>
        <v>#N/A</v>
      </c>
      <c r="G786" s="17" t="e">
        <f>VLOOKUP(B786,#REF!,13,0)</f>
        <v>#N/A</v>
      </c>
      <c r="H786" s="17" t="e">
        <f>VLOOKUP(B786,#REF!,14,0)</f>
        <v>#N/A</v>
      </c>
      <c r="I786" s="17" t="e">
        <f>VLOOKUP(B786,#REF!,15,0)</f>
        <v>#N/A</v>
      </c>
      <c r="J786" s="17" t="e">
        <f>VLOOKUP(B786,#REF!,16,0)</f>
        <v>#N/A</v>
      </c>
      <c r="K786" s="17" t="e">
        <f t="shared" si="52"/>
        <v>#N/A</v>
      </c>
      <c r="L786" s="17"/>
      <c r="M786" s="18">
        <f t="shared" si="53"/>
        <v>0</v>
      </c>
      <c r="N786" s="19" t="str">
        <f t="shared" si="50"/>
        <v>Không</v>
      </c>
      <c r="O786" s="19" t="e">
        <f>VLOOKUP($A786,DSMYDTU!$A$2:$G$4877,7,0)</f>
        <v>#N/A</v>
      </c>
      <c r="P786" s="20"/>
      <c r="Q786" s="50" t="e">
        <f t="shared" si="51"/>
        <v>#N/A</v>
      </c>
      <c r="R786" s="17" t="e">
        <f>VLOOKUP($B786,#REF!,18,0)</f>
        <v>#N/A</v>
      </c>
      <c r="T786" s="2"/>
      <c r="U786" s="19"/>
      <c r="V786" s="19"/>
    </row>
    <row r="787" spans="1:22" ht="13.5" x14ac:dyDescent="0.25">
      <c r="A787" s="14">
        <v>781</v>
      </c>
      <c r="B787" s="15" t="e">
        <f>VLOOKUP($A787,DSMYDTU!$A$2:$E$4856,2,0)</f>
        <v>#N/A</v>
      </c>
      <c r="C787" s="48" t="e">
        <f>VLOOKUP($A787,DSMYDTU!$A$2:$G$4877,3,0)</f>
        <v>#N/A</v>
      </c>
      <c r="D787" s="49" t="e">
        <f>VLOOKUP($A787,DSMYDTU!$A$2:$G$4877,4,0)</f>
        <v>#N/A</v>
      </c>
      <c r="E787" s="15" t="e">
        <f>VLOOKUP($A787,DSMYDTU!$A$2:$G$4877,5,0)</f>
        <v>#N/A</v>
      </c>
      <c r="F787" s="16" t="e">
        <f>VLOOKUP($A787,DSMYDTU!$A$2:$G$4877,6,0)</f>
        <v>#N/A</v>
      </c>
      <c r="G787" s="17" t="e">
        <f>VLOOKUP(B787,#REF!,13,0)</f>
        <v>#N/A</v>
      </c>
      <c r="H787" s="17" t="e">
        <f>VLOOKUP(B787,#REF!,14,0)</f>
        <v>#N/A</v>
      </c>
      <c r="I787" s="17" t="e">
        <f>VLOOKUP(B787,#REF!,15,0)</f>
        <v>#N/A</v>
      </c>
      <c r="J787" s="17" t="e">
        <f>VLOOKUP(B787,#REF!,16,0)</f>
        <v>#N/A</v>
      </c>
      <c r="K787" s="17" t="e">
        <f t="shared" si="52"/>
        <v>#N/A</v>
      </c>
      <c r="L787" s="17"/>
      <c r="M787" s="18">
        <f t="shared" si="53"/>
        <v>0</v>
      </c>
      <c r="N787" s="19" t="str">
        <f t="shared" si="50"/>
        <v>Không</v>
      </c>
      <c r="O787" s="19" t="e">
        <f>VLOOKUP($A787,DSMYDTU!$A$2:$G$4877,7,0)</f>
        <v>#N/A</v>
      </c>
      <c r="P787" s="20"/>
      <c r="Q787" s="50" t="e">
        <f t="shared" si="51"/>
        <v>#N/A</v>
      </c>
      <c r="R787" s="17" t="e">
        <f>VLOOKUP($B787,#REF!,18,0)</f>
        <v>#N/A</v>
      </c>
      <c r="T787" s="2"/>
      <c r="U787" s="19"/>
      <c r="V787" s="19"/>
    </row>
    <row r="788" spans="1:22" ht="13.5" x14ac:dyDescent="0.25">
      <c r="A788" s="14">
        <v>782</v>
      </c>
      <c r="B788" s="15" t="e">
        <f>VLOOKUP($A788,DSMYDTU!$A$2:$E$4856,2,0)</f>
        <v>#N/A</v>
      </c>
      <c r="C788" s="48" t="e">
        <f>VLOOKUP($A788,DSMYDTU!$A$2:$G$4877,3,0)</f>
        <v>#N/A</v>
      </c>
      <c r="D788" s="49" t="e">
        <f>VLOOKUP($A788,DSMYDTU!$A$2:$G$4877,4,0)</f>
        <v>#N/A</v>
      </c>
      <c r="E788" s="15" t="e">
        <f>VLOOKUP($A788,DSMYDTU!$A$2:$G$4877,5,0)</f>
        <v>#N/A</v>
      </c>
      <c r="F788" s="16" t="e">
        <f>VLOOKUP($A788,DSMYDTU!$A$2:$G$4877,6,0)</f>
        <v>#N/A</v>
      </c>
      <c r="G788" s="17" t="e">
        <f>VLOOKUP(B788,#REF!,13,0)</f>
        <v>#N/A</v>
      </c>
      <c r="H788" s="17" t="e">
        <f>VLOOKUP(B788,#REF!,14,0)</f>
        <v>#N/A</v>
      </c>
      <c r="I788" s="17" t="e">
        <f>VLOOKUP(B788,#REF!,15,0)</f>
        <v>#N/A</v>
      </c>
      <c r="J788" s="17" t="e">
        <f>VLOOKUP(B788,#REF!,16,0)</f>
        <v>#N/A</v>
      </c>
      <c r="K788" s="17" t="e">
        <f t="shared" si="52"/>
        <v>#N/A</v>
      </c>
      <c r="L788" s="17"/>
      <c r="M788" s="18">
        <f t="shared" si="53"/>
        <v>0</v>
      </c>
      <c r="N788" s="19" t="str">
        <f t="shared" si="50"/>
        <v>Không</v>
      </c>
      <c r="O788" s="19" t="e">
        <f>VLOOKUP($A788,DSMYDTU!$A$2:$G$4877,7,0)</f>
        <v>#N/A</v>
      </c>
      <c r="P788" s="20"/>
      <c r="Q788" s="50" t="e">
        <f t="shared" si="51"/>
        <v>#N/A</v>
      </c>
      <c r="R788" s="17" t="e">
        <f>VLOOKUP($B788,#REF!,18,0)</f>
        <v>#N/A</v>
      </c>
      <c r="T788" s="2"/>
      <c r="U788" s="19"/>
      <c r="V788" s="19"/>
    </row>
    <row r="789" spans="1:22" ht="13.5" x14ac:dyDescent="0.25">
      <c r="A789" s="14">
        <v>783</v>
      </c>
      <c r="B789" s="15" t="e">
        <f>VLOOKUP($A789,DSMYDTU!$A$2:$E$4856,2,0)</f>
        <v>#N/A</v>
      </c>
      <c r="C789" s="48" t="e">
        <f>VLOOKUP($A789,DSMYDTU!$A$2:$G$4877,3,0)</f>
        <v>#N/A</v>
      </c>
      <c r="D789" s="49" t="e">
        <f>VLOOKUP($A789,DSMYDTU!$A$2:$G$4877,4,0)</f>
        <v>#N/A</v>
      </c>
      <c r="E789" s="15" t="e">
        <f>VLOOKUP($A789,DSMYDTU!$A$2:$G$4877,5,0)</f>
        <v>#N/A</v>
      </c>
      <c r="F789" s="16" t="e">
        <f>VLOOKUP($A789,DSMYDTU!$A$2:$G$4877,6,0)</f>
        <v>#N/A</v>
      </c>
      <c r="G789" s="17" t="e">
        <f>VLOOKUP(B789,#REF!,13,0)</f>
        <v>#N/A</v>
      </c>
      <c r="H789" s="17" t="e">
        <f>VLOOKUP(B789,#REF!,14,0)</f>
        <v>#N/A</v>
      </c>
      <c r="I789" s="17" t="e">
        <f>VLOOKUP(B789,#REF!,15,0)</f>
        <v>#N/A</v>
      </c>
      <c r="J789" s="17" t="e">
        <f>VLOOKUP(B789,#REF!,16,0)</f>
        <v>#N/A</v>
      </c>
      <c r="K789" s="17" t="e">
        <f t="shared" si="52"/>
        <v>#N/A</v>
      </c>
      <c r="L789" s="17"/>
      <c r="M789" s="18">
        <f t="shared" si="53"/>
        <v>0</v>
      </c>
      <c r="N789" s="19" t="str">
        <f t="shared" si="50"/>
        <v>Không</v>
      </c>
      <c r="O789" s="19" t="e">
        <f>VLOOKUP($A789,DSMYDTU!$A$2:$G$4877,7,0)</f>
        <v>#N/A</v>
      </c>
      <c r="P789" s="20"/>
      <c r="Q789" s="50" t="e">
        <f t="shared" si="51"/>
        <v>#N/A</v>
      </c>
      <c r="R789" s="17" t="e">
        <f>VLOOKUP($B789,#REF!,18,0)</f>
        <v>#N/A</v>
      </c>
      <c r="T789" s="2"/>
      <c r="U789" s="19"/>
      <c r="V789" s="19"/>
    </row>
  </sheetData>
  <autoFilter ref="A6:W789"/>
  <mergeCells count="11">
    <mergeCell ref="A2:C2"/>
    <mergeCell ref="D1:N1"/>
    <mergeCell ref="A1:C1"/>
    <mergeCell ref="O5:O6"/>
    <mergeCell ref="A5:A6"/>
    <mergeCell ref="B5:B6"/>
    <mergeCell ref="C5:C6"/>
    <mergeCell ref="D5:D6"/>
    <mergeCell ref="F5:F6"/>
    <mergeCell ref="N5:N6"/>
    <mergeCell ref="E5:E6"/>
  </mergeCells>
  <conditionalFormatting sqref="M7:M542">
    <cfRule type="cellIs" dxfId="29" priority="42" stopIfTrue="1" operator="lessThan">
      <formula>4</formula>
    </cfRule>
  </conditionalFormatting>
  <conditionalFormatting sqref="G7:J7 I8:J542 G8:H789">
    <cfRule type="cellIs" dxfId="28" priority="40" stopIfTrue="1" operator="greaterThan">
      <formula>10</formula>
    </cfRule>
    <cfRule type="cellIs" dxfId="27" priority="41" stopIfTrue="1" operator="equal">
      <formula>0</formula>
    </cfRule>
  </conditionalFormatting>
  <conditionalFormatting sqref="L7">
    <cfRule type="cellIs" dxfId="26" priority="35" stopIfTrue="1" operator="greaterThan">
      <formula>10</formula>
    </cfRule>
    <cfRule type="cellIs" dxfId="25" priority="36" stopIfTrue="1" operator="equal">
      <formula>0</formula>
    </cfRule>
  </conditionalFormatting>
  <conditionalFormatting sqref="G6">
    <cfRule type="cellIs" dxfId="24" priority="31" operator="equal">
      <formula>0</formula>
    </cfRule>
  </conditionalFormatting>
  <conditionalFormatting sqref="L8:L542">
    <cfRule type="cellIs" dxfId="23" priority="24" stopIfTrue="1" operator="greaterThan">
      <formula>10</formula>
    </cfRule>
    <cfRule type="cellIs" dxfId="22" priority="25" stopIfTrue="1" operator="equal">
      <formula>0</formula>
    </cfRule>
  </conditionalFormatting>
  <conditionalFormatting sqref="R7:R789">
    <cfRule type="cellIs" dxfId="21" priority="17" stopIfTrue="1" operator="greaterThan">
      <formula>10</formula>
    </cfRule>
    <cfRule type="cellIs" dxfId="20" priority="18" stopIfTrue="1" operator="equal">
      <formula>0</formula>
    </cfRule>
  </conditionalFormatting>
  <conditionalFormatting sqref="M543:M698">
    <cfRule type="cellIs" dxfId="19" priority="16" stopIfTrue="1" operator="lessThan">
      <formula>4</formula>
    </cfRule>
  </conditionalFormatting>
  <conditionalFormatting sqref="I543:J698">
    <cfRule type="cellIs" dxfId="18" priority="14" stopIfTrue="1" operator="greaterThan">
      <formula>10</formula>
    </cfRule>
    <cfRule type="cellIs" dxfId="17" priority="15" stopIfTrue="1" operator="equal">
      <formula>0</formula>
    </cfRule>
  </conditionalFormatting>
  <conditionalFormatting sqref="L543:L698">
    <cfRule type="cellIs" dxfId="16" priority="12" stopIfTrue="1" operator="greaterThan">
      <formula>10</formula>
    </cfRule>
    <cfRule type="cellIs" dxfId="15" priority="13" stopIfTrue="1" operator="equal">
      <formula>0</formula>
    </cfRule>
  </conditionalFormatting>
  <conditionalFormatting sqref="M699:M789">
    <cfRule type="cellIs" dxfId="14" priority="9" stopIfTrue="1" operator="lessThan">
      <formula>4</formula>
    </cfRule>
  </conditionalFormatting>
  <conditionalFormatting sqref="I699:J789">
    <cfRule type="cellIs" dxfId="13" priority="7" stopIfTrue="1" operator="greaterThan">
      <formula>10</formula>
    </cfRule>
    <cfRule type="cellIs" dxfId="12" priority="8" stopIfTrue="1" operator="equal">
      <formula>0</formula>
    </cfRule>
  </conditionalFormatting>
  <conditionalFormatting sqref="L699:L789">
    <cfRule type="cellIs" dxfId="11" priority="5" stopIfTrue="1" operator="greaterThan">
      <formula>10</formula>
    </cfRule>
    <cfRule type="cellIs" dxfId="10" priority="6" stopIfTrue="1" operator="equal">
      <formula>0</formula>
    </cfRule>
  </conditionalFormatting>
  <conditionalFormatting sqref="H6">
    <cfRule type="cellIs" dxfId="9" priority="2" operator="equal">
      <formula>0</formula>
    </cfRule>
  </conditionalFormatting>
  <conditionalFormatting sqref="I6:L6">
    <cfRule type="cellIs" dxfId="8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 x14ac:dyDescent="0.2"/>
  <cols>
    <col min="1" max="1" width="5.5703125" style="1" hidden="1" customWidth="1"/>
    <col min="2" max="2" width="5.140625" style="1" customWidth="1"/>
    <col min="3" max="3" width="12.5703125" style="44" customWidth="1"/>
    <col min="4" max="4" width="18.28515625" style="21" customWidth="1"/>
    <col min="5" max="5" width="8.28515625" style="38" customWidth="1"/>
    <col min="6" max="6" width="11.28515625" style="7" customWidth="1"/>
    <col min="7" max="8" width="10.140625" style="7" customWidth="1"/>
    <col min="9" max="9" width="5.28515625" style="7" customWidth="1"/>
    <col min="10" max="10" width="5" style="7" customWidth="1"/>
    <col min="11" max="11" width="9.7109375" style="7" customWidth="1"/>
    <col min="12" max="12" width="9.42578125" style="5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24" customFormat="1" ht="15" x14ac:dyDescent="0.25">
      <c r="B1" s="151" t="s">
        <v>1867</v>
      </c>
      <c r="C1" s="151"/>
      <c r="D1" s="151"/>
      <c r="E1" s="151" t="s">
        <v>1857</v>
      </c>
      <c r="F1" s="151"/>
      <c r="G1" s="151"/>
      <c r="H1" s="151"/>
      <c r="I1" s="151"/>
      <c r="J1" s="151"/>
      <c r="K1" s="151"/>
      <c r="L1" s="151"/>
    </row>
    <row r="2" spans="1:12" s="24" customFormat="1" ht="15" x14ac:dyDescent="0.25">
      <c r="B2" s="151" t="s">
        <v>337</v>
      </c>
      <c r="C2" s="151"/>
      <c r="D2" s="151"/>
      <c r="E2" s="151" t="s">
        <v>1871</v>
      </c>
      <c r="F2" s="151"/>
      <c r="G2" s="151"/>
      <c r="H2" s="151"/>
      <c r="I2" s="151"/>
      <c r="J2" s="151"/>
      <c r="K2" s="151"/>
      <c r="L2" s="151"/>
    </row>
    <row r="3" spans="1:12" s="3" customFormat="1" ht="16.5" customHeight="1" x14ac:dyDescent="0.2">
      <c r="B3" s="44"/>
      <c r="C3" s="44"/>
      <c r="D3" s="22"/>
      <c r="E3" s="151" t="s">
        <v>1872</v>
      </c>
      <c r="F3" s="151"/>
      <c r="G3" s="151"/>
      <c r="H3" s="151"/>
      <c r="I3" s="151"/>
      <c r="J3" s="151"/>
      <c r="K3" s="151"/>
      <c r="L3" s="151"/>
    </row>
    <row r="4" spans="1:12" s="3" customFormat="1" ht="25.5" x14ac:dyDescent="0.35">
      <c r="B4" s="8" t="s">
        <v>1873</v>
      </c>
      <c r="C4" s="5"/>
      <c r="D4" s="19"/>
      <c r="E4" s="25"/>
      <c r="F4" s="44"/>
      <c r="G4" s="91"/>
      <c r="H4" s="103"/>
      <c r="I4" s="91"/>
      <c r="J4" s="44"/>
      <c r="K4" s="44"/>
      <c r="L4" s="5"/>
    </row>
    <row r="5" spans="1:12" ht="12.75" hidden="1" customHeight="1" x14ac:dyDescent="0.2">
      <c r="B5" s="26">
        <v>1</v>
      </c>
      <c r="C5" s="5">
        <v>2</v>
      </c>
      <c r="D5" s="27">
        <v>3</v>
      </c>
      <c r="E5" s="28">
        <v>4</v>
      </c>
      <c r="F5" s="5">
        <v>6</v>
      </c>
      <c r="G5" s="5"/>
      <c r="H5" s="5">
        <v>11</v>
      </c>
      <c r="I5" s="5"/>
      <c r="J5" s="26"/>
      <c r="K5" s="5"/>
      <c r="L5" s="5">
        <v>15</v>
      </c>
    </row>
    <row r="6" spans="1:12" s="29" customFormat="1" ht="15" customHeight="1" x14ac:dyDescent="0.25">
      <c r="A6" s="158" t="s">
        <v>3</v>
      </c>
      <c r="B6" s="155" t="s">
        <v>3</v>
      </c>
      <c r="C6" s="154" t="s">
        <v>4</v>
      </c>
      <c r="D6" s="159" t="s">
        <v>5</v>
      </c>
      <c r="E6" s="160" t="s">
        <v>6</v>
      </c>
      <c r="F6" s="152" t="s">
        <v>115</v>
      </c>
      <c r="G6" s="156" t="s">
        <v>329</v>
      </c>
      <c r="H6" s="156" t="s">
        <v>592</v>
      </c>
      <c r="I6" s="152" t="s">
        <v>330</v>
      </c>
      <c r="J6" s="154" t="s">
        <v>111</v>
      </c>
      <c r="K6" s="154" t="s">
        <v>112</v>
      </c>
      <c r="L6" s="154" t="s">
        <v>109</v>
      </c>
    </row>
    <row r="7" spans="1:12" s="29" customFormat="1" ht="15" customHeight="1" x14ac:dyDescent="0.25">
      <c r="A7" s="158"/>
      <c r="B7" s="155"/>
      <c r="C7" s="155"/>
      <c r="D7" s="159"/>
      <c r="E7" s="160"/>
      <c r="F7" s="153"/>
      <c r="G7" s="157"/>
      <c r="H7" s="157"/>
      <c r="I7" s="153"/>
      <c r="J7" s="155"/>
      <c r="K7" s="155"/>
      <c r="L7" s="154"/>
    </row>
    <row r="8" spans="1:12" s="21" customFormat="1" ht="18.75" customHeight="1" x14ac:dyDescent="0.2">
      <c r="A8" s="22">
        <v>1</v>
      </c>
      <c r="B8" s="41">
        <v>1</v>
      </c>
      <c r="C8" s="41">
        <v>27212234376</v>
      </c>
      <c r="D8" s="31" t="s">
        <v>204</v>
      </c>
      <c r="E8" s="32" t="s">
        <v>163</v>
      </c>
      <c r="F8" s="32" t="s">
        <v>1423</v>
      </c>
      <c r="G8" s="39" t="s">
        <v>1433</v>
      </c>
      <c r="H8" s="39" t="s">
        <v>599</v>
      </c>
      <c r="I8" s="39" t="s">
        <v>183</v>
      </c>
      <c r="J8" s="42"/>
      <c r="K8" s="42"/>
      <c r="L8" s="104" t="s">
        <v>1874</v>
      </c>
    </row>
    <row r="9" spans="1:12" s="21" customFormat="1" ht="18.75" customHeight="1" x14ac:dyDescent="0.2">
      <c r="A9" s="22">
        <v>2</v>
      </c>
      <c r="B9" s="30">
        <v>2</v>
      </c>
      <c r="C9" s="30">
        <v>27218620886</v>
      </c>
      <c r="D9" s="31" t="s">
        <v>611</v>
      </c>
      <c r="E9" s="32" t="s">
        <v>213</v>
      </c>
      <c r="F9" s="32" t="s">
        <v>1423</v>
      </c>
      <c r="G9" s="32" t="s">
        <v>1434</v>
      </c>
      <c r="H9" s="32" t="s">
        <v>604</v>
      </c>
      <c r="I9" s="32" t="s">
        <v>183</v>
      </c>
      <c r="J9" s="33"/>
      <c r="K9" s="33"/>
      <c r="L9" s="105" t="s">
        <v>1874</v>
      </c>
    </row>
    <row r="10" spans="1:12" s="21" customFormat="1" ht="18.75" customHeight="1" x14ac:dyDescent="0.2">
      <c r="A10" s="22">
        <v>3</v>
      </c>
      <c r="B10" s="30">
        <v>3</v>
      </c>
      <c r="C10" s="30">
        <v>27212553047</v>
      </c>
      <c r="D10" s="31" t="s">
        <v>612</v>
      </c>
      <c r="E10" s="32" t="s">
        <v>613</v>
      </c>
      <c r="F10" s="32" t="s">
        <v>1423</v>
      </c>
      <c r="G10" s="32" t="s">
        <v>1435</v>
      </c>
      <c r="H10" s="32" t="s">
        <v>603</v>
      </c>
      <c r="I10" s="32" t="s">
        <v>183</v>
      </c>
      <c r="J10" s="33"/>
      <c r="K10" s="33"/>
      <c r="L10" s="105" t="s">
        <v>1874</v>
      </c>
    </row>
    <row r="11" spans="1:12" s="21" customFormat="1" ht="18.75" customHeight="1" x14ac:dyDescent="0.2">
      <c r="A11" s="22">
        <v>4</v>
      </c>
      <c r="B11" s="30">
        <v>4</v>
      </c>
      <c r="C11" s="30">
        <v>27202621490</v>
      </c>
      <c r="D11" s="31" t="s">
        <v>614</v>
      </c>
      <c r="E11" s="32" t="s">
        <v>159</v>
      </c>
      <c r="F11" s="32" t="s">
        <v>1423</v>
      </c>
      <c r="G11" s="32" t="s">
        <v>1436</v>
      </c>
      <c r="H11" s="32" t="s">
        <v>602</v>
      </c>
      <c r="I11" s="32" t="s">
        <v>334</v>
      </c>
      <c r="J11" s="33"/>
      <c r="K11" s="33"/>
      <c r="L11" s="105" t="s">
        <v>1874</v>
      </c>
    </row>
    <row r="12" spans="1:12" s="21" customFormat="1" ht="18.75" customHeight="1" x14ac:dyDescent="0.2">
      <c r="A12" s="22">
        <v>5</v>
      </c>
      <c r="B12" s="30">
        <v>5</v>
      </c>
      <c r="C12" s="30">
        <v>27202238984</v>
      </c>
      <c r="D12" s="31" t="s">
        <v>426</v>
      </c>
      <c r="E12" s="32" t="s">
        <v>118</v>
      </c>
      <c r="F12" s="32" t="s">
        <v>1423</v>
      </c>
      <c r="G12" s="32" t="s">
        <v>1437</v>
      </c>
      <c r="H12" s="32" t="s">
        <v>595</v>
      </c>
      <c r="I12" s="32" t="s">
        <v>334</v>
      </c>
      <c r="J12" s="33"/>
      <c r="K12" s="33"/>
      <c r="L12" s="105" t="s">
        <v>1874</v>
      </c>
    </row>
    <row r="13" spans="1:12" s="21" customFormat="1" ht="18.75" customHeight="1" x14ac:dyDescent="0.2">
      <c r="A13" s="22">
        <v>6</v>
      </c>
      <c r="B13" s="30">
        <v>6</v>
      </c>
      <c r="C13" s="30">
        <v>27202541898</v>
      </c>
      <c r="D13" s="31" t="s">
        <v>615</v>
      </c>
      <c r="E13" s="32" t="s">
        <v>118</v>
      </c>
      <c r="F13" s="32" t="s">
        <v>1423</v>
      </c>
      <c r="G13" s="32" t="s">
        <v>1438</v>
      </c>
      <c r="H13" s="32" t="s">
        <v>599</v>
      </c>
      <c r="I13" s="32" t="s">
        <v>334</v>
      </c>
      <c r="J13" s="33"/>
      <c r="K13" s="33"/>
      <c r="L13" s="105" t="s">
        <v>1874</v>
      </c>
    </row>
    <row r="14" spans="1:12" s="21" customFormat="1" ht="18.75" customHeight="1" x14ac:dyDescent="0.2">
      <c r="A14" s="22">
        <v>7</v>
      </c>
      <c r="B14" s="30">
        <v>7</v>
      </c>
      <c r="C14" s="30">
        <v>27212542885</v>
      </c>
      <c r="D14" s="31" t="s">
        <v>616</v>
      </c>
      <c r="E14" s="32" t="s">
        <v>193</v>
      </c>
      <c r="F14" s="32" t="s">
        <v>1423</v>
      </c>
      <c r="G14" s="32" t="s">
        <v>1439</v>
      </c>
      <c r="H14" s="32" t="s">
        <v>604</v>
      </c>
      <c r="I14" s="32" t="s">
        <v>183</v>
      </c>
      <c r="J14" s="33"/>
      <c r="K14" s="33"/>
      <c r="L14" s="105" t="s">
        <v>1874</v>
      </c>
    </row>
    <row r="15" spans="1:12" s="21" customFormat="1" ht="18.75" customHeight="1" x14ac:dyDescent="0.2">
      <c r="A15" s="22">
        <v>8</v>
      </c>
      <c r="B15" s="30">
        <v>8</v>
      </c>
      <c r="C15" s="30">
        <v>27202241406</v>
      </c>
      <c r="D15" s="31" t="s">
        <v>247</v>
      </c>
      <c r="E15" s="32" t="s">
        <v>124</v>
      </c>
      <c r="F15" s="32" t="s">
        <v>1423</v>
      </c>
      <c r="G15" s="32" t="s">
        <v>1440</v>
      </c>
      <c r="H15" s="32" t="s">
        <v>604</v>
      </c>
      <c r="I15" s="32" t="s">
        <v>334</v>
      </c>
      <c r="J15" s="33"/>
      <c r="K15" s="33"/>
      <c r="L15" s="105" t="s">
        <v>1874</v>
      </c>
    </row>
    <row r="16" spans="1:12" s="21" customFormat="1" ht="18.75" customHeight="1" x14ac:dyDescent="0.2">
      <c r="A16" s="22">
        <v>9</v>
      </c>
      <c r="B16" s="30">
        <v>9</v>
      </c>
      <c r="C16" s="30">
        <v>27212122963</v>
      </c>
      <c r="D16" s="31" t="s">
        <v>368</v>
      </c>
      <c r="E16" s="32" t="s">
        <v>147</v>
      </c>
      <c r="F16" s="32" t="s">
        <v>1423</v>
      </c>
      <c r="G16" s="32" t="s">
        <v>1441</v>
      </c>
      <c r="H16" s="32" t="s">
        <v>604</v>
      </c>
      <c r="I16" s="32" t="s">
        <v>183</v>
      </c>
      <c r="J16" s="33"/>
      <c r="K16" s="33"/>
      <c r="L16" s="105" t="s">
        <v>1874</v>
      </c>
    </row>
    <row r="17" spans="1:12" s="21" customFormat="1" ht="18.75" customHeight="1" x14ac:dyDescent="0.2">
      <c r="A17" s="22">
        <v>10</v>
      </c>
      <c r="B17" s="30">
        <v>10</v>
      </c>
      <c r="C17" s="30">
        <v>27202234748</v>
      </c>
      <c r="D17" s="31" t="s">
        <v>346</v>
      </c>
      <c r="E17" s="32" t="s">
        <v>170</v>
      </c>
      <c r="F17" s="32" t="s">
        <v>1423</v>
      </c>
      <c r="G17" s="32" t="s">
        <v>1442</v>
      </c>
      <c r="H17" s="32" t="s">
        <v>603</v>
      </c>
      <c r="I17" s="32" t="s">
        <v>334</v>
      </c>
      <c r="J17" s="33"/>
      <c r="K17" s="33"/>
      <c r="L17" s="105" t="s">
        <v>1874</v>
      </c>
    </row>
    <row r="18" spans="1:12" s="21" customFormat="1" ht="18.75" customHeight="1" x14ac:dyDescent="0.2">
      <c r="A18" s="22">
        <v>11</v>
      </c>
      <c r="B18" s="30">
        <v>11</v>
      </c>
      <c r="C18" s="30">
        <v>27202541218</v>
      </c>
      <c r="D18" s="31" t="s">
        <v>617</v>
      </c>
      <c r="E18" s="32" t="s">
        <v>170</v>
      </c>
      <c r="F18" s="32" t="s">
        <v>1423</v>
      </c>
      <c r="G18" s="32" t="s">
        <v>1443</v>
      </c>
      <c r="H18" s="32" t="s">
        <v>604</v>
      </c>
      <c r="I18" s="32" t="s">
        <v>334</v>
      </c>
      <c r="J18" s="33"/>
      <c r="K18" s="33"/>
      <c r="L18" s="105" t="s">
        <v>1874</v>
      </c>
    </row>
    <row r="19" spans="1:12" s="21" customFormat="1" ht="18.75" customHeight="1" x14ac:dyDescent="0.2">
      <c r="A19" s="22">
        <v>12</v>
      </c>
      <c r="B19" s="30">
        <v>12</v>
      </c>
      <c r="C19" s="30">
        <v>27202539443</v>
      </c>
      <c r="D19" s="31" t="s">
        <v>618</v>
      </c>
      <c r="E19" s="32" t="s">
        <v>227</v>
      </c>
      <c r="F19" s="32" t="s">
        <v>1423</v>
      </c>
      <c r="G19" s="32" t="s">
        <v>1444</v>
      </c>
      <c r="H19" s="32" t="s">
        <v>595</v>
      </c>
      <c r="I19" s="32" t="s">
        <v>334</v>
      </c>
      <c r="J19" s="33"/>
      <c r="K19" s="33"/>
      <c r="L19" s="105" t="s">
        <v>1874</v>
      </c>
    </row>
    <row r="20" spans="1:12" s="21" customFormat="1" ht="18.75" customHeight="1" x14ac:dyDescent="0.2">
      <c r="A20" s="22">
        <v>13</v>
      </c>
      <c r="B20" s="30">
        <v>13</v>
      </c>
      <c r="C20" s="30">
        <v>27202502621</v>
      </c>
      <c r="D20" s="31" t="s">
        <v>460</v>
      </c>
      <c r="E20" s="32" t="s">
        <v>156</v>
      </c>
      <c r="F20" s="32" t="s">
        <v>1423</v>
      </c>
      <c r="G20" s="32" t="s">
        <v>1445</v>
      </c>
      <c r="H20" s="32" t="s">
        <v>595</v>
      </c>
      <c r="I20" s="32" t="s">
        <v>334</v>
      </c>
      <c r="J20" s="33"/>
      <c r="K20" s="33"/>
      <c r="L20" s="105" t="s">
        <v>1874</v>
      </c>
    </row>
    <row r="21" spans="1:12" s="21" customFormat="1" ht="18.75" customHeight="1" x14ac:dyDescent="0.2">
      <c r="A21" s="22">
        <v>14</v>
      </c>
      <c r="B21" s="30">
        <v>14</v>
      </c>
      <c r="C21" s="30">
        <v>27202539438</v>
      </c>
      <c r="D21" s="31" t="s">
        <v>619</v>
      </c>
      <c r="E21" s="32" t="s">
        <v>178</v>
      </c>
      <c r="F21" s="32" t="s">
        <v>1423</v>
      </c>
      <c r="G21" s="32" t="s">
        <v>1446</v>
      </c>
      <c r="H21" s="32" t="s">
        <v>594</v>
      </c>
      <c r="I21" s="32" t="s">
        <v>334</v>
      </c>
      <c r="J21" s="33"/>
      <c r="K21" s="33"/>
      <c r="L21" s="105" t="s">
        <v>1874</v>
      </c>
    </row>
    <row r="22" spans="1:12" s="21" customFormat="1" ht="18.75" customHeight="1" x14ac:dyDescent="0.2">
      <c r="A22" s="22">
        <v>15</v>
      </c>
      <c r="B22" s="30">
        <v>15</v>
      </c>
      <c r="C22" s="30">
        <v>27212553039</v>
      </c>
      <c r="D22" s="31" t="s">
        <v>620</v>
      </c>
      <c r="E22" s="32" t="s">
        <v>173</v>
      </c>
      <c r="F22" s="32" t="s">
        <v>1423</v>
      </c>
      <c r="G22" s="32" t="s">
        <v>563</v>
      </c>
      <c r="H22" s="32" t="s">
        <v>603</v>
      </c>
      <c r="I22" s="32" t="s">
        <v>334</v>
      </c>
      <c r="J22" s="33"/>
      <c r="K22" s="33"/>
      <c r="L22" s="105" t="s">
        <v>1874</v>
      </c>
    </row>
    <row r="23" spans="1:12" s="21" customFormat="1" ht="18.75" customHeight="1" x14ac:dyDescent="0.2">
      <c r="A23" s="22">
        <v>16</v>
      </c>
      <c r="B23" s="30">
        <v>16</v>
      </c>
      <c r="C23" s="30">
        <v>27212633614</v>
      </c>
      <c r="D23" s="31" t="s">
        <v>621</v>
      </c>
      <c r="E23" s="32" t="s">
        <v>176</v>
      </c>
      <c r="F23" s="32" t="s">
        <v>1423</v>
      </c>
      <c r="G23" s="32" t="s">
        <v>1447</v>
      </c>
      <c r="H23" s="32" t="s">
        <v>595</v>
      </c>
      <c r="I23" s="32" t="s">
        <v>334</v>
      </c>
      <c r="J23" s="33"/>
      <c r="K23" s="33"/>
      <c r="L23" s="105" t="s">
        <v>1874</v>
      </c>
    </row>
    <row r="24" spans="1:12" s="21" customFormat="1" ht="18.75" customHeight="1" x14ac:dyDescent="0.2">
      <c r="A24" s="22">
        <v>17</v>
      </c>
      <c r="B24" s="30">
        <v>17</v>
      </c>
      <c r="C24" s="30">
        <v>27203841767</v>
      </c>
      <c r="D24" s="31" t="s">
        <v>622</v>
      </c>
      <c r="E24" s="32" t="s">
        <v>154</v>
      </c>
      <c r="F24" s="32" t="s">
        <v>1423</v>
      </c>
      <c r="G24" s="32" t="s">
        <v>1448</v>
      </c>
      <c r="H24" s="32" t="s">
        <v>604</v>
      </c>
      <c r="I24" s="32" t="s">
        <v>334</v>
      </c>
      <c r="J24" s="33"/>
      <c r="K24" s="33"/>
      <c r="L24" s="105" t="s">
        <v>1874</v>
      </c>
    </row>
    <row r="25" spans="1:12" s="21" customFormat="1" ht="18.75" customHeight="1" x14ac:dyDescent="0.2">
      <c r="A25" s="22">
        <v>18</v>
      </c>
      <c r="B25" s="30">
        <v>18</v>
      </c>
      <c r="C25" s="30">
        <v>27202647344</v>
      </c>
      <c r="D25" s="31" t="s">
        <v>623</v>
      </c>
      <c r="E25" s="32" t="s">
        <v>161</v>
      </c>
      <c r="F25" s="32" t="s">
        <v>1423</v>
      </c>
      <c r="G25" s="32" t="s">
        <v>1437</v>
      </c>
      <c r="H25" s="32" t="s">
        <v>597</v>
      </c>
      <c r="I25" s="32" t="s">
        <v>334</v>
      </c>
      <c r="J25" s="33"/>
      <c r="K25" s="33"/>
      <c r="L25" s="105" t="s">
        <v>1874</v>
      </c>
    </row>
    <row r="26" spans="1:12" s="21" customFormat="1" ht="18.75" customHeight="1" x14ac:dyDescent="0.2">
      <c r="A26" s="22">
        <v>19</v>
      </c>
      <c r="B26" s="30">
        <v>19</v>
      </c>
      <c r="C26" s="30">
        <v>27202543823</v>
      </c>
      <c r="D26" s="31" t="s">
        <v>624</v>
      </c>
      <c r="E26" s="32" t="s">
        <v>219</v>
      </c>
      <c r="F26" s="32" t="s">
        <v>1423</v>
      </c>
      <c r="G26" s="32" t="s">
        <v>1449</v>
      </c>
      <c r="H26" s="32" t="s">
        <v>597</v>
      </c>
      <c r="I26" s="32" t="s">
        <v>334</v>
      </c>
      <c r="J26" s="33"/>
      <c r="K26" s="33"/>
      <c r="L26" s="105" t="s">
        <v>1874</v>
      </c>
    </row>
    <row r="27" spans="1:12" s="21" customFormat="1" ht="18.75" customHeight="1" x14ac:dyDescent="0.2">
      <c r="A27" s="22">
        <v>20</v>
      </c>
      <c r="B27" s="30">
        <v>20</v>
      </c>
      <c r="C27" s="30">
        <v>27202930831</v>
      </c>
      <c r="D27" s="31" t="s">
        <v>268</v>
      </c>
      <c r="E27" s="32" t="s">
        <v>206</v>
      </c>
      <c r="F27" s="32" t="s">
        <v>1423</v>
      </c>
      <c r="G27" s="32" t="s">
        <v>1450</v>
      </c>
      <c r="H27" s="32" t="s">
        <v>596</v>
      </c>
      <c r="I27" s="32" t="s">
        <v>334</v>
      </c>
      <c r="J27" s="33"/>
      <c r="K27" s="33"/>
      <c r="L27" s="105" t="s">
        <v>1874</v>
      </c>
    </row>
    <row r="28" spans="1:12" s="21" customFormat="1" ht="18.75" customHeight="1" x14ac:dyDescent="0.2">
      <c r="A28" s="22">
        <v>21</v>
      </c>
      <c r="B28" s="30">
        <v>21</v>
      </c>
      <c r="C28" s="30">
        <v>27202601272</v>
      </c>
      <c r="D28" s="31" t="s">
        <v>625</v>
      </c>
      <c r="E28" s="32" t="s">
        <v>119</v>
      </c>
      <c r="F28" s="32" t="s">
        <v>1423</v>
      </c>
      <c r="G28" s="32" t="s">
        <v>1449</v>
      </c>
      <c r="H28" s="32" t="s">
        <v>595</v>
      </c>
      <c r="I28" s="32" t="s">
        <v>334</v>
      </c>
      <c r="J28" s="33"/>
      <c r="K28" s="33"/>
      <c r="L28" s="105" t="s">
        <v>1874</v>
      </c>
    </row>
    <row r="29" spans="1:12" s="21" customFormat="1" ht="18.75" customHeight="1" x14ac:dyDescent="0.2">
      <c r="A29" s="22">
        <v>22</v>
      </c>
      <c r="B29" s="30">
        <v>22</v>
      </c>
      <c r="C29" s="30">
        <v>27202136229</v>
      </c>
      <c r="D29" s="31" t="s">
        <v>277</v>
      </c>
      <c r="E29" s="32" t="s">
        <v>194</v>
      </c>
      <c r="F29" s="32" t="s">
        <v>1423</v>
      </c>
      <c r="G29" s="32" t="s">
        <v>1451</v>
      </c>
      <c r="H29" s="32" t="s">
        <v>595</v>
      </c>
      <c r="I29" s="32" t="s">
        <v>334</v>
      </c>
      <c r="J29" s="33"/>
      <c r="K29" s="33"/>
      <c r="L29" s="105" t="s">
        <v>1874</v>
      </c>
    </row>
    <row r="30" spans="1:12" s="21" customFormat="1" ht="18.75" customHeight="1" x14ac:dyDescent="0.2">
      <c r="A30" s="22">
        <v>23</v>
      </c>
      <c r="B30" s="30">
        <v>23</v>
      </c>
      <c r="C30" s="30">
        <v>27202543463</v>
      </c>
      <c r="D30" s="31" t="s">
        <v>270</v>
      </c>
      <c r="E30" s="32" t="s">
        <v>191</v>
      </c>
      <c r="F30" s="32" t="s">
        <v>1423</v>
      </c>
      <c r="G30" s="32" t="s">
        <v>1452</v>
      </c>
      <c r="H30" s="32" t="s">
        <v>595</v>
      </c>
      <c r="I30" s="32" t="s">
        <v>334</v>
      </c>
      <c r="J30" s="33"/>
      <c r="K30" s="33"/>
      <c r="L30" s="105" t="s">
        <v>1874</v>
      </c>
    </row>
    <row r="31" spans="1:12" s="21" customFormat="1" ht="18.75" customHeight="1" x14ac:dyDescent="0.2">
      <c r="A31" s="22">
        <v>24</v>
      </c>
      <c r="B31" s="30">
        <v>24</v>
      </c>
      <c r="C31" s="30">
        <v>27202543631</v>
      </c>
      <c r="D31" s="31" t="s">
        <v>266</v>
      </c>
      <c r="E31" s="32" t="s">
        <v>626</v>
      </c>
      <c r="F31" s="32" t="s">
        <v>1423</v>
      </c>
      <c r="G31" s="32" t="s">
        <v>1453</v>
      </c>
      <c r="H31" s="32" t="s">
        <v>599</v>
      </c>
      <c r="I31" s="32" t="s">
        <v>334</v>
      </c>
      <c r="J31" s="33"/>
      <c r="K31" s="33"/>
      <c r="L31" s="105" t="s">
        <v>1874</v>
      </c>
    </row>
    <row r="32" spans="1:12" s="21" customFormat="1" ht="18.75" customHeight="1" x14ac:dyDescent="0.2">
      <c r="A32" s="22">
        <v>25</v>
      </c>
      <c r="B32" s="30">
        <v>25</v>
      </c>
      <c r="C32" s="30">
        <v>27212239541</v>
      </c>
      <c r="D32" s="31" t="s">
        <v>627</v>
      </c>
      <c r="E32" s="32" t="s">
        <v>133</v>
      </c>
      <c r="F32" s="32" t="s">
        <v>1423</v>
      </c>
      <c r="G32" s="32" t="s">
        <v>1454</v>
      </c>
      <c r="H32" s="32" t="s">
        <v>598</v>
      </c>
      <c r="I32" s="32" t="s">
        <v>334</v>
      </c>
      <c r="J32" s="33"/>
      <c r="K32" s="33"/>
      <c r="L32" s="105" t="s">
        <v>1874</v>
      </c>
    </row>
    <row r="33" spans="1:12" s="21" customFormat="1" ht="18.75" customHeight="1" x14ac:dyDescent="0.2">
      <c r="A33" s="22">
        <v>26</v>
      </c>
      <c r="B33" s="30">
        <v>26</v>
      </c>
      <c r="C33" s="30" t="s">
        <v>1874</v>
      </c>
      <c r="D33" s="31" t="s">
        <v>1874</v>
      </c>
      <c r="E33" s="32" t="s">
        <v>1874</v>
      </c>
      <c r="F33" s="32" t="s">
        <v>1874</v>
      </c>
      <c r="G33" s="32" t="s">
        <v>1874</v>
      </c>
      <c r="H33" s="32" t="s">
        <v>1874</v>
      </c>
      <c r="I33" s="32" t="s">
        <v>1874</v>
      </c>
      <c r="J33" s="33"/>
      <c r="K33" s="33"/>
      <c r="L33" s="105" t="s">
        <v>1874</v>
      </c>
    </row>
    <row r="34" spans="1:12" s="21" customFormat="1" ht="18.75" customHeight="1" x14ac:dyDescent="0.2">
      <c r="A34" s="22">
        <v>0</v>
      </c>
      <c r="B34" s="30">
        <v>27</v>
      </c>
      <c r="C34" s="30" t="s">
        <v>1874</v>
      </c>
      <c r="D34" s="31" t="s">
        <v>1874</v>
      </c>
      <c r="E34" s="32" t="s">
        <v>1874</v>
      </c>
      <c r="F34" s="32" t="s">
        <v>1874</v>
      </c>
      <c r="G34" s="32" t="s">
        <v>1874</v>
      </c>
      <c r="H34" s="32" t="s">
        <v>1874</v>
      </c>
      <c r="I34" s="32" t="s">
        <v>1874</v>
      </c>
      <c r="J34" s="33"/>
      <c r="K34" s="33"/>
      <c r="L34" s="105" t="s">
        <v>1874</v>
      </c>
    </row>
    <row r="35" spans="1:12" s="21" customFormat="1" ht="18.75" customHeight="1" x14ac:dyDescent="0.2">
      <c r="A35" s="22">
        <v>0</v>
      </c>
      <c r="B35" s="30">
        <v>28</v>
      </c>
      <c r="C35" s="30" t="s">
        <v>1874</v>
      </c>
      <c r="D35" s="31" t="s">
        <v>1874</v>
      </c>
      <c r="E35" s="32" t="s">
        <v>1874</v>
      </c>
      <c r="F35" s="32" t="s">
        <v>1874</v>
      </c>
      <c r="G35" s="32" t="s">
        <v>1874</v>
      </c>
      <c r="H35" s="32" t="s">
        <v>1874</v>
      </c>
      <c r="I35" s="32" t="s">
        <v>1874</v>
      </c>
      <c r="J35" s="33"/>
      <c r="K35" s="33"/>
      <c r="L35" s="105" t="s">
        <v>1874</v>
      </c>
    </row>
    <row r="36" spans="1:12" s="21" customFormat="1" ht="18.75" customHeight="1" x14ac:dyDescent="0.2">
      <c r="A36" s="22">
        <v>0</v>
      </c>
      <c r="B36" s="30">
        <v>29</v>
      </c>
      <c r="C36" s="30" t="s">
        <v>1874</v>
      </c>
      <c r="D36" s="31" t="s">
        <v>1874</v>
      </c>
      <c r="E36" s="32" t="s">
        <v>1874</v>
      </c>
      <c r="F36" s="32" t="s">
        <v>1874</v>
      </c>
      <c r="G36" s="32" t="s">
        <v>1874</v>
      </c>
      <c r="H36" s="32" t="s">
        <v>1874</v>
      </c>
      <c r="I36" s="32" t="s">
        <v>1874</v>
      </c>
      <c r="J36" s="33"/>
      <c r="K36" s="33"/>
      <c r="L36" s="105" t="s">
        <v>1874</v>
      </c>
    </row>
    <row r="37" spans="1:12" s="21" customFormat="1" ht="18.75" customHeight="1" x14ac:dyDescent="0.2">
      <c r="A37" s="22">
        <v>0</v>
      </c>
      <c r="B37" s="30">
        <v>30</v>
      </c>
      <c r="C37" s="30" t="s">
        <v>1874</v>
      </c>
      <c r="D37" s="31" t="s">
        <v>1874</v>
      </c>
      <c r="E37" s="32" t="s">
        <v>1874</v>
      </c>
      <c r="F37" s="32" t="s">
        <v>1874</v>
      </c>
      <c r="G37" s="32" t="s">
        <v>1874</v>
      </c>
      <c r="H37" s="32" t="s">
        <v>1874</v>
      </c>
      <c r="I37" s="32" t="s">
        <v>1874</v>
      </c>
      <c r="J37" s="33"/>
      <c r="K37" s="33"/>
      <c r="L37" s="105" t="s">
        <v>1874</v>
      </c>
    </row>
    <row r="38" spans="1:12" s="21" customFormat="1" ht="18.75" customHeight="1" x14ac:dyDescent="0.2">
      <c r="A38" s="22">
        <v>0</v>
      </c>
      <c r="B38" s="30">
        <v>31</v>
      </c>
      <c r="C38" s="30" t="s">
        <v>1874</v>
      </c>
      <c r="D38" s="31" t="s">
        <v>1874</v>
      </c>
      <c r="E38" s="32" t="s">
        <v>1874</v>
      </c>
      <c r="F38" s="32" t="s">
        <v>1874</v>
      </c>
      <c r="G38" s="32" t="s">
        <v>1874</v>
      </c>
      <c r="H38" s="32" t="s">
        <v>1874</v>
      </c>
      <c r="I38" s="32" t="s">
        <v>1874</v>
      </c>
      <c r="J38" s="33"/>
      <c r="K38" s="33"/>
      <c r="L38" s="105" t="s">
        <v>1874</v>
      </c>
    </row>
    <row r="39" spans="1:12" s="21" customFormat="1" ht="18.75" customHeight="1" x14ac:dyDescent="0.2">
      <c r="A39" s="22">
        <v>0</v>
      </c>
      <c r="B39" s="34"/>
      <c r="C39" s="34" t="s">
        <v>1874</v>
      </c>
      <c r="D39" s="35" t="s">
        <v>1874</v>
      </c>
      <c r="E39" s="36" t="s">
        <v>1874</v>
      </c>
      <c r="F39" s="43" t="s">
        <v>1874</v>
      </c>
      <c r="G39" s="43" t="s">
        <v>1874</v>
      </c>
      <c r="H39" s="43" t="s">
        <v>1874</v>
      </c>
      <c r="I39" s="43" t="s">
        <v>1874</v>
      </c>
      <c r="J39" s="37"/>
      <c r="K39" s="37"/>
      <c r="L39" s="106" t="s">
        <v>1874</v>
      </c>
    </row>
    <row r="40" spans="1:12" customFormat="1" ht="23.1" customHeight="1" x14ac:dyDescent="0.35">
      <c r="B40" s="92" t="s">
        <v>326</v>
      </c>
      <c r="C40" s="93"/>
      <c r="D40" s="92"/>
      <c r="E40" s="92"/>
      <c r="F40" s="94"/>
      <c r="G40" s="100"/>
      <c r="H40" s="100"/>
      <c r="I40" s="100"/>
      <c r="J40" s="92"/>
      <c r="K40" s="92"/>
    </row>
    <row r="41" spans="1:12" s="99" customFormat="1" ht="23.1" customHeight="1" x14ac:dyDescent="0.35">
      <c r="B41" s="95" t="s">
        <v>327</v>
      </c>
      <c r="C41" s="96"/>
      <c r="D41" s="95"/>
      <c r="E41" s="97" t="s">
        <v>328</v>
      </c>
      <c r="F41" s="98"/>
      <c r="G41" s="98"/>
      <c r="H41" s="98"/>
      <c r="I41" s="98"/>
      <c r="J41" s="95" t="s">
        <v>331</v>
      </c>
      <c r="K41" s="97"/>
    </row>
  </sheetData>
  <mergeCells count="17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</mergeCells>
  <conditionalFormatting sqref="F39:I39 L8:L31 C8:I38">
    <cfRule type="cellIs" dxfId="7" priority="220" stopIfTrue="1" operator="equal">
      <formula>0</formula>
    </cfRule>
  </conditionalFormatting>
  <conditionalFormatting sqref="L39 C39:E39">
    <cfRule type="cellIs" dxfId="6" priority="218" stopIfTrue="1" operator="equal">
      <formula>0</formula>
    </cfRule>
  </conditionalFormatting>
  <conditionalFormatting sqref="A1:A39 A42:A1048576">
    <cfRule type="cellIs" dxfId="5" priority="209" operator="equal">
      <formula>0</formula>
    </cfRule>
  </conditionalFormatting>
  <conditionalFormatting sqref="L32:L38">
    <cfRule type="cellIs" dxfId="4" priority="72" stopIfTrue="1" operator="equal">
      <formula>0</formula>
    </cfRule>
  </conditionalFormatting>
  <pageMargins left="0" right="0" top="0.25" bottom="1.25" header="0.2" footer="0.3"/>
  <pageSetup paperSize="9" scale="95" fitToHeight="0" orientation="portrait" r:id="rId1"/>
  <headerFooter>
    <oddHeader>&amp;R&amp;"Arial,Regular"&amp;10&amp;P&amp; 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3"/>
  <sheetViews>
    <sheetView zoomScale="60" zoomScaleNormal="60" workbookViewId="0">
      <selection activeCell="U5" sqref="U5"/>
    </sheetView>
  </sheetViews>
  <sheetFormatPr defaultRowHeight="15" x14ac:dyDescent="0.25"/>
  <cols>
    <col min="1" max="1" width="5.42578125" style="47" customWidth="1"/>
    <col min="2" max="2" width="5" style="47" customWidth="1"/>
    <col min="3" max="3" width="14.5703125" style="123" customWidth="1"/>
    <col min="4" max="4" width="6.7109375" style="123" customWidth="1"/>
    <col min="5" max="5" width="10.7109375" style="89" customWidth="1"/>
    <col min="6" max="6" width="6.28515625" style="47" customWidth="1"/>
    <col min="7" max="7" width="13.140625" style="123" customWidth="1"/>
    <col min="8" max="8" width="24.42578125" style="123" customWidth="1"/>
    <col min="9" max="9" width="26.42578125" style="133" customWidth="1"/>
    <col min="10" max="10" width="23.85546875" style="123" customWidth="1"/>
    <col min="11" max="11" width="6" style="47" customWidth="1"/>
    <col min="12" max="12" width="6.7109375" style="47" customWidth="1"/>
    <col min="13" max="13" width="8" style="123" customWidth="1"/>
    <col min="14" max="14" width="15.7109375" style="47" customWidth="1"/>
    <col min="15" max="15" width="16.7109375" style="123" customWidth="1"/>
    <col min="16" max="16" width="14.28515625" style="47" customWidth="1"/>
    <col min="17" max="17" width="15.7109375" style="47" customWidth="1"/>
  </cols>
  <sheetData>
    <row r="1" spans="1:25" s="52" customFormat="1" ht="25.5" customHeight="1" x14ac:dyDescent="0.25">
      <c r="A1" s="161" t="s">
        <v>108</v>
      </c>
      <c r="B1" s="161"/>
      <c r="C1" s="161"/>
      <c r="D1" s="161"/>
      <c r="E1" s="161"/>
      <c r="F1" s="161"/>
      <c r="G1" s="124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25" s="52" customFormat="1" ht="29.25" customHeight="1" x14ac:dyDescent="0.25">
      <c r="A2" s="162" t="s">
        <v>310</v>
      </c>
      <c r="B2" s="162"/>
      <c r="C2" s="162"/>
      <c r="D2" s="162"/>
      <c r="E2" s="162"/>
      <c r="F2" s="162"/>
      <c r="G2" s="12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1:25" s="52" customFormat="1" ht="39.75" customHeight="1" thickBot="1" x14ac:dyDescent="0.3">
      <c r="A3" s="80"/>
      <c r="B3" s="80"/>
      <c r="C3" s="107"/>
      <c r="D3" s="107"/>
      <c r="E3" s="87"/>
      <c r="F3" s="80"/>
      <c r="G3" s="124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1:25" ht="21.6" customHeight="1" thickTop="1" x14ac:dyDescent="0.25">
      <c r="A4" s="53" t="s">
        <v>3</v>
      </c>
      <c r="B4" s="54" t="s">
        <v>289</v>
      </c>
      <c r="C4" s="108" t="s">
        <v>290</v>
      </c>
      <c r="D4" s="109" t="s">
        <v>291</v>
      </c>
      <c r="E4" s="55" t="s">
        <v>292</v>
      </c>
      <c r="F4" s="56" t="s">
        <v>293</v>
      </c>
      <c r="G4" s="125" t="s">
        <v>294</v>
      </c>
      <c r="H4" s="125" t="s">
        <v>295</v>
      </c>
      <c r="I4" s="126"/>
      <c r="J4" s="127" t="s">
        <v>296</v>
      </c>
      <c r="K4" s="81" t="s">
        <v>311</v>
      </c>
      <c r="L4" s="55" t="s">
        <v>297</v>
      </c>
      <c r="M4" s="125" t="s">
        <v>298</v>
      </c>
      <c r="N4" s="56" t="s">
        <v>314</v>
      </c>
      <c r="O4" s="137" t="s">
        <v>299</v>
      </c>
      <c r="P4" s="57" t="s">
        <v>300</v>
      </c>
      <c r="Q4" s="58" t="s">
        <v>254</v>
      </c>
    </row>
    <row r="5" spans="1:25" s="47" customFormat="1" ht="31.5" x14ac:dyDescent="0.25">
      <c r="A5" s="59">
        <v>1</v>
      </c>
      <c r="B5" s="59"/>
      <c r="C5" s="110">
        <v>45794</v>
      </c>
      <c r="D5" s="111" t="s">
        <v>1839</v>
      </c>
      <c r="E5" s="60"/>
      <c r="F5" s="60"/>
      <c r="G5" s="128" t="s">
        <v>339</v>
      </c>
      <c r="H5" s="128" t="s">
        <v>1840</v>
      </c>
      <c r="I5" s="128" t="s">
        <v>1841</v>
      </c>
      <c r="J5" s="129" t="s">
        <v>1842</v>
      </c>
      <c r="K5" s="60"/>
      <c r="L5" s="60"/>
      <c r="M5" s="128">
        <v>25</v>
      </c>
      <c r="N5" s="60"/>
      <c r="O5" s="128" t="s">
        <v>340</v>
      </c>
      <c r="P5" s="60"/>
      <c r="Q5" s="60"/>
      <c r="R5" s="47" t="str">
        <f>D5&amp;" - "&amp;TEXT(C5,"dd/mm/yyyy")</f>
        <v>13H00 - 17/05/2025</v>
      </c>
    </row>
    <row r="6" spans="1:25" s="47" customFormat="1" ht="31.5" x14ac:dyDescent="0.25">
      <c r="A6" s="59">
        <v>2</v>
      </c>
      <c r="B6" s="59"/>
      <c r="C6" s="110">
        <v>45794</v>
      </c>
      <c r="D6" s="111" t="s">
        <v>1839</v>
      </c>
      <c r="E6" s="60"/>
      <c r="F6" s="60"/>
      <c r="G6" s="128" t="s">
        <v>339</v>
      </c>
      <c r="H6" s="128" t="s">
        <v>1843</v>
      </c>
      <c r="I6" s="128" t="s">
        <v>1844</v>
      </c>
      <c r="J6" s="129" t="s">
        <v>1845</v>
      </c>
      <c r="K6" s="60"/>
      <c r="L6" s="60"/>
      <c r="M6" s="128">
        <v>110</v>
      </c>
      <c r="N6" s="60"/>
      <c r="O6" s="128" t="s">
        <v>340</v>
      </c>
      <c r="P6" s="60"/>
      <c r="Q6" s="60"/>
      <c r="R6" s="47" t="str">
        <f t="shared" ref="R6:R45" si="0">D6&amp;" - "&amp;TEXT(C6,"dd/mm/yyyy")</f>
        <v>13H00 - 17/05/2025</v>
      </c>
    </row>
    <row r="7" spans="1:25" s="47" customFormat="1" ht="31.5" x14ac:dyDescent="0.25">
      <c r="A7" s="59">
        <v>3</v>
      </c>
      <c r="B7" s="59"/>
      <c r="C7" s="110">
        <v>45794</v>
      </c>
      <c r="D7" s="111" t="s">
        <v>338</v>
      </c>
      <c r="E7" s="60"/>
      <c r="F7" s="60"/>
      <c r="G7" s="128" t="s">
        <v>1846</v>
      </c>
      <c r="H7" s="128" t="s">
        <v>1847</v>
      </c>
      <c r="I7" s="128" t="s">
        <v>1848</v>
      </c>
      <c r="J7" s="129" t="s">
        <v>1849</v>
      </c>
      <c r="K7" s="60"/>
      <c r="L7" s="60"/>
      <c r="M7" s="128">
        <v>40</v>
      </c>
      <c r="N7" s="60"/>
      <c r="O7" s="128" t="s">
        <v>340</v>
      </c>
      <c r="P7" s="60"/>
      <c r="Q7" s="60"/>
      <c r="R7" s="47" t="str">
        <f t="shared" si="0"/>
        <v>15H00 - 17/05/2025</v>
      </c>
    </row>
    <row r="8" spans="1:25" s="47" customFormat="1" ht="31.5" x14ac:dyDescent="0.25">
      <c r="A8" s="59">
        <v>4</v>
      </c>
      <c r="B8" s="59"/>
      <c r="C8" s="110">
        <v>45794</v>
      </c>
      <c r="D8" s="111" t="s">
        <v>338</v>
      </c>
      <c r="E8" s="60"/>
      <c r="F8" s="60"/>
      <c r="G8" s="128" t="s">
        <v>1846</v>
      </c>
      <c r="H8" s="128" t="s">
        <v>1847</v>
      </c>
      <c r="I8" s="128" t="s">
        <v>1850</v>
      </c>
      <c r="J8" s="129" t="s">
        <v>1851</v>
      </c>
      <c r="K8" s="60"/>
      <c r="L8" s="60"/>
      <c r="M8" s="128">
        <v>59</v>
      </c>
      <c r="N8" s="60"/>
      <c r="O8" s="128" t="s">
        <v>340</v>
      </c>
      <c r="P8" s="60"/>
      <c r="Q8" s="60"/>
      <c r="R8" s="47" t="str">
        <f t="shared" si="0"/>
        <v>15H00 - 17/05/2025</v>
      </c>
      <c r="T8" s="75"/>
      <c r="U8" s="75"/>
    </row>
    <row r="9" spans="1:25" s="47" customFormat="1" ht="31.5" x14ac:dyDescent="0.25">
      <c r="A9" s="59">
        <v>5</v>
      </c>
      <c r="B9" s="59"/>
      <c r="C9" s="110">
        <v>45794</v>
      </c>
      <c r="D9" s="111" t="s">
        <v>338</v>
      </c>
      <c r="E9" s="60"/>
      <c r="F9" s="60"/>
      <c r="G9" s="128" t="s">
        <v>1846</v>
      </c>
      <c r="H9" s="128" t="s">
        <v>1847</v>
      </c>
      <c r="I9" s="128" t="s">
        <v>1852</v>
      </c>
      <c r="J9" s="129" t="s">
        <v>1853</v>
      </c>
      <c r="K9" s="60"/>
      <c r="L9" s="60"/>
      <c r="M9" s="128">
        <v>47</v>
      </c>
      <c r="N9" s="60"/>
      <c r="O9" s="128" t="s">
        <v>340</v>
      </c>
      <c r="P9" s="60"/>
      <c r="Q9" s="60"/>
      <c r="R9" s="47" t="str">
        <f t="shared" si="0"/>
        <v>15H00 - 17/05/2025</v>
      </c>
    </row>
    <row r="10" spans="1:25" s="47" customFormat="1" ht="31.5" x14ac:dyDescent="0.25">
      <c r="A10" s="59">
        <v>6</v>
      </c>
      <c r="B10" s="59"/>
      <c r="C10" s="110">
        <v>45794</v>
      </c>
      <c r="D10" s="111" t="s">
        <v>338</v>
      </c>
      <c r="E10" s="60"/>
      <c r="F10" s="60"/>
      <c r="G10" s="128" t="s">
        <v>1846</v>
      </c>
      <c r="H10" s="128" t="s">
        <v>1854</v>
      </c>
      <c r="I10" s="128" t="s">
        <v>1855</v>
      </c>
      <c r="J10" s="129" t="s">
        <v>1856</v>
      </c>
      <c r="K10" s="60"/>
      <c r="L10" s="60"/>
      <c r="M10" s="128">
        <v>293</v>
      </c>
      <c r="N10" s="60"/>
      <c r="O10" s="128" t="s">
        <v>340</v>
      </c>
      <c r="P10" s="60"/>
      <c r="Q10" s="60"/>
      <c r="R10" s="47" t="str">
        <f t="shared" si="0"/>
        <v>15H00 - 17/05/2025</v>
      </c>
    </row>
    <row r="11" spans="1:25" s="47" customFormat="1" ht="31.5" x14ac:dyDescent="0.25">
      <c r="A11" s="59">
        <v>7</v>
      </c>
      <c r="B11" s="59"/>
      <c r="C11" s="110">
        <v>45794</v>
      </c>
      <c r="D11" s="111" t="s">
        <v>338</v>
      </c>
      <c r="E11" s="60"/>
      <c r="F11" s="60"/>
      <c r="G11" s="128" t="s">
        <v>1846</v>
      </c>
      <c r="H11" s="128" t="s">
        <v>1854</v>
      </c>
      <c r="I11" s="128" t="s">
        <v>1858</v>
      </c>
      <c r="J11" s="129" t="s">
        <v>1859</v>
      </c>
      <c r="K11" s="60"/>
      <c r="L11" s="60"/>
      <c r="M11" s="128">
        <v>17</v>
      </c>
      <c r="N11" s="60"/>
      <c r="O11" s="128" t="s">
        <v>340</v>
      </c>
      <c r="P11" s="60"/>
      <c r="Q11" s="60"/>
      <c r="R11" s="47" t="str">
        <f t="shared" si="0"/>
        <v>15H00 - 17/05/2025</v>
      </c>
      <c r="W11" s="78"/>
      <c r="X11" s="78"/>
      <c r="Y11" s="78"/>
    </row>
    <row r="12" spans="1:25" s="47" customFormat="1" ht="31.5" x14ac:dyDescent="0.25">
      <c r="A12" s="59">
        <v>8</v>
      </c>
      <c r="B12" s="59"/>
      <c r="C12" s="110">
        <v>45794</v>
      </c>
      <c r="D12" s="111" t="s">
        <v>338</v>
      </c>
      <c r="E12" s="60"/>
      <c r="F12" s="60"/>
      <c r="G12" s="128" t="s">
        <v>1846</v>
      </c>
      <c r="H12" s="128" t="s">
        <v>1861</v>
      </c>
      <c r="I12" s="128" t="s">
        <v>1860</v>
      </c>
      <c r="J12" s="129" t="s">
        <v>1862</v>
      </c>
      <c r="K12" s="60"/>
      <c r="L12" s="60"/>
      <c r="M12" s="128">
        <v>166</v>
      </c>
      <c r="N12" s="60"/>
      <c r="O12" s="128" t="s">
        <v>340</v>
      </c>
      <c r="P12" s="60"/>
      <c r="Q12" s="60"/>
      <c r="R12" s="47" t="str">
        <f t="shared" si="0"/>
        <v>15H00 - 17/05/2025</v>
      </c>
      <c r="W12" s="78"/>
      <c r="X12" s="78"/>
      <c r="Y12" s="78"/>
    </row>
    <row r="13" spans="1:25" s="47" customFormat="1" ht="47.25" x14ac:dyDescent="0.25">
      <c r="A13" s="59">
        <v>9</v>
      </c>
      <c r="B13" s="59"/>
      <c r="C13" s="110">
        <v>45794</v>
      </c>
      <c r="D13" s="111" t="s">
        <v>338</v>
      </c>
      <c r="E13" s="60"/>
      <c r="F13" s="60"/>
      <c r="G13" s="128" t="s">
        <v>1846</v>
      </c>
      <c r="H13" s="128" t="s">
        <v>1861</v>
      </c>
      <c r="I13" s="128" t="s">
        <v>1863</v>
      </c>
      <c r="J13" s="129" t="s">
        <v>1865</v>
      </c>
      <c r="K13" s="60"/>
      <c r="L13" s="60"/>
      <c r="M13" s="128">
        <v>97</v>
      </c>
      <c r="N13" s="60"/>
      <c r="O13" s="128" t="s">
        <v>340</v>
      </c>
      <c r="P13" s="60"/>
      <c r="Q13" s="60"/>
      <c r="R13" s="47" t="str">
        <f t="shared" si="0"/>
        <v>15H00 - 17/05/2025</v>
      </c>
    </row>
    <row r="14" spans="1:25" s="47" customFormat="1" ht="31.5" x14ac:dyDescent="0.25">
      <c r="A14" s="59">
        <v>10</v>
      </c>
      <c r="B14" s="59"/>
      <c r="C14" s="110">
        <v>45794</v>
      </c>
      <c r="D14" s="111" t="s">
        <v>338</v>
      </c>
      <c r="E14" s="60"/>
      <c r="F14" s="60"/>
      <c r="G14" s="128" t="s">
        <v>1846</v>
      </c>
      <c r="H14" s="128" t="s">
        <v>1861</v>
      </c>
      <c r="I14" s="128" t="s">
        <v>1864</v>
      </c>
      <c r="J14" s="129" t="s">
        <v>1866</v>
      </c>
      <c r="K14" s="60"/>
      <c r="L14" s="60"/>
      <c r="M14" s="128">
        <v>489</v>
      </c>
      <c r="N14" s="60"/>
      <c r="O14" s="128" t="s">
        <v>340</v>
      </c>
      <c r="P14" s="60"/>
      <c r="Q14" s="60"/>
      <c r="R14" s="47" t="str">
        <f t="shared" si="0"/>
        <v>15H00 - 17/05/2025</v>
      </c>
    </row>
    <row r="15" spans="1:25" s="47" customFormat="1" ht="15.75" x14ac:dyDescent="0.25">
      <c r="A15" s="59">
        <v>11</v>
      </c>
      <c r="B15" s="59"/>
      <c r="C15" s="110">
        <v>45794</v>
      </c>
      <c r="D15" s="111" t="s">
        <v>338</v>
      </c>
      <c r="E15" s="60"/>
      <c r="F15" s="60"/>
      <c r="G15" s="128" t="s">
        <v>1846</v>
      </c>
      <c r="H15" s="128"/>
      <c r="I15" s="128"/>
      <c r="J15" s="129"/>
      <c r="K15" s="60"/>
      <c r="L15" s="60"/>
      <c r="M15" s="128"/>
      <c r="N15" s="60"/>
      <c r="O15" s="128" t="s">
        <v>340</v>
      </c>
      <c r="P15" s="60"/>
      <c r="Q15" s="60"/>
      <c r="R15" s="47" t="str">
        <f t="shared" si="0"/>
        <v>15H00 - 17/05/2025</v>
      </c>
    </row>
    <row r="16" spans="1:25" s="47" customFormat="1" ht="15.75" x14ac:dyDescent="0.25">
      <c r="A16" s="59">
        <v>12</v>
      </c>
      <c r="B16" s="59"/>
      <c r="C16" s="110">
        <v>45794</v>
      </c>
      <c r="D16" s="111" t="s">
        <v>338</v>
      </c>
      <c r="E16" s="60"/>
      <c r="F16" s="60"/>
      <c r="G16" s="128" t="s">
        <v>1846</v>
      </c>
      <c r="H16" s="128"/>
      <c r="I16" s="128"/>
      <c r="J16" s="129"/>
      <c r="K16" s="60"/>
      <c r="L16" s="60"/>
      <c r="M16" s="128"/>
      <c r="N16" s="60"/>
      <c r="O16" s="128" t="s">
        <v>340</v>
      </c>
      <c r="P16" s="60"/>
      <c r="Q16" s="60"/>
      <c r="R16" s="47" t="str">
        <f t="shared" si="0"/>
        <v>15H00 - 17/05/2025</v>
      </c>
    </row>
    <row r="17" spans="1:18" s="47" customFormat="1" ht="15.75" x14ac:dyDescent="0.25">
      <c r="A17" s="59">
        <v>13</v>
      </c>
      <c r="B17" s="59"/>
      <c r="C17" s="110">
        <v>45794</v>
      </c>
      <c r="D17" s="111" t="s">
        <v>338</v>
      </c>
      <c r="E17" s="60"/>
      <c r="F17" s="60"/>
      <c r="G17" s="128" t="s">
        <v>1846</v>
      </c>
      <c r="H17" s="128"/>
      <c r="I17" s="128"/>
      <c r="J17" s="129"/>
      <c r="K17" s="60"/>
      <c r="L17" s="60"/>
      <c r="M17" s="128"/>
      <c r="N17" s="60"/>
      <c r="O17" s="128" t="s">
        <v>340</v>
      </c>
      <c r="P17" s="60"/>
      <c r="Q17" s="60"/>
      <c r="R17" s="47" t="str">
        <f t="shared" si="0"/>
        <v>15H00 - 17/05/2025</v>
      </c>
    </row>
    <row r="18" spans="1:18" s="47" customFormat="1" ht="15.75" x14ac:dyDescent="0.25">
      <c r="A18" s="59">
        <v>14</v>
      </c>
      <c r="B18" s="59"/>
      <c r="C18" s="110">
        <v>45794</v>
      </c>
      <c r="D18" s="111" t="s">
        <v>338</v>
      </c>
      <c r="E18" s="60"/>
      <c r="F18" s="60"/>
      <c r="G18" s="128" t="s">
        <v>1846</v>
      </c>
      <c r="H18" s="128"/>
      <c r="I18" s="128"/>
      <c r="J18" s="129"/>
      <c r="K18" s="60"/>
      <c r="L18" s="60"/>
      <c r="M18" s="128"/>
      <c r="N18" s="60"/>
      <c r="O18" s="128" t="s">
        <v>340</v>
      </c>
      <c r="P18" s="60"/>
      <c r="Q18" s="60"/>
      <c r="R18" s="47" t="str">
        <f t="shared" si="0"/>
        <v>15H00 - 17/05/2025</v>
      </c>
    </row>
    <row r="19" spans="1:18" s="47" customFormat="1" ht="15.75" x14ac:dyDescent="0.25">
      <c r="A19" s="59">
        <v>15</v>
      </c>
      <c r="B19" s="59"/>
      <c r="C19" s="110"/>
      <c r="D19" s="111"/>
      <c r="E19" s="60"/>
      <c r="F19" s="60"/>
      <c r="G19" s="128"/>
      <c r="H19" s="128"/>
      <c r="I19" s="128"/>
      <c r="J19" s="129"/>
      <c r="K19" s="60"/>
      <c r="L19" s="60"/>
      <c r="M19" s="128"/>
      <c r="N19" s="60"/>
      <c r="O19" s="128" t="s">
        <v>340</v>
      </c>
      <c r="P19" s="60"/>
      <c r="Q19" s="60"/>
      <c r="R19" s="47" t="str">
        <f t="shared" si="0"/>
        <v xml:space="preserve"> - 00/01/1900</v>
      </c>
    </row>
    <row r="20" spans="1:18" s="47" customFormat="1" ht="15.75" x14ac:dyDescent="0.25">
      <c r="A20" s="59">
        <v>16</v>
      </c>
      <c r="B20" s="59"/>
      <c r="C20" s="110"/>
      <c r="D20" s="111"/>
      <c r="E20" s="60"/>
      <c r="F20" s="60"/>
      <c r="G20" s="128"/>
      <c r="H20" s="128"/>
      <c r="I20" s="128"/>
      <c r="J20" s="129"/>
      <c r="K20" s="60"/>
      <c r="L20" s="60"/>
      <c r="M20" s="128"/>
      <c r="N20" s="60"/>
      <c r="O20" s="128" t="s">
        <v>340</v>
      </c>
      <c r="P20" s="60"/>
      <c r="Q20" s="60"/>
      <c r="R20" s="47" t="str">
        <f t="shared" si="0"/>
        <v xml:space="preserve"> - 00/01/1900</v>
      </c>
    </row>
    <row r="21" spans="1:18" s="47" customFormat="1" ht="15.75" x14ac:dyDescent="0.25">
      <c r="A21" s="59">
        <v>17</v>
      </c>
      <c r="B21" s="59"/>
      <c r="C21" s="110"/>
      <c r="D21" s="111"/>
      <c r="E21" s="60"/>
      <c r="F21" s="60"/>
      <c r="G21" s="128"/>
      <c r="H21" s="128"/>
      <c r="I21" s="128"/>
      <c r="J21" s="129"/>
      <c r="K21" s="60"/>
      <c r="L21" s="60"/>
      <c r="M21" s="128"/>
      <c r="N21" s="60"/>
      <c r="O21" s="128" t="s">
        <v>340</v>
      </c>
      <c r="P21" s="60"/>
      <c r="Q21" s="60"/>
      <c r="R21" s="47" t="str">
        <f t="shared" si="0"/>
        <v xml:space="preserve"> - 00/01/1900</v>
      </c>
    </row>
    <row r="22" spans="1:18" s="47" customFormat="1" ht="15.75" x14ac:dyDescent="0.25">
      <c r="A22" s="59">
        <v>18</v>
      </c>
      <c r="B22" s="59"/>
      <c r="C22" s="110"/>
      <c r="D22" s="111"/>
      <c r="E22" s="60"/>
      <c r="F22" s="60"/>
      <c r="G22" s="128"/>
      <c r="H22" s="128"/>
      <c r="I22" s="128"/>
      <c r="J22" s="129"/>
      <c r="K22" s="60"/>
      <c r="L22" s="60"/>
      <c r="M22" s="128"/>
      <c r="N22" s="60"/>
      <c r="O22" s="128" t="s">
        <v>340</v>
      </c>
      <c r="P22" s="60"/>
      <c r="Q22" s="60"/>
      <c r="R22" s="47" t="str">
        <f t="shared" si="0"/>
        <v xml:space="preserve"> - 00/01/1900</v>
      </c>
    </row>
    <row r="23" spans="1:18" s="47" customFormat="1" ht="15.75" x14ac:dyDescent="0.25">
      <c r="A23" s="59">
        <v>19</v>
      </c>
      <c r="B23" s="59"/>
      <c r="C23" s="110"/>
      <c r="D23" s="111"/>
      <c r="E23" s="60"/>
      <c r="F23" s="60"/>
      <c r="G23" s="128"/>
      <c r="H23" s="128"/>
      <c r="I23" s="128"/>
      <c r="J23" s="129"/>
      <c r="K23" s="60"/>
      <c r="L23" s="60"/>
      <c r="M23" s="128"/>
      <c r="N23" s="60"/>
      <c r="O23" s="128" t="s">
        <v>340</v>
      </c>
      <c r="P23" s="60"/>
      <c r="Q23" s="60"/>
      <c r="R23" s="47" t="str">
        <f t="shared" si="0"/>
        <v xml:space="preserve"> - 00/01/1900</v>
      </c>
    </row>
    <row r="24" spans="1:18" s="47" customFormat="1" ht="15.75" x14ac:dyDescent="0.25">
      <c r="A24" s="59">
        <v>20</v>
      </c>
      <c r="B24" s="59"/>
      <c r="C24" s="110"/>
      <c r="D24" s="111"/>
      <c r="E24" s="60"/>
      <c r="F24" s="60"/>
      <c r="G24" s="128"/>
      <c r="H24" s="128"/>
      <c r="I24" s="128"/>
      <c r="J24" s="129"/>
      <c r="K24" s="60"/>
      <c r="L24" s="60"/>
      <c r="M24" s="128"/>
      <c r="N24" s="60"/>
      <c r="O24" s="128" t="s">
        <v>340</v>
      </c>
      <c r="P24" s="60"/>
      <c r="Q24" s="60"/>
      <c r="R24" s="47" t="str">
        <f t="shared" si="0"/>
        <v xml:space="preserve"> - 00/01/1900</v>
      </c>
    </row>
    <row r="25" spans="1:18" s="47" customFormat="1" ht="15.75" x14ac:dyDescent="0.25">
      <c r="A25" s="59">
        <v>21</v>
      </c>
      <c r="B25" s="59"/>
      <c r="C25" s="110"/>
      <c r="D25" s="111"/>
      <c r="E25" s="60"/>
      <c r="F25" s="60"/>
      <c r="G25" s="128"/>
      <c r="H25" s="128"/>
      <c r="I25" s="128"/>
      <c r="J25" s="129"/>
      <c r="K25" s="60"/>
      <c r="L25" s="60"/>
      <c r="M25" s="128"/>
      <c r="N25" s="60"/>
      <c r="O25" s="128" t="s">
        <v>340</v>
      </c>
      <c r="P25" s="60"/>
      <c r="Q25" s="60"/>
      <c r="R25" s="47" t="str">
        <f t="shared" si="0"/>
        <v xml:space="preserve"> - 00/01/1900</v>
      </c>
    </row>
    <row r="26" spans="1:18" s="47" customFormat="1" ht="15.75" x14ac:dyDescent="0.25">
      <c r="A26" s="59">
        <v>22</v>
      </c>
      <c r="B26" s="59"/>
      <c r="C26" s="110"/>
      <c r="D26" s="111"/>
      <c r="E26" s="60"/>
      <c r="F26" s="60"/>
      <c r="G26" s="128"/>
      <c r="H26" s="128"/>
      <c r="I26" s="128"/>
      <c r="J26" s="129"/>
      <c r="K26" s="60"/>
      <c r="L26" s="60"/>
      <c r="M26" s="128"/>
      <c r="N26" s="60"/>
      <c r="O26" s="128" t="s">
        <v>340</v>
      </c>
      <c r="P26" s="60"/>
      <c r="Q26" s="60"/>
      <c r="R26" s="47" t="str">
        <f t="shared" si="0"/>
        <v xml:space="preserve"> - 00/01/1900</v>
      </c>
    </row>
    <row r="27" spans="1:18" s="47" customFormat="1" ht="15.75" x14ac:dyDescent="0.25">
      <c r="A27" s="59">
        <v>23</v>
      </c>
      <c r="B27" s="59"/>
      <c r="C27" s="110"/>
      <c r="D27" s="111"/>
      <c r="E27" s="60"/>
      <c r="F27" s="60"/>
      <c r="G27" s="128"/>
      <c r="H27" s="128"/>
      <c r="I27" s="128"/>
      <c r="J27" s="129"/>
      <c r="K27" s="60"/>
      <c r="L27" s="60"/>
      <c r="M27" s="128"/>
      <c r="N27" s="60"/>
      <c r="O27" s="128" t="s">
        <v>340</v>
      </c>
      <c r="P27" s="60"/>
      <c r="Q27" s="60"/>
      <c r="R27" s="47" t="str">
        <f t="shared" si="0"/>
        <v xml:space="preserve"> - 00/01/1900</v>
      </c>
    </row>
    <row r="28" spans="1:18" s="47" customFormat="1" ht="15.75" x14ac:dyDescent="0.25">
      <c r="A28" s="59">
        <v>24</v>
      </c>
      <c r="B28" s="59"/>
      <c r="C28" s="110"/>
      <c r="D28" s="111"/>
      <c r="E28" s="60"/>
      <c r="F28" s="60"/>
      <c r="G28" s="128"/>
      <c r="H28" s="128"/>
      <c r="I28" s="128"/>
      <c r="J28" s="129"/>
      <c r="K28" s="60"/>
      <c r="L28" s="60"/>
      <c r="M28" s="128"/>
      <c r="N28" s="60"/>
      <c r="O28" s="128" t="s">
        <v>340</v>
      </c>
      <c r="P28" s="60"/>
      <c r="Q28" s="60"/>
      <c r="R28" s="47" t="str">
        <f t="shared" si="0"/>
        <v xml:space="preserve"> - 00/01/1900</v>
      </c>
    </row>
    <row r="29" spans="1:18" s="47" customFormat="1" ht="15.75" x14ac:dyDescent="0.25">
      <c r="A29" s="59"/>
      <c r="B29" s="59"/>
      <c r="C29" s="110"/>
      <c r="D29" s="111"/>
      <c r="E29" s="60"/>
      <c r="F29" s="60"/>
      <c r="G29" s="128"/>
      <c r="H29" s="128"/>
      <c r="I29" s="128"/>
      <c r="J29" s="129"/>
      <c r="K29" s="60"/>
      <c r="L29" s="60"/>
      <c r="M29" s="128"/>
      <c r="N29" s="60"/>
      <c r="O29" s="128"/>
      <c r="P29" s="60"/>
      <c r="Q29" s="60"/>
      <c r="R29" s="47" t="str">
        <f t="shared" si="0"/>
        <v xml:space="preserve"> - 00/01/1900</v>
      </c>
    </row>
    <row r="30" spans="1:18" s="47" customFormat="1" ht="15.75" x14ac:dyDescent="0.25">
      <c r="A30" s="59"/>
      <c r="B30" s="59"/>
      <c r="C30" s="110"/>
      <c r="D30" s="111"/>
      <c r="E30" s="60"/>
      <c r="F30" s="60"/>
      <c r="G30" s="128"/>
      <c r="H30" s="128"/>
      <c r="I30" s="128"/>
      <c r="J30" s="129"/>
      <c r="K30" s="60"/>
      <c r="L30" s="60"/>
      <c r="M30" s="128"/>
      <c r="N30" s="60"/>
      <c r="O30" s="128"/>
      <c r="P30" s="60"/>
      <c r="Q30" s="60"/>
      <c r="R30" s="47" t="str">
        <f t="shared" si="0"/>
        <v xml:space="preserve"> - 00/01/1900</v>
      </c>
    </row>
    <row r="31" spans="1:18" s="47" customFormat="1" ht="15.75" x14ac:dyDescent="0.25">
      <c r="A31" s="59"/>
      <c r="B31" s="59"/>
      <c r="C31" s="110"/>
      <c r="D31" s="111"/>
      <c r="E31" s="60"/>
      <c r="F31" s="60"/>
      <c r="G31" s="128"/>
      <c r="H31" s="128"/>
      <c r="I31" s="128"/>
      <c r="J31" s="129"/>
      <c r="K31" s="60"/>
      <c r="L31" s="60"/>
      <c r="M31" s="128"/>
      <c r="N31" s="60"/>
      <c r="O31" s="128"/>
      <c r="P31" s="60"/>
      <c r="Q31" s="60"/>
      <c r="R31" s="47" t="str">
        <f t="shared" si="0"/>
        <v xml:space="preserve"> - 00/01/1900</v>
      </c>
    </row>
    <row r="32" spans="1:18" s="47" customFormat="1" ht="15.75" x14ac:dyDescent="0.25">
      <c r="A32" s="59"/>
      <c r="B32" s="59"/>
      <c r="C32" s="110"/>
      <c r="D32" s="111"/>
      <c r="E32" s="60"/>
      <c r="F32" s="60"/>
      <c r="G32" s="128"/>
      <c r="H32" s="128"/>
      <c r="I32" s="128"/>
      <c r="J32" s="129"/>
      <c r="K32" s="60"/>
      <c r="L32" s="60"/>
      <c r="M32" s="128"/>
      <c r="N32" s="60"/>
      <c r="O32" s="128"/>
      <c r="P32" s="60"/>
      <c r="Q32" s="60"/>
      <c r="R32" s="47" t="str">
        <f t="shared" si="0"/>
        <v xml:space="preserve"> - 00/01/1900</v>
      </c>
    </row>
    <row r="33" spans="1:18" s="47" customFormat="1" ht="15.75" x14ac:dyDescent="0.25">
      <c r="A33" s="59"/>
      <c r="B33" s="59"/>
      <c r="C33" s="110"/>
      <c r="D33" s="111"/>
      <c r="E33" s="60"/>
      <c r="F33" s="60"/>
      <c r="G33" s="128"/>
      <c r="H33" s="128"/>
      <c r="I33" s="128"/>
      <c r="J33" s="129"/>
      <c r="K33" s="60"/>
      <c r="L33" s="60"/>
      <c r="M33" s="128"/>
      <c r="N33" s="60"/>
      <c r="O33" s="128"/>
      <c r="P33" s="60"/>
      <c r="Q33" s="60"/>
      <c r="R33" s="47" t="str">
        <f t="shared" si="0"/>
        <v xml:space="preserve"> - 00/01/1900</v>
      </c>
    </row>
    <row r="34" spans="1:18" s="47" customFormat="1" ht="15.75" x14ac:dyDescent="0.25">
      <c r="A34" s="59"/>
      <c r="B34" s="59"/>
      <c r="C34" s="110"/>
      <c r="D34" s="111"/>
      <c r="E34" s="60"/>
      <c r="F34" s="60"/>
      <c r="G34" s="128"/>
      <c r="H34" s="128"/>
      <c r="I34" s="128"/>
      <c r="J34" s="129"/>
      <c r="K34" s="60"/>
      <c r="L34" s="60"/>
      <c r="M34" s="128"/>
      <c r="N34" s="60"/>
      <c r="O34" s="128"/>
      <c r="P34" s="60"/>
      <c r="Q34" s="60"/>
      <c r="R34" s="47" t="str">
        <f t="shared" si="0"/>
        <v xml:space="preserve"> - 00/01/1900</v>
      </c>
    </row>
    <row r="35" spans="1:18" s="47" customFormat="1" ht="15.75" x14ac:dyDescent="0.25">
      <c r="A35" s="59"/>
      <c r="B35" s="59"/>
      <c r="C35" s="110"/>
      <c r="D35" s="111"/>
      <c r="E35" s="60"/>
      <c r="F35" s="60"/>
      <c r="G35" s="128"/>
      <c r="H35" s="128"/>
      <c r="I35" s="128"/>
      <c r="J35" s="129"/>
      <c r="K35" s="60"/>
      <c r="L35" s="60"/>
      <c r="M35" s="128"/>
      <c r="N35" s="60"/>
      <c r="O35" s="128"/>
      <c r="P35" s="60"/>
      <c r="Q35" s="60"/>
      <c r="R35" s="47" t="str">
        <f t="shared" si="0"/>
        <v xml:space="preserve"> - 00/01/1900</v>
      </c>
    </row>
    <row r="36" spans="1:18" s="47" customFormat="1" ht="15.75" x14ac:dyDescent="0.25">
      <c r="A36" s="74"/>
      <c r="B36" s="74"/>
      <c r="C36" s="112"/>
      <c r="D36" s="113"/>
      <c r="E36" s="75"/>
      <c r="F36" s="75"/>
      <c r="G36" s="130"/>
      <c r="H36" s="130"/>
      <c r="I36" s="130"/>
      <c r="J36" s="123"/>
      <c r="K36" s="75"/>
      <c r="L36" s="75"/>
      <c r="M36" s="130"/>
      <c r="N36" s="75"/>
      <c r="O36" s="138"/>
      <c r="P36" s="76"/>
      <c r="R36" s="47" t="str">
        <f t="shared" si="0"/>
        <v xml:space="preserve"> - 00/01/1900</v>
      </c>
    </row>
    <row r="37" spans="1:18" s="47" customFormat="1" ht="15.75" x14ac:dyDescent="0.25">
      <c r="A37" s="61"/>
      <c r="B37" s="88" t="s">
        <v>301</v>
      </c>
      <c r="C37" s="114"/>
      <c r="D37" s="115"/>
      <c r="E37" s="63"/>
      <c r="F37" s="63"/>
      <c r="G37" s="115"/>
      <c r="H37" s="115"/>
      <c r="I37" s="115"/>
      <c r="J37" s="123"/>
      <c r="K37" s="65"/>
      <c r="L37" s="63"/>
      <c r="M37" s="115"/>
      <c r="N37" s="66"/>
      <c r="O37" s="115"/>
      <c r="P37" s="76"/>
      <c r="R37" s="47" t="str">
        <f t="shared" si="0"/>
        <v xml:space="preserve"> - 00/01/1900</v>
      </c>
    </row>
    <row r="38" spans="1:18" s="47" customFormat="1" ht="15.75" x14ac:dyDescent="0.25">
      <c r="A38" s="61"/>
      <c r="B38" s="68"/>
      <c r="C38" s="116" t="s">
        <v>315</v>
      </c>
      <c r="D38" s="115"/>
      <c r="E38" s="63"/>
      <c r="F38" s="63"/>
      <c r="G38" s="115"/>
      <c r="H38" s="115"/>
      <c r="I38" s="115"/>
      <c r="J38" s="115"/>
      <c r="K38" s="65"/>
      <c r="L38" s="61"/>
      <c r="M38" s="134"/>
      <c r="N38" s="64"/>
      <c r="O38" s="115"/>
      <c r="P38" s="76"/>
      <c r="R38" s="47" t="str">
        <f t="shared" si="0"/>
        <v xml:space="preserve"> - Sinh viên thi tập trung trực tiếp phải theo dõi danh sách thi cụ thể phòng thi trên website Phòng Đào Tạo, website Khoa.</v>
      </c>
    </row>
    <row r="39" spans="1:18" s="47" customFormat="1" ht="15.75" x14ac:dyDescent="0.25">
      <c r="A39" s="61"/>
      <c r="B39" s="68"/>
      <c r="C39" s="116" t="s">
        <v>316</v>
      </c>
      <c r="D39" s="115"/>
      <c r="E39" s="63"/>
      <c r="F39" s="63"/>
      <c r="G39" s="115"/>
      <c r="H39" s="115"/>
      <c r="I39" s="115"/>
      <c r="J39" s="115"/>
      <c r="L39" s="61"/>
      <c r="M39" s="134"/>
      <c r="N39" s="64"/>
      <c r="O39" s="115"/>
      <c r="P39" s="76"/>
      <c r="R39" s="47" t="str">
        <f t="shared" si="0"/>
        <v xml:space="preserve"> - Sinh viên thi trực tuyến phải theo dõi lịch thi trên tài khoản MYDTU, website Phòng Đào Tạo, website Khoa.</v>
      </c>
    </row>
    <row r="40" spans="1:18" s="47" customFormat="1" ht="15.75" x14ac:dyDescent="0.25">
      <c r="A40" s="61"/>
      <c r="B40" s="68"/>
      <c r="C40" s="116" t="s">
        <v>302</v>
      </c>
      <c r="D40" s="115"/>
      <c r="E40" s="63"/>
      <c r="F40" s="63"/>
      <c r="G40" s="115"/>
      <c r="H40" s="115"/>
      <c r="I40" s="115"/>
      <c r="J40" s="115"/>
      <c r="L40" s="61"/>
      <c r="M40" s="134"/>
      <c r="N40" s="69"/>
      <c r="O40" s="139"/>
      <c r="P40" s="76"/>
      <c r="R40" s="47" t="str">
        <f t="shared" si="0"/>
        <v xml:space="preserve"> - Sinh viên cần hoàn thành học phí trước khi thi.</v>
      </c>
    </row>
    <row r="41" spans="1:18" s="47" customFormat="1" ht="15.75" x14ac:dyDescent="0.25">
      <c r="A41" s="61"/>
      <c r="B41" s="68"/>
      <c r="C41" s="116" t="s">
        <v>303</v>
      </c>
      <c r="D41" s="115"/>
      <c r="E41" s="63"/>
      <c r="F41" s="63"/>
      <c r="G41" s="115"/>
      <c r="H41" s="115"/>
      <c r="I41" s="115"/>
      <c r="J41" s="115"/>
      <c r="L41" s="61"/>
      <c r="M41" s="134"/>
      <c r="N41" s="69"/>
      <c r="O41" s="140"/>
      <c r="P41" s="76"/>
      <c r="R41" s="47" t="str">
        <f t="shared" si="0"/>
        <v xml:space="preserve"> - Mọi thắc mắc sinh viên liên hệ với Khoa và Phòng Đào tạo để được giải đáp.</v>
      </c>
    </row>
    <row r="42" spans="1:18" s="47" customFormat="1" ht="15.75" x14ac:dyDescent="0.25">
      <c r="A42" s="61"/>
      <c r="B42" s="68"/>
      <c r="C42" s="117"/>
      <c r="D42" s="115"/>
      <c r="E42" s="63"/>
      <c r="F42" s="63"/>
      <c r="G42" s="115"/>
      <c r="H42" s="115"/>
      <c r="I42" s="115"/>
      <c r="J42" s="115"/>
      <c r="L42" s="61"/>
      <c r="M42" s="134"/>
      <c r="N42" s="69"/>
      <c r="O42" s="139" t="s">
        <v>317</v>
      </c>
      <c r="P42" s="76"/>
      <c r="R42" s="47" t="str">
        <f t="shared" si="0"/>
        <v xml:space="preserve"> - 00/01/1900</v>
      </c>
    </row>
    <row r="43" spans="1:18" s="47" customFormat="1" ht="15.75" x14ac:dyDescent="0.25">
      <c r="A43" s="61"/>
      <c r="B43" s="68"/>
      <c r="C43" s="117"/>
      <c r="D43" s="115"/>
      <c r="E43" s="63"/>
      <c r="F43" s="63"/>
      <c r="G43" s="115"/>
      <c r="H43" s="115"/>
      <c r="I43" s="115"/>
      <c r="J43" s="115"/>
      <c r="L43" s="61"/>
      <c r="M43" s="134"/>
      <c r="N43" s="69"/>
      <c r="O43" s="140" t="s">
        <v>310</v>
      </c>
      <c r="P43" s="76"/>
      <c r="R43" s="47" t="str">
        <f t="shared" si="0"/>
        <v xml:space="preserve"> - 00/01/1900</v>
      </c>
    </row>
    <row r="44" spans="1:18" s="47" customFormat="1" ht="15.75" x14ac:dyDescent="0.25">
      <c r="A44" s="61"/>
      <c r="B44" s="62"/>
      <c r="C44" s="118"/>
      <c r="D44" s="115"/>
      <c r="E44" s="63"/>
      <c r="F44" s="63"/>
      <c r="G44" s="115"/>
      <c r="H44" s="115"/>
      <c r="I44" s="115"/>
      <c r="J44" s="115"/>
      <c r="L44" s="61"/>
      <c r="M44" s="134"/>
      <c r="N44" s="69"/>
      <c r="O44" s="141"/>
      <c r="P44" s="76"/>
      <c r="R44" s="47" t="str">
        <f t="shared" si="0"/>
        <v xml:space="preserve"> - 00/01/1900</v>
      </c>
    </row>
    <row r="45" spans="1:18" s="47" customFormat="1" ht="15.75" x14ac:dyDescent="0.25">
      <c r="A45" s="61"/>
      <c r="B45" s="62"/>
      <c r="C45" s="118"/>
      <c r="D45" s="115"/>
      <c r="E45" s="63"/>
      <c r="F45" s="63"/>
      <c r="G45" s="115"/>
      <c r="H45" s="115"/>
      <c r="I45" s="115"/>
      <c r="J45" s="115"/>
      <c r="L45" s="61"/>
      <c r="M45" s="134"/>
      <c r="N45" s="69"/>
      <c r="O45" s="141"/>
      <c r="P45" s="76"/>
      <c r="R45" s="47" t="str">
        <f t="shared" si="0"/>
        <v xml:space="preserve"> - 00/01/1900</v>
      </c>
    </row>
    <row r="46" spans="1:18" s="47" customFormat="1" ht="15.75" x14ac:dyDescent="0.25">
      <c r="A46" s="61"/>
      <c r="B46" s="62"/>
      <c r="C46" s="118"/>
      <c r="D46" s="115"/>
      <c r="E46" s="63"/>
      <c r="F46" s="63"/>
      <c r="G46" s="115"/>
      <c r="H46" s="115"/>
      <c r="I46" s="115"/>
      <c r="J46" s="115"/>
      <c r="L46" s="61"/>
      <c r="M46" s="134"/>
      <c r="N46" s="69"/>
      <c r="O46" s="141"/>
      <c r="P46" s="76"/>
      <c r="R46" s="47" t="str">
        <f t="shared" ref="R46:R57" si="1">D46&amp;" - "&amp;TEXT(C46,"dd/mm/yyyy")</f>
        <v xml:space="preserve"> - 00/01/1900</v>
      </c>
    </row>
    <row r="47" spans="1:18" s="47" customFormat="1" ht="15.75" x14ac:dyDescent="0.25">
      <c r="A47" s="61"/>
      <c r="B47" s="62"/>
      <c r="C47" s="117"/>
      <c r="D47" s="115"/>
      <c r="E47" s="63"/>
      <c r="F47" s="63"/>
      <c r="G47" s="115"/>
      <c r="H47" s="115"/>
      <c r="I47" s="115"/>
      <c r="J47" s="115"/>
      <c r="L47" s="61"/>
      <c r="M47" s="134"/>
      <c r="N47" s="69"/>
      <c r="O47" s="142"/>
      <c r="P47" s="76"/>
      <c r="R47" s="47" t="str">
        <f t="shared" si="1"/>
        <v xml:space="preserve"> - 00/01/1900</v>
      </c>
    </row>
    <row r="48" spans="1:18" s="47" customFormat="1" ht="15.75" x14ac:dyDescent="0.25">
      <c r="A48" s="61"/>
      <c r="B48" s="70"/>
      <c r="C48" s="115"/>
      <c r="D48" s="115"/>
      <c r="E48" s="63"/>
      <c r="F48" s="63"/>
      <c r="G48" s="115"/>
      <c r="H48" s="115"/>
      <c r="I48" s="115"/>
      <c r="J48" s="115"/>
      <c r="L48" s="61"/>
      <c r="M48" s="134"/>
      <c r="N48" s="69"/>
      <c r="O48" s="143" t="s">
        <v>304</v>
      </c>
      <c r="P48" s="76"/>
      <c r="R48" s="47" t="str">
        <f t="shared" si="1"/>
        <v xml:space="preserve"> - 00/01/1900</v>
      </c>
    </row>
    <row r="49" spans="1:18" s="47" customFormat="1" ht="15.75" x14ac:dyDescent="0.25">
      <c r="A49" s="61"/>
      <c r="B49" s="63"/>
      <c r="C49" s="119" t="s">
        <v>305</v>
      </c>
      <c r="D49" s="120"/>
      <c r="E49" s="63"/>
      <c r="F49" s="63" t="s">
        <v>306</v>
      </c>
      <c r="G49" s="115"/>
      <c r="H49" s="115"/>
      <c r="I49" s="115"/>
      <c r="J49" s="115"/>
      <c r="L49" s="67"/>
      <c r="M49" s="135"/>
      <c r="N49" s="69"/>
      <c r="O49" s="115"/>
      <c r="P49" s="76"/>
      <c r="R49" s="47" t="str">
        <f t="shared" si="1"/>
        <v xml:space="preserve"> - PHÒNG HỘI ĐỒNG:</v>
      </c>
    </row>
    <row r="50" spans="1:18" s="47" customFormat="1" ht="15.75" x14ac:dyDescent="0.25">
      <c r="A50" s="61"/>
      <c r="B50" s="61"/>
      <c r="C50" s="121"/>
      <c r="D50" s="121"/>
      <c r="E50" s="82"/>
      <c r="F50" s="82" t="s">
        <v>307</v>
      </c>
      <c r="G50" s="131"/>
      <c r="H50" s="131"/>
      <c r="I50" s="131"/>
      <c r="J50" s="132"/>
      <c r="L50" s="67"/>
      <c r="M50" s="135"/>
      <c r="N50" s="69"/>
      <c r="O50" s="115"/>
      <c r="P50" s="76"/>
      <c r="R50" s="47" t="str">
        <f t="shared" si="1"/>
        <v xml:space="preserve"> - 00/01/1900</v>
      </c>
    </row>
    <row r="51" spans="1:18" s="47" customFormat="1" ht="15.75" x14ac:dyDescent="0.25">
      <c r="A51" s="61"/>
      <c r="B51" s="71" t="s">
        <v>308</v>
      </c>
      <c r="C51" s="122"/>
      <c r="D51" s="122"/>
      <c r="E51" s="73"/>
      <c r="F51" s="82"/>
      <c r="G51" s="131"/>
      <c r="H51" s="131"/>
      <c r="I51" s="131"/>
      <c r="J51" s="132"/>
      <c r="L51" s="72"/>
      <c r="M51" s="136"/>
      <c r="N51" s="61"/>
      <c r="O51" s="136"/>
      <c r="P51" s="76"/>
      <c r="R51" s="47" t="str">
        <f t="shared" si="1"/>
        <v xml:space="preserve"> - 00/01/1900</v>
      </c>
    </row>
    <row r="52" spans="1:18" s="47" customFormat="1" x14ac:dyDescent="0.25">
      <c r="C52" s="123"/>
      <c r="D52" s="123"/>
      <c r="E52" s="89"/>
      <c r="G52" s="123"/>
      <c r="H52" s="123"/>
      <c r="I52" s="133"/>
      <c r="J52" s="123"/>
      <c r="M52" s="123"/>
      <c r="O52" s="123"/>
      <c r="R52" s="47" t="str">
        <f t="shared" si="1"/>
        <v xml:space="preserve"> - 00/01/1900</v>
      </c>
    </row>
    <row r="53" spans="1:18" s="47" customFormat="1" x14ac:dyDescent="0.25">
      <c r="C53" s="123"/>
      <c r="D53" s="123"/>
      <c r="E53" s="89"/>
      <c r="G53" s="123"/>
      <c r="H53" s="123"/>
      <c r="I53" s="133"/>
      <c r="J53" s="123"/>
      <c r="M53" s="123"/>
      <c r="O53" s="123"/>
      <c r="R53" s="47" t="str">
        <f t="shared" si="1"/>
        <v xml:space="preserve"> - 00/01/1900</v>
      </c>
    </row>
    <row r="54" spans="1:18" s="47" customFormat="1" x14ac:dyDescent="0.25">
      <c r="C54" s="123"/>
      <c r="D54" s="123"/>
      <c r="E54" s="89"/>
      <c r="G54" s="123"/>
      <c r="H54" s="123"/>
      <c r="I54" s="133"/>
      <c r="J54" s="123"/>
      <c r="M54" s="123"/>
      <c r="O54" s="123"/>
      <c r="R54" s="47" t="str">
        <f t="shared" si="1"/>
        <v xml:space="preserve"> - 00/01/1900</v>
      </c>
    </row>
    <row r="55" spans="1:18" s="47" customFormat="1" x14ac:dyDescent="0.25">
      <c r="C55" s="123"/>
      <c r="D55" s="123"/>
      <c r="E55" s="89"/>
      <c r="G55" s="123"/>
      <c r="H55" s="123"/>
      <c r="I55" s="133"/>
      <c r="J55" s="123"/>
      <c r="M55" s="123"/>
      <c r="O55" s="123"/>
      <c r="R55" s="47" t="str">
        <f t="shared" si="1"/>
        <v xml:space="preserve"> - 00/01/1900</v>
      </c>
    </row>
    <row r="56" spans="1:18" s="47" customFormat="1" x14ac:dyDescent="0.25">
      <c r="C56" s="123"/>
      <c r="D56" s="123"/>
      <c r="E56" s="89"/>
      <c r="G56" s="123"/>
      <c r="H56" s="123"/>
      <c r="I56" s="133"/>
      <c r="J56" s="123"/>
      <c r="M56" s="123"/>
      <c r="O56" s="123"/>
      <c r="R56" s="47" t="str">
        <f t="shared" si="1"/>
        <v xml:space="preserve"> - 00/01/1900</v>
      </c>
    </row>
    <row r="57" spans="1:18" s="47" customFormat="1" x14ac:dyDescent="0.25">
      <c r="C57" s="123"/>
      <c r="D57" s="123"/>
      <c r="E57" s="89"/>
      <c r="G57" s="123"/>
      <c r="H57" s="123"/>
      <c r="I57" s="133"/>
      <c r="J57" s="123"/>
      <c r="M57" s="123"/>
      <c r="O57" s="123"/>
      <c r="R57" s="47" t="str">
        <f t="shared" si="1"/>
        <v xml:space="preserve"> - 00/01/1900</v>
      </c>
    </row>
    <row r="58" spans="1:18" s="47" customFormat="1" x14ac:dyDescent="0.25">
      <c r="C58" s="123"/>
      <c r="D58" s="123"/>
      <c r="E58" s="89"/>
      <c r="G58" s="123"/>
      <c r="H58" s="123"/>
      <c r="I58" s="133"/>
      <c r="J58" s="123"/>
      <c r="M58" s="123"/>
      <c r="O58" s="123"/>
      <c r="R58" s="47" t="str">
        <f t="shared" ref="R58:R121" si="2">D58&amp;" - "&amp;TEXT(C58,"dd/mm/yyyy")</f>
        <v xml:space="preserve"> - 00/01/1900</v>
      </c>
    </row>
    <row r="59" spans="1:18" s="47" customFormat="1" x14ac:dyDescent="0.25">
      <c r="C59" s="123"/>
      <c r="D59" s="123"/>
      <c r="E59" s="89"/>
      <c r="G59" s="123"/>
      <c r="H59" s="123"/>
      <c r="I59" s="133"/>
      <c r="J59" s="123"/>
      <c r="M59" s="123"/>
      <c r="O59" s="123"/>
      <c r="R59" s="47" t="str">
        <f t="shared" si="2"/>
        <v xml:space="preserve"> - 00/01/1900</v>
      </c>
    </row>
    <row r="60" spans="1:18" s="47" customFormat="1" x14ac:dyDescent="0.25">
      <c r="C60" s="123"/>
      <c r="D60" s="123"/>
      <c r="E60" s="89"/>
      <c r="G60" s="123"/>
      <c r="H60" s="123"/>
      <c r="I60" s="133"/>
      <c r="J60" s="123"/>
      <c r="M60" s="123"/>
      <c r="O60" s="123"/>
      <c r="R60" s="47" t="str">
        <f t="shared" si="2"/>
        <v xml:space="preserve"> - 00/01/1900</v>
      </c>
    </row>
    <row r="61" spans="1:18" s="47" customFormat="1" x14ac:dyDescent="0.25">
      <c r="C61" s="123"/>
      <c r="D61" s="123"/>
      <c r="E61" s="89"/>
      <c r="G61" s="123"/>
      <c r="H61" s="123"/>
      <c r="I61" s="133"/>
      <c r="J61" s="123"/>
      <c r="M61" s="123"/>
      <c r="O61" s="123"/>
      <c r="R61" s="47" t="str">
        <f t="shared" si="2"/>
        <v xml:space="preserve"> - 00/01/1900</v>
      </c>
    </row>
    <row r="62" spans="1:18" s="47" customFormat="1" x14ac:dyDescent="0.25">
      <c r="C62" s="123"/>
      <c r="D62" s="123"/>
      <c r="E62" s="89"/>
      <c r="G62" s="123"/>
      <c r="H62" s="123"/>
      <c r="I62" s="133"/>
      <c r="J62" s="123"/>
      <c r="M62" s="123"/>
      <c r="O62" s="123"/>
      <c r="R62" s="47" t="str">
        <f t="shared" si="2"/>
        <v xml:space="preserve"> - 00/01/1900</v>
      </c>
    </row>
    <row r="63" spans="1:18" s="47" customFormat="1" x14ac:dyDescent="0.25">
      <c r="C63" s="123"/>
      <c r="D63" s="123"/>
      <c r="E63" s="89"/>
      <c r="G63" s="123"/>
      <c r="H63" s="123"/>
      <c r="I63" s="133"/>
      <c r="J63" s="123"/>
      <c r="M63" s="123"/>
      <c r="O63" s="123"/>
      <c r="R63" s="47" t="str">
        <f t="shared" si="2"/>
        <v xml:space="preserve"> - 00/01/1900</v>
      </c>
    </row>
    <row r="64" spans="1:18" s="47" customFormat="1" x14ac:dyDescent="0.25">
      <c r="C64" s="123"/>
      <c r="D64" s="123"/>
      <c r="E64" s="89"/>
      <c r="G64" s="123"/>
      <c r="H64" s="123"/>
      <c r="I64" s="133"/>
      <c r="J64" s="123"/>
      <c r="M64" s="123"/>
      <c r="O64" s="123"/>
      <c r="R64" s="47" t="str">
        <f t="shared" si="2"/>
        <v xml:space="preserve"> - 00/01/1900</v>
      </c>
    </row>
    <row r="65" spans="3:18" s="47" customFormat="1" x14ac:dyDescent="0.25">
      <c r="C65" s="123"/>
      <c r="D65" s="123"/>
      <c r="E65" s="89"/>
      <c r="G65" s="123"/>
      <c r="H65" s="123"/>
      <c r="I65" s="133"/>
      <c r="J65" s="123"/>
      <c r="M65" s="123"/>
      <c r="O65" s="123"/>
      <c r="R65" s="47" t="str">
        <f t="shared" si="2"/>
        <v xml:space="preserve"> - 00/01/1900</v>
      </c>
    </row>
    <row r="66" spans="3:18" s="47" customFormat="1" x14ac:dyDescent="0.25">
      <c r="C66" s="123"/>
      <c r="D66" s="123"/>
      <c r="E66" s="89"/>
      <c r="G66" s="123"/>
      <c r="H66" s="123"/>
      <c r="I66" s="133"/>
      <c r="J66" s="123"/>
      <c r="M66" s="123"/>
      <c r="O66" s="123"/>
      <c r="R66" s="47" t="str">
        <f t="shared" si="2"/>
        <v xml:space="preserve"> - 00/01/1900</v>
      </c>
    </row>
    <row r="67" spans="3:18" s="47" customFormat="1" x14ac:dyDescent="0.25">
      <c r="C67" s="123"/>
      <c r="D67" s="123"/>
      <c r="E67" s="89"/>
      <c r="G67" s="123"/>
      <c r="H67" s="123"/>
      <c r="I67" s="133"/>
      <c r="J67" s="123"/>
      <c r="M67" s="123"/>
      <c r="O67" s="123"/>
      <c r="R67" s="47" t="str">
        <f t="shared" si="2"/>
        <v xml:space="preserve"> - 00/01/1900</v>
      </c>
    </row>
    <row r="68" spans="3:18" s="47" customFormat="1" x14ac:dyDescent="0.25">
      <c r="C68" s="123"/>
      <c r="D68" s="123"/>
      <c r="E68" s="89"/>
      <c r="G68" s="123"/>
      <c r="H68" s="123"/>
      <c r="I68" s="133"/>
      <c r="J68" s="123"/>
      <c r="M68" s="123"/>
      <c r="O68" s="123"/>
      <c r="R68" s="47" t="str">
        <f t="shared" si="2"/>
        <v xml:space="preserve"> - 00/01/1900</v>
      </c>
    </row>
    <row r="69" spans="3:18" s="47" customFormat="1" x14ac:dyDescent="0.25">
      <c r="C69" s="123"/>
      <c r="D69" s="123"/>
      <c r="E69" s="89"/>
      <c r="G69" s="123"/>
      <c r="H69" s="123"/>
      <c r="I69" s="133"/>
      <c r="J69" s="123"/>
      <c r="M69" s="123"/>
      <c r="O69" s="123"/>
      <c r="R69" s="47" t="str">
        <f t="shared" si="2"/>
        <v xml:space="preserve"> - 00/01/1900</v>
      </c>
    </row>
    <row r="70" spans="3:18" s="47" customFormat="1" x14ac:dyDescent="0.25">
      <c r="C70" s="123"/>
      <c r="D70" s="123"/>
      <c r="E70" s="89"/>
      <c r="G70" s="123"/>
      <c r="H70" s="123"/>
      <c r="I70" s="133"/>
      <c r="J70" s="123"/>
      <c r="M70" s="123"/>
      <c r="O70" s="123"/>
      <c r="R70" s="47" t="str">
        <f t="shared" si="2"/>
        <v xml:space="preserve"> - 00/01/1900</v>
      </c>
    </row>
    <row r="71" spans="3:18" s="47" customFormat="1" x14ac:dyDescent="0.25">
      <c r="C71" s="123"/>
      <c r="D71" s="123"/>
      <c r="E71" s="89"/>
      <c r="G71" s="123"/>
      <c r="H71" s="123"/>
      <c r="I71" s="133"/>
      <c r="J71" s="123"/>
      <c r="M71" s="123"/>
      <c r="O71" s="123"/>
      <c r="R71" s="47" t="str">
        <f t="shared" si="2"/>
        <v xml:space="preserve"> - 00/01/1900</v>
      </c>
    </row>
    <row r="72" spans="3:18" s="47" customFormat="1" x14ac:dyDescent="0.25">
      <c r="C72" s="123"/>
      <c r="D72" s="123"/>
      <c r="E72" s="89"/>
      <c r="G72" s="123"/>
      <c r="H72" s="123"/>
      <c r="I72" s="133"/>
      <c r="J72" s="123"/>
      <c r="M72" s="123"/>
      <c r="O72" s="123"/>
      <c r="R72" s="47" t="str">
        <f t="shared" si="2"/>
        <v xml:space="preserve"> - 00/01/1900</v>
      </c>
    </row>
    <row r="73" spans="3:18" s="47" customFormat="1" x14ac:dyDescent="0.25">
      <c r="C73" s="123"/>
      <c r="D73" s="123"/>
      <c r="E73" s="89"/>
      <c r="G73" s="123"/>
      <c r="H73" s="123"/>
      <c r="I73" s="133"/>
      <c r="J73" s="123"/>
      <c r="M73" s="123"/>
      <c r="O73" s="123"/>
      <c r="R73" s="47" t="str">
        <f t="shared" si="2"/>
        <v xml:space="preserve"> - 00/01/1900</v>
      </c>
    </row>
    <row r="74" spans="3:18" s="47" customFormat="1" x14ac:dyDescent="0.25">
      <c r="C74" s="123"/>
      <c r="D74" s="123"/>
      <c r="E74" s="89"/>
      <c r="G74" s="123"/>
      <c r="H74" s="123"/>
      <c r="I74" s="133"/>
      <c r="J74" s="123"/>
      <c r="M74" s="123"/>
      <c r="O74" s="123"/>
      <c r="R74" s="47" t="str">
        <f t="shared" si="2"/>
        <v xml:space="preserve"> - 00/01/1900</v>
      </c>
    </row>
    <row r="75" spans="3:18" s="47" customFormat="1" x14ac:dyDescent="0.25">
      <c r="C75" s="123"/>
      <c r="D75" s="123"/>
      <c r="E75" s="89"/>
      <c r="G75" s="123"/>
      <c r="H75" s="123"/>
      <c r="I75" s="133"/>
      <c r="J75" s="123"/>
      <c r="M75" s="123"/>
      <c r="O75" s="123"/>
      <c r="R75" s="47" t="str">
        <f t="shared" si="2"/>
        <v xml:space="preserve"> - 00/01/1900</v>
      </c>
    </row>
    <row r="76" spans="3:18" s="47" customFormat="1" x14ac:dyDescent="0.25">
      <c r="C76" s="123"/>
      <c r="D76" s="123"/>
      <c r="E76" s="89"/>
      <c r="G76" s="123"/>
      <c r="H76" s="123"/>
      <c r="I76" s="133"/>
      <c r="J76" s="123"/>
      <c r="M76" s="123"/>
      <c r="O76" s="123"/>
      <c r="R76" s="47" t="str">
        <f t="shared" si="2"/>
        <v xml:space="preserve"> - 00/01/1900</v>
      </c>
    </row>
    <row r="77" spans="3:18" s="47" customFormat="1" x14ac:dyDescent="0.25">
      <c r="C77" s="123"/>
      <c r="D77" s="123"/>
      <c r="E77" s="89"/>
      <c r="G77" s="123"/>
      <c r="H77" s="123"/>
      <c r="I77" s="133"/>
      <c r="J77" s="123"/>
      <c r="M77" s="123"/>
      <c r="O77" s="123"/>
      <c r="R77" s="47" t="str">
        <f t="shared" si="2"/>
        <v xml:space="preserve"> - 00/01/1900</v>
      </c>
    </row>
    <row r="78" spans="3:18" s="47" customFormat="1" x14ac:dyDescent="0.25">
      <c r="C78" s="123"/>
      <c r="D78" s="123"/>
      <c r="E78" s="89"/>
      <c r="G78" s="123"/>
      <c r="H78" s="123"/>
      <c r="I78" s="133"/>
      <c r="J78" s="123"/>
      <c r="M78" s="123"/>
      <c r="O78" s="123"/>
      <c r="R78" s="47" t="str">
        <f t="shared" si="2"/>
        <v xml:space="preserve"> - 00/01/1900</v>
      </c>
    </row>
    <row r="79" spans="3:18" s="47" customFormat="1" x14ac:dyDescent="0.25">
      <c r="C79" s="123"/>
      <c r="D79" s="123"/>
      <c r="E79" s="89"/>
      <c r="G79" s="123"/>
      <c r="H79" s="123"/>
      <c r="I79" s="133"/>
      <c r="J79" s="123"/>
      <c r="M79" s="123"/>
      <c r="O79" s="123"/>
      <c r="R79" s="47" t="str">
        <f t="shared" si="2"/>
        <v xml:space="preserve"> - 00/01/1900</v>
      </c>
    </row>
    <row r="80" spans="3:18" s="47" customFormat="1" x14ac:dyDescent="0.25">
      <c r="C80" s="123"/>
      <c r="D80" s="123"/>
      <c r="E80" s="89"/>
      <c r="G80" s="123"/>
      <c r="H80" s="123"/>
      <c r="I80" s="133"/>
      <c r="J80" s="123"/>
      <c r="M80" s="123"/>
      <c r="O80" s="123"/>
      <c r="R80" s="47" t="str">
        <f t="shared" si="2"/>
        <v xml:space="preserve"> - 00/01/1900</v>
      </c>
    </row>
    <row r="81" spans="3:18" s="47" customFormat="1" x14ac:dyDescent="0.25">
      <c r="C81" s="123"/>
      <c r="D81" s="123"/>
      <c r="E81" s="89"/>
      <c r="G81" s="123"/>
      <c r="H81" s="123"/>
      <c r="I81" s="133"/>
      <c r="J81" s="123"/>
      <c r="M81" s="123"/>
      <c r="O81" s="123"/>
      <c r="R81" s="47" t="str">
        <f t="shared" si="2"/>
        <v xml:space="preserve"> - 00/01/1900</v>
      </c>
    </row>
    <row r="82" spans="3:18" s="47" customFormat="1" x14ac:dyDescent="0.25">
      <c r="C82" s="123"/>
      <c r="D82" s="123"/>
      <c r="E82" s="89"/>
      <c r="G82" s="123"/>
      <c r="H82" s="123"/>
      <c r="I82" s="133"/>
      <c r="J82" s="123"/>
      <c r="M82" s="123"/>
      <c r="O82" s="123"/>
      <c r="R82" s="47" t="str">
        <f t="shared" si="2"/>
        <v xml:space="preserve"> - 00/01/1900</v>
      </c>
    </row>
    <row r="83" spans="3:18" s="47" customFormat="1" x14ac:dyDescent="0.25">
      <c r="C83" s="123"/>
      <c r="D83" s="123"/>
      <c r="E83" s="89"/>
      <c r="G83" s="123"/>
      <c r="H83" s="123"/>
      <c r="I83" s="133"/>
      <c r="J83" s="123"/>
      <c r="M83" s="123"/>
      <c r="O83" s="123"/>
      <c r="R83" s="47" t="str">
        <f t="shared" si="2"/>
        <v xml:space="preserve"> - 00/01/1900</v>
      </c>
    </row>
    <row r="84" spans="3:18" s="47" customFormat="1" x14ac:dyDescent="0.25">
      <c r="C84" s="123"/>
      <c r="D84" s="123"/>
      <c r="E84" s="89"/>
      <c r="G84" s="123"/>
      <c r="H84" s="123"/>
      <c r="I84" s="133"/>
      <c r="J84" s="123"/>
      <c r="M84" s="123"/>
      <c r="O84" s="123"/>
      <c r="R84" s="47" t="str">
        <f t="shared" si="2"/>
        <v xml:space="preserve"> - 00/01/1900</v>
      </c>
    </row>
    <row r="85" spans="3:18" s="47" customFormat="1" x14ac:dyDescent="0.25">
      <c r="C85" s="123"/>
      <c r="D85" s="123"/>
      <c r="E85" s="89"/>
      <c r="G85" s="123"/>
      <c r="H85" s="123"/>
      <c r="I85" s="133"/>
      <c r="J85" s="123"/>
      <c r="M85" s="123"/>
      <c r="O85" s="123"/>
      <c r="R85" s="47" t="str">
        <f t="shared" si="2"/>
        <v xml:space="preserve"> - 00/01/1900</v>
      </c>
    </row>
    <row r="86" spans="3:18" s="47" customFormat="1" x14ac:dyDescent="0.25">
      <c r="C86" s="123"/>
      <c r="D86" s="123"/>
      <c r="E86" s="89"/>
      <c r="G86" s="123"/>
      <c r="H86" s="123"/>
      <c r="I86" s="133"/>
      <c r="J86" s="123"/>
      <c r="M86" s="123"/>
      <c r="O86" s="123"/>
      <c r="R86" s="47" t="str">
        <f t="shared" si="2"/>
        <v xml:space="preserve"> - 00/01/1900</v>
      </c>
    </row>
    <row r="87" spans="3:18" s="47" customFormat="1" x14ac:dyDescent="0.25">
      <c r="C87" s="123"/>
      <c r="D87" s="123"/>
      <c r="E87" s="89"/>
      <c r="G87" s="123"/>
      <c r="H87" s="123"/>
      <c r="I87" s="133"/>
      <c r="J87" s="123"/>
      <c r="M87" s="123"/>
      <c r="O87" s="123"/>
      <c r="R87" s="47" t="str">
        <f t="shared" si="2"/>
        <v xml:space="preserve"> - 00/01/1900</v>
      </c>
    </row>
    <row r="88" spans="3:18" s="47" customFormat="1" x14ac:dyDescent="0.25">
      <c r="C88" s="123"/>
      <c r="D88" s="123"/>
      <c r="E88" s="89"/>
      <c r="G88" s="123"/>
      <c r="H88" s="123"/>
      <c r="I88" s="133"/>
      <c r="J88" s="123"/>
      <c r="M88" s="123"/>
      <c r="O88" s="123"/>
      <c r="R88" s="47" t="str">
        <f t="shared" si="2"/>
        <v xml:space="preserve"> - 00/01/1900</v>
      </c>
    </row>
    <row r="89" spans="3:18" s="47" customFormat="1" x14ac:dyDescent="0.25">
      <c r="C89" s="123"/>
      <c r="D89" s="123"/>
      <c r="E89" s="89"/>
      <c r="G89" s="123"/>
      <c r="H89" s="123"/>
      <c r="I89" s="133"/>
      <c r="J89" s="123"/>
      <c r="M89" s="123"/>
      <c r="O89" s="123"/>
      <c r="R89" s="47" t="str">
        <f t="shared" si="2"/>
        <v xml:space="preserve"> - 00/01/1900</v>
      </c>
    </row>
    <row r="90" spans="3:18" s="47" customFormat="1" x14ac:dyDescent="0.25">
      <c r="C90" s="123"/>
      <c r="D90" s="123"/>
      <c r="E90" s="89"/>
      <c r="G90" s="123"/>
      <c r="H90" s="123"/>
      <c r="I90" s="133"/>
      <c r="J90" s="123"/>
      <c r="M90" s="123"/>
      <c r="O90" s="123"/>
      <c r="R90" s="47" t="str">
        <f t="shared" si="2"/>
        <v xml:space="preserve"> - 00/01/1900</v>
      </c>
    </row>
    <row r="91" spans="3:18" s="47" customFormat="1" x14ac:dyDescent="0.25">
      <c r="C91" s="123"/>
      <c r="D91" s="123"/>
      <c r="E91" s="89"/>
      <c r="G91" s="123"/>
      <c r="H91" s="123"/>
      <c r="I91" s="133"/>
      <c r="J91" s="123"/>
      <c r="M91" s="123"/>
      <c r="O91" s="123"/>
      <c r="R91" s="47" t="str">
        <f t="shared" si="2"/>
        <v xml:space="preserve"> - 00/01/1900</v>
      </c>
    </row>
    <row r="92" spans="3:18" s="47" customFormat="1" x14ac:dyDescent="0.25">
      <c r="C92" s="123"/>
      <c r="D92" s="123"/>
      <c r="E92" s="89"/>
      <c r="G92" s="123"/>
      <c r="H92" s="123"/>
      <c r="I92" s="133"/>
      <c r="J92" s="123"/>
      <c r="M92" s="123"/>
      <c r="O92" s="123"/>
      <c r="R92" s="47" t="str">
        <f t="shared" si="2"/>
        <v xml:space="preserve"> - 00/01/1900</v>
      </c>
    </row>
    <row r="93" spans="3:18" s="47" customFormat="1" x14ac:dyDescent="0.25">
      <c r="C93" s="123"/>
      <c r="D93" s="123"/>
      <c r="E93" s="89"/>
      <c r="G93" s="123"/>
      <c r="H93" s="123"/>
      <c r="I93" s="133"/>
      <c r="J93" s="123"/>
      <c r="M93" s="123"/>
      <c r="O93" s="123"/>
      <c r="R93" s="47" t="str">
        <f t="shared" si="2"/>
        <v xml:space="preserve"> - 00/01/1900</v>
      </c>
    </row>
    <row r="94" spans="3:18" s="47" customFormat="1" x14ac:dyDescent="0.25">
      <c r="C94" s="123"/>
      <c r="D94" s="123"/>
      <c r="E94" s="89"/>
      <c r="G94" s="123"/>
      <c r="H94" s="123"/>
      <c r="I94" s="133"/>
      <c r="J94" s="123"/>
      <c r="M94" s="123"/>
      <c r="O94" s="123"/>
      <c r="R94" s="47" t="str">
        <f t="shared" si="2"/>
        <v xml:space="preserve"> - 00/01/1900</v>
      </c>
    </row>
    <row r="95" spans="3:18" s="47" customFormat="1" x14ac:dyDescent="0.25">
      <c r="C95" s="123"/>
      <c r="D95" s="123"/>
      <c r="E95" s="89"/>
      <c r="G95" s="123"/>
      <c r="H95" s="123"/>
      <c r="I95" s="133"/>
      <c r="J95" s="123"/>
      <c r="M95" s="123"/>
      <c r="O95" s="123"/>
      <c r="R95" s="47" t="str">
        <f t="shared" si="2"/>
        <v xml:space="preserve"> - 00/01/1900</v>
      </c>
    </row>
    <row r="96" spans="3:18" s="47" customFormat="1" x14ac:dyDescent="0.25">
      <c r="C96" s="123"/>
      <c r="D96" s="123"/>
      <c r="E96" s="89"/>
      <c r="G96" s="123"/>
      <c r="H96" s="123"/>
      <c r="I96" s="133"/>
      <c r="J96" s="123"/>
      <c r="M96" s="123"/>
      <c r="O96" s="123"/>
      <c r="R96" s="47" t="str">
        <f t="shared" si="2"/>
        <v xml:space="preserve"> - 00/01/1900</v>
      </c>
    </row>
    <row r="97" spans="3:18" s="47" customFormat="1" x14ac:dyDescent="0.25">
      <c r="C97" s="123"/>
      <c r="D97" s="123"/>
      <c r="E97" s="89"/>
      <c r="G97" s="123"/>
      <c r="H97" s="123"/>
      <c r="I97" s="133"/>
      <c r="J97" s="123"/>
      <c r="M97" s="123"/>
      <c r="O97" s="123"/>
      <c r="R97" s="47" t="str">
        <f t="shared" si="2"/>
        <v xml:space="preserve"> - 00/01/1900</v>
      </c>
    </row>
    <row r="98" spans="3:18" s="47" customFormat="1" x14ac:dyDescent="0.25">
      <c r="C98" s="123"/>
      <c r="D98" s="123"/>
      <c r="E98" s="89"/>
      <c r="G98" s="123"/>
      <c r="H98" s="123"/>
      <c r="I98" s="133"/>
      <c r="J98" s="123"/>
      <c r="M98" s="123"/>
      <c r="O98" s="123"/>
      <c r="R98" s="47" t="str">
        <f t="shared" si="2"/>
        <v xml:space="preserve"> - 00/01/1900</v>
      </c>
    </row>
    <row r="99" spans="3:18" s="47" customFormat="1" x14ac:dyDescent="0.25">
      <c r="C99" s="123"/>
      <c r="D99" s="123"/>
      <c r="E99" s="89"/>
      <c r="G99" s="123"/>
      <c r="H99" s="123"/>
      <c r="I99" s="133"/>
      <c r="J99" s="123"/>
      <c r="M99" s="123"/>
      <c r="O99" s="123"/>
      <c r="R99" s="47" t="str">
        <f t="shared" si="2"/>
        <v xml:space="preserve"> - 00/01/1900</v>
      </c>
    </row>
    <row r="100" spans="3:18" s="47" customFormat="1" x14ac:dyDescent="0.25">
      <c r="C100" s="123"/>
      <c r="D100" s="123"/>
      <c r="E100" s="89"/>
      <c r="G100" s="123"/>
      <c r="H100" s="123"/>
      <c r="I100" s="133"/>
      <c r="J100" s="123"/>
      <c r="M100" s="123"/>
      <c r="O100" s="123"/>
      <c r="R100" s="47" t="str">
        <f t="shared" si="2"/>
        <v xml:space="preserve"> - 00/01/1900</v>
      </c>
    </row>
    <row r="101" spans="3:18" s="47" customFormat="1" x14ac:dyDescent="0.25">
      <c r="C101" s="123"/>
      <c r="D101" s="123"/>
      <c r="E101" s="89"/>
      <c r="G101" s="123"/>
      <c r="H101" s="123"/>
      <c r="I101" s="133"/>
      <c r="J101" s="123"/>
      <c r="M101" s="123"/>
      <c r="O101" s="123"/>
      <c r="R101" s="47" t="str">
        <f t="shared" si="2"/>
        <v xml:space="preserve"> - 00/01/1900</v>
      </c>
    </row>
    <row r="102" spans="3:18" s="47" customFormat="1" x14ac:dyDescent="0.25">
      <c r="C102" s="123"/>
      <c r="D102" s="123"/>
      <c r="E102" s="89"/>
      <c r="G102" s="123"/>
      <c r="H102" s="123"/>
      <c r="I102" s="133"/>
      <c r="J102" s="123"/>
      <c r="M102" s="123"/>
      <c r="O102" s="123"/>
      <c r="R102" s="47" t="str">
        <f t="shared" si="2"/>
        <v xml:space="preserve"> - 00/01/1900</v>
      </c>
    </row>
    <row r="103" spans="3:18" x14ac:dyDescent="0.25">
      <c r="R103" s="47" t="str">
        <f t="shared" si="2"/>
        <v xml:space="preserve"> - 00/01/1900</v>
      </c>
    </row>
    <row r="104" spans="3:18" x14ac:dyDescent="0.25">
      <c r="R104" s="47" t="str">
        <f t="shared" si="2"/>
        <v xml:space="preserve"> - 00/01/1900</v>
      </c>
    </row>
    <row r="105" spans="3:18" x14ac:dyDescent="0.25">
      <c r="R105" s="47" t="str">
        <f t="shared" si="2"/>
        <v xml:space="preserve"> - 00/01/1900</v>
      </c>
    </row>
    <row r="106" spans="3:18" x14ac:dyDescent="0.25">
      <c r="R106" s="47" t="str">
        <f t="shared" si="2"/>
        <v xml:space="preserve"> - 00/01/1900</v>
      </c>
    </row>
    <row r="107" spans="3:18" x14ac:dyDescent="0.25">
      <c r="R107" s="47" t="str">
        <f t="shared" si="2"/>
        <v xml:space="preserve"> - 00/01/1900</v>
      </c>
    </row>
    <row r="108" spans="3:18" x14ac:dyDescent="0.25">
      <c r="R108" s="47" t="str">
        <f t="shared" si="2"/>
        <v xml:space="preserve"> - 00/01/1900</v>
      </c>
    </row>
    <row r="109" spans="3:18" x14ac:dyDescent="0.25">
      <c r="R109" s="47" t="str">
        <f t="shared" si="2"/>
        <v xml:space="preserve"> - 00/01/1900</v>
      </c>
    </row>
    <row r="110" spans="3:18" x14ac:dyDescent="0.25">
      <c r="R110" s="47" t="str">
        <f t="shared" si="2"/>
        <v xml:space="preserve"> - 00/01/1900</v>
      </c>
    </row>
    <row r="111" spans="3:18" x14ac:dyDescent="0.25">
      <c r="R111" s="47" t="str">
        <f t="shared" si="2"/>
        <v xml:space="preserve"> - 00/01/1900</v>
      </c>
    </row>
    <row r="112" spans="3:18" x14ac:dyDescent="0.25">
      <c r="R112" s="47" t="str">
        <f t="shared" si="2"/>
        <v xml:space="preserve"> - 00/01/1900</v>
      </c>
    </row>
    <row r="113" spans="18:18" x14ac:dyDescent="0.25">
      <c r="R113" s="47" t="str">
        <f t="shared" si="2"/>
        <v xml:space="preserve"> - 00/01/1900</v>
      </c>
    </row>
    <row r="114" spans="18:18" x14ac:dyDescent="0.25">
      <c r="R114" s="47" t="str">
        <f t="shared" si="2"/>
        <v xml:space="preserve"> - 00/01/1900</v>
      </c>
    </row>
    <row r="115" spans="18:18" x14ac:dyDescent="0.25">
      <c r="R115" s="47" t="str">
        <f t="shared" si="2"/>
        <v xml:space="preserve"> - 00/01/1900</v>
      </c>
    </row>
    <row r="116" spans="18:18" x14ac:dyDescent="0.25">
      <c r="R116" s="47" t="str">
        <f t="shared" si="2"/>
        <v xml:space="preserve"> - 00/01/1900</v>
      </c>
    </row>
    <row r="117" spans="18:18" x14ac:dyDescent="0.25">
      <c r="R117" s="47" t="str">
        <f t="shared" si="2"/>
        <v xml:space="preserve"> - 00/01/1900</v>
      </c>
    </row>
    <row r="118" spans="18:18" x14ac:dyDescent="0.25">
      <c r="R118" s="47" t="str">
        <f t="shared" si="2"/>
        <v xml:space="preserve"> - 00/01/1900</v>
      </c>
    </row>
    <row r="119" spans="18:18" x14ac:dyDescent="0.25">
      <c r="R119" s="47" t="str">
        <f t="shared" si="2"/>
        <v xml:space="preserve"> - 00/01/1900</v>
      </c>
    </row>
    <row r="120" spans="18:18" x14ac:dyDescent="0.25">
      <c r="R120" s="47" t="str">
        <f t="shared" si="2"/>
        <v xml:space="preserve"> - 00/01/1900</v>
      </c>
    </row>
    <row r="121" spans="18:18" x14ac:dyDescent="0.25">
      <c r="R121" s="47" t="str">
        <f t="shared" si="2"/>
        <v xml:space="preserve"> - 00/01/1900</v>
      </c>
    </row>
    <row r="122" spans="18:18" x14ac:dyDescent="0.25">
      <c r="R122" s="47" t="str">
        <f t="shared" ref="R122:R185" si="3">D122&amp;" - "&amp;TEXT(C122,"dd/mm/yyyy")</f>
        <v xml:space="preserve"> - 00/01/1900</v>
      </c>
    </row>
    <row r="123" spans="18:18" x14ac:dyDescent="0.25">
      <c r="R123" s="47" t="str">
        <f t="shared" si="3"/>
        <v xml:space="preserve"> - 00/01/1900</v>
      </c>
    </row>
    <row r="124" spans="18:18" x14ac:dyDescent="0.25">
      <c r="R124" s="47" t="str">
        <f t="shared" si="3"/>
        <v xml:space="preserve"> - 00/01/1900</v>
      </c>
    </row>
    <row r="125" spans="18:18" x14ac:dyDescent="0.25">
      <c r="R125" s="47" t="str">
        <f t="shared" si="3"/>
        <v xml:space="preserve"> - 00/01/1900</v>
      </c>
    </row>
    <row r="126" spans="18:18" x14ac:dyDescent="0.25">
      <c r="R126" s="47" t="str">
        <f t="shared" si="3"/>
        <v xml:space="preserve"> - 00/01/1900</v>
      </c>
    </row>
    <row r="127" spans="18:18" x14ac:dyDescent="0.25">
      <c r="R127" s="47" t="str">
        <f t="shared" si="3"/>
        <v xml:space="preserve"> - 00/01/1900</v>
      </c>
    </row>
    <row r="128" spans="18:18" x14ac:dyDescent="0.25">
      <c r="R128" s="47" t="str">
        <f t="shared" si="3"/>
        <v xml:space="preserve"> - 00/01/1900</v>
      </c>
    </row>
    <row r="129" spans="3:18" x14ac:dyDescent="0.25">
      <c r="R129" s="47" t="str">
        <f t="shared" si="3"/>
        <v xml:space="preserve"> - 00/01/1900</v>
      </c>
    </row>
    <row r="130" spans="3:18" x14ac:dyDescent="0.25">
      <c r="R130" s="47" t="str">
        <f t="shared" si="3"/>
        <v xml:space="preserve"> - 00/01/1900</v>
      </c>
    </row>
    <row r="131" spans="3:18" x14ac:dyDescent="0.25">
      <c r="R131" s="47" t="str">
        <f t="shared" si="3"/>
        <v xml:space="preserve"> - 00/01/1900</v>
      </c>
    </row>
    <row r="132" spans="3:18" x14ac:dyDescent="0.25">
      <c r="R132" s="47" t="str">
        <f t="shared" si="3"/>
        <v xml:space="preserve"> - 00/01/1900</v>
      </c>
    </row>
    <row r="133" spans="3:18" x14ac:dyDescent="0.25">
      <c r="R133" s="47" t="str">
        <f t="shared" si="3"/>
        <v xml:space="preserve"> - 00/01/1900</v>
      </c>
    </row>
    <row r="134" spans="3:18" s="47" customFormat="1" x14ac:dyDescent="0.25">
      <c r="C134" s="123"/>
      <c r="D134" s="123"/>
      <c r="E134" s="89"/>
      <c r="G134" s="123"/>
      <c r="H134" s="123"/>
      <c r="I134" s="133"/>
      <c r="J134" s="123"/>
      <c r="M134" s="123"/>
      <c r="O134" s="123"/>
      <c r="R134" s="47" t="str">
        <f t="shared" si="3"/>
        <v xml:space="preserve"> - 00/01/1900</v>
      </c>
    </row>
    <row r="135" spans="3:18" x14ac:dyDescent="0.25">
      <c r="R135" s="47" t="str">
        <f t="shared" si="3"/>
        <v xml:space="preserve"> - 00/01/1900</v>
      </c>
    </row>
    <row r="136" spans="3:18" x14ac:dyDescent="0.25">
      <c r="R136" s="47" t="str">
        <f t="shared" si="3"/>
        <v xml:space="preserve"> - 00/01/1900</v>
      </c>
    </row>
    <row r="137" spans="3:18" x14ac:dyDescent="0.25">
      <c r="R137" s="47" t="str">
        <f t="shared" si="3"/>
        <v xml:space="preserve"> - 00/01/1900</v>
      </c>
    </row>
    <row r="138" spans="3:18" x14ac:dyDescent="0.25">
      <c r="R138" s="47" t="str">
        <f t="shared" si="3"/>
        <v xml:space="preserve"> - 00/01/1900</v>
      </c>
    </row>
    <row r="139" spans="3:18" s="47" customFormat="1" x14ac:dyDescent="0.25">
      <c r="C139" s="123"/>
      <c r="D139" s="123"/>
      <c r="E139" s="89"/>
      <c r="G139" s="123"/>
      <c r="H139" s="123"/>
      <c r="I139" s="133"/>
      <c r="J139" s="123"/>
      <c r="M139" s="123"/>
      <c r="O139" s="123"/>
      <c r="R139" s="47" t="str">
        <f t="shared" si="3"/>
        <v xml:space="preserve"> - 00/01/1900</v>
      </c>
    </row>
    <row r="140" spans="3:18" x14ac:dyDescent="0.25">
      <c r="R140" s="47" t="str">
        <f t="shared" si="3"/>
        <v xml:space="preserve"> - 00/01/1900</v>
      </c>
    </row>
    <row r="141" spans="3:18" x14ac:dyDescent="0.25">
      <c r="R141" s="47" t="str">
        <f t="shared" si="3"/>
        <v xml:space="preserve"> - 00/01/1900</v>
      </c>
    </row>
    <row r="142" spans="3:18" x14ac:dyDescent="0.25">
      <c r="R142" s="47" t="str">
        <f t="shared" si="3"/>
        <v xml:space="preserve"> - 00/01/1900</v>
      </c>
    </row>
    <row r="143" spans="3:18" x14ac:dyDescent="0.25">
      <c r="R143" s="47" t="str">
        <f t="shared" si="3"/>
        <v xml:space="preserve"> - 00/01/1900</v>
      </c>
    </row>
    <row r="144" spans="3:18" x14ac:dyDescent="0.25">
      <c r="R144" s="47" t="str">
        <f t="shared" si="3"/>
        <v xml:space="preserve"> - 00/01/1900</v>
      </c>
    </row>
    <row r="145" spans="3:18" x14ac:dyDescent="0.25">
      <c r="R145" s="47" t="str">
        <f t="shared" si="3"/>
        <v xml:space="preserve"> - 00/01/1900</v>
      </c>
    </row>
    <row r="146" spans="3:18" s="47" customFormat="1" x14ac:dyDescent="0.25">
      <c r="C146" s="123"/>
      <c r="D146" s="123"/>
      <c r="E146" s="89"/>
      <c r="G146" s="123"/>
      <c r="H146" s="123"/>
      <c r="I146" s="133"/>
      <c r="J146" s="123"/>
      <c r="M146" s="123"/>
      <c r="O146" s="123"/>
      <c r="R146" s="47" t="str">
        <f t="shared" si="3"/>
        <v xml:space="preserve"> - 00/01/1900</v>
      </c>
    </row>
    <row r="147" spans="3:18" s="47" customFormat="1" x14ac:dyDescent="0.25">
      <c r="C147" s="123"/>
      <c r="D147" s="123"/>
      <c r="E147" s="89"/>
      <c r="G147" s="123"/>
      <c r="H147" s="123"/>
      <c r="I147" s="133"/>
      <c r="J147" s="123"/>
      <c r="M147" s="123"/>
      <c r="O147" s="123"/>
      <c r="R147" s="47" t="str">
        <f t="shared" si="3"/>
        <v xml:space="preserve"> - 00/01/1900</v>
      </c>
    </row>
    <row r="148" spans="3:18" s="47" customFormat="1" x14ac:dyDescent="0.25">
      <c r="C148" s="123"/>
      <c r="D148" s="123"/>
      <c r="E148" s="89"/>
      <c r="G148" s="123"/>
      <c r="H148" s="123"/>
      <c r="I148" s="133"/>
      <c r="J148" s="123"/>
      <c r="M148" s="123"/>
      <c r="O148" s="123"/>
      <c r="R148" s="47" t="str">
        <f t="shared" si="3"/>
        <v xml:space="preserve"> - 00/01/1900</v>
      </c>
    </row>
    <row r="149" spans="3:18" s="47" customFormat="1" x14ac:dyDescent="0.25">
      <c r="C149" s="123"/>
      <c r="D149" s="123"/>
      <c r="E149" s="89"/>
      <c r="G149" s="123"/>
      <c r="H149" s="123"/>
      <c r="I149" s="133"/>
      <c r="J149" s="123"/>
      <c r="M149" s="123"/>
      <c r="O149" s="123"/>
      <c r="R149" s="47" t="str">
        <f t="shared" si="3"/>
        <v xml:space="preserve"> - 00/01/1900</v>
      </c>
    </row>
    <row r="150" spans="3:18" x14ac:dyDescent="0.25">
      <c r="R150" s="47" t="str">
        <f t="shared" si="3"/>
        <v xml:space="preserve"> - 00/01/1900</v>
      </c>
    </row>
    <row r="151" spans="3:18" s="47" customFormat="1" x14ac:dyDescent="0.25">
      <c r="C151" s="123"/>
      <c r="D151" s="123"/>
      <c r="E151" s="89"/>
      <c r="G151" s="123"/>
      <c r="H151" s="123"/>
      <c r="I151" s="133"/>
      <c r="J151" s="123"/>
      <c r="M151" s="123"/>
      <c r="O151" s="123"/>
      <c r="R151" s="47" t="str">
        <f t="shared" si="3"/>
        <v xml:space="preserve"> - 00/01/1900</v>
      </c>
    </row>
    <row r="152" spans="3:18" s="47" customFormat="1" x14ac:dyDescent="0.25">
      <c r="C152" s="123"/>
      <c r="D152" s="123"/>
      <c r="E152" s="89"/>
      <c r="G152" s="123"/>
      <c r="H152" s="123"/>
      <c r="I152" s="133"/>
      <c r="J152" s="123"/>
      <c r="M152" s="123"/>
      <c r="O152" s="123"/>
      <c r="R152" s="47" t="str">
        <f t="shared" si="3"/>
        <v xml:space="preserve"> - 00/01/1900</v>
      </c>
    </row>
    <row r="153" spans="3:18" x14ac:dyDescent="0.25">
      <c r="R153" s="47" t="str">
        <f t="shared" si="3"/>
        <v xml:space="preserve"> - 00/01/1900</v>
      </c>
    </row>
    <row r="154" spans="3:18" s="47" customFormat="1" x14ac:dyDescent="0.25">
      <c r="C154" s="123"/>
      <c r="D154" s="123"/>
      <c r="E154" s="89"/>
      <c r="G154" s="123"/>
      <c r="H154" s="123"/>
      <c r="I154" s="133"/>
      <c r="J154" s="123"/>
      <c r="M154" s="123"/>
      <c r="O154" s="123"/>
      <c r="R154" s="47" t="str">
        <f t="shared" si="3"/>
        <v xml:space="preserve"> - 00/01/1900</v>
      </c>
    </row>
    <row r="155" spans="3:18" x14ac:dyDescent="0.25">
      <c r="R155" s="47" t="str">
        <f t="shared" si="3"/>
        <v xml:space="preserve"> - 00/01/1900</v>
      </c>
    </row>
    <row r="156" spans="3:18" x14ac:dyDescent="0.25">
      <c r="R156" s="47" t="str">
        <f t="shared" si="3"/>
        <v xml:space="preserve"> - 00/01/1900</v>
      </c>
    </row>
    <row r="157" spans="3:18" x14ac:dyDescent="0.25">
      <c r="R157" s="47" t="str">
        <f t="shared" si="3"/>
        <v xml:space="preserve"> - 00/01/1900</v>
      </c>
    </row>
    <row r="158" spans="3:18" s="47" customFormat="1" x14ac:dyDescent="0.25">
      <c r="C158" s="123"/>
      <c r="D158" s="123"/>
      <c r="E158" s="89"/>
      <c r="G158" s="123"/>
      <c r="H158" s="123"/>
      <c r="I158" s="133"/>
      <c r="J158" s="123"/>
      <c r="M158" s="123"/>
      <c r="O158" s="123"/>
      <c r="R158" s="47" t="str">
        <f t="shared" si="3"/>
        <v xml:space="preserve"> - 00/01/1900</v>
      </c>
    </row>
    <row r="159" spans="3:18" x14ac:dyDescent="0.25">
      <c r="R159" s="47" t="str">
        <f t="shared" si="3"/>
        <v xml:space="preserve"> - 00/01/1900</v>
      </c>
    </row>
    <row r="160" spans="3:18" x14ac:dyDescent="0.25">
      <c r="R160" s="47" t="str">
        <f t="shared" si="3"/>
        <v xml:space="preserve"> - 00/01/1900</v>
      </c>
    </row>
    <row r="161" spans="3:18" x14ac:dyDescent="0.25">
      <c r="R161" s="47" t="str">
        <f t="shared" si="3"/>
        <v xml:space="preserve"> - 00/01/1900</v>
      </c>
    </row>
    <row r="162" spans="3:18" x14ac:dyDescent="0.25">
      <c r="R162" s="47" t="str">
        <f t="shared" si="3"/>
        <v xml:space="preserve"> - 00/01/1900</v>
      </c>
    </row>
    <row r="163" spans="3:18" x14ac:dyDescent="0.25">
      <c r="R163" s="47" t="str">
        <f t="shared" si="3"/>
        <v xml:space="preserve"> - 00/01/1900</v>
      </c>
    </row>
    <row r="164" spans="3:18" x14ac:dyDescent="0.25">
      <c r="R164" s="47" t="str">
        <f t="shared" si="3"/>
        <v xml:space="preserve"> - 00/01/1900</v>
      </c>
    </row>
    <row r="165" spans="3:18" x14ac:dyDescent="0.25">
      <c r="R165" s="47" t="str">
        <f t="shared" si="3"/>
        <v xml:space="preserve"> - 00/01/1900</v>
      </c>
    </row>
    <row r="166" spans="3:18" x14ac:dyDescent="0.25">
      <c r="R166" s="47" t="str">
        <f t="shared" si="3"/>
        <v xml:space="preserve"> - 00/01/1900</v>
      </c>
    </row>
    <row r="167" spans="3:18" s="47" customFormat="1" x14ac:dyDescent="0.25">
      <c r="C167" s="123"/>
      <c r="D167" s="123"/>
      <c r="E167" s="89"/>
      <c r="G167" s="123"/>
      <c r="H167" s="123"/>
      <c r="I167" s="133"/>
      <c r="J167" s="123"/>
      <c r="M167" s="123"/>
      <c r="O167" s="123"/>
      <c r="R167" s="47" t="str">
        <f t="shared" si="3"/>
        <v xml:space="preserve"> - 00/01/1900</v>
      </c>
    </row>
    <row r="168" spans="3:18" x14ac:dyDescent="0.25">
      <c r="R168" s="47" t="str">
        <f t="shared" si="3"/>
        <v xml:space="preserve"> - 00/01/1900</v>
      </c>
    </row>
    <row r="169" spans="3:18" x14ac:dyDescent="0.25">
      <c r="R169" s="47" t="str">
        <f t="shared" si="3"/>
        <v xml:space="preserve"> - 00/01/1900</v>
      </c>
    </row>
    <row r="170" spans="3:18" x14ac:dyDescent="0.25">
      <c r="R170" s="47" t="str">
        <f t="shared" si="3"/>
        <v xml:space="preserve"> - 00/01/1900</v>
      </c>
    </row>
    <row r="171" spans="3:18" x14ac:dyDescent="0.25">
      <c r="R171" s="47" t="str">
        <f t="shared" si="3"/>
        <v xml:space="preserve"> - 00/01/1900</v>
      </c>
    </row>
    <row r="172" spans="3:18" x14ac:dyDescent="0.25">
      <c r="R172" s="47" t="str">
        <f t="shared" si="3"/>
        <v xml:space="preserve"> - 00/01/1900</v>
      </c>
    </row>
    <row r="173" spans="3:18" x14ac:dyDescent="0.25">
      <c r="R173" s="47" t="str">
        <f t="shared" si="3"/>
        <v xml:space="preserve"> - 00/01/1900</v>
      </c>
    </row>
    <row r="174" spans="3:18" x14ac:dyDescent="0.25">
      <c r="R174" s="47" t="str">
        <f t="shared" si="3"/>
        <v xml:space="preserve"> - 00/01/1900</v>
      </c>
    </row>
    <row r="175" spans="3:18" x14ac:dyDescent="0.25">
      <c r="R175" s="47" t="str">
        <f t="shared" si="3"/>
        <v xml:space="preserve"> - 00/01/1900</v>
      </c>
    </row>
    <row r="176" spans="3:18" s="47" customFormat="1" x14ac:dyDescent="0.25">
      <c r="C176" s="123"/>
      <c r="D176" s="123"/>
      <c r="E176" s="89"/>
      <c r="G176" s="123"/>
      <c r="H176" s="123"/>
      <c r="I176" s="133"/>
      <c r="J176" s="123"/>
      <c r="M176" s="123"/>
      <c r="O176" s="123"/>
      <c r="R176" s="47" t="str">
        <f t="shared" si="3"/>
        <v xml:space="preserve"> - 00/01/1900</v>
      </c>
    </row>
    <row r="177" spans="3:18" x14ac:dyDescent="0.25">
      <c r="R177" s="47" t="str">
        <f t="shared" si="3"/>
        <v xml:space="preserve"> - 00/01/1900</v>
      </c>
    </row>
    <row r="178" spans="3:18" x14ac:dyDescent="0.25">
      <c r="R178" s="47" t="str">
        <f t="shared" si="3"/>
        <v xml:space="preserve"> - 00/01/1900</v>
      </c>
    </row>
    <row r="179" spans="3:18" x14ac:dyDescent="0.25">
      <c r="R179" s="47" t="str">
        <f t="shared" si="3"/>
        <v xml:space="preserve"> - 00/01/1900</v>
      </c>
    </row>
    <row r="180" spans="3:18" x14ac:dyDescent="0.25">
      <c r="R180" s="47" t="str">
        <f t="shared" si="3"/>
        <v xml:space="preserve"> - 00/01/1900</v>
      </c>
    </row>
    <row r="181" spans="3:18" x14ac:dyDescent="0.25">
      <c r="R181" s="47" t="str">
        <f t="shared" si="3"/>
        <v xml:space="preserve"> - 00/01/1900</v>
      </c>
    </row>
    <row r="182" spans="3:18" x14ac:dyDescent="0.25">
      <c r="R182" s="47" t="str">
        <f t="shared" si="3"/>
        <v xml:space="preserve"> - 00/01/1900</v>
      </c>
    </row>
    <row r="183" spans="3:18" x14ac:dyDescent="0.25">
      <c r="R183" s="47" t="str">
        <f t="shared" si="3"/>
        <v xml:space="preserve"> - 00/01/1900</v>
      </c>
    </row>
    <row r="184" spans="3:18" x14ac:dyDescent="0.25">
      <c r="R184" s="47" t="str">
        <f t="shared" si="3"/>
        <v xml:space="preserve"> - 00/01/1900</v>
      </c>
    </row>
    <row r="185" spans="3:18" x14ac:dyDescent="0.25">
      <c r="R185" s="47" t="str">
        <f t="shared" si="3"/>
        <v xml:space="preserve"> - 00/01/1900</v>
      </c>
    </row>
    <row r="186" spans="3:18" s="47" customFormat="1" x14ac:dyDescent="0.25">
      <c r="C186" s="123"/>
      <c r="D186" s="123"/>
      <c r="E186" s="89"/>
      <c r="G186" s="123"/>
      <c r="H186" s="123"/>
      <c r="I186" s="133"/>
      <c r="J186" s="123"/>
      <c r="M186" s="123"/>
      <c r="O186" s="123"/>
      <c r="R186" s="47" t="str">
        <f t="shared" ref="R186:R223" si="4">D186&amp;" - "&amp;TEXT(C186,"dd/mm/yyyy")</f>
        <v xml:space="preserve"> - 00/01/1900</v>
      </c>
    </row>
    <row r="187" spans="3:18" x14ac:dyDescent="0.25">
      <c r="R187" s="47" t="str">
        <f t="shared" si="4"/>
        <v xml:space="preserve"> - 00/01/1900</v>
      </c>
    </row>
    <row r="188" spans="3:18" x14ac:dyDescent="0.25">
      <c r="R188" s="47" t="str">
        <f t="shared" si="4"/>
        <v xml:space="preserve"> - 00/01/1900</v>
      </c>
    </row>
    <row r="189" spans="3:18" x14ac:dyDescent="0.25">
      <c r="R189" s="47" t="str">
        <f t="shared" si="4"/>
        <v xml:space="preserve"> - 00/01/1900</v>
      </c>
    </row>
    <row r="190" spans="3:18" x14ac:dyDescent="0.25">
      <c r="R190" s="47" t="str">
        <f t="shared" si="4"/>
        <v xml:space="preserve"> - 00/01/1900</v>
      </c>
    </row>
    <row r="191" spans="3:18" x14ac:dyDescent="0.25">
      <c r="R191" s="47" t="str">
        <f t="shared" si="4"/>
        <v xml:space="preserve"> - 00/01/1900</v>
      </c>
    </row>
    <row r="192" spans="3:18" x14ac:dyDescent="0.25">
      <c r="R192" s="47" t="str">
        <f t="shared" si="4"/>
        <v xml:space="preserve"> - 00/01/1900</v>
      </c>
    </row>
    <row r="193" spans="18:18" x14ac:dyDescent="0.25">
      <c r="R193" s="47" t="str">
        <f t="shared" si="4"/>
        <v xml:space="preserve"> - 00/01/1900</v>
      </c>
    </row>
    <row r="194" spans="18:18" x14ac:dyDescent="0.25">
      <c r="R194" s="47" t="str">
        <f t="shared" si="4"/>
        <v xml:space="preserve"> - 00/01/1900</v>
      </c>
    </row>
    <row r="195" spans="18:18" x14ac:dyDescent="0.25">
      <c r="R195" s="47" t="str">
        <f t="shared" si="4"/>
        <v xml:space="preserve"> - 00/01/1900</v>
      </c>
    </row>
    <row r="196" spans="18:18" x14ac:dyDescent="0.25">
      <c r="R196" s="47" t="str">
        <f t="shared" si="4"/>
        <v xml:space="preserve"> - 00/01/1900</v>
      </c>
    </row>
    <row r="197" spans="18:18" x14ac:dyDescent="0.25">
      <c r="R197" s="47" t="str">
        <f t="shared" si="4"/>
        <v xml:space="preserve"> - 00/01/1900</v>
      </c>
    </row>
    <row r="198" spans="18:18" x14ac:dyDescent="0.25">
      <c r="R198" s="47" t="str">
        <f t="shared" si="4"/>
        <v xml:space="preserve"> - 00/01/1900</v>
      </c>
    </row>
    <row r="199" spans="18:18" x14ac:dyDescent="0.25">
      <c r="R199" s="47" t="str">
        <f t="shared" si="4"/>
        <v xml:space="preserve"> - 00/01/1900</v>
      </c>
    </row>
    <row r="200" spans="18:18" x14ac:dyDescent="0.25">
      <c r="R200" s="47" t="str">
        <f t="shared" si="4"/>
        <v xml:space="preserve"> - 00/01/1900</v>
      </c>
    </row>
    <row r="201" spans="18:18" x14ac:dyDescent="0.25">
      <c r="R201" s="47" t="str">
        <f t="shared" si="4"/>
        <v xml:space="preserve"> - 00/01/1900</v>
      </c>
    </row>
    <row r="202" spans="18:18" x14ac:dyDescent="0.25">
      <c r="R202" s="47" t="str">
        <f t="shared" si="4"/>
        <v xml:space="preserve"> - 00/01/1900</v>
      </c>
    </row>
    <row r="203" spans="18:18" x14ac:dyDescent="0.25">
      <c r="R203" s="47" t="str">
        <f t="shared" si="4"/>
        <v xml:space="preserve"> - 00/01/1900</v>
      </c>
    </row>
    <row r="204" spans="18:18" x14ac:dyDescent="0.25">
      <c r="R204" s="47" t="str">
        <f t="shared" si="4"/>
        <v xml:space="preserve"> - 00/01/1900</v>
      </c>
    </row>
    <row r="205" spans="18:18" x14ac:dyDescent="0.25">
      <c r="R205" s="47" t="str">
        <f t="shared" si="4"/>
        <v xml:space="preserve"> - 00/01/1900</v>
      </c>
    </row>
    <row r="206" spans="18:18" x14ac:dyDescent="0.25">
      <c r="R206" s="47" t="str">
        <f t="shared" si="4"/>
        <v xml:space="preserve"> - 00/01/1900</v>
      </c>
    </row>
    <row r="207" spans="18:18" x14ac:dyDescent="0.25">
      <c r="R207" s="47" t="str">
        <f t="shared" si="4"/>
        <v xml:space="preserve"> - 00/01/1900</v>
      </c>
    </row>
    <row r="208" spans="18:18" x14ac:dyDescent="0.25">
      <c r="R208" s="47" t="str">
        <f t="shared" si="4"/>
        <v xml:space="preserve"> - 00/01/1900</v>
      </c>
    </row>
    <row r="209" spans="18:18" x14ac:dyDescent="0.25">
      <c r="R209" s="47" t="str">
        <f t="shared" si="4"/>
        <v xml:space="preserve"> - 00/01/1900</v>
      </c>
    </row>
    <row r="210" spans="18:18" x14ac:dyDescent="0.25">
      <c r="R210" s="47" t="str">
        <f t="shared" si="4"/>
        <v xml:space="preserve"> - 00/01/1900</v>
      </c>
    </row>
    <row r="211" spans="18:18" x14ac:dyDescent="0.25">
      <c r="R211" s="47" t="str">
        <f t="shared" si="4"/>
        <v xml:space="preserve"> - 00/01/1900</v>
      </c>
    </row>
    <row r="212" spans="18:18" x14ac:dyDescent="0.25">
      <c r="R212" s="47" t="str">
        <f t="shared" si="4"/>
        <v xml:space="preserve"> - 00/01/1900</v>
      </c>
    </row>
    <row r="213" spans="18:18" x14ac:dyDescent="0.25">
      <c r="R213" s="47" t="str">
        <f t="shared" si="4"/>
        <v xml:space="preserve"> - 00/01/1900</v>
      </c>
    </row>
    <row r="214" spans="18:18" x14ac:dyDescent="0.25">
      <c r="R214" s="47" t="str">
        <f t="shared" si="4"/>
        <v xml:space="preserve"> - 00/01/1900</v>
      </c>
    </row>
    <row r="215" spans="18:18" x14ac:dyDescent="0.25">
      <c r="R215" s="47" t="str">
        <f t="shared" si="4"/>
        <v xml:space="preserve"> - 00/01/1900</v>
      </c>
    </row>
    <row r="216" spans="18:18" x14ac:dyDescent="0.25">
      <c r="R216" s="47" t="str">
        <f t="shared" si="4"/>
        <v xml:space="preserve"> - 00/01/1900</v>
      </c>
    </row>
    <row r="217" spans="18:18" x14ac:dyDescent="0.25">
      <c r="R217" s="47" t="str">
        <f t="shared" si="4"/>
        <v xml:space="preserve"> - 00/01/1900</v>
      </c>
    </row>
    <row r="218" spans="18:18" x14ac:dyDescent="0.25">
      <c r="R218" s="47" t="str">
        <f t="shared" si="4"/>
        <v xml:space="preserve"> - 00/01/1900</v>
      </c>
    </row>
    <row r="219" spans="18:18" x14ac:dyDescent="0.25">
      <c r="R219" s="47" t="str">
        <f t="shared" si="4"/>
        <v xml:space="preserve"> - 00/01/1900</v>
      </c>
    </row>
    <row r="220" spans="18:18" x14ac:dyDescent="0.25">
      <c r="R220" s="47" t="str">
        <f t="shared" si="4"/>
        <v xml:space="preserve"> - 00/01/1900</v>
      </c>
    </row>
    <row r="221" spans="18:18" x14ac:dyDescent="0.25">
      <c r="R221" s="47" t="str">
        <f t="shared" si="4"/>
        <v xml:space="preserve"> - 00/01/1900</v>
      </c>
    </row>
    <row r="222" spans="18:18" x14ac:dyDescent="0.25">
      <c r="R222" s="47" t="str">
        <f t="shared" si="4"/>
        <v xml:space="preserve"> - 00/01/1900</v>
      </c>
    </row>
    <row r="223" spans="18:18" x14ac:dyDescent="0.25">
      <c r="R223" s="47" t="str">
        <f t="shared" si="4"/>
        <v xml:space="preserve"> - 00/01/1900</v>
      </c>
    </row>
  </sheetData>
  <mergeCells count="5">
    <mergeCell ref="A1:F1"/>
    <mergeCell ref="A2:F2"/>
    <mergeCell ref="H1:Q1"/>
    <mergeCell ref="H2:Q2"/>
    <mergeCell ref="H3:Q3"/>
  </mergeCells>
  <conditionalFormatting sqref="H4:J4">
    <cfRule type="cellIs" dxfId="3" priority="4" stopIfTrue="1" operator="equal">
      <formula>2</formula>
    </cfRule>
  </conditionalFormatting>
  <conditionalFormatting sqref="E4:G4">
    <cfRule type="cellIs" dxfId="2" priority="3" stopIfTrue="1" operator="equal">
      <formula>2</formula>
    </cfRule>
  </conditionalFormatting>
  <conditionalFormatting sqref="K4">
    <cfRule type="cellIs" dxfId="1" priority="2" stopIfTrue="1" operator="equal">
      <formula>2</formula>
    </cfRule>
  </conditionalFormatting>
  <conditionalFormatting sqref="J36:J37">
    <cfRule type="timePeriod" dxfId="0" priority="1" timePeriod="today">
      <formula>FLOOR(J36,1)=TODAY()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45"/>
  <sheetViews>
    <sheetView workbookViewId="0">
      <selection activeCell="H1" sqref="H1"/>
    </sheetView>
  </sheetViews>
  <sheetFormatPr defaultRowHeight="15" x14ac:dyDescent="0.25"/>
  <cols>
    <col min="1" max="1" width="8.85546875" style="51"/>
    <col min="2" max="2" width="14.140625" style="86" customWidth="1"/>
    <col min="3" max="3" width="15.5703125" style="86" customWidth="1"/>
    <col min="4" max="4" width="10.28515625" style="86" customWidth="1"/>
    <col min="5" max="5" width="11.7109375" style="86" customWidth="1"/>
    <col min="6" max="6" width="10.28515625" style="86" customWidth="1"/>
    <col min="9" max="9" width="11.28515625" customWidth="1"/>
    <col min="228" max="228" width="4.5703125" customWidth="1"/>
    <col min="229" max="229" width="10.5703125" customWidth="1"/>
    <col min="230" max="230" width="6.28515625" customWidth="1"/>
    <col min="231" max="231" width="7.140625" customWidth="1"/>
    <col min="232" max="232" width="2.28515625" customWidth="1"/>
    <col min="233" max="233" width="4.85546875" customWidth="1"/>
    <col min="234" max="234" width="2.28515625" customWidth="1"/>
    <col min="235" max="235" width="0.5703125" customWidth="1"/>
    <col min="236" max="236" width="1.42578125" customWidth="1"/>
    <col min="237" max="237" width="10.42578125" customWidth="1"/>
    <col min="238" max="238" width="1" customWidth="1"/>
    <col min="239" max="239" width="2.85546875" customWidth="1"/>
    <col min="240" max="240" width="1.85546875" customWidth="1"/>
    <col min="241" max="243" width="5.7109375" customWidth="1"/>
    <col min="244" max="244" width="5" customWidth="1"/>
    <col min="245" max="245" width="1.7109375" customWidth="1"/>
    <col min="246" max="246" width="10.5703125" customWidth="1"/>
    <col min="247" max="247" width="1.42578125" customWidth="1"/>
    <col min="248" max="248" width="15.42578125" customWidth="1"/>
    <col min="249" max="249" width="1.7109375" customWidth="1"/>
    <col min="250" max="250" width="18.5703125" customWidth="1"/>
    <col min="251" max="251" width="7.140625" customWidth="1"/>
    <col min="484" max="484" width="4.5703125" customWidth="1"/>
    <col min="485" max="485" width="10.5703125" customWidth="1"/>
    <col min="486" max="486" width="6.28515625" customWidth="1"/>
    <col min="487" max="487" width="7.140625" customWidth="1"/>
    <col min="488" max="488" width="2.28515625" customWidth="1"/>
    <col min="489" max="489" width="4.85546875" customWidth="1"/>
    <col min="490" max="490" width="2.28515625" customWidth="1"/>
    <col min="491" max="491" width="0.5703125" customWidth="1"/>
    <col min="492" max="492" width="1.42578125" customWidth="1"/>
    <col min="493" max="493" width="10.42578125" customWidth="1"/>
    <col min="494" max="494" width="1" customWidth="1"/>
    <col min="495" max="495" width="2.85546875" customWidth="1"/>
    <col min="496" max="496" width="1.85546875" customWidth="1"/>
    <col min="497" max="499" width="5.7109375" customWidth="1"/>
    <col min="500" max="500" width="5" customWidth="1"/>
    <col min="501" max="501" width="1.7109375" customWidth="1"/>
    <col min="502" max="502" width="10.5703125" customWidth="1"/>
    <col min="503" max="503" width="1.42578125" customWidth="1"/>
    <col min="504" max="504" width="15.42578125" customWidth="1"/>
    <col min="505" max="505" width="1.7109375" customWidth="1"/>
    <col min="506" max="506" width="18.5703125" customWidth="1"/>
    <col min="507" max="507" width="7.140625" customWidth="1"/>
    <col min="740" max="740" width="4.5703125" customWidth="1"/>
    <col min="741" max="741" width="10.5703125" customWidth="1"/>
    <col min="742" max="742" width="6.28515625" customWidth="1"/>
    <col min="743" max="743" width="7.140625" customWidth="1"/>
    <col min="744" max="744" width="2.28515625" customWidth="1"/>
    <col min="745" max="745" width="4.85546875" customWidth="1"/>
    <col min="746" max="746" width="2.28515625" customWidth="1"/>
    <col min="747" max="747" width="0.5703125" customWidth="1"/>
    <col min="748" max="748" width="1.42578125" customWidth="1"/>
    <col min="749" max="749" width="10.42578125" customWidth="1"/>
    <col min="750" max="750" width="1" customWidth="1"/>
    <col min="751" max="751" width="2.85546875" customWidth="1"/>
    <col min="752" max="752" width="1.85546875" customWidth="1"/>
    <col min="753" max="755" width="5.7109375" customWidth="1"/>
    <col min="756" max="756" width="5" customWidth="1"/>
    <col min="757" max="757" width="1.7109375" customWidth="1"/>
    <col min="758" max="758" width="10.5703125" customWidth="1"/>
    <col min="759" max="759" width="1.42578125" customWidth="1"/>
    <col min="760" max="760" width="15.42578125" customWidth="1"/>
    <col min="761" max="761" width="1.7109375" customWidth="1"/>
    <col min="762" max="762" width="18.5703125" customWidth="1"/>
    <col min="763" max="763" width="7.140625" customWidth="1"/>
    <col min="996" max="996" width="4.5703125" customWidth="1"/>
    <col min="997" max="997" width="10.5703125" customWidth="1"/>
    <col min="998" max="998" width="6.28515625" customWidth="1"/>
    <col min="999" max="999" width="7.140625" customWidth="1"/>
    <col min="1000" max="1000" width="2.28515625" customWidth="1"/>
    <col min="1001" max="1001" width="4.85546875" customWidth="1"/>
    <col min="1002" max="1002" width="2.28515625" customWidth="1"/>
    <col min="1003" max="1003" width="0.5703125" customWidth="1"/>
    <col min="1004" max="1004" width="1.42578125" customWidth="1"/>
    <col min="1005" max="1005" width="10.42578125" customWidth="1"/>
    <col min="1006" max="1006" width="1" customWidth="1"/>
    <col min="1007" max="1007" width="2.85546875" customWidth="1"/>
    <col min="1008" max="1008" width="1.85546875" customWidth="1"/>
    <col min="1009" max="1011" width="5.7109375" customWidth="1"/>
    <col min="1012" max="1012" width="5" customWidth="1"/>
    <col min="1013" max="1013" width="1.7109375" customWidth="1"/>
    <col min="1014" max="1014" width="10.5703125" customWidth="1"/>
    <col min="1015" max="1015" width="1.42578125" customWidth="1"/>
    <col min="1016" max="1016" width="15.42578125" customWidth="1"/>
    <col min="1017" max="1017" width="1.7109375" customWidth="1"/>
    <col min="1018" max="1018" width="18.5703125" customWidth="1"/>
    <col min="1019" max="1019" width="7.140625" customWidth="1"/>
    <col min="1252" max="1252" width="4.5703125" customWidth="1"/>
    <col min="1253" max="1253" width="10.5703125" customWidth="1"/>
    <col min="1254" max="1254" width="6.28515625" customWidth="1"/>
    <col min="1255" max="1255" width="7.140625" customWidth="1"/>
    <col min="1256" max="1256" width="2.28515625" customWidth="1"/>
    <col min="1257" max="1257" width="4.85546875" customWidth="1"/>
    <col min="1258" max="1258" width="2.28515625" customWidth="1"/>
    <col min="1259" max="1259" width="0.5703125" customWidth="1"/>
    <col min="1260" max="1260" width="1.42578125" customWidth="1"/>
    <col min="1261" max="1261" width="10.42578125" customWidth="1"/>
    <col min="1262" max="1262" width="1" customWidth="1"/>
    <col min="1263" max="1263" width="2.85546875" customWidth="1"/>
    <col min="1264" max="1264" width="1.85546875" customWidth="1"/>
    <col min="1265" max="1267" width="5.7109375" customWidth="1"/>
    <col min="1268" max="1268" width="5" customWidth="1"/>
    <col min="1269" max="1269" width="1.7109375" customWidth="1"/>
    <col min="1270" max="1270" width="10.5703125" customWidth="1"/>
    <col min="1271" max="1271" width="1.42578125" customWidth="1"/>
    <col min="1272" max="1272" width="15.42578125" customWidth="1"/>
    <col min="1273" max="1273" width="1.7109375" customWidth="1"/>
    <col min="1274" max="1274" width="18.5703125" customWidth="1"/>
    <col min="1275" max="1275" width="7.140625" customWidth="1"/>
    <col min="1508" max="1508" width="4.5703125" customWidth="1"/>
    <col min="1509" max="1509" width="10.5703125" customWidth="1"/>
    <col min="1510" max="1510" width="6.28515625" customWidth="1"/>
    <col min="1511" max="1511" width="7.140625" customWidth="1"/>
    <col min="1512" max="1512" width="2.28515625" customWidth="1"/>
    <col min="1513" max="1513" width="4.85546875" customWidth="1"/>
    <col min="1514" max="1514" width="2.28515625" customWidth="1"/>
    <col min="1515" max="1515" width="0.5703125" customWidth="1"/>
    <col min="1516" max="1516" width="1.42578125" customWidth="1"/>
    <col min="1517" max="1517" width="10.42578125" customWidth="1"/>
    <col min="1518" max="1518" width="1" customWidth="1"/>
    <col min="1519" max="1519" width="2.85546875" customWidth="1"/>
    <col min="1520" max="1520" width="1.85546875" customWidth="1"/>
    <col min="1521" max="1523" width="5.7109375" customWidth="1"/>
    <col min="1524" max="1524" width="5" customWidth="1"/>
    <col min="1525" max="1525" width="1.7109375" customWidth="1"/>
    <col min="1526" max="1526" width="10.5703125" customWidth="1"/>
    <col min="1527" max="1527" width="1.42578125" customWidth="1"/>
    <col min="1528" max="1528" width="15.42578125" customWidth="1"/>
    <col min="1529" max="1529" width="1.7109375" customWidth="1"/>
    <col min="1530" max="1530" width="18.5703125" customWidth="1"/>
    <col min="1531" max="1531" width="7.140625" customWidth="1"/>
    <col min="1764" max="1764" width="4.5703125" customWidth="1"/>
    <col min="1765" max="1765" width="10.5703125" customWidth="1"/>
    <col min="1766" max="1766" width="6.28515625" customWidth="1"/>
    <col min="1767" max="1767" width="7.140625" customWidth="1"/>
    <col min="1768" max="1768" width="2.28515625" customWidth="1"/>
    <col min="1769" max="1769" width="4.85546875" customWidth="1"/>
    <col min="1770" max="1770" width="2.28515625" customWidth="1"/>
    <col min="1771" max="1771" width="0.5703125" customWidth="1"/>
    <col min="1772" max="1772" width="1.42578125" customWidth="1"/>
    <col min="1773" max="1773" width="10.42578125" customWidth="1"/>
    <col min="1774" max="1774" width="1" customWidth="1"/>
    <col min="1775" max="1775" width="2.85546875" customWidth="1"/>
    <col min="1776" max="1776" width="1.85546875" customWidth="1"/>
    <col min="1777" max="1779" width="5.7109375" customWidth="1"/>
    <col min="1780" max="1780" width="5" customWidth="1"/>
    <col min="1781" max="1781" width="1.7109375" customWidth="1"/>
    <col min="1782" max="1782" width="10.5703125" customWidth="1"/>
    <col min="1783" max="1783" width="1.42578125" customWidth="1"/>
    <col min="1784" max="1784" width="15.42578125" customWidth="1"/>
    <col min="1785" max="1785" width="1.7109375" customWidth="1"/>
    <col min="1786" max="1786" width="18.5703125" customWidth="1"/>
    <col min="1787" max="1787" width="7.140625" customWidth="1"/>
    <col min="2020" max="2020" width="4.5703125" customWidth="1"/>
    <col min="2021" max="2021" width="10.5703125" customWidth="1"/>
    <col min="2022" max="2022" width="6.28515625" customWidth="1"/>
    <col min="2023" max="2023" width="7.140625" customWidth="1"/>
    <col min="2024" max="2024" width="2.28515625" customWidth="1"/>
    <col min="2025" max="2025" width="4.85546875" customWidth="1"/>
    <col min="2026" max="2026" width="2.28515625" customWidth="1"/>
    <col min="2027" max="2027" width="0.5703125" customWidth="1"/>
    <col min="2028" max="2028" width="1.42578125" customWidth="1"/>
    <col min="2029" max="2029" width="10.42578125" customWidth="1"/>
    <col min="2030" max="2030" width="1" customWidth="1"/>
    <col min="2031" max="2031" width="2.85546875" customWidth="1"/>
    <col min="2032" max="2032" width="1.85546875" customWidth="1"/>
    <col min="2033" max="2035" width="5.7109375" customWidth="1"/>
    <col min="2036" max="2036" width="5" customWidth="1"/>
    <col min="2037" max="2037" width="1.7109375" customWidth="1"/>
    <col min="2038" max="2038" width="10.5703125" customWidth="1"/>
    <col min="2039" max="2039" width="1.42578125" customWidth="1"/>
    <col min="2040" max="2040" width="15.42578125" customWidth="1"/>
    <col min="2041" max="2041" width="1.7109375" customWidth="1"/>
    <col min="2042" max="2042" width="18.5703125" customWidth="1"/>
    <col min="2043" max="2043" width="7.140625" customWidth="1"/>
    <col min="2276" max="2276" width="4.5703125" customWidth="1"/>
    <col min="2277" max="2277" width="10.5703125" customWidth="1"/>
    <col min="2278" max="2278" width="6.28515625" customWidth="1"/>
    <col min="2279" max="2279" width="7.140625" customWidth="1"/>
    <col min="2280" max="2280" width="2.28515625" customWidth="1"/>
    <col min="2281" max="2281" width="4.85546875" customWidth="1"/>
    <col min="2282" max="2282" width="2.28515625" customWidth="1"/>
    <col min="2283" max="2283" width="0.5703125" customWidth="1"/>
    <col min="2284" max="2284" width="1.42578125" customWidth="1"/>
    <col min="2285" max="2285" width="10.42578125" customWidth="1"/>
    <col min="2286" max="2286" width="1" customWidth="1"/>
    <col min="2287" max="2287" width="2.85546875" customWidth="1"/>
    <col min="2288" max="2288" width="1.85546875" customWidth="1"/>
    <col min="2289" max="2291" width="5.7109375" customWidth="1"/>
    <col min="2292" max="2292" width="5" customWidth="1"/>
    <col min="2293" max="2293" width="1.7109375" customWidth="1"/>
    <col min="2294" max="2294" width="10.5703125" customWidth="1"/>
    <col min="2295" max="2295" width="1.42578125" customWidth="1"/>
    <col min="2296" max="2296" width="15.42578125" customWidth="1"/>
    <col min="2297" max="2297" width="1.7109375" customWidth="1"/>
    <col min="2298" max="2298" width="18.5703125" customWidth="1"/>
    <col min="2299" max="2299" width="7.140625" customWidth="1"/>
    <col min="2532" max="2532" width="4.5703125" customWidth="1"/>
    <col min="2533" max="2533" width="10.5703125" customWidth="1"/>
    <col min="2534" max="2534" width="6.28515625" customWidth="1"/>
    <col min="2535" max="2535" width="7.140625" customWidth="1"/>
    <col min="2536" max="2536" width="2.28515625" customWidth="1"/>
    <col min="2537" max="2537" width="4.85546875" customWidth="1"/>
    <col min="2538" max="2538" width="2.28515625" customWidth="1"/>
    <col min="2539" max="2539" width="0.5703125" customWidth="1"/>
    <col min="2540" max="2540" width="1.42578125" customWidth="1"/>
    <col min="2541" max="2541" width="10.42578125" customWidth="1"/>
    <col min="2542" max="2542" width="1" customWidth="1"/>
    <col min="2543" max="2543" width="2.85546875" customWidth="1"/>
    <col min="2544" max="2544" width="1.85546875" customWidth="1"/>
    <col min="2545" max="2547" width="5.7109375" customWidth="1"/>
    <col min="2548" max="2548" width="5" customWidth="1"/>
    <col min="2549" max="2549" width="1.7109375" customWidth="1"/>
    <col min="2550" max="2550" width="10.5703125" customWidth="1"/>
    <col min="2551" max="2551" width="1.42578125" customWidth="1"/>
    <col min="2552" max="2552" width="15.42578125" customWidth="1"/>
    <col min="2553" max="2553" width="1.7109375" customWidth="1"/>
    <col min="2554" max="2554" width="18.5703125" customWidth="1"/>
    <col min="2555" max="2555" width="7.140625" customWidth="1"/>
    <col min="2788" max="2788" width="4.5703125" customWidth="1"/>
    <col min="2789" max="2789" width="10.5703125" customWidth="1"/>
    <col min="2790" max="2790" width="6.28515625" customWidth="1"/>
    <col min="2791" max="2791" width="7.140625" customWidth="1"/>
    <col min="2792" max="2792" width="2.28515625" customWidth="1"/>
    <col min="2793" max="2793" width="4.85546875" customWidth="1"/>
    <col min="2794" max="2794" width="2.28515625" customWidth="1"/>
    <col min="2795" max="2795" width="0.5703125" customWidth="1"/>
    <col min="2796" max="2796" width="1.42578125" customWidth="1"/>
    <col min="2797" max="2797" width="10.42578125" customWidth="1"/>
    <col min="2798" max="2798" width="1" customWidth="1"/>
    <col min="2799" max="2799" width="2.85546875" customWidth="1"/>
    <col min="2800" max="2800" width="1.85546875" customWidth="1"/>
    <col min="2801" max="2803" width="5.7109375" customWidth="1"/>
    <col min="2804" max="2804" width="5" customWidth="1"/>
    <col min="2805" max="2805" width="1.7109375" customWidth="1"/>
    <col min="2806" max="2806" width="10.5703125" customWidth="1"/>
    <col min="2807" max="2807" width="1.42578125" customWidth="1"/>
    <col min="2808" max="2808" width="15.42578125" customWidth="1"/>
    <col min="2809" max="2809" width="1.7109375" customWidth="1"/>
    <col min="2810" max="2810" width="18.5703125" customWidth="1"/>
    <col min="2811" max="2811" width="7.140625" customWidth="1"/>
    <col min="3044" max="3044" width="4.5703125" customWidth="1"/>
    <col min="3045" max="3045" width="10.5703125" customWidth="1"/>
    <col min="3046" max="3046" width="6.28515625" customWidth="1"/>
    <col min="3047" max="3047" width="7.140625" customWidth="1"/>
    <col min="3048" max="3048" width="2.28515625" customWidth="1"/>
    <col min="3049" max="3049" width="4.85546875" customWidth="1"/>
    <col min="3050" max="3050" width="2.28515625" customWidth="1"/>
    <col min="3051" max="3051" width="0.5703125" customWidth="1"/>
    <col min="3052" max="3052" width="1.42578125" customWidth="1"/>
    <col min="3053" max="3053" width="10.42578125" customWidth="1"/>
    <col min="3054" max="3054" width="1" customWidth="1"/>
    <col min="3055" max="3055" width="2.85546875" customWidth="1"/>
    <col min="3056" max="3056" width="1.85546875" customWidth="1"/>
    <col min="3057" max="3059" width="5.7109375" customWidth="1"/>
    <col min="3060" max="3060" width="5" customWidth="1"/>
    <col min="3061" max="3061" width="1.7109375" customWidth="1"/>
    <col min="3062" max="3062" width="10.5703125" customWidth="1"/>
    <col min="3063" max="3063" width="1.42578125" customWidth="1"/>
    <col min="3064" max="3064" width="15.42578125" customWidth="1"/>
    <col min="3065" max="3065" width="1.7109375" customWidth="1"/>
    <col min="3066" max="3066" width="18.5703125" customWidth="1"/>
    <col min="3067" max="3067" width="7.140625" customWidth="1"/>
    <col min="3300" max="3300" width="4.5703125" customWidth="1"/>
    <col min="3301" max="3301" width="10.5703125" customWidth="1"/>
    <col min="3302" max="3302" width="6.28515625" customWidth="1"/>
    <col min="3303" max="3303" width="7.140625" customWidth="1"/>
    <col min="3304" max="3304" width="2.28515625" customWidth="1"/>
    <col min="3305" max="3305" width="4.85546875" customWidth="1"/>
    <col min="3306" max="3306" width="2.28515625" customWidth="1"/>
    <col min="3307" max="3307" width="0.5703125" customWidth="1"/>
    <col min="3308" max="3308" width="1.42578125" customWidth="1"/>
    <col min="3309" max="3309" width="10.42578125" customWidth="1"/>
    <col min="3310" max="3310" width="1" customWidth="1"/>
    <col min="3311" max="3311" width="2.85546875" customWidth="1"/>
    <col min="3312" max="3312" width="1.85546875" customWidth="1"/>
    <col min="3313" max="3315" width="5.7109375" customWidth="1"/>
    <col min="3316" max="3316" width="5" customWidth="1"/>
    <col min="3317" max="3317" width="1.7109375" customWidth="1"/>
    <col min="3318" max="3318" width="10.5703125" customWidth="1"/>
    <col min="3319" max="3319" width="1.42578125" customWidth="1"/>
    <col min="3320" max="3320" width="15.42578125" customWidth="1"/>
    <col min="3321" max="3321" width="1.7109375" customWidth="1"/>
    <col min="3322" max="3322" width="18.5703125" customWidth="1"/>
    <col min="3323" max="3323" width="7.140625" customWidth="1"/>
    <col min="3556" max="3556" width="4.5703125" customWidth="1"/>
    <col min="3557" max="3557" width="10.5703125" customWidth="1"/>
    <col min="3558" max="3558" width="6.28515625" customWidth="1"/>
    <col min="3559" max="3559" width="7.140625" customWidth="1"/>
    <col min="3560" max="3560" width="2.28515625" customWidth="1"/>
    <col min="3561" max="3561" width="4.85546875" customWidth="1"/>
    <col min="3562" max="3562" width="2.28515625" customWidth="1"/>
    <col min="3563" max="3563" width="0.5703125" customWidth="1"/>
    <col min="3564" max="3564" width="1.42578125" customWidth="1"/>
    <col min="3565" max="3565" width="10.42578125" customWidth="1"/>
    <col min="3566" max="3566" width="1" customWidth="1"/>
    <col min="3567" max="3567" width="2.85546875" customWidth="1"/>
    <col min="3568" max="3568" width="1.85546875" customWidth="1"/>
    <col min="3569" max="3571" width="5.7109375" customWidth="1"/>
    <col min="3572" max="3572" width="5" customWidth="1"/>
    <col min="3573" max="3573" width="1.7109375" customWidth="1"/>
    <col min="3574" max="3574" width="10.5703125" customWidth="1"/>
    <col min="3575" max="3575" width="1.42578125" customWidth="1"/>
    <col min="3576" max="3576" width="15.42578125" customWidth="1"/>
    <col min="3577" max="3577" width="1.7109375" customWidth="1"/>
    <col min="3578" max="3578" width="18.5703125" customWidth="1"/>
    <col min="3579" max="3579" width="7.140625" customWidth="1"/>
    <col min="3812" max="3812" width="4.5703125" customWidth="1"/>
    <col min="3813" max="3813" width="10.5703125" customWidth="1"/>
    <col min="3814" max="3814" width="6.28515625" customWidth="1"/>
    <col min="3815" max="3815" width="7.140625" customWidth="1"/>
    <col min="3816" max="3816" width="2.28515625" customWidth="1"/>
    <col min="3817" max="3817" width="4.85546875" customWidth="1"/>
    <col min="3818" max="3818" width="2.28515625" customWidth="1"/>
    <col min="3819" max="3819" width="0.5703125" customWidth="1"/>
    <col min="3820" max="3820" width="1.42578125" customWidth="1"/>
    <col min="3821" max="3821" width="10.42578125" customWidth="1"/>
    <col min="3822" max="3822" width="1" customWidth="1"/>
    <col min="3823" max="3823" width="2.85546875" customWidth="1"/>
    <col min="3824" max="3824" width="1.85546875" customWidth="1"/>
    <col min="3825" max="3827" width="5.7109375" customWidth="1"/>
    <col min="3828" max="3828" width="5" customWidth="1"/>
    <col min="3829" max="3829" width="1.7109375" customWidth="1"/>
    <col min="3830" max="3830" width="10.5703125" customWidth="1"/>
    <col min="3831" max="3831" width="1.42578125" customWidth="1"/>
    <col min="3832" max="3832" width="15.42578125" customWidth="1"/>
    <col min="3833" max="3833" width="1.7109375" customWidth="1"/>
    <col min="3834" max="3834" width="18.5703125" customWidth="1"/>
    <col min="3835" max="3835" width="7.140625" customWidth="1"/>
    <col min="4068" max="4068" width="4.5703125" customWidth="1"/>
    <col min="4069" max="4069" width="10.5703125" customWidth="1"/>
    <col min="4070" max="4070" width="6.28515625" customWidth="1"/>
    <col min="4071" max="4071" width="7.140625" customWidth="1"/>
    <col min="4072" max="4072" width="2.28515625" customWidth="1"/>
    <col min="4073" max="4073" width="4.85546875" customWidth="1"/>
    <col min="4074" max="4074" width="2.28515625" customWidth="1"/>
    <col min="4075" max="4075" width="0.5703125" customWidth="1"/>
    <col min="4076" max="4076" width="1.42578125" customWidth="1"/>
    <col min="4077" max="4077" width="10.42578125" customWidth="1"/>
    <col min="4078" max="4078" width="1" customWidth="1"/>
    <col min="4079" max="4079" width="2.85546875" customWidth="1"/>
    <col min="4080" max="4080" width="1.85546875" customWidth="1"/>
    <col min="4081" max="4083" width="5.7109375" customWidth="1"/>
    <col min="4084" max="4084" width="5" customWidth="1"/>
    <col min="4085" max="4085" width="1.7109375" customWidth="1"/>
    <col min="4086" max="4086" width="10.5703125" customWidth="1"/>
    <col min="4087" max="4087" width="1.42578125" customWidth="1"/>
    <col min="4088" max="4088" width="15.42578125" customWidth="1"/>
    <col min="4089" max="4089" width="1.7109375" customWidth="1"/>
    <col min="4090" max="4090" width="18.5703125" customWidth="1"/>
    <col min="4091" max="4091" width="7.140625" customWidth="1"/>
    <col min="4324" max="4324" width="4.5703125" customWidth="1"/>
    <col min="4325" max="4325" width="10.5703125" customWidth="1"/>
    <col min="4326" max="4326" width="6.28515625" customWidth="1"/>
    <col min="4327" max="4327" width="7.140625" customWidth="1"/>
    <col min="4328" max="4328" width="2.28515625" customWidth="1"/>
    <col min="4329" max="4329" width="4.85546875" customWidth="1"/>
    <col min="4330" max="4330" width="2.28515625" customWidth="1"/>
    <col min="4331" max="4331" width="0.5703125" customWidth="1"/>
    <col min="4332" max="4332" width="1.42578125" customWidth="1"/>
    <col min="4333" max="4333" width="10.42578125" customWidth="1"/>
    <col min="4334" max="4334" width="1" customWidth="1"/>
    <col min="4335" max="4335" width="2.85546875" customWidth="1"/>
    <col min="4336" max="4336" width="1.85546875" customWidth="1"/>
    <col min="4337" max="4339" width="5.7109375" customWidth="1"/>
    <col min="4340" max="4340" width="5" customWidth="1"/>
    <col min="4341" max="4341" width="1.7109375" customWidth="1"/>
    <col min="4342" max="4342" width="10.5703125" customWidth="1"/>
    <col min="4343" max="4343" width="1.42578125" customWidth="1"/>
    <col min="4344" max="4344" width="15.42578125" customWidth="1"/>
    <col min="4345" max="4345" width="1.7109375" customWidth="1"/>
    <col min="4346" max="4346" width="18.5703125" customWidth="1"/>
    <col min="4347" max="4347" width="7.140625" customWidth="1"/>
    <col min="4580" max="4580" width="4.5703125" customWidth="1"/>
    <col min="4581" max="4581" width="10.5703125" customWidth="1"/>
    <col min="4582" max="4582" width="6.28515625" customWidth="1"/>
    <col min="4583" max="4583" width="7.140625" customWidth="1"/>
    <col min="4584" max="4584" width="2.28515625" customWidth="1"/>
    <col min="4585" max="4585" width="4.85546875" customWidth="1"/>
    <col min="4586" max="4586" width="2.28515625" customWidth="1"/>
    <col min="4587" max="4587" width="0.5703125" customWidth="1"/>
    <col min="4588" max="4588" width="1.42578125" customWidth="1"/>
    <col min="4589" max="4589" width="10.42578125" customWidth="1"/>
    <col min="4590" max="4590" width="1" customWidth="1"/>
    <col min="4591" max="4591" width="2.85546875" customWidth="1"/>
    <col min="4592" max="4592" width="1.85546875" customWidth="1"/>
    <col min="4593" max="4595" width="5.7109375" customWidth="1"/>
    <col min="4596" max="4596" width="5" customWidth="1"/>
    <col min="4597" max="4597" width="1.7109375" customWidth="1"/>
    <col min="4598" max="4598" width="10.5703125" customWidth="1"/>
    <col min="4599" max="4599" width="1.42578125" customWidth="1"/>
    <col min="4600" max="4600" width="15.42578125" customWidth="1"/>
    <col min="4601" max="4601" width="1.7109375" customWidth="1"/>
    <col min="4602" max="4602" width="18.5703125" customWidth="1"/>
    <col min="4603" max="4603" width="7.140625" customWidth="1"/>
    <col min="4836" max="4836" width="4.5703125" customWidth="1"/>
    <col min="4837" max="4837" width="10.5703125" customWidth="1"/>
    <col min="4838" max="4838" width="6.28515625" customWidth="1"/>
    <col min="4839" max="4839" width="7.140625" customWidth="1"/>
    <col min="4840" max="4840" width="2.28515625" customWidth="1"/>
    <col min="4841" max="4841" width="4.85546875" customWidth="1"/>
    <col min="4842" max="4842" width="2.28515625" customWidth="1"/>
    <col min="4843" max="4843" width="0.5703125" customWidth="1"/>
    <col min="4844" max="4844" width="1.42578125" customWidth="1"/>
    <col min="4845" max="4845" width="10.42578125" customWidth="1"/>
    <col min="4846" max="4846" width="1" customWidth="1"/>
    <col min="4847" max="4847" width="2.85546875" customWidth="1"/>
    <col min="4848" max="4848" width="1.85546875" customWidth="1"/>
    <col min="4849" max="4851" width="5.7109375" customWidth="1"/>
    <col min="4852" max="4852" width="5" customWidth="1"/>
    <col min="4853" max="4853" width="1.7109375" customWidth="1"/>
    <col min="4854" max="4854" width="10.5703125" customWidth="1"/>
    <col min="4855" max="4855" width="1.42578125" customWidth="1"/>
    <col min="4856" max="4856" width="15.42578125" customWidth="1"/>
    <col min="4857" max="4857" width="1.7109375" customWidth="1"/>
    <col min="4858" max="4858" width="18.5703125" customWidth="1"/>
    <col min="4859" max="4859" width="7.140625" customWidth="1"/>
    <col min="5092" max="5092" width="4.5703125" customWidth="1"/>
    <col min="5093" max="5093" width="10.5703125" customWidth="1"/>
    <col min="5094" max="5094" width="6.28515625" customWidth="1"/>
    <col min="5095" max="5095" width="7.140625" customWidth="1"/>
    <col min="5096" max="5096" width="2.28515625" customWidth="1"/>
    <col min="5097" max="5097" width="4.85546875" customWidth="1"/>
    <col min="5098" max="5098" width="2.28515625" customWidth="1"/>
    <col min="5099" max="5099" width="0.5703125" customWidth="1"/>
    <col min="5100" max="5100" width="1.42578125" customWidth="1"/>
    <col min="5101" max="5101" width="10.42578125" customWidth="1"/>
    <col min="5102" max="5102" width="1" customWidth="1"/>
    <col min="5103" max="5103" width="2.85546875" customWidth="1"/>
    <col min="5104" max="5104" width="1.85546875" customWidth="1"/>
    <col min="5105" max="5107" width="5.7109375" customWidth="1"/>
    <col min="5108" max="5108" width="5" customWidth="1"/>
    <col min="5109" max="5109" width="1.7109375" customWidth="1"/>
    <col min="5110" max="5110" width="10.5703125" customWidth="1"/>
    <col min="5111" max="5111" width="1.42578125" customWidth="1"/>
    <col min="5112" max="5112" width="15.42578125" customWidth="1"/>
    <col min="5113" max="5113" width="1.7109375" customWidth="1"/>
    <col min="5114" max="5114" width="18.5703125" customWidth="1"/>
    <col min="5115" max="5115" width="7.140625" customWidth="1"/>
    <col min="5348" max="5348" width="4.5703125" customWidth="1"/>
    <col min="5349" max="5349" width="10.5703125" customWidth="1"/>
    <col min="5350" max="5350" width="6.28515625" customWidth="1"/>
    <col min="5351" max="5351" width="7.140625" customWidth="1"/>
    <col min="5352" max="5352" width="2.28515625" customWidth="1"/>
    <col min="5353" max="5353" width="4.85546875" customWidth="1"/>
    <col min="5354" max="5354" width="2.28515625" customWidth="1"/>
    <col min="5355" max="5355" width="0.5703125" customWidth="1"/>
    <col min="5356" max="5356" width="1.42578125" customWidth="1"/>
    <col min="5357" max="5357" width="10.42578125" customWidth="1"/>
    <col min="5358" max="5358" width="1" customWidth="1"/>
    <col min="5359" max="5359" width="2.85546875" customWidth="1"/>
    <col min="5360" max="5360" width="1.85546875" customWidth="1"/>
    <col min="5361" max="5363" width="5.7109375" customWidth="1"/>
    <col min="5364" max="5364" width="5" customWidth="1"/>
    <col min="5365" max="5365" width="1.7109375" customWidth="1"/>
    <col min="5366" max="5366" width="10.5703125" customWidth="1"/>
    <col min="5367" max="5367" width="1.42578125" customWidth="1"/>
    <col min="5368" max="5368" width="15.42578125" customWidth="1"/>
    <col min="5369" max="5369" width="1.7109375" customWidth="1"/>
    <col min="5370" max="5370" width="18.5703125" customWidth="1"/>
    <col min="5371" max="5371" width="7.140625" customWidth="1"/>
    <col min="5604" max="5604" width="4.5703125" customWidth="1"/>
    <col min="5605" max="5605" width="10.5703125" customWidth="1"/>
    <col min="5606" max="5606" width="6.28515625" customWidth="1"/>
    <col min="5607" max="5607" width="7.140625" customWidth="1"/>
    <col min="5608" max="5608" width="2.28515625" customWidth="1"/>
    <col min="5609" max="5609" width="4.85546875" customWidth="1"/>
    <col min="5610" max="5610" width="2.28515625" customWidth="1"/>
    <col min="5611" max="5611" width="0.5703125" customWidth="1"/>
    <col min="5612" max="5612" width="1.42578125" customWidth="1"/>
    <col min="5613" max="5613" width="10.42578125" customWidth="1"/>
    <col min="5614" max="5614" width="1" customWidth="1"/>
    <col min="5615" max="5615" width="2.85546875" customWidth="1"/>
    <col min="5616" max="5616" width="1.85546875" customWidth="1"/>
    <col min="5617" max="5619" width="5.7109375" customWidth="1"/>
    <col min="5620" max="5620" width="5" customWidth="1"/>
    <col min="5621" max="5621" width="1.7109375" customWidth="1"/>
    <col min="5622" max="5622" width="10.5703125" customWidth="1"/>
    <col min="5623" max="5623" width="1.42578125" customWidth="1"/>
    <col min="5624" max="5624" width="15.42578125" customWidth="1"/>
    <col min="5625" max="5625" width="1.7109375" customWidth="1"/>
    <col min="5626" max="5626" width="18.5703125" customWidth="1"/>
    <col min="5627" max="5627" width="7.140625" customWidth="1"/>
    <col min="5860" max="5860" width="4.5703125" customWidth="1"/>
    <col min="5861" max="5861" width="10.5703125" customWidth="1"/>
    <col min="5862" max="5862" width="6.28515625" customWidth="1"/>
    <col min="5863" max="5863" width="7.140625" customWidth="1"/>
    <col min="5864" max="5864" width="2.28515625" customWidth="1"/>
    <col min="5865" max="5865" width="4.85546875" customWidth="1"/>
    <col min="5866" max="5866" width="2.28515625" customWidth="1"/>
    <col min="5867" max="5867" width="0.5703125" customWidth="1"/>
    <col min="5868" max="5868" width="1.42578125" customWidth="1"/>
    <col min="5869" max="5869" width="10.42578125" customWidth="1"/>
    <col min="5870" max="5870" width="1" customWidth="1"/>
    <col min="5871" max="5871" width="2.85546875" customWidth="1"/>
    <col min="5872" max="5872" width="1.85546875" customWidth="1"/>
    <col min="5873" max="5875" width="5.7109375" customWidth="1"/>
    <col min="5876" max="5876" width="5" customWidth="1"/>
    <col min="5877" max="5877" width="1.7109375" customWidth="1"/>
    <col min="5878" max="5878" width="10.5703125" customWidth="1"/>
    <col min="5879" max="5879" width="1.42578125" customWidth="1"/>
    <col min="5880" max="5880" width="15.42578125" customWidth="1"/>
    <col min="5881" max="5881" width="1.7109375" customWidth="1"/>
    <col min="5882" max="5882" width="18.5703125" customWidth="1"/>
    <col min="5883" max="5883" width="7.140625" customWidth="1"/>
    <col min="6116" max="6116" width="4.5703125" customWidth="1"/>
    <col min="6117" max="6117" width="10.5703125" customWidth="1"/>
    <col min="6118" max="6118" width="6.28515625" customWidth="1"/>
    <col min="6119" max="6119" width="7.140625" customWidth="1"/>
    <col min="6120" max="6120" width="2.28515625" customWidth="1"/>
    <col min="6121" max="6121" width="4.85546875" customWidth="1"/>
    <col min="6122" max="6122" width="2.28515625" customWidth="1"/>
    <col min="6123" max="6123" width="0.5703125" customWidth="1"/>
    <col min="6124" max="6124" width="1.42578125" customWidth="1"/>
    <col min="6125" max="6125" width="10.42578125" customWidth="1"/>
    <col min="6126" max="6126" width="1" customWidth="1"/>
    <col min="6127" max="6127" width="2.85546875" customWidth="1"/>
    <col min="6128" max="6128" width="1.85546875" customWidth="1"/>
    <col min="6129" max="6131" width="5.7109375" customWidth="1"/>
    <col min="6132" max="6132" width="5" customWidth="1"/>
    <col min="6133" max="6133" width="1.7109375" customWidth="1"/>
    <col min="6134" max="6134" width="10.5703125" customWidth="1"/>
    <col min="6135" max="6135" width="1.42578125" customWidth="1"/>
    <col min="6136" max="6136" width="15.42578125" customWidth="1"/>
    <col min="6137" max="6137" width="1.7109375" customWidth="1"/>
    <col min="6138" max="6138" width="18.5703125" customWidth="1"/>
    <col min="6139" max="6139" width="7.140625" customWidth="1"/>
    <col min="6372" max="6372" width="4.5703125" customWidth="1"/>
    <col min="6373" max="6373" width="10.5703125" customWidth="1"/>
    <col min="6374" max="6374" width="6.28515625" customWidth="1"/>
    <col min="6375" max="6375" width="7.140625" customWidth="1"/>
    <col min="6376" max="6376" width="2.28515625" customWidth="1"/>
    <col min="6377" max="6377" width="4.85546875" customWidth="1"/>
    <col min="6378" max="6378" width="2.28515625" customWidth="1"/>
    <col min="6379" max="6379" width="0.5703125" customWidth="1"/>
    <col min="6380" max="6380" width="1.42578125" customWidth="1"/>
    <col min="6381" max="6381" width="10.42578125" customWidth="1"/>
    <col min="6382" max="6382" width="1" customWidth="1"/>
    <col min="6383" max="6383" width="2.85546875" customWidth="1"/>
    <col min="6384" max="6384" width="1.85546875" customWidth="1"/>
    <col min="6385" max="6387" width="5.7109375" customWidth="1"/>
    <col min="6388" max="6388" width="5" customWidth="1"/>
    <col min="6389" max="6389" width="1.7109375" customWidth="1"/>
    <col min="6390" max="6390" width="10.5703125" customWidth="1"/>
    <col min="6391" max="6391" width="1.42578125" customWidth="1"/>
    <col min="6392" max="6392" width="15.42578125" customWidth="1"/>
    <col min="6393" max="6393" width="1.7109375" customWidth="1"/>
    <col min="6394" max="6394" width="18.5703125" customWidth="1"/>
    <col min="6395" max="6395" width="7.140625" customWidth="1"/>
    <col min="6628" max="6628" width="4.5703125" customWidth="1"/>
    <col min="6629" max="6629" width="10.5703125" customWidth="1"/>
    <col min="6630" max="6630" width="6.28515625" customWidth="1"/>
    <col min="6631" max="6631" width="7.140625" customWidth="1"/>
    <col min="6632" max="6632" width="2.28515625" customWidth="1"/>
    <col min="6633" max="6633" width="4.85546875" customWidth="1"/>
    <col min="6634" max="6634" width="2.28515625" customWidth="1"/>
    <col min="6635" max="6635" width="0.5703125" customWidth="1"/>
    <col min="6636" max="6636" width="1.42578125" customWidth="1"/>
    <col min="6637" max="6637" width="10.42578125" customWidth="1"/>
    <col min="6638" max="6638" width="1" customWidth="1"/>
    <col min="6639" max="6639" width="2.85546875" customWidth="1"/>
    <col min="6640" max="6640" width="1.85546875" customWidth="1"/>
    <col min="6641" max="6643" width="5.7109375" customWidth="1"/>
    <col min="6644" max="6644" width="5" customWidth="1"/>
    <col min="6645" max="6645" width="1.7109375" customWidth="1"/>
    <col min="6646" max="6646" width="10.5703125" customWidth="1"/>
    <col min="6647" max="6647" width="1.42578125" customWidth="1"/>
    <col min="6648" max="6648" width="15.42578125" customWidth="1"/>
    <col min="6649" max="6649" width="1.7109375" customWidth="1"/>
    <col min="6650" max="6650" width="18.5703125" customWidth="1"/>
    <col min="6651" max="6651" width="7.140625" customWidth="1"/>
    <col min="6884" max="6884" width="4.5703125" customWidth="1"/>
    <col min="6885" max="6885" width="10.5703125" customWidth="1"/>
    <col min="6886" max="6886" width="6.28515625" customWidth="1"/>
    <col min="6887" max="6887" width="7.140625" customWidth="1"/>
    <col min="6888" max="6888" width="2.28515625" customWidth="1"/>
    <col min="6889" max="6889" width="4.85546875" customWidth="1"/>
    <col min="6890" max="6890" width="2.28515625" customWidth="1"/>
    <col min="6891" max="6891" width="0.5703125" customWidth="1"/>
    <col min="6892" max="6892" width="1.42578125" customWidth="1"/>
    <col min="6893" max="6893" width="10.42578125" customWidth="1"/>
    <col min="6894" max="6894" width="1" customWidth="1"/>
    <col min="6895" max="6895" width="2.85546875" customWidth="1"/>
    <col min="6896" max="6896" width="1.85546875" customWidth="1"/>
    <col min="6897" max="6899" width="5.7109375" customWidth="1"/>
    <col min="6900" max="6900" width="5" customWidth="1"/>
    <col min="6901" max="6901" width="1.7109375" customWidth="1"/>
    <col min="6902" max="6902" width="10.5703125" customWidth="1"/>
    <col min="6903" max="6903" width="1.42578125" customWidth="1"/>
    <col min="6904" max="6904" width="15.42578125" customWidth="1"/>
    <col min="6905" max="6905" width="1.7109375" customWidth="1"/>
    <col min="6906" max="6906" width="18.5703125" customWidth="1"/>
    <col min="6907" max="6907" width="7.140625" customWidth="1"/>
    <col min="7140" max="7140" width="4.5703125" customWidth="1"/>
    <col min="7141" max="7141" width="10.5703125" customWidth="1"/>
    <col min="7142" max="7142" width="6.28515625" customWidth="1"/>
    <col min="7143" max="7143" width="7.140625" customWidth="1"/>
    <col min="7144" max="7144" width="2.28515625" customWidth="1"/>
    <col min="7145" max="7145" width="4.85546875" customWidth="1"/>
    <col min="7146" max="7146" width="2.28515625" customWidth="1"/>
    <col min="7147" max="7147" width="0.5703125" customWidth="1"/>
    <col min="7148" max="7148" width="1.42578125" customWidth="1"/>
    <col min="7149" max="7149" width="10.42578125" customWidth="1"/>
    <col min="7150" max="7150" width="1" customWidth="1"/>
    <col min="7151" max="7151" width="2.85546875" customWidth="1"/>
    <col min="7152" max="7152" width="1.85546875" customWidth="1"/>
    <col min="7153" max="7155" width="5.7109375" customWidth="1"/>
    <col min="7156" max="7156" width="5" customWidth="1"/>
    <col min="7157" max="7157" width="1.7109375" customWidth="1"/>
    <col min="7158" max="7158" width="10.5703125" customWidth="1"/>
    <col min="7159" max="7159" width="1.42578125" customWidth="1"/>
    <col min="7160" max="7160" width="15.42578125" customWidth="1"/>
    <col min="7161" max="7161" width="1.7109375" customWidth="1"/>
    <col min="7162" max="7162" width="18.5703125" customWidth="1"/>
    <col min="7163" max="7163" width="7.140625" customWidth="1"/>
    <col min="7396" max="7396" width="4.5703125" customWidth="1"/>
    <col min="7397" max="7397" width="10.5703125" customWidth="1"/>
    <col min="7398" max="7398" width="6.28515625" customWidth="1"/>
    <col min="7399" max="7399" width="7.140625" customWidth="1"/>
    <col min="7400" max="7400" width="2.28515625" customWidth="1"/>
    <col min="7401" max="7401" width="4.85546875" customWidth="1"/>
    <col min="7402" max="7402" width="2.28515625" customWidth="1"/>
    <col min="7403" max="7403" width="0.5703125" customWidth="1"/>
    <col min="7404" max="7404" width="1.42578125" customWidth="1"/>
    <col min="7405" max="7405" width="10.42578125" customWidth="1"/>
    <col min="7406" max="7406" width="1" customWidth="1"/>
    <col min="7407" max="7407" width="2.85546875" customWidth="1"/>
    <col min="7408" max="7408" width="1.85546875" customWidth="1"/>
    <col min="7409" max="7411" width="5.7109375" customWidth="1"/>
    <col min="7412" max="7412" width="5" customWidth="1"/>
    <col min="7413" max="7413" width="1.7109375" customWidth="1"/>
    <col min="7414" max="7414" width="10.5703125" customWidth="1"/>
    <col min="7415" max="7415" width="1.42578125" customWidth="1"/>
    <col min="7416" max="7416" width="15.42578125" customWidth="1"/>
    <col min="7417" max="7417" width="1.7109375" customWidth="1"/>
    <col min="7418" max="7418" width="18.5703125" customWidth="1"/>
    <col min="7419" max="7419" width="7.140625" customWidth="1"/>
    <col min="7652" max="7652" width="4.5703125" customWidth="1"/>
    <col min="7653" max="7653" width="10.5703125" customWidth="1"/>
    <col min="7654" max="7654" width="6.28515625" customWidth="1"/>
    <col min="7655" max="7655" width="7.140625" customWidth="1"/>
    <col min="7656" max="7656" width="2.28515625" customWidth="1"/>
    <col min="7657" max="7657" width="4.85546875" customWidth="1"/>
    <col min="7658" max="7658" width="2.28515625" customWidth="1"/>
    <col min="7659" max="7659" width="0.5703125" customWidth="1"/>
    <col min="7660" max="7660" width="1.42578125" customWidth="1"/>
    <col min="7661" max="7661" width="10.42578125" customWidth="1"/>
    <col min="7662" max="7662" width="1" customWidth="1"/>
    <col min="7663" max="7663" width="2.85546875" customWidth="1"/>
    <col min="7664" max="7664" width="1.85546875" customWidth="1"/>
    <col min="7665" max="7667" width="5.7109375" customWidth="1"/>
    <col min="7668" max="7668" width="5" customWidth="1"/>
    <col min="7669" max="7669" width="1.7109375" customWidth="1"/>
    <col min="7670" max="7670" width="10.5703125" customWidth="1"/>
    <col min="7671" max="7671" width="1.42578125" customWidth="1"/>
    <col min="7672" max="7672" width="15.42578125" customWidth="1"/>
    <col min="7673" max="7673" width="1.7109375" customWidth="1"/>
    <col min="7674" max="7674" width="18.5703125" customWidth="1"/>
    <col min="7675" max="7675" width="7.140625" customWidth="1"/>
    <col min="7908" max="7908" width="4.5703125" customWidth="1"/>
    <col min="7909" max="7909" width="10.5703125" customWidth="1"/>
    <col min="7910" max="7910" width="6.28515625" customWidth="1"/>
    <col min="7911" max="7911" width="7.140625" customWidth="1"/>
    <col min="7912" max="7912" width="2.28515625" customWidth="1"/>
    <col min="7913" max="7913" width="4.85546875" customWidth="1"/>
    <col min="7914" max="7914" width="2.28515625" customWidth="1"/>
    <col min="7915" max="7915" width="0.5703125" customWidth="1"/>
    <col min="7916" max="7916" width="1.42578125" customWidth="1"/>
    <col min="7917" max="7917" width="10.42578125" customWidth="1"/>
    <col min="7918" max="7918" width="1" customWidth="1"/>
    <col min="7919" max="7919" width="2.85546875" customWidth="1"/>
    <col min="7920" max="7920" width="1.85546875" customWidth="1"/>
    <col min="7921" max="7923" width="5.7109375" customWidth="1"/>
    <col min="7924" max="7924" width="5" customWidth="1"/>
    <col min="7925" max="7925" width="1.7109375" customWidth="1"/>
    <col min="7926" max="7926" width="10.5703125" customWidth="1"/>
    <col min="7927" max="7927" width="1.42578125" customWidth="1"/>
    <col min="7928" max="7928" width="15.42578125" customWidth="1"/>
    <col min="7929" max="7929" width="1.7109375" customWidth="1"/>
    <col min="7930" max="7930" width="18.5703125" customWidth="1"/>
    <col min="7931" max="7931" width="7.140625" customWidth="1"/>
    <col min="8164" max="8164" width="4.5703125" customWidth="1"/>
    <col min="8165" max="8165" width="10.5703125" customWidth="1"/>
    <col min="8166" max="8166" width="6.28515625" customWidth="1"/>
    <col min="8167" max="8167" width="7.140625" customWidth="1"/>
    <col min="8168" max="8168" width="2.28515625" customWidth="1"/>
    <col min="8169" max="8169" width="4.85546875" customWidth="1"/>
    <col min="8170" max="8170" width="2.28515625" customWidth="1"/>
    <col min="8171" max="8171" width="0.5703125" customWidth="1"/>
    <col min="8172" max="8172" width="1.42578125" customWidth="1"/>
    <col min="8173" max="8173" width="10.42578125" customWidth="1"/>
    <col min="8174" max="8174" width="1" customWidth="1"/>
    <col min="8175" max="8175" width="2.85546875" customWidth="1"/>
    <col min="8176" max="8176" width="1.85546875" customWidth="1"/>
    <col min="8177" max="8179" width="5.7109375" customWidth="1"/>
    <col min="8180" max="8180" width="5" customWidth="1"/>
    <col min="8181" max="8181" width="1.7109375" customWidth="1"/>
    <col min="8182" max="8182" width="10.5703125" customWidth="1"/>
    <col min="8183" max="8183" width="1.42578125" customWidth="1"/>
    <col min="8184" max="8184" width="15.42578125" customWidth="1"/>
    <col min="8185" max="8185" width="1.7109375" customWidth="1"/>
    <col min="8186" max="8186" width="18.5703125" customWidth="1"/>
    <col min="8187" max="8187" width="7.140625" customWidth="1"/>
    <col min="8420" max="8420" width="4.5703125" customWidth="1"/>
    <col min="8421" max="8421" width="10.5703125" customWidth="1"/>
    <col min="8422" max="8422" width="6.28515625" customWidth="1"/>
    <col min="8423" max="8423" width="7.140625" customWidth="1"/>
    <col min="8424" max="8424" width="2.28515625" customWidth="1"/>
    <col min="8425" max="8425" width="4.85546875" customWidth="1"/>
    <col min="8426" max="8426" width="2.28515625" customWidth="1"/>
    <col min="8427" max="8427" width="0.5703125" customWidth="1"/>
    <col min="8428" max="8428" width="1.42578125" customWidth="1"/>
    <col min="8429" max="8429" width="10.42578125" customWidth="1"/>
    <col min="8430" max="8430" width="1" customWidth="1"/>
    <col min="8431" max="8431" width="2.85546875" customWidth="1"/>
    <col min="8432" max="8432" width="1.85546875" customWidth="1"/>
    <col min="8433" max="8435" width="5.7109375" customWidth="1"/>
    <col min="8436" max="8436" width="5" customWidth="1"/>
    <col min="8437" max="8437" width="1.7109375" customWidth="1"/>
    <col min="8438" max="8438" width="10.5703125" customWidth="1"/>
    <col min="8439" max="8439" width="1.42578125" customWidth="1"/>
    <col min="8440" max="8440" width="15.42578125" customWidth="1"/>
    <col min="8441" max="8441" width="1.7109375" customWidth="1"/>
    <col min="8442" max="8442" width="18.5703125" customWidth="1"/>
    <col min="8443" max="8443" width="7.140625" customWidth="1"/>
    <col min="8676" max="8676" width="4.5703125" customWidth="1"/>
    <col min="8677" max="8677" width="10.5703125" customWidth="1"/>
    <col min="8678" max="8678" width="6.28515625" customWidth="1"/>
    <col min="8679" max="8679" width="7.140625" customWidth="1"/>
    <col min="8680" max="8680" width="2.28515625" customWidth="1"/>
    <col min="8681" max="8681" width="4.85546875" customWidth="1"/>
    <col min="8682" max="8682" width="2.28515625" customWidth="1"/>
    <col min="8683" max="8683" width="0.5703125" customWidth="1"/>
    <col min="8684" max="8684" width="1.42578125" customWidth="1"/>
    <col min="8685" max="8685" width="10.42578125" customWidth="1"/>
    <col min="8686" max="8686" width="1" customWidth="1"/>
    <col min="8687" max="8687" width="2.85546875" customWidth="1"/>
    <col min="8688" max="8688" width="1.85546875" customWidth="1"/>
    <col min="8689" max="8691" width="5.7109375" customWidth="1"/>
    <col min="8692" max="8692" width="5" customWidth="1"/>
    <col min="8693" max="8693" width="1.7109375" customWidth="1"/>
    <col min="8694" max="8694" width="10.5703125" customWidth="1"/>
    <col min="8695" max="8695" width="1.42578125" customWidth="1"/>
    <col min="8696" max="8696" width="15.42578125" customWidth="1"/>
    <col min="8697" max="8697" width="1.7109375" customWidth="1"/>
    <col min="8698" max="8698" width="18.5703125" customWidth="1"/>
    <col min="8699" max="8699" width="7.140625" customWidth="1"/>
    <col min="8932" max="8932" width="4.5703125" customWidth="1"/>
    <col min="8933" max="8933" width="10.5703125" customWidth="1"/>
    <col min="8934" max="8934" width="6.28515625" customWidth="1"/>
    <col min="8935" max="8935" width="7.140625" customWidth="1"/>
    <col min="8936" max="8936" width="2.28515625" customWidth="1"/>
    <col min="8937" max="8937" width="4.85546875" customWidth="1"/>
    <col min="8938" max="8938" width="2.28515625" customWidth="1"/>
    <col min="8939" max="8939" width="0.5703125" customWidth="1"/>
    <col min="8940" max="8940" width="1.42578125" customWidth="1"/>
    <col min="8941" max="8941" width="10.42578125" customWidth="1"/>
    <col min="8942" max="8942" width="1" customWidth="1"/>
    <col min="8943" max="8943" width="2.85546875" customWidth="1"/>
    <col min="8944" max="8944" width="1.85546875" customWidth="1"/>
    <col min="8945" max="8947" width="5.7109375" customWidth="1"/>
    <col min="8948" max="8948" width="5" customWidth="1"/>
    <col min="8949" max="8949" width="1.7109375" customWidth="1"/>
    <col min="8950" max="8950" width="10.5703125" customWidth="1"/>
    <col min="8951" max="8951" width="1.42578125" customWidth="1"/>
    <col min="8952" max="8952" width="15.42578125" customWidth="1"/>
    <col min="8953" max="8953" width="1.7109375" customWidth="1"/>
    <col min="8954" max="8954" width="18.5703125" customWidth="1"/>
    <col min="8955" max="8955" width="7.140625" customWidth="1"/>
    <col min="9188" max="9188" width="4.5703125" customWidth="1"/>
    <col min="9189" max="9189" width="10.5703125" customWidth="1"/>
    <col min="9190" max="9190" width="6.28515625" customWidth="1"/>
    <col min="9191" max="9191" width="7.140625" customWidth="1"/>
    <col min="9192" max="9192" width="2.28515625" customWidth="1"/>
    <col min="9193" max="9193" width="4.85546875" customWidth="1"/>
    <col min="9194" max="9194" width="2.28515625" customWidth="1"/>
    <col min="9195" max="9195" width="0.5703125" customWidth="1"/>
    <col min="9196" max="9196" width="1.42578125" customWidth="1"/>
    <col min="9197" max="9197" width="10.42578125" customWidth="1"/>
    <col min="9198" max="9198" width="1" customWidth="1"/>
    <col min="9199" max="9199" width="2.85546875" customWidth="1"/>
    <col min="9200" max="9200" width="1.85546875" customWidth="1"/>
    <col min="9201" max="9203" width="5.7109375" customWidth="1"/>
    <col min="9204" max="9204" width="5" customWidth="1"/>
    <col min="9205" max="9205" width="1.7109375" customWidth="1"/>
    <col min="9206" max="9206" width="10.5703125" customWidth="1"/>
    <col min="9207" max="9207" width="1.42578125" customWidth="1"/>
    <col min="9208" max="9208" width="15.42578125" customWidth="1"/>
    <col min="9209" max="9209" width="1.7109375" customWidth="1"/>
    <col min="9210" max="9210" width="18.5703125" customWidth="1"/>
    <col min="9211" max="9211" width="7.140625" customWidth="1"/>
    <col min="9444" max="9444" width="4.5703125" customWidth="1"/>
    <col min="9445" max="9445" width="10.5703125" customWidth="1"/>
    <col min="9446" max="9446" width="6.28515625" customWidth="1"/>
    <col min="9447" max="9447" width="7.140625" customWidth="1"/>
    <col min="9448" max="9448" width="2.28515625" customWidth="1"/>
    <col min="9449" max="9449" width="4.85546875" customWidth="1"/>
    <col min="9450" max="9450" width="2.28515625" customWidth="1"/>
    <col min="9451" max="9451" width="0.5703125" customWidth="1"/>
    <col min="9452" max="9452" width="1.42578125" customWidth="1"/>
    <col min="9453" max="9453" width="10.42578125" customWidth="1"/>
    <col min="9454" max="9454" width="1" customWidth="1"/>
    <col min="9455" max="9455" width="2.85546875" customWidth="1"/>
    <col min="9456" max="9456" width="1.85546875" customWidth="1"/>
    <col min="9457" max="9459" width="5.7109375" customWidth="1"/>
    <col min="9460" max="9460" width="5" customWidth="1"/>
    <col min="9461" max="9461" width="1.7109375" customWidth="1"/>
    <col min="9462" max="9462" width="10.5703125" customWidth="1"/>
    <col min="9463" max="9463" width="1.42578125" customWidth="1"/>
    <col min="9464" max="9464" width="15.42578125" customWidth="1"/>
    <col min="9465" max="9465" width="1.7109375" customWidth="1"/>
    <col min="9466" max="9466" width="18.5703125" customWidth="1"/>
    <col min="9467" max="9467" width="7.140625" customWidth="1"/>
    <col min="9700" max="9700" width="4.5703125" customWidth="1"/>
    <col min="9701" max="9701" width="10.5703125" customWidth="1"/>
    <col min="9702" max="9702" width="6.28515625" customWidth="1"/>
    <col min="9703" max="9703" width="7.140625" customWidth="1"/>
    <col min="9704" max="9704" width="2.28515625" customWidth="1"/>
    <col min="9705" max="9705" width="4.85546875" customWidth="1"/>
    <col min="9706" max="9706" width="2.28515625" customWidth="1"/>
    <col min="9707" max="9707" width="0.5703125" customWidth="1"/>
    <col min="9708" max="9708" width="1.42578125" customWidth="1"/>
    <col min="9709" max="9709" width="10.42578125" customWidth="1"/>
    <col min="9710" max="9710" width="1" customWidth="1"/>
    <col min="9711" max="9711" width="2.85546875" customWidth="1"/>
    <col min="9712" max="9712" width="1.85546875" customWidth="1"/>
    <col min="9713" max="9715" width="5.7109375" customWidth="1"/>
    <col min="9716" max="9716" width="5" customWidth="1"/>
    <col min="9717" max="9717" width="1.7109375" customWidth="1"/>
    <col min="9718" max="9718" width="10.5703125" customWidth="1"/>
    <col min="9719" max="9719" width="1.42578125" customWidth="1"/>
    <col min="9720" max="9720" width="15.42578125" customWidth="1"/>
    <col min="9721" max="9721" width="1.7109375" customWidth="1"/>
    <col min="9722" max="9722" width="18.5703125" customWidth="1"/>
    <col min="9723" max="9723" width="7.140625" customWidth="1"/>
    <col min="9956" max="9956" width="4.5703125" customWidth="1"/>
    <col min="9957" max="9957" width="10.5703125" customWidth="1"/>
    <col min="9958" max="9958" width="6.28515625" customWidth="1"/>
    <col min="9959" max="9959" width="7.140625" customWidth="1"/>
    <col min="9960" max="9960" width="2.28515625" customWidth="1"/>
    <col min="9961" max="9961" width="4.85546875" customWidth="1"/>
    <col min="9962" max="9962" width="2.28515625" customWidth="1"/>
    <col min="9963" max="9963" width="0.5703125" customWidth="1"/>
    <col min="9964" max="9964" width="1.42578125" customWidth="1"/>
    <col min="9965" max="9965" width="10.42578125" customWidth="1"/>
    <col min="9966" max="9966" width="1" customWidth="1"/>
    <col min="9967" max="9967" width="2.85546875" customWidth="1"/>
    <col min="9968" max="9968" width="1.85546875" customWidth="1"/>
    <col min="9969" max="9971" width="5.7109375" customWidth="1"/>
    <col min="9972" max="9972" width="5" customWidth="1"/>
    <col min="9973" max="9973" width="1.7109375" customWidth="1"/>
    <col min="9974" max="9974" width="10.5703125" customWidth="1"/>
    <col min="9975" max="9975" width="1.42578125" customWidth="1"/>
    <col min="9976" max="9976" width="15.42578125" customWidth="1"/>
    <col min="9977" max="9977" width="1.7109375" customWidth="1"/>
    <col min="9978" max="9978" width="18.5703125" customWidth="1"/>
    <col min="9979" max="9979" width="7.140625" customWidth="1"/>
    <col min="10212" max="10212" width="4.5703125" customWidth="1"/>
    <col min="10213" max="10213" width="10.5703125" customWidth="1"/>
    <col min="10214" max="10214" width="6.28515625" customWidth="1"/>
    <col min="10215" max="10215" width="7.140625" customWidth="1"/>
    <col min="10216" max="10216" width="2.28515625" customWidth="1"/>
    <col min="10217" max="10217" width="4.85546875" customWidth="1"/>
    <col min="10218" max="10218" width="2.28515625" customWidth="1"/>
    <col min="10219" max="10219" width="0.5703125" customWidth="1"/>
    <col min="10220" max="10220" width="1.42578125" customWidth="1"/>
    <col min="10221" max="10221" width="10.42578125" customWidth="1"/>
    <col min="10222" max="10222" width="1" customWidth="1"/>
    <col min="10223" max="10223" width="2.85546875" customWidth="1"/>
    <col min="10224" max="10224" width="1.85546875" customWidth="1"/>
    <col min="10225" max="10227" width="5.7109375" customWidth="1"/>
    <col min="10228" max="10228" width="5" customWidth="1"/>
    <col min="10229" max="10229" width="1.7109375" customWidth="1"/>
    <col min="10230" max="10230" width="10.5703125" customWidth="1"/>
    <col min="10231" max="10231" width="1.42578125" customWidth="1"/>
    <col min="10232" max="10232" width="15.42578125" customWidth="1"/>
    <col min="10233" max="10233" width="1.7109375" customWidth="1"/>
    <col min="10234" max="10234" width="18.5703125" customWidth="1"/>
    <col min="10235" max="10235" width="7.140625" customWidth="1"/>
    <col min="10468" max="10468" width="4.5703125" customWidth="1"/>
    <col min="10469" max="10469" width="10.5703125" customWidth="1"/>
    <col min="10470" max="10470" width="6.28515625" customWidth="1"/>
    <col min="10471" max="10471" width="7.140625" customWidth="1"/>
    <col min="10472" max="10472" width="2.28515625" customWidth="1"/>
    <col min="10473" max="10473" width="4.85546875" customWidth="1"/>
    <col min="10474" max="10474" width="2.28515625" customWidth="1"/>
    <col min="10475" max="10475" width="0.5703125" customWidth="1"/>
    <col min="10476" max="10476" width="1.42578125" customWidth="1"/>
    <col min="10477" max="10477" width="10.42578125" customWidth="1"/>
    <col min="10478" max="10478" width="1" customWidth="1"/>
    <col min="10479" max="10479" width="2.85546875" customWidth="1"/>
    <col min="10480" max="10480" width="1.85546875" customWidth="1"/>
    <col min="10481" max="10483" width="5.7109375" customWidth="1"/>
    <col min="10484" max="10484" width="5" customWidth="1"/>
    <col min="10485" max="10485" width="1.7109375" customWidth="1"/>
    <col min="10486" max="10486" width="10.5703125" customWidth="1"/>
    <col min="10487" max="10487" width="1.42578125" customWidth="1"/>
    <col min="10488" max="10488" width="15.42578125" customWidth="1"/>
    <col min="10489" max="10489" width="1.7109375" customWidth="1"/>
    <col min="10490" max="10490" width="18.5703125" customWidth="1"/>
    <col min="10491" max="10491" width="7.140625" customWidth="1"/>
    <col min="10724" max="10724" width="4.5703125" customWidth="1"/>
    <col min="10725" max="10725" width="10.5703125" customWidth="1"/>
    <col min="10726" max="10726" width="6.28515625" customWidth="1"/>
    <col min="10727" max="10727" width="7.140625" customWidth="1"/>
    <col min="10728" max="10728" width="2.28515625" customWidth="1"/>
    <col min="10729" max="10729" width="4.85546875" customWidth="1"/>
    <col min="10730" max="10730" width="2.28515625" customWidth="1"/>
    <col min="10731" max="10731" width="0.5703125" customWidth="1"/>
    <col min="10732" max="10732" width="1.42578125" customWidth="1"/>
    <col min="10733" max="10733" width="10.42578125" customWidth="1"/>
    <col min="10734" max="10734" width="1" customWidth="1"/>
    <col min="10735" max="10735" width="2.85546875" customWidth="1"/>
    <col min="10736" max="10736" width="1.85546875" customWidth="1"/>
    <col min="10737" max="10739" width="5.7109375" customWidth="1"/>
    <col min="10740" max="10740" width="5" customWidth="1"/>
    <col min="10741" max="10741" width="1.7109375" customWidth="1"/>
    <col min="10742" max="10742" width="10.5703125" customWidth="1"/>
    <col min="10743" max="10743" width="1.42578125" customWidth="1"/>
    <col min="10744" max="10744" width="15.42578125" customWidth="1"/>
    <col min="10745" max="10745" width="1.7109375" customWidth="1"/>
    <col min="10746" max="10746" width="18.5703125" customWidth="1"/>
    <col min="10747" max="10747" width="7.140625" customWidth="1"/>
    <col min="10980" max="10980" width="4.5703125" customWidth="1"/>
    <col min="10981" max="10981" width="10.5703125" customWidth="1"/>
    <col min="10982" max="10982" width="6.28515625" customWidth="1"/>
    <col min="10983" max="10983" width="7.140625" customWidth="1"/>
    <col min="10984" max="10984" width="2.28515625" customWidth="1"/>
    <col min="10985" max="10985" width="4.85546875" customWidth="1"/>
    <col min="10986" max="10986" width="2.28515625" customWidth="1"/>
    <col min="10987" max="10987" width="0.5703125" customWidth="1"/>
    <col min="10988" max="10988" width="1.42578125" customWidth="1"/>
    <col min="10989" max="10989" width="10.42578125" customWidth="1"/>
    <col min="10990" max="10990" width="1" customWidth="1"/>
    <col min="10991" max="10991" width="2.85546875" customWidth="1"/>
    <col min="10992" max="10992" width="1.85546875" customWidth="1"/>
    <col min="10993" max="10995" width="5.7109375" customWidth="1"/>
    <col min="10996" max="10996" width="5" customWidth="1"/>
    <col min="10997" max="10997" width="1.7109375" customWidth="1"/>
    <col min="10998" max="10998" width="10.5703125" customWidth="1"/>
    <col min="10999" max="10999" width="1.42578125" customWidth="1"/>
    <col min="11000" max="11000" width="15.42578125" customWidth="1"/>
    <col min="11001" max="11001" width="1.7109375" customWidth="1"/>
    <col min="11002" max="11002" width="18.5703125" customWidth="1"/>
    <col min="11003" max="11003" width="7.140625" customWidth="1"/>
    <col min="11236" max="11236" width="4.5703125" customWidth="1"/>
    <col min="11237" max="11237" width="10.5703125" customWidth="1"/>
    <col min="11238" max="11238" width="6.28515625" customWidth="1"/>
    <col min="11239" max="11239" width="7.140625" customWidth="1"/>
    <col min="11240" max="11240" width="2.28515625" customWidth="1"/>
    <col min="11241" max="11241" width="4.85546875" customWidth="1"/>
    <col min="11242" max="11242" width="2.28515625" customWidth="1"/>
    <col min="11243" max="11243" width="0.5703125" customWidth="1"/>
    <col min="11244" max="11244" width="1.42578125" customWidth="1"/>
    <col min="11245" max="11245" width="10.42578125" customWidth="1"/>
    <col min="11246" max="11246" width="1" customWidth="1"/>
    <col min="11247" max="11247" width="2.85546875" customWidth="1"/>
    <col min="11248" max="11248" width="1.85546875" customWidth="1"/>
    <col min="11249" max="11251" width="5.7109375" customWidth="1"/>
    <col min="11252" max="11252" width="5" customWidth="1"/>
    <col min="11253" max="11253" width="1.7109375" customWidth="1"/>
    <col min="11254" max="11254" width="10.5703125" customWidth="1"/>
    <col min="11255" max="11255" width="1.42578125" customWidth="1"/>
    <col min="11256" max="11256" width="15.42578125" customWidth="1"/>
    <col min="11257" max="11257" width="1.7109375" customWidth="1"/>
    <col min="11258" max="11258" width="18.5703125" customWidth="1"/>
    <col min="11259" max="11259" width="7.140625" customWidth="1"/>
    <col min="11492" max="11492" width="4.5703125" customWidth="1"/>
    <col min="11493" max="11493" width="10.5703125" customWidth="1"/>
    <col min="11494" max="11494" width="6.28515625" customWidth="1"/>
    <col min="11495" max="11495" width="7.140625" customWidth="1"/>
    <col min="11496" max="11496" width="2.28515625" customWidth="1"/>
    <col min="11497" max="11497" width="4.85546875" customWidth="1"/>
    <col min="11498" max="11498" width="2.28515625" customWidth="1"/>
    <col min="11499" max="11499" width="0.5703125" customWidth="1"/>
    <col min="11500" max="11500" width="1.42578125" customWidth="1"/>
    <col min="11501" max="11501" width="10.42578125" customWidth="1"/>
    <col min="11502" max="11502" width="1" customWidth="1"/>
    <col min="11503" max="11503" width="2.85546875" customWidth="1"/>
    <col min="11504" max="11504" width="1.85546875" customWidth="1"/>
    <col min="11505" max="11507" width="5.7109375" customWidth="1"/>
    <col min="11508" max="11508" width="5" customWidth="1"/>
    <col min="11509" max="11509" width="1.7109375" customWidth="1"/>
    <col min="11510" max="11510" width="10.5703125" customWidth="1"/>
    <col min="11511" max="11511" width="1.42578125" customWidth="1"/>
    <col min="11512" max="11512" width="15.42578125" customWidth="1"/>
    <col min="11513" max="11513" width="1.7109375" customWidth="1"/>
    <col min="11514" max="11514" width="18.5703125" customWidth="1"/>
    <col min="11515" max="11515" width="7.140625" customWidth="1"/>
    <col min="11748" max="11748" width="4.5703125" customWidth="1"/>
    <col min="11749" max="11749" width="10.5703125" customWidth="1"/>
    <col min="11750" max="11750" width="6.28515625" customWidth="1"/>
    <col min="11751" max="11751" width="7.140625" customWidth="1"/>
    <col min="11752" max="11752" width="2.28515625" customWidth="1"/>
    <col min="11753" max="11753" width="4.85546875" customWidth="1"/>
    <col min="11754" max="11754" width="2.28515625" customWidth="1"/>
    <col min="11755" max="11755" width="0.5703125" customWidth="1"/>
    <col min="11756" max="11756" width="1.42578125" customWidth="1"/>
    <col min="11757" max="11757" width="10.42578125" customWidth="1"/>
    <col min="11758" max="11758" width="1" customWidth="1"/>
    <col min="11759" max="11759" width="2.85546875" customWidth="1"/>
    <col min="11760" max="11760" width="1.85546875" customWidth="1"/>
    <col min="11761" max="11763" width="5.7109375" customWidth="1"/>
    <col min="11764" max="11764" width="5" customWidth="1"/>
    <col min="11765" max="11765" width="1.7109375" customWidth="1"/>
    <col min="11766" max="11766" width="10.5703125" customWidth="1"/>
    <col min="11767" max="11767" width="1.42578125" customWidth="1"/>
    <col min="11768" max="11768" width="15.42578125" customWidth="1"/>
    <col min="11769" max="11769" width="1.7109375" customWidth="1"/>
    <col min="11770" max="11770" width="18.5703125" customWidth="1"/>
    <col min="11771" max="11771" width="7.140625" customWidth="1"/>
    <col min="12004" max="12004" width="4.5703125" customWidth="1"/>
    <col min="12005" max="12005" width="10.5703125" customWidth="1"/>
    <col min="12006" max="12006" width="6.28515625" customWidth="1"/>
    <col min="12007" max="12007" width="7.140625" customWidth="1"/>
    <col min="12008" max="12008" width="2.28515625" customWidth="1"/>
    <col min="12009" max="12009" width="4.85546875" customWidth="1"/>
    <col min="12010" max="12010" width="2.28515625" customWidth="1"/>
    <col min="12011" max="12011" width="0.5703125" customWidth="1"/>
    <col min="12012" max="12012" width="1.42578125" customWidth="1"/>
    <col min="12013" max="12013" width="10.42578125" customWidth="1"/>
    <col min="12014" max="12014" width="1" customWidth="1"/>
    <col min="12015" max="12015" width="2.85546875" customWidth="1"/>
    <col min="12016" max="12016" width="1.85546875" customWidth="1"/>
    <col min="12017" max="12019" width="5.7109375" customWidth="1"/>
    <col min="12020" max="12020" width="5" customWidth="1"/>
    <col min="12021" max="12021" width="1.7109375" customWidth="1"/>
    <col min="12022" max="12022" width="10.5703125" customWidth="1"/>
    <col min="12023" max="12023" width="1.42578125" customWidth="1"/>
    <col min="12024" max="12024" width="15.42578125" customWidth="1"/>
    <col min="12025" max="12025" width="1.7109375" customWidth="1"/>
    <col min="12026" max="12026" width="18.5703125" customWidth="1"/>
    <col min="12027" max="12027" width="7.140625" customWidth="1"/>
    <col min="12260" max="12260" width="4.5703125" customWidth="1"/>
    <col min="12261" max="12261" width="10.5703125" customWidth="1"/>
    <col min="12262" max="12262" width="6.28515625" customWidth="1"/>
    <col min="12263" max="12263" width="7.140625" customWidth="1"/>
    <col min="12264" max="12264" width="2.28515625" customWidth="1"/>
    <col min="12265" max="12265" width="4.85546875" customWidth="1"/>
    <col min="12266" max="12266" width="2.28515625" customWidth="1"/>
    <col min="12267" max="12267" width="0.5703125" customWidth="1"/>
    <col min="12268" max="12268" width="1.42578125" customWidth="1"/>
    <col min="12269" max="12269" width="10.42578125" customWidth="1"/>
    <col min="12270" max="12270" width="1" customWidth="1"/>
    <col min="12271" max="12271" width="2.85546875" customWidth="1"/>
    <col min="12272" max="12272" width="1.85546875" customWidth="1"/>
    <col min="12273" max="12275" width="5.7109375" customWidth="1"/>
    <col min="12276" max="12276" width="5" customWidth="1"/>
    <col min="12277" max="12277" width="1.7109375" customWidth="1"/>
    <col min="12278" max="12278" width="10.5703125" customWidth="1"/>
    <col min="12279" max="12279" width="1.42578125" customWidth="1"/>
    <col min="12280" max="12280" width="15.42578125" customWidth="1"/>
    <col min="12281" max="12281" width="1.7109375" customWidth="1"/>
    <col min="12282" max="12282" width="18.5703125" customWidth="1"/>
    <col min="12283" max="12283" width="7.140625" customWidth="1"/>
    <col min="12516" max="12516" width="4.5703125" customWidth="1"/>
    <col min="12517" max="12517" width="10.5703125" customWidth="1"/>
    <col min="12518" max="12518" width="6.28515625" customWidth="1"/>
    <col min="12519" max="12519" width="7.140625" customWidth="1"/>
    <col min="12520" max="12520" width="2.28515625" customWidth="1"/>
    <col min="12521" max="12521" width="4.85546875" customWidth="1"/>
    <col min="12522" max="12522" width="2.28515625" customWidth="1"/>
    <col min="12523" max="12523" width="0.5703125" customWidth="1"/>
    <col min="12524" max="12524" width="1.42578125" customWidth="1"/>
    <col min="12525" max="12525" width="10.42578125" customWidth="1"/>
    <col min="12526" max="12526" width="1" customWidth="1"/>
    <col min="12527" max="12527" width="2.85546875" customWidth="1"/>
    <col min="12528" max="12528" width="1.85546875" customWidth="1"/>
    <col min="12529" max="12531" width="5.7109375" customWidth="1"/>
    <col min="12532" max="12532" width="5" customWidth="1"/>
    <col min="12533" max="12533" width="1.7109375" customWidth="1"/>
    <col min="12534" max="12534" width="10.5703125" customWidth="1"/>
    <col min="12535" max="12535" width="1.42578125" customWidth="1"/>
    <col min="12536" max="12536" width="15.42578125" customWidth="1"/>
    <col min="12537" max="12537" width="1.7109375" customWidth="1"/>
    <col min="12538" max="12538" width="18.5703125" customWidth="1"/>
    <col min="12539" max="12539" width="7.140625" customWidth="1"/>
    <col min="12772" max="12772" width="4.5703125" customWidth="1"/>
    <col min="12773" max="12773" width="10.5703125" customWidth="1"/>
    <col min="12774" max="12774" width="6.28515625" customWidth="1"/>
    <col min="12775" max="12775" width="7.140625" customWidth="1"/>
    <col min="12776" max="12776" width="2.28515625" customWidth="1"/>
    <col min="12777" max="12777" width="4.85546875" customWidth="1"/>
    <col min="12778" max="12778" width="2.28515625" customWidth="1"/>
    <col min="12779" max="12779" width="0.5703125" customWidth="1"/>
    <col min="12780" max="12780" width="1.42578125" customWidth="1"/>
    <col min="12781" max="12781" width="10.42578125" customWidth="1"/>
    <col min="12782" max="12782" width="1" customWidth="1"/>
    <col min="12783" max="12783" width="2.85546875" customWidth="1"/>
    <col min="12784" max="12784" width="1.85546875" customWidth="1"/>
    <col min="12785" max="12787" width="5.7109375" customWidth="1"/>
    <col min="12788" max="12788" width="5" customWidth="1"/>
    <col min="12789" max="12789" width="1.7109375" customWidth="1"/>
    <col min="12790" max="12790" width="10.5703125" customWidth="1"/>
    <col min="12791" max="12791" width="1.42578125" customWidth="1"/>
    <col min="12792" max="12792" width="15.42578125" customWidth="1"/>
    <col min="12793" max="12793" width="1.7109375" customWidth="1"/>
    <col min="12794" max="12794" width="18.5703125" customWidth="1"/>
    <col min="12795" max="12795" width="7.140625" customWidth="1"/>
    <col min="13028" max="13028" width="4.5703125" customWidth="1"/>
    <col min="13029" max="13029" width="10.5703125" customWidth="1"/>
    <col min="13030" max="13030" width="6.28515625" customWidth="1"/>
    <col min="13031" max="13031" width="7.140625" customWidth="1"/>
    <col min="13032" max="13032" width="2.28515625" customWidth="1"/>
    <col min="13033" max="13033" width="4.85546875" customWidth="1"/>
    <col min="13034" max="13034" width="2.28515625" customWidth="1"/>
    <col min="13035" max="13035" width="0.5703125" customWidth="1"/>
    <col min="13036" max="13036" width="1.42578125" customWidth="1"/>
    <col min="13037" max="13037" width="10.42578125" customWidth="1"/>
    <col min="13038" max="13038" width="1" customWidth="1"/>
    <col min="13039" max="13039" width="2.85546875" customWidth="1"/>
    <col min="13040" max="13040" width="1.85546875" customWidth="1"/>
    <col min="13041" max="13043" width="5.7109375" customWidth="1"/>
    <col min="13044" max="13044" width="5" customWidth="1"/>
    <col min="13045" max="13045" width="1.7109375" customWidth="1"/>
    <col min="13046" max="13046" width="10.5703125" customWidth="1"/>
    <col min="13047" max="13047" width="1.42578125" customWidth="1"/>
    <col min="13048" max="13048" width="15.42578125" customWidth="1"/>
    <col min="13049" max="13049" width="1.7109375" customWidth="1"/>
    <col min="13050" max="13050" width="18.5703125" customWidth="1"/>
    <col min="13051" max="13051" width="7.140625" customWidth="1"/>
    <col min="13284" max="13284" width="4.5703125" customWidth="1"/>
    <col min="13285" max="13285" width="10.5703125" customWidth="1"/>
    <col min="13286" max="13286" width="6.28515625" customWidth="1"/>
    <col min="13287" max="13287" width="7.140625" customWidth="1"/>
    <col min="13288" max="13288" width="2.28515625" customWidth="1"/>
    <col min="13289" max="13289" width="4.85546875" customWidth="1"/>
    <col min="13290" max="13290" width="2.28515625" customWidth="1"/>
    <col min="13291" max="13291" width="0.5703125" customWidth="1"/>
    <col min="13292" max="13292" width="1.42578125" customWidth="1"/>
    <col min="13293" max="13293" width="10.42578125" customWidth="1"/>
    <col min="13294" max="13294" width="1" customWidth="1"/>
    <col min="13295" max="13295" width="2.85546875" customWidth="1"/>
    <col min="13296" max="13296" width="1.85546875" customWidth="1"/>
    <col min="13297" max="13299" width="5.7109375" customWidth="1"/>
    <col min="13300" max="13300" width="5" customWidth="1"/>
    <col min="13301" max="13301" width="1.7109375" customWidth="1"/>
    <col min="13302" max="13302" width="10.5703125" customWidth="1"/>
    <col min="13303" max="13303" width="1.42578125" customWidth="1"/>
    <col min="13304" max="13304" width="15.42578125" customWidth="1"/>
    <col min="13305" max="13305" width="1.7109375" customWidth="1"/>
    <col min="13306" max="13306" width="18.5703125" customWidth="1"/>
    <col min="13307" max="13307" width="7.140625" customWidth="1"/>
    <col min="13540" max="13540" width="4.5703125" customWidth="1"/>
    <col min="13541" max="13541" width="10.5703125" customWidth="1"/>
    <col min="13542" max="13542" width="6.28515625" customWidth="1"/>
    <col min="13543" max="13543" width="7.140625" customWidth="1"/>
    <col min="13544" max="13544" width="2.28515625" customWidth="1"/>
    <col min="13545" max="13545" width="4.85546875" customWidth="1"/>
    <col min="13546" max="13546" width="2.28515625" customWidth="1"/>
    <col min="13547" max="13547" width="0.5703125" customWidth="1"/>
    <col min="13548" max="13548" width="1.42578125" customWidth="1"/>
    <col min="13549" max="13549" width="10.42578125" customWidth="1"/>
    <col min="13550" max="13550" width="1" customWidth="1"/>
    <col min="13551" max="13551" width="2.85546875" customWidth="1"/>
    <col min="13552" max="13552" width="1.85546875" customWidth="1"/>
    <col min="13553" max="13555" width="5.7109375" customWidth="1"/>
    <col min="13556" max="13556" width="5" customWidth="1"/>
    <col min="13557" max="13557" width="1.7109375" customWidth="1"/>
    <col min="13558" max="13558" width="10.5703125" customWidth="1"/>
    <col min="13559" max="13559" width="1.42578125" customWidth="1"/>
    <col min="13560" max="13560" width="15.42578125" customWidth="1"/>
    <col min="13561" max="13561" width="1.7109375" customWidth="1"/>
    <col min="13562" max="13562" width="18.5703125" customWidth="1"/>
    <col min="13563" max="13563" width="7.140625" customWidth="1"/>
    <col min="13796" max="13796" width="4.5703125" customWidth="1"/>
    <col min="13797" max="13797" width="10.5703125" customWidth="1"/>
    <col min="13798" max="13798" width="6.28515625" customWidth="1"/>
    <col min="13799" max="13799" width="7.140625" customWidth="1"/>
    <col min="13800" max="13800" width="2.28515625" customWidth="1"/>
    <col min="13801" max="13801" width="4.85546875" customWidth="1"/>
    <col min="13802" max="13802" width="2.28515625" customWidth="1"/>
    <col min="13803" max="13803" width="0.5703125" customWidth="1"/>
    <col min="13804" max="13804" width="1.42578125" customWidth="1"/>
    <col min="13805" max="13805" width="10.42578125" customWidth="1"/>
    <col min="13806" max="13806" width="1" customWidth="1"/>
    <col min="13807" max="13807" width="2.85546875" customWidth="1"/>
    <col min="13808" max="13808" width="1.85546875" customWidth="1"/>
    <col min="13809" max="13811" width="5.7109375" customWidth="1"/>
    <col min="13812" max="13812" width="5" customWidth="1"/>
    <col min="13813" max="13813" width="1.7109375" customWidth="1"/>
    <col min="13814" max="13814" width="10.5703125" customWidth="1"/>
    <col min="13815" max="13815" width="1.42578125" customWidth="1"/>
    <col min="13816" max="13816" width="15.42578125" customWidth="1"/>
    <col min="13817" max="13817" width="1.7109375" customWidth="1"/>
    <col min="13818" max="13818" width="18.5703125" customWidth="1"/>
    <col min="13819" max="13819" width="7.140625" customWidth="1"/>
    <col min="14052" max="14052" width="4.5703125" customWidth="1"/>
    <col min="14053" max="14053" width="10.5703125" customWidth="1"/>
    <col min="14054" max="14054" width="6.28515625" customWidth="1"/>
    <col min="14055" max="14055" width="7.140625" customWidth="1"/>
    <col min="14056" max="14056" width="2.28515625" customWidth="1"/>
    <col min="14057" max="14057" width="4.85546875" customWidth="1"/>
    <col min="14058" max="14058" width="2.28515625" customWidth="1"/>
    <col min="14059" max="14059" width="0.5703125" customWidth="1"/>
    <col min="14060" max="14060" width="1.42578125" customWidth="1"/>
    <col min="14061" max="14061" width="10.42578125" customWidth="1"/>
    <col min="14062" max="14062" width="1" customWidth="1"/>
    <col min="14063" max="14063" width="2.85546875" customWidth="1"/>
    <col min="14064" max="14064" width="1.85546875" customWidth="1"/>
    <col min="14065" max="14067" width="5.7109375" customWidth="1"/>
    <col min="14068" max="14068" width="5" customWidth="1"/>
    <col min="14069" max="14069" width="1.7109375" customWidth="1"/>
    <col min="14070" max="14070" width="10.5703125" customWidth="1"/>
    <col min="14071" max="14071" width="1.42578125" customWidth="1"/>
    <col min="14072" max="14072" width="15.42578125" customWidth="1"/>
    <col min="14073" max="14073" width="1.7109375" customWidth="1"/>
    <col min="14074" max="14074" width="18.5703125" customWidth="1"/>
    <col min="14075" max="14075" width="7.140625" customWidth="1"/>
    <col min="14308" max="14308" width="4.5703125" customWidth="1"/>
    <col min="14309" max="14309" width="10.5703125" customWidth="1"/>
    <col min="14310" max="14310" width="6.28515625" customWidth="1"/>
    <col min="14311" max="14311" width="7.140625" customWidth="1"/>
    <col min="14312" max="14312" width="2.28515625" customWidth="1"/>
    <col min="14313" max="14313" width="4.85546875" customWidth="1"/>
    <col min="14314" max="14314" width="2.28515625" customWidth="1"/>
    <col min="14315" max="14315" width="0.5703125" customWidth="1"/>
    <col min="14316" max="14316" width="1.42578125" customWidth="1"/>
    <col min="14317" max="14317" width="10.42578125" customWidth="1"/>
    <col min="14318" max="14318" width="1" customWidth="1"/>
    <col min="14319" max="14319" width="2.85546875" customWidth="1"/>
    <col min="14320" max="14320" width="1.85546875" customWidth="1"/>
    <col min="14321" max="14323" width="5.7109375" customWidth="1"/>
    <col min="14324" max="14324" width="5" customWidth="1"/>
    <col min="14325" max="14325" width="1.7109375" customWidth="1"/>
    <col min="14326" max="14326" width="10.5703125" customWidth="1"/>
    <col min="14327" max="14327" width="1.42578125" customWidth="1"/>
    <col min="14328" max="14328" width="15.42578125" customWidth="1"/>
    <col min="14329" max="14329" width="1.7109375" customWidth="1"/>
    <col min="14330" max="14330" width="18.5703125" customWidth="1"/>
    <col min="14331" max="14331" width="7.140625" customWidth="1"/>
    <col min="14564" max="14564" width="4.5703125" customWidth="1"/>
    <col min="14565" max="14565" width="10.5703125" customWidth="1"/>
    <col min="14566" max="14566" width="6.28515625" customWidth="1"/>
    <col min="14567" max="14567" width="7.140625" customWidth="1"/>
    <col min="14568" max="14568" width="2.28515625" customWidth="1"/>
    <col min="14569" max="14569" width="4.85546875" customWidth="1"/>
    <col min="14570" max="14570" width="2.28515625" customWidth="1"/>
    <col min="14571" max="14571" width="0.5703125" customWidth="1"/>
    <col min="14572" max="14572" width="1.42578125" customWidth="1"/>
    <col min="14573" max="14573" width="10.42578125" customWidth="1"/>
    <col min="14574" max="14574" width="1" customWidth="1"/>
    <col min="14575" max="14575" width="2.85546875" customWidth="1"/>
    <col min="14576" max="14576" width="1.85546875" customWidth="1"/>
    <col min="14577" max="14579" width="5.7109375" customWidth="1"/>
    <col min="14580" max="14580" width="5" customWidth="1"/>
    <col min="14581" max="14581" width="1.7109375" customWidth="1"/>
    <col min="14582" max="14582" width="10.5703125" customWidth="1"/>
    <col min="14583" max="14583" width="1.42578125" customWidth="1"/>
    <col min="14584" max="14584" width="15.42578125" customWidth="1"/>
    <col min="14585" max="14585" width="1.7109375" customWidth="1"/>
    <col min="14586" max="14586" width="18.5703125" customWidth="1"/>
    <col min="14587" max="14587" width="7.140625" customWidth="1"/>
    <col min="14820" max="14820" width="4.5703125" customWidth="1"/>
    <col min="14821" max="14821" width="10.5703125" customWidth="1"/>
    <col min="14822" max="14822" width="6.28515625" customWidth="1"/>
    <col min="14823" max="14823" width="7.140625" customWidth="1"/>
    <col min="14824" max="14824" width="2.28515625" customWidth="1"/>
    <col min="14825" max="14825" width="4.85546875" customWidth="1"/>
    <col min="14826" max="14826" width="2.28515625" customWidth="1"/>
    <col min="14827" max="14827" width="0.5703125" customWidth="1"/>
    <col min="14828" max="14828" width="1.42578125" customWidth="1"/>
    <col min="14829" max="14829" width="10.42578125" customWidth="1"/>
    <col min="14830" max="14830" width="1" customWidth="1"/>
    <col min="14831" max="14831" width="2.85546875" customWidth="1"/>
    <col min="14832" max="14832" width="1.85546875" customWidth="1"/>
    <col min="14833" max="14835" width="5.7109375" customWidth="1"/>
    <col min="14836" max="14836" width="5" customWidth="1"/>
    <col min="14837" max="14837" width="1.7109375" customWidth="1"/>
    <col min="14838" max="14838" width="10.5703125" customWidth="1"/>
    <col min="14839" max="14839" width="1.42578125" customWidth="1"/>
    <col min="14840" max="14840" width="15.42578125" customWidth="1"/>
    <col min="14841" max="14841" width="1.7109375" customWidth="1"/>
    <col min="14842" max="14842" width="18.5703125" customWidth="1"/>
    <col min="14843" max="14843" width="7.140625" customWidth="1"/>
    <col min="15076" max="15076" width="4.5703125" customWidth="1"/>
    <col min="15077" max="15077" width="10.5703125" customWidth="1"/>
    <col min="15078" max="15078" width="6.28515625" customWidth="1"/>
    <col min="15079" max="15079" width="7.140625" customWidth="1"/>
    <col min="15080" max="15080" width="2.28515625" customWidth="1"/>
    <col min="15081" max="15081" width="4.85546875" customWidth="1"/>
    <col min="15082" max="15082" width="2.28515625" customWidth="1"/>
    <col min="15083" max="15083" width="0.5703125" customWidth="1"/>
    <col min="15084" max="15084" width="1.42578125" customWidth="1"/>
    <col min="15085" max="15085" width="10.42578125" customWidth="1"/>
    <col min="15086" max="15086" width="1" customWidth="1"/>
    <col min="15087" max="15087" width="2.85546875" customWidth="1"/>
    <col min="15088" max="15088" width="1.85546875" customWidth="1"/>
    <col min="15089" max="15091" width="5.7109375" customWidth="1"/>
    <col min="15092" max="15092" width="5" customWidth="1"/>
    <col min="15093" max="15093" width="1.7109375" customWidth="1"/>
    <col min="15094" max="15094" width="10.5703125" customWidth="1"/>
    <col min="15095" max="15095" width="1.42578125" customWidth="1"/>
    <col min="15096" max="15096" width="15.42578125" customWidth="1"/>
    <col min="15097" max="15097" width="1.7109375" customWidth="1"/>
    <col min="15098" max="15098" width="18.5703125" customWidth="1"/>
    <col min="15099" max="15099" width="7.140625" customWidth="1"/>
    <col min="15332" max="15332" width="4.5703125" customWidth="1"/>
    <col min="15333" max="15333" width="10.5703125" customWidth="1"/>
    <col min="15334" max="15334" width="6.28515625" customWidth="1"/>
    <col min="15335" max="15335" width="7.140625" customWidth="1"/>
    <col min="15336" max="15336" width="2.28515625" customWidth="1"/>
    <col min="15337" max="15337" width="4.85546875" customWidth="1"/>
    <col min="15338" max="15338" width="2.28515625" customWidth="1"/>
    <col min="15339" max="15339" width="0.5703125" customWidth="1"/>
    <col min="15340" max="15340" width="1.42578125" customWidth="1"/>
    <col min="15341" max="15341" width="10.42578125" customWidth="1"/>
    <col min="15342" max="15342" width="1" customWidth="1"/>
    <col min="15343" max="15343" width="2.85546875" customWidth="1"/>
    <col min="15344" max="15344" width="1.85546875" customWidth="1"/>
    <col min="15345" max="15347" width="5.7109375" customWidth="1"/>
    <col min="15348" max="15348" width="5" customWidth="1"/>
    <col min="15349" max="15349" width="1.7109375" customWidth="1"/>
    <col min="15350" max="15350" width="10.5703125" customWidth="1"/>
    <col min="15351" max="15351" width="1.42578125" customWidth="1"/>
    <col min="15352" max="15352" width="15.42578125" customWidth="1"/>
    <col min="15353" max="15353" width="1.7109375" customWidth="1"/>
    <col min="15354" max="15354" width="18.5703125" customWidth="1"/>
    <col min="15355" max="15355" width="7.140625" customWidth="1"/>
    <col min="15588" max="15588" width="4.5703125" customWidth="1"/>
    <col min="15589" max="15589" width="10.5703125" customWidth="1"/>
    <col min="15590" max="15590" width="6.28515625" customWidth="1"/>
    <col min="15591" max="15591" width="7.140625" customWidth="1"/>
    <col min="15592" max="15592" width="2.28515625" customWidth="1"/>
    <col min="15593" max="15593" width="4.85546875" customWidth="1"/>
    <col min="15594" max="15594" width="2.28515625" customWidth="1"/>
    <col min="15595" max="15595" width="0.5703125" customWidth="1"/>
    <col min="15596" max="15596" width="1.42578125" customWidth="1"/>
    <col min="15597" max="15597" width="10.42578125" customWidth="1"/>
    <col min="15598" max="15598" width="1" customWidth="1"/>
    <col min="15599" max="15599" width="2.85546875" customWidth="1"/>
    <col min="15600" max="15600" width="1.85546875" customWidth="1"/>
    <col min="15601" max="15603" width="5.7109375" customWidth="1"/>
    <col min="15604" max="15604" width="5" customWidth="1"/>
    <col min="15605" max="15605" width="1.7109375" customWidth="1"/>
    <col min="15606" max="15606" width="10.5703125" customWidth="1"/>
    <col min="15607" max="15607" width="1.42578125" customWidth="1"/>
    <col min="15608" max="15608" width="15.42578125" customWidth="1"/>
    <col min="15609" max="15609" width="1.7109375" customWidth="1"/>
    <col min="15610" max="15610" width="18.5703125" customWidth="1"/>
    <col min="15611" max="15611" width="7.140625" customWidth="1"/>
    <col min="15844" max="15844" width="4.5703125" customWidth="1"/>
    <col min="15845" max="15845" width="10.5703125" customWidth="1"/>
    <col min="15846" max="15846" width="6.28515625" customWidth="1"/>
    <col min="15847" max="15847" width="7.140625" customWidth="1"/>
    <col min="15848" max="15848" width="2.28515625" customWidth="1"/>
    <col min="15849" max="15849" width="4.85546875" customWidth="1"/>
    <col min="15850" max="15850" width="2.28515625" customWidth="1"/>
    <col min="15851" max="15851" width="0.5703125" customWidth="1"/>
    <col min="15852" max="15852" width="1.42578125" customWidth="1"/>
    <col min="15853" max="15853" width="10.42578125" customWidth="1"/>
    <col min="15854" max="15854" width="1" customWidth="1"/>
    <col min="15855" max="15855" width="2.85546875" customWidth="1"/>
    <col min="15856" max="15856" width="1.85546875" customWidth="1"/>
    <col min="15857" max="15859" width="5.7109375" customWidth="1"/>
    <col min="15860" max="15860" width="5" customWidth="1"/>
    <col min="15861" max="15861" width="1.7109375" customWidth="1"/>
    <col min="15862" max="15862" width="10.5703125" customWidth="1"/>
    <col min="15863" max="15863" width="1.42578125" customWidth="1"/>
    <col min="15864" max="15864" width="15.42578125" customWidth="1"/>
    <col min="15865" max="15865" width="1.7109375" customWidth="1"/>
    <col min="15866" max="15866" width="18.5703125" customWidth="1"/>
    <col min="15867" max="15867" width="7.140625" customWidth="1"/>
    <col min="16100" max="16100" width="4.5703125" customWidth="1"/>
    <col min="16101" max="16101" width="10.5703125" customWidth="1"/>
    <col min="16102" max="16102" width="6.28515625" customWidth="1"/>
    <col min="16103" max="16103" width="7.140625" customWidth="1"/>
    <col min="16104" max="16104" width="2.28515625" customWidth="1"/>
    <col min="16105" max="16105" width="4.85546875" customWidth="1"/>
    <col min="16106" max="16106" width="2.28515625" customWidth="1"/>
    <col min="16107" max="16107" width="0.5703125" customWidth="1"/>
    <col min="16108" max="16108" width="1.42578125" customWidth="1"/>
    <col min="16109" max="16109" width="10.42578125" customWidth="1"/>
    <col min="16110" max="16110" width="1" customWidth="1"/>
    <col min="16111" max="16111" width="2.85546875" customWidth="1"/>
    <col min="16112" max="16112" width="1.85546875" customWidth="1"/>
    <col min="16113" max="16115" width="5.7109375" customWidth="1"/>
    <col min="16116" max="16116" width="5" customWidth="1"/>
    <col min="16117" max="16117" width="1.7109375" customWidth="1"/>
    <col min="16118" max="16118" width="10.5703125" customWidth="1"/>
    <col min="16119" max="16119" width="1.42578125" customWidth="1"/>
    <col min="16120" max="16120" width="15.42578125" customWidth="1"/>
    <col min="16121" max="16121" width="1.7109375" customWidth="1"/>
    <col min="16122" max="16122" width="18.5703125" customWidth="1"/>
    <col min="16123" max="16123" width="7.140625" customWidth="1"/>
  </cols>
  <sheetData>
    <row r="1" spans="1:12" ht="18.95" customHeight="1" x14ac:dyDescent="0.25">
      <c r="B1" s="85" t="s">
        <v>318</v>
      </c>
      <c r="C1" s="86" t="s">
        <v>319</v>
      </c>
      <c r="D1" s="86" t="s">
        <v>320</v>
      </c>
      <c r="E1" s="86" t="s">
        <v>321</v>
      </c>
      <c r="F1" s="86" t="s">
        <v>322</v>
      </c>
      <c r="G1" s="83" t="s">
        <v>312</v>
      </c>
      <c r="I1" s="101" t="s">
        <v>332</v>
      </c>
      <c r="J1" s="101" t="s">
        <v>333</v>
      </c>
      <c r="L1" t="s">
        <v>593</v>
      </c>
    </row>
    <row r="2" spans="1:12" ht="15.2" customHeight="1" x14ac:dyDescent="0.25">
      <c r="A2" s="51" t="e">
        <f>IF(OR(E2=DSSV!$P$7,E2=DSSV!$P$8,DSMYDTU!E2=DSSV!$P$9),A1+1,"0")</f>
        <v>#REF!</v>
      </c>
      <c r="B2" s="86">
        <v>27204747504</v>
      </c>
      <c r="C2" s="86" t="s">
        <v>1174</v>
      </c>
      <c r="D2" s="86" t="s">
        <v>349</v>
      </c>
      <c r="E2" s="86" t="str">
        <f t="shared" ref="E2:E65" si="0">RIGHT(F2,LEN(F2)-3)</f>
        <v>HP-QLC</v>
      </c>
      <c r="F2" s="86" t="s">
        <v>1431</v>
      </c>
      <c r="G2" t="str">
        <f t="shared" ref="G2:G65" si="1">IF(H2&gt;100000,"Nợ "&amp;H2,"")</f>
        <v/>
      </c>
      <c r="I2" t="s">
        <v>1594</v>
      </c>
      <c r="J2" t="s">
        <v>334</v>
      </c>
      <c r="K2" t="s">
        <v>1826</v>
      </c>
      <c r="L2" t="s">
        <v>605</v>
      </c>
    </row>
    <row r="3" spans="1:12" ht="15.2" customHeight="1" x14ac:dyDescent="0.25">
      <c r="A3" s="51" t="e">
        <f>IF(OR(E3=DSSV!$P$7,E3=DSSV!$P$8,DSMYDTU!E3=DSSV!$P$9),A2+1,"0")</f>
        <v>#REF!</v>
      </c>
      <c r="B3" s="86">
        <v>27214753175</v>
      </c>
      <c r="C3" s="86" t="s">
        <v>1176</v>
      </c>
      <c r="D3" s="86" t="s">
        <v>349</v>
      </c>
      <c r="E3" s="86" t="str">
        <f t="shared" si="0"/>
        <v>HP-QLC</v>
      </c>
      <c r="F3" s="86" t="s">
        <v>1431</v>
      </c>
      <c r="G3" t="str">
        <f t="shared" si="1"/>
        <v/>
      </c>
      <c r="I3" t="s">
        <v>1738</v>
      </c>
      <c r="J3" t="s">
        <v>334</v>
      </c>
      <c r="K3" t="s">
        <v>1826</v>
      </c>
      <c r="L3" t="s">
        <v>594</v>
      </c>
    </row>
    <row r="4" spans="1:12" ht="15.2" customHeight="1" x14ac:dyDescent="0.25">
      <c r="A4" s="51" t="e">
        <f>IF(OR(E4=DSSV!$P$7,E4=DSSV!$P$8,DSMYDTU!E4=DSSV!$P$9),A3+1,"0")</f>
        <v>#REF!</v>
      </c>
      <c r="B4" s="86">
        <v>27203148923</v>
      </c>
      <c r="C4" s="86" t="s">
        <v>1178</v>
      </c>
      <c r="D4" s="86" t="s">
        <v>701</v>
      </c>
      <c r="E4" s="86" t="str">
        <f t="shared" si="0"/>
        <v>HP-QLC</v>
      </c>
      <c r="F4" s="86" t="s">
        <v>1431</v>
      </c>
      <c r="G4" t="str">
        <f t="shared" si="1"/>
        <v/>
      </c>
      <c r="I4" t="s">
        <v>1502</v>
      </c>
      <c r="J4" t="s">
        <v>334</v>
      </c>
      <c r="K4" t="s">
        <v>1826</v>
      </c>
      <c r="L4" t="s">
        <v>605</v>
      </c>
    </row>
    <row r="5" spans="1:12" ht="15.2" customHeight="1" x14ac:dyDescent="0.25">
      <c r="A5" s="51" t="e">
        <f>IF(OR(E5=DSSV!$P$7,E5=DSSV!$P$8,DSMYDTU!E5=DSSV!$P$9),A4+1,"0")</f>
        <v>#REF!</v>
      </c>
      <c r="B5" s="86">
        <v>27204730433</v>
      </c>
      <c r="C5" s="86" t="s">
        <v>288</v>
      </c>
      <c r="D5" s="86" t="s">
        <v>1179</v>
      </c>
      <c r="E5" s="86" t="str">
        <f t="shared" si="0"/>
        <v>HP-QLC</v>
      </c>
      <c r="F5" s="86" t="s">
        <v>1431</v>
      </c>
      <c r="G5" t="str">
        <f t="shared" si="1"/>
        <v/>
      </c>
      <c r="I5" t="s">
        <v>1758</v>
      </c>
      <c r="J5" t="s">
        <v>334</v>
      </c>
      <c r="K5" t="s">
        <v>1826</v>
      </c>
      <c r="L5" t="s">
        <v>596</v>
      </c>
    </row>
    <row r="6" spans="1:12" ht="15.2" customHeight="1" x14ac:dyDescent="0.25">
      <c r="A6" s="51" t="e">
        <f>IF(OR(E6=DSSV!$P$7,E6=DSSV!$P$8,DSMYDTU!E6=DSSV!$P$9),A5+1,"0")</f>
        <v>#REF!</v>
      </c>
      <c r="B6" s="86">
        <v>27204702776</v>
      </c>
      <c r="C6" s="86" t="s">
        <v>863</v>
      </c>
      <c r="D6" s="86" t="s">
        <v>163</v>
      </c>
      <c r="E6" s="86" t="str">
        <f t="shared" si="0"/>
        <v>HP-QLC</v>
      </c>
      <c r="F6" s="86" t="s">
        <v>1431</v>
      </c>
      <c r="G6" t="str">
        <f t="shared" si="1"/>
        <v/>
      </c>
      <c r="I6" t="s">
        <v>1517</v>
      </c>
      <c r="J6" t="s">
        <v>334</v>
      </c>
      <c r="K6" t="s">
        <v>325</v>
      </c>
      <c r="L6" t="s">
        <v>594</v>
      </c>
    </row>
    <row r="7" spans="1:12" ht="15.2" customHeight="1" x14ac:dyDescent="0.25">
      <c r="A7" s="51" t="e">
        <f>IF(OR(E7=DSSV!$P$7,E7=DSSV!$P$8,DSMYDTU!E7=DSSV!$P$9),A6+1,"0")</f>
        <v>#REF!</v>
      </c>
      <c r="B7" s="86">
        <v>26202631034</v>
      </c>
      <c r="C7" s="86" t="s">
        <v>279</v>
      </c>
      <c r="D7" s="86" t="s">
        <v>185</v>
      </c>
      <c r="E7" s="86" t="str">
        <f t="shared" si="0"/>
        <v>HP-QLC</v>
      </c>
      <c r="F7" s="86" t="s">
        <v>1431</v>
      </c>
      <c r="G7" t="str">
        <f t="shared" si="1"/>
        <v/>
      </c>
      <c r="I7" t="s">
        <v>415</v>
      </c>
      <c r="J7" t="s">
        <v>334</v>
      </c>
      <c r="K7" t="s">
        <v>325</v>
      </c>
      <c r="L7" t="s">
        <v>604</v>
      </c>
    </row>
    <row r="8" spans="1:12" ht="15.2" customHeight="1" x14ac:dyDescent="0.25">
      <c r="A8" s="51" t="e">
        <f>IF(OR(E8=DSSV!$P$7,E8=DSSV!$P$8,DSMYDTU!E8=DSSV!$P$9),A7+1,"0")</f>
        <v>#REF!</v>
      </c>
      <c r="B8" s="86">
        <v>27204702077</v>
      </c>
      <c r="C8" s="86" t="s">
        <v>864</v>
      </c>
      <c r="D8" s="86" t="s">
        <v>185</v>
      </c>
      <c r="E8" s="86" t="str">
        <f t="shared" si="0"/>
        <v>HP-QLC</v>
      </c>
      <c r="F8" s="86" t="s">
        <v>1431</v>
      </c>
      <c r="G8" t="str">
        <f t="shared" si="1"/>
        <v/>
      </c>
      <c r="I8" t="s">
        <v>1666</v>
      </c>
      <c r="J8" t="s">
        <v>334</v>
      </c>
      <c r="K8" t="s">
        <v>325</v>
      </c>
      <c r="L8" t="s">
        <v>597</v>
      </c>
    </row>
    <row r="9" spans="1:12" ht="15.2" customHeight="1" x14ac:dyDescent="0.25">
      <c r="A9" s="51" t="e">
        <f>IF(OR(E9=DSSV!$P$7,E9=DSSV!$P$8,DSMYDTU!E9=DSSV!$P$9),A8+1,"0")</f>
        <v>#REF!</v>
      </c>
      <c r="B9" s="86">
        <v>27214700344</v>
      </c>
      <c r="C9" s="86" t="s">
        <v>868</v>
      </c>
      <c r="D9" s="86" t="s">
        <v>179</v>
      </c>
      <c r="E9" s="86" t="str">
        <f t="shared" si="0"/>
        <v>HP-QLC</v>
      </c>
      <c r="F9" s="86" t="s">
        <v>1431</v>
      </c>
      <c r="G9" t="str">
        <f t="shared" si="1"/>
        <v/>
      </c>
      <c r="I9" t="s">
        <v>1667</v>
      </c>
      <c r="J9" t="s">
        <v>183</v>
      </c>
      <c r="K9" t="s">
        <v>325</v>
      </c>
      <c r="L9" t="s">
        <v>596</v>
      </c>
    </row>
    <row r="10" spans="1:12" ht="15.2" customHeight="1" x14ac:dyDescent="0.25">
      <c r="A10" s="51" t="e">
        <f>IF(OR(E10=DSSV!$P$7,E10=DSSV!$P$8,DSMYDTU!E10=DSSV!$P$9),A9+1,"0")</f>
        <v>#REF!</v>
      </c>
      <c r="B10" s="86">
        <v>27203131443</v>
      </c>
      <c r="C10" s="86" t="s">
        <v>429</v>
      </c>
      <c r="D10" s="86" t="s">
        <v>392</v>
      </c>
      <c r="E10" s="86" t="str">
        <f t="shared" si="0"/>
        <v>HP-QLC</v>
      </c>
      <c r="F10" s="86" t="s">
        <v>1431</v>
      </c>
      <c r="G10" t="str">
        <f t="shared" si="1"/>
        <v/>
      </c>
      <c r="I10" t="s">
        <v>1668</v>
      </c>
      <c r="J10" t="s">
        <v>334</v>
      </c>
      <c r="K10" t="s">
        <v>325</v>
      </c>
      <c r="L10" t="s">
        <v>607</v>
      </c>
    </row>
    <row r="11" spans="1:12" ht="15.2" customHeight="1" x14ac:dyDescent="0.25">
      <c r="A11" s="51" t="e">
        <f>IF(OR(E11=DSSV!$P$7,E11=DSSV!$P$8,DSMYDTU!E11=DSSV!$P$9),A10+1,"0")</f>
        <v>#REF!</v>
      </c>
      <c r="B11" s="86">
        <v>27214754255</v>
      </c>
      <c r="C11" s="86" t="s">
        <v>489</v>
      </c>
      <c r="D11" s="86" t="s">
        <v>213</v>
      </c>
      <c r="E11" s="86" t="str">
        <f t="shared" si="0"/>
        <v>HP-QLC</v>
      </c>
      <c r="F11" s="86" t="s">
        <v>1431</v>
      </c>
      <c r="G11" t="str">
        <f t="shared" si="1"/>
        <v/>
      </c>
      <c r="I11" t="s">
        <v>565</v>
      </c>
      <c r="J11" t="s">
        <v>334</v>
      </c>
      <c r="K11" t="s">
        <v>325</v>
      </c>
      <c r="L11" t="s">
        <v>595</v>
      </c>
    </row>
    <row r="12" spans="1:12" ht="15.2" customHeight="1" x14ac:dyDescent="0.25">
      <c r="A12" s="51" t="e">
        <f>IF(OR(E12=DSSV!$P$7,E12=DSSV!$P$8,DSMYDTU!E12=DSSV!$P$9),A11+1,"0")</f>
        <v>#REF!</v>
      </c>
      <c r="B12" s="86">
        <v>27204742439</v>
      </c>
      <c r="C12" s="86" t="s">
        <v>509</v>
      </c>
      <c r="D12" s="86" t="s">
        <v>164</v>
      </c>
      <c r="E12" s="86" t="str">
        <f t="shared" si="0"/>
        <v>HP-QLC</v>
      </c>
      <c r="F12" s="86" t="s">
        <v>1431</v>
      </c>
      <c r="G12" t="str">
        <f t="shared" si="1"/>
        <v/>
      </c>
      <c r="I12" t="s">
        <v>1672</v>
      </c>
      <c r="J12" t="s">
        <v>334</v>
      </c>
      <c r="K12" t="s">
        <v>325</v>
      </c>
      <c r="L12" t="s">
        <v>594</v>
      </c>
    </row>
    <row r="13" spans="1:12" ht="15.2" customHeight="1" x14ac:dyDescent="0.25">
      <c r="A13" s="51" t="e">
        <f>IF(OR(E13=DSSV!$P$7,E13=DSSV!$P$8,DSMYDTU!E13=DSSV!$P$9),A12+1,"0")</f>
        <v>#REF!</v>
      </c>
      <c r="B13" s="86">
        <v>27202943160</v>
      </c>
      <c r="C13" s="86" t="s">
        <v>877</v>
      </c>
      <c r="D13" s="86" t="s">
        <v>224</v>
      </c>
      <c r="E13" s="86" t="str">
        <f t="shared" si="0"/>
        <v>HP-QLC</v>
      </c>
      <c r="F13" s="86" t="s">
        <v>1431</v>
      </c>
      <c r="G13" t="str">
        <f t="shared" si="1"/>
        <v/>
      </c>
      <c r="I13" t="s">
        <v>1588</v>
      </c>
      <c r="J13" t="s">
        <v>334</v>
      </c>
      <c r="K13" t="s">
        <v>325</v>
      </c>
      <c r="L13" t="s">
        <v>602</v>
      </c>
    </row>
    <row r="14" spans="1:12" ht="15.2" customHeight="1" x14ac:dyDescent="0.25">
      <c r="A14" s="51" t="e">
        <f>IF(OR(E14=DSSV!$P$7,E14=DSSV!$P$8,DSMYDTU!E14=DSSV!$P$9),A13+1,"0")</f>
        <v>#REF!</v>
      </c>
      <c r="B14" s="86">
        <v>27211534481</v>
      </c>
      <c r="C14" s="86" t="s">
        <v>200</v>
      </c>
      <c r="D14" s="86" t="s">
        <v>878</v>
      </c>
      <c r="E14" s="86" t="str">
        <f t="shared" si="0"/>
        <v>HP-QLC</v>
      </c>
      <c r="F14" s="86" t="s">
        <v>1431</v>
      </c>
      <c r="G14" t="str">
        <f t="shared" si="1"/>
        <v/>
      </c>
      <c r="I14" t="s">
        <v>1674</v>
      </c>
      <c r="J14" t="s">
        <v>183</v>
      </c>
      <c r="K14" t="s">
        <v>325</v>
      </c>
      <c r="L14" t="s">
        <v>595</v>
      </c>
    </row>
    <row r="15" spans="1:12" ht="15.2" customHeight="1" x14ac:dyDescent="0.25">
      <c r="A15" s="51" t="e">
        <f>IF(OR(E15=DSSV!$P$7,E15=DSSV!$P$8,DSMYDTU!E15=DSSV!$P$9),A14+1,"0")</f>
        <v>#REF!</v>
      </c>
      <c r="B15" s="86">
        <v>27214701697</v>
      </c>
      <c r="C15" s="86" t="s">
        <v>887</v>
      </c>
      <c r="D15" s="86" t="s">
        <v>197</v>
      </c>
      <c r="E15" s="86" t="str">
        <f t="shared" si="0"/>
        <v>HP-QLC</v>
      </c>
      <c r="F15" s="86" t="s">
        <v>1431</v>
      </c>
      <c r="G15" t="str">
        <f t="shared" si="1"/>
        <v/>
      </c>
      <c r="I15" t="s">
        <v>1638</v>
      </c>
      <c r="J15" t="s">
        <v>183</v>
      </c>
      <c r="K15" t="s">
        <v>325</v>
      </c>
      <c r="L15" t="s">
        <v>596</v>
      </c>
    </row>
    <row r="16" spans="1:12" ht="15.2" customHeight="1" x14ac:dyDescent="0.25">
      <c r="A16" s="51" t="e">
        <f>IF(OR(E16=DSSV!$P$7,E16=DSSV!$P$8,DSMYDTU!E16=DSSV!$P$9),A15+1,"0")</f>
        <v>#REF!</v>
      </c>
      <c r="B16" s="86">
        <v>27204747596</v>
      </c>
      <c r="C16" s="86" t="s">
        <v>434</v>
      </c>
      <c r="D16" s="86" t="s">
        <v>905</v>
      </c>
      <c r="E16" s="86" t="str">
        <f t="shared" si="0"/>
        <v>HP-QLC</v>
      </c>
      <c r="F16" s="86" t="s">
        <v>1431</v>
      </c>
      <c r="G16" t="str">
        <f t="shared" si="1"/>
        <v/>
      </c>
      <c r="I16" t="s">
        <v>1618</v>
      </c>
      <c r="J16" t="s">
        <v>334</v>
      </c>
      <c r="K16" t="s">
        <v>325</v>
      </c>
      <c r="L16" t="s">
        <v>596</v>
      </c>
    </row>
    <row r="17" spans="1:13" ht="15.2" customHeight="1" x14ac:dyDescent="0.25">
      <c r="A17" s="51" t="e">
        <f>IF(OR(E17=DSSV!$P$7,E17=DSSV!$P$8,DSMYDTU!E17=DSSV!$P$9),A16+1,"0")</f>
        <v>#REF!</v>
      </c>
      <c r="B17" s="86">
        <v>27214752953</v>
      </c>
      <c r="C17" s="86" t="s">
        <v>1190</v>
      </c>
      <c r="D17" s="86" t="s">
        <v>140</v>
      </c>
      <c r="E17" s="86" t="str">
        <f t="shared" si="0"/>
        <v>HP-QLC</v>
      </c>
      <c r="F17" s="86" t="s">
        <v>1431</v>
      </c>
      <c r="G17" t="str">
        <f t="shared" si="1"/>
        <v/>
      </c>
      <c r="I17" t="s">
        <v>1775</v>
      </c>
      <c r="J17" t="s">
        <v>183</v>
      </c>
      <c r="K17" t="s">
        <v>1826</v>
      </c>
      <c r="L17" t="s">
        <v>594</v>
      </c>
    </row>
    <row r="18" spans="1:13" ht="15.2" customHeight="1" x14ac:dyDescent="0.25">
      <c r="A18" s="51" t="e">
        <f>IF(OR(E18=DSSV!$P$7,E18=DSSV!$P$8,DSMYDTU!E18=DSSV!$P$9),A17+1,"0")</f>
        <v>#REF!</v>
      </c>
      <c r="B18" s="86">
        <v>27204747569</v>
      </c>
      <c r="C18" s="86" t="s">
        <v>280</v>
      </c>
      <c r="D18" s="86" t="s">
        <v>208</v>
      </c>
      <c r="E18" s="86" t="str">
        <f t="shared" si="0"/>
        <v>HP-QLC</v>
      </c>
      <c r="F18" s="86" t="s">
        <v>1431</v>
      </c>
      <c r="G18" t="str">
        <f t="shared" si="1"/>
        <v/>
      </c>
      <c r="I18" t="s">
        <v>1680</v>
      </c>
      <c r="J18" t="s">
        <v>334</v>
      </c>
      <c r="K18" t="s">
        <v>325</v>
      </c>
      <c r="L18" t="s">
        <v>595</v>
      </c>
    </row>
    <row r="19" spans="1:13" ht="15.2" customHeight="1" x14ac:dyDescent="0.25">
      <c r="A19" s="51" t="e">
        <f>IF(OR(E19=DSSV!$P$7,E19=DSSV!$P$8,DSMYDTU!E19=DSSV!$P$9),A18+1,"0")</f>
        <v>#REF!</v>
      </c>
      <c r="B19" s="86">
        <v>27214731371</v>
      </c>
      <c r="C19" s="86" t="s">
        <v>907</v>
      </c>
      <c r="D19" s="86" t="s">
        <v>728</v>
      </c>
      <c r="E19" s="86" t="str">
        <f t="shared" si="0"/>
        <v>HP-QLC</v>
      </c>
      <c r="F19" s="86" t="s">
        <v>1431</v>
      </c>
      <c r="G19" t="str">
        <f t="shared" si="1"/>
        <v/>
      </c>
      <c r="I19" t="s">
        <v>1681</v>
      </c>
      <c r="J19" t="s">
        <v>183</v>
      </c>
      <c r="K19" t="s">
        <v>325</v>
      </c>
      <c r="L19" t="s">
        <v>603</v>
      </c>
    </row>
    <row r="20" spans="1:13" ht="15.2" customHeight="1" x14ac:dyDescent="0.25">
      <c r="A20" s="51" t="e">
        <f>IF(OR(E20=DSSV!$P$7,E20=DSSV!$P$8,DSMYDTU!E20=DSSV!$P$9),A19+1,"0")</f>
        <v>#REF!</v>
      </c>
      <c r="B20" s="86">
        <v>27214726626</v>
      </c>
      <c r="C20" s="86" t="s">
        <v>236</v>
      </c>
      <c r="D20" s="86" t="s">
        <v>182</v>
      </c>
      <c r="E20" s="86" t="str">
        <f t="shared" si="0"/>
        <v>HP-QLC</v>
      </c>
      <c r="F20" s="86" t="s">
        <v>1431</v>
      </c>
      <c r="G20" t="str">
        <f t="shared" si="1"/>
        <v/>
      </c>
      <c r="I20" t="s">
        <v>1639</v>
      </c>
      <c r="J20" t="s">
        <v>183</v>
      </c>
      <c r="K20" t="s">
        <v>325</v>
      </c>
      <c r="L20" t="s">
        <v>603</v>
      </c>
      <c r="M20" t="s">
        <v>590</v>
      </c>
    </row>
    <row r="21" spans="1:13" ht="15.2" customHeight="1" x14ac:dyDescent="0.25">
      <c r="A21" s="51" t="e">
        <f>IF(OR(E21=DSSV!$P$7,E21=DSSV!$P$8,DSMYDTU!E21=DSSV!$P$9),A20+1,"0")</f>
        <v>#REF!</v>
      </c>
      <c r="B21" s="86">
        <v>27204702234</v>
      </c>
      <c r="C21" s="86" t="s">
        <v>913</v>
      </c>
      <c r="D21" s="86" t="s">
        <v>184</v>
      </c>
      <c r="E21" s="86" t="str">
        <f t="shared" si="0"/>
        <v>HP-QLC</v>
      </c>
      <c r="F21" s="86" t="s">
        <v>1431</v>
      </c>
      <c r="G21" t="str">
        <f t="shared" si="1"/>
        <v/>
      </c>
      <c r="I21" t="s">
        <v>1685</v>
      </c>
      <c r="J21" t="s">
        <v>334</v>
      </c>
      <c r="K21" t="s">
        <v>325</v>
      </c>
      <c r="L21" t="s">
        <v>594</v>
      </c>
    </row>
    <row r="22" spans="1:13" ht="15.2" customHeight="1" x14ac:dyDescent="0.25">
      <c r="A22" s="51" t="e">
        <f>IF(OR(E22=DSSV!$P$7,E22=DSSV!$P$8,DSMYDTU!E22=DSSV!$P$9),A21+1,"0")</f>
        <v>#REF!</v>
      </c>
      <c r="B22" s="86">
        <v>27204702684</v>
      </c>
      <c r="C22" s="86" t="s">
        <v>914</v>
      </c>
      <c r="D22" s="86" t="s">
        <v>184</v>
      </c>
      <c r="E22" s="86" t="str">
        <f t="shared" si="0"/>
        <v>HP-QLC</v>
      </c>
      <c r="F22" s="86" t="s">
        <v>1431</v>
      </c>
      <c r="G22" t="str">
        <f t="shared" si="1"/>
        <v/>
      </c>
      <c r="I22" t="s">
        <v>1635</v>
      </c>
      <c r="J22" t="s">
        <v>334</v>
      </c>
      <c r="K22" t="s">
        <v>325</v>
      </c>
      <c r="L22" t="s">
        <v>594</v>
      </c>
    </row>
    <row r="23" spans="1:13" ht="15.2" customHeight="1" x14ac:dyDescent="0.25">
      <c r="A23" s="51" t="e">
        <f>IF(OR(E23=DSSV!$P$7,E23=DSSV!$P$8,DSMYDTU!E23=DSSV!$P$9),A22+1,"0")</f>
        <v>#REF!</v>
      </c>
      <c r="B23" s="86">
        <v>27204736164</v>
      </c>
      <c r="C23" s="86" t="s">
        <v>813</v>
      </c>
      <c r="D23" s="86" t="s">
        <v>184</v>
      </c>
      <c r="E23" s="86" t="str">
        <f t="shared" si="0"/>
        <v>HP-QLC</v>
      </c>
      <c r="F23" s="86" t="s">
        <v>1431</v>
      </c>
      <c r="G23" t="str">
        <f t="shared" si="1"/>
        <v/>
      </c>
      <c r="I23" t="s">
        <v>1686</v>
      </c>
      <c r="J23" t="s">
        <v>334</v>
      </c>
      <c r="K23" t="s">
        <v>325</v>
      </c>
      <c r="L23" t="s">
        <v>604</v>
      </c>
    </row>
    <row r="24" spans="1:13" ht="15.2" customHeight="1" x14ac:dyDescent="0.25">
      <c r="A24" s="51" t="e">
        <f>IF(OR(E24=DSSV!$P$7,E24=DSSV!$P$8,DSMYDTU!E24=DSSV!$P$9),A23+1,"0")</f>
        <v>#REF!</v>
      </c>
      <c r="B24" s="86">
        <v>27214731627</v>
      </c>
      <c r="C24" s="86" t="s">
        <v>915</v>
      </c>
      <c r="D24" s="86" t="s">
        <v>916</v>
      </c>
      <c r="E24" s="86" t="str">
        <f t="shared" si="0"/>
        <v>HP-QLC</v>
      </c>
      <c r="F24" s="86" t="s">
        <v>1431</v>
      </c>
      <c r="G24" t="str">
        <f t="shared" si="1"/>
        <v/>
      </c>
      <c r="I24" t="s">
        <v>1629</v>
      </c>
      <c r="J24" t="s">
        <v>183</v>
      </c>
      <c r="K24" t="s">
        <v>325</v>
      </c>
      <c r="L24" t="s">
        <v>606</v>
      </c>
    </row>
    <row r="25" spans="1:13" ht="15.2" customHeight="1" x14ac:dyDescent="0.25">
      <c r="A25" s="51" t="e">
        <f>IF(OR(E25=DSSV!$P$7,E25=DSSV!$P$8,DSMYDTU!E25=DSSV!$P$9),A24+1,"0")</f>
        <v>#REF!</v>
      </c>
      <c r="B25" s="86">
        <v>27204740242</v>
      </c>
      <c r="C25" s="86" t="s">
        <v>917</v>
      </c>
      <c r="D25" s="86" t="s">
        <v>149</v>
      </c>
      <c r="E25" s="86" t="str">
        <f t="shared" si="0"/>
        <v>HP-QLC</v>
      </c>
      <c r="F25" s="86" t="s">
        <v>1431</v>
      </c>
      <c r="G25" t="str">
        <f t="shared" si="1"/>
        <v/>
      </c>
      <c r="I25" t="s">
        <v>1687</v>
      </c>
      <c r="J25" t="s">
        <v>334</v>
      </c>
      <c r="K25" t="s">
        <v>325</v>
      </c>
      <c r="L25" t="s">
        <v>598</v>
      </c>
    </row>
    <row r="26" spans="1:13" ht="15.2" customHeight="1" x14ac:dyDescent="0.25">
      <c r="A26" s="51" t="e">
        <f>IF(OR(E26=DSSV!$P$7,E26=DSSV!$P$8,DSMYDTU!E26=DSSV!$P$9),A25+1,"0")</f>
        <v>#REF!</v>
      </c>
      <c r="B26" s="86">
        <v>27202502607</v>
      </c>
      <c r="C26" s="86" t="s">
        <v>921</v>
      </c>
      <c r="D26" s="86" t="s">
        <v>118</v>
      </c>
      <c r="E26" s="86" t="str">
        <f t="shared" si="0"/>
        <v>HP-QLC</v>
      </c>
      <c r="F26" s="86" t="s">
        <v>1431</v>
      </c>
      <c r="G26" t="str">
        <f t="shared" si="1"/>
        <v/>
      </c>
      <c r="I26" t="s">
        <v>1508</v>
      </c>
      <c r="J26" t="s">
        <v>334</v>
      </c>
      <c r="K26" t="s">
        <v>325</v>
      </c>
      <c r="L26" t="s">
        <v>594</v>
      </c>
    </row>
    <row r="27" spans="1:13" ht="15.2" customHeight="1" x14ac:dyDescent="0.25">
      <c r="A27" s="51" t="e">
        <f>IF(OR(E27=DSSV!$P$7,E27=DSSV!$P$8,DSMYDTU!E27=DSSV!$P$9),A26+1,"0")</f>
        <v>#REF!</v>
      </c>
      <c r="B27" s="86">
        <v>27204700668</v>
      </c>
      <c r="C27" s="86" t="s">
        <v>923</v>
      </c>
      <c r="D27" s="86" t="s">
        <v>118</v>
      </c>
      <c r="E27" s="86" t="str">
        <f t="shared" si="0"/>
        <v>HP-QLC</v>
      </c>
      <c r="F27" s="86" t="s">
        <v>1431</v>
      </c>
      <c r="G27" t="str">
        <f t="shared" si="1"/>
        <v/>
      </c>
      <c r="I27" t="s">
        <v>1691</v>
      </c>
      <c r="J27" t="s">
        <v>334</v>
      </c>
      <c r="K27" t="s">
        <v>325</v>
      </c>
      <c r="L27" t="s">
        <v>1831</v>
      </c>
    </row>
    <row r="28" spans="1:13" ht="15.2" customHeight="1" x14ac:dyDescent="0.25">
      <c r="A28" s="51" t="e">
        <f>IF(OR(E28=DSSV!$P$7,E28=DSSV!$P$8,DSMYDTU!E28=DSSV!$P$9),A27+1,"0")</f>
        <v>#REF!</v>
      </c>
      <c r="B28" s="86">
        <v>27204730845</v>
      </c>
      <c r="C28" s="86" t="s">
        <v>924</v>
      </c>
      <c r="D28" s="86" t="s">
        <v>118</v>
      </c>
      <c r="E28" s="86" t="str">
        <f t="shared" si="0"/>
        <v>HP-QLC</v>
      </c>
      <c r="F28" s="86" t="s">
        <v>1431</v>
      </c>
      <c r="G28" t="str">
        <f t="shared" si="1"/>
        <v/>
      </c>
      <c r="I28" t="s">
        <v>1622</v>
      </c>
      <c r="J28" t="s">
        <v>334</v>
      </c>
      <c r="K28" t="s">
        <v>325</v>
      </c>
      <c r="L28" t="s">
        <v>603</v>
      </c>
    </row>
    <row r="29" spans="1:13" ht="15.2" customHeight="1" x14ac:dyDescent="0.25">
      <c r="A29" s="51" t="e">
        <f>IF(OR(E29=DSSV!$P$7,E29=DSSV!$P$8,DSMYDTU!E29=DSSV!$P$9),A28+1,"0")</f>
        <v>#REF!</v>
      </c>
      <c r="B29" s="86">
        <v>27202145676</v>
      </c>
      <c r="C29" s="86" t="s">
        <v>495</v>
      </c>
      <c r="D29" s="86" t="s">
        <v>198</v>
      </c>
      <c r="E29" s="86" t="str">
        <f t="shared" si="0"/>
        <v>HP-QLC</v>
      </c>
      <c r="F29" s="86" t="s">
        <v>1431</v>
      </c>
      <c r="G29" t="str">
        <f t="shared" si="1"/>
        <v/>
      </c>
      <c r="I29" t="s">
        <v>1777</v>
      </c>
      <c r="J29" t="s">
        <v>183</v>
      </c>
      <c r="K29" t="s">
        <v>1826</v>
      </c>
      <c r="L29" t="s">
        <v>596</v>
      </c>
    </row>
    <row r="30" spans="1:13" ht="15.2" customHeight="1" x14ac:dyDescent="0.25">
      <c r="A30" s="51" t="e">
        <f>IF(OR(E30=DSSV!$P$7,E30=DSSV!$P$8,DSMYDTU!E30=DSSV!$P$9),A29+1,"0")</f>
        <v>#REF!</v>
      </c>
      <c r="B30" s="86">
        <v>27204721586</v>
      </c>
      <c r="C30" s="86" t="s">
        <v>278</v>
      </c>
      <c r="D30" s="86" t="s">
        <v>399</v>
      </c>
      <c r="E30" s="86" t="str">
        <f t="shared" si="0"/>
        <v>HP-QLC</v>
      </c>
      <c r="F30" s="86" t="s">
        <v>1431</v>
      </c>
      <c r="G30" t="str">
        <f t="shared" si="1"/>
        <v/>
      </c>
      <c r="I30" t="s">
        <v>1692</v>
      </c>
      <c r="J30" t="s">
        <v>334</v>
      </c>
      <c r="K30" t="s">
        <v>325</v>
      </c>
      <c r="L30" t="s">
        <v>598</v>
      </c>
    </row>
    <row r="31" spans="1:13" ht="15.2" customHeight="1" x14ac:dyDescent="0.25">
      <c r="A31" s="51" t="e">
        <f>IF(OR(E31=DSSV!$P$7,E31=DSSV!$P$8,DSMYDTU!E31=DSSV!$P$9),A30+1,"0")</f>
        <v>#REF!</v>
      </c>
      <c r="B31" s="86">
        <v>27214732739</v>
      </c>
      <c r="C31" s="86" t="s">
        <v>928</v>
      </c>
      <c r="D31" s="86" t="s">
        <v>399</v>
      </c>
      <c r="E31" s="86" t="str">
        <f t="shared" si="0"/>
        <v>HP-QLC</v>
      </c>
      <c r="F31" s="86" t="s">
        <v>1431</v>
      </c>
      <c r="G31" t="str">
        <f t="shared" si="1"/>
        <v/>
      </c>
      <c r="I31" t="s">
        <v>1694</v>
      </c>
      <c r="J31" t="s">
        <v>334</v>
      </c>
      <c r="K31" t="s">
        <v>325</v>
      </c>
      <c r="L31" t="s">
        <v>605</v>
      </c>
    </row>
    <row r="32" spans="1:13" ht="15.2" customHeight="1" x14ac:dyDescent="0.25">
      <c r="A32" s="51" t="e">
        <f>IF(OR(E32=DSSV!$P$7,E32=DSSV!$P$8,DSMYDTU!E32=DSSV!$P$9),A31+1,"0")</f>
        <v>#REF!</v>
      </c>
      <c r="B32" s="86">
        <v>27214733849</v>
      </c>
      <c r="C32" s="86" t="s">
        <v>929</v>
      </c>
      <c r="D32" s="86" t="s">
        <v>399</v>
      </c>
      <c r="E32" s="86" t="str">
        <f t="shared" si="0"/>
        <v>HP-QLC</v>
      </c>
      <c r="F32" s="86" t="s">
        <v>1431</v>
      </c>
      <c r="G32" t="str">
        <f t="shared" si="1"/>
        <v/>
      </c>
      <c r="I32" t="s">
        <v>1624</v>
      </c>
      <c r="J32" t="s">
        <v>334</v>
      </c>
      <c r="K32" t="s">
        <v>325</v>
      </c>
      <c r="L32" t="s">
        <v>596</v>
      </c>
    </row>
    <row r="33" spans="1:13" ht="15.2" customHeight="1" x14ac:dyDescent="0.25">
      <c r="A33" s="51" t="e">
        <f>IF(OR(E33=DSSV!$P$7,E33=DSSV!$P$8,DSMYDTU!E33=DSSV!$P$9),A32+1,"0")</f>
        <v>#REF!</v>
      </c>
      <c r="B33" s="86">
        <v>27204742430</v>
      </c>
      <c r="C33" s="86" t="s">
        <v>932</v>
      </c>
      <c r="D33" s="86" t="s">
        <v>212</v>
      </c>
      <c r="E33" s="86" t="str">
        <f t="shared" si="0"/>
        <v>HP-QLC</v>
      </c>
      <c r="F33" s="86" t="s">
        <v>1431</v>
      </c>
      <c r="G33" t="str">
        <f t="shared" si="1"/>
        <v/>
      </c>
      <c r="I33" t="s">
        <v>1520</v>
      </c>
      <c r="J33" t="s">
        <v>334</v>
      </c>
      <c r="K33" t="s">
        <v>325</v>
      </c>
      <c r="L33" t="s">
        <v>595</v>
      </c>
    </row>
    <row r="34" spans="1:13" ht="15.2" customHeight="1" x14ac:dyDescent="0.25">
      <c r="A34" s="51" t="e">
        <f>IF(OR(E34=DSSV!$P$7,E34=DSSV!$P$8,DSMYDTU!E34=DSSV!$P$9),A33+1,"0")</f>
        <v>#REF!</v>
      </c>
      <c r="B34" s="86">
        <v>27204753614</v>
      </c>
      <c r="C34" s="86" t="s">
        <v>278</v>
      </c>
      <c r="D34" s="86" t="s">
        <v>168</v>
      </c>
      <c r="E34" s="86" t="str">
        <f t="shared" si="0"/>
        <v>HP-QLC</v>
      </c>
      <c r="F34" s="86" t="s">
        <v>1431</v>
      </c>
      <c r="G34" t="str">
        <f t="shared" si="1"/>
        <v/>
      </c>
      <c r="I34" t="s">
        <v>1590</v>
      </c>
      <c r="J34" t="s">
        <v>334</v>
      </c>
      <c r="K34" t="s">
        <v>325</v>
      </c>
      <c r="L34" t="s">
        <v>603</v>
      </c>
    </row>
    <row r="35" spans="1:13" ht="15.2" customHeight="1" x14ac:dyDescent="0.25">
      <c r="A35" s="51" t="e">
        <f>IF(OR(E35=DSSV!$P$7,E35=DSSV!$P$8,DSMYDTU!E35=DSSV!$P$9),A34+1,"0")</f>
        <v>#REF!</v>
      </c>
      <c r="B35" s="86">
        <v>27214730290</v>
      </c>
      <c r="C35" s="86" t="s">
        <v>348</v>
      </c>
      <c r="D35" s="86" t="s">
        <v>181</v>
      </c>
      <c r="E35" s="86" t="str">
        <f t="shared" si="0"/>
        <v>HP-QLC</v>
      </c>
      <c r="F35" s="86" t="s">
        <v>1431</v>
      </c>
      <c r="G35" t="str">
        <f t="shared" si="1"/>
        <v/>
      </c>
      <c r="I35" t="s">
        <v>1510</v>
      </c>
      <c r="J35" t="s">
        <v>183</v>
      </c>
      <c r="K35" t="s">
        <v>325</v>
      </c>
      <c r="L35" t="s">
        <v>605</v>
      </c>
    </row>
    <row r="36" spans="1:13" ht="15.2" customHeight="1" x14ac:dyDescent="0.25">
      <c r="A36" s="51" t="e">
        <f>IF(OR(E36=DSSV!$P$7,E36=DSSV!$P$8,DSMYDTU!E36=DSSV!$P$9),A35+1,"0")</f>
        <v>#REF!</v>
      </c>
      <c r="B36" s="86">
        <v>27214742683</v>
      </c>
      <c r="C36" s="86" t="s">
        <v>204</v>
      </c>
      <c r="D36" s="86" t="s">
        <v>181</v>
      </c>
      <c r="E36" s="86" t="str">
        <f t="shared" si="0"/>
        <v>HP-QLC</v>
      </c>
      <c r="F36" s="86" t="s">
        <v>1431</v>
      </c>
      <c r="G36" t="str">
        <f t="shared" si="1"/>
        <v/>
      </c>
      <c r="I36" t="s">
        <v>1596</v>
      </c>
      <c r="J36" t="s">
        <v>334</v>
      </c>
      <c r="K36" t="s">
        <v>325</v>
      </c>
      <c r="L36" t="s">
        <v>600</v>
      </c>
    </row>
    <row r="37" spans="1:13" ht="15.2" customHeight="1" x14ac:dyDescent="0.25">
      <c r="A37" s="51" t="e">
        <f>IF(OR(E37=DSSV!$P$7,E37=DSSV!$P$8,DSMYDTU!E37=DSSV!$P$9),A36+1,"0")</f>
        <v>#REF!</v>
      </c>
      <c r="B37" s="86">
        <v>27204701699</v>
      </c>
      <c r="C37" s="86" t="s">
        <v>931</v>
      </c>
      <c r="D37" s="86" t="s">
        <v>210</v>
      </c>
      <c r="E37" s="86" t="str">
        <f t="shared" si="0"/>
        <v>HP-QLC</v>
      </c>
      <c r="F37" s="86" t="s">
        <v>1431</v>
      </c>
      <c r="G37" t="str">
        <f t="shared" si="1"/>
        <v/>
      </c>
      <c r="I37" t="s">
        <v>1485</v>
      </c>
      <c r="J37" t="s">
        <v>334</v>
      </c>
      <c r="K37" t="s">
        <v>325</v>
      </c>
      <c r="L37" t="s">
        <v>605</v>
      </c>
    </row>
    <row r="38" spans="1:13" ht="15.2" customHeight="1" x14ac:dyDescent="0.25">
      <c r="A38" s="51" t="e">
        <f>IF(OR(E38=DSSV!$P$7,E38=DSSV!$P$8,DSMYDTU!E38=DSSV!$P$9),A37+1,"0")</f>
        <v>#REF!</v>
      </c>
      <c r="B38" s="86">
        <v>27204747654</v>
      </c>
      <c r="C38" s="86" t="s">
        <v>944</v>
      </c>
      <c r="D38" s="86" t="s">
        <v>210</v>
      </c>
      <c r="E38" s="86" t="str">
        <f t="shared" si="0"/>
        <v>HP-QLC</v>
      </c>
      <c r="F38" s="86" t="s">
        <v>1431</v>
      </c>
      <c r="G38" t="str">
        <f t="shared" si="1"/>
        <v/>
      </c>
      <c r="I38" t="s">
        <v>1541</v>
      </c>
      <c r="J38" t="s">
        <v>334</v>
      </c>
      <c r="K38" t="s">
        <v>325</v>
      </c>
      <c r="L38" t="s">
        <v>596</v>
      </c>
    </row>
    <row r="39" spans="1:13" ht="15.2" customHeight="1" x14ac:dyDescent="0.25">
      <c r="A39" s="51" t="e">
        <f>IF(OR(E39=DSSV!$P$7,E39=DSSV!$P$8,DSMYDTU!E39=DSSV!$P$9),A38+1,"0")</f>
        <v>#REF!</v>
      </c>
      <c r="B39" s="86">
        <v>27204753505</v>
      </c>
      <c r="C39" s="86" t="s">
        <v>265</v>
      </c>
      <c r="D39" s="86" t="s">
        <v>228</v>
      </c>
      <c r="E39" s="86" t="str">
        <f t="shared" si="0"/>
        <v>HP-QLC</v>
      </c>
      <c r="F39" s="86" t="s">
        <v>1431</v>
      </c>
      <c r="G39" t="str">
        <f t="shared" si="1"/>
        <v/>
      </c>
      <c r="I39" t="s">
        <v>1444</v>
      </c>
      <c r="J39" t="s">
        <v>334</v>
      </c>
      <c r="K39" t="s">
        <v>325</v>
      </c>
      <c r="L39" t="s">
        <v>603</v>
      </c>
    </row>
    <row r="40" spans="1:13" ht="15.2" customHeight="1" x14ac:dyDescent="0.25">
      <c r="A40" s="51" t="e">
        <f>IF(OR(E40=DSSV!$P$7,E40=DSSV!$P$8,DSMYDTU!E40=DSSV!$P$9),A39+1,"0")</f>
        <v>#REF!</v>
      </c>
      <c r="B40" s="86">
        <v>27214702942</v>
      </c>
      <c r="C40" s="86" t="s">
        <v>946</v>
      </c>
      <c r="D40" s="86" t="s">
        <v>122</v>
      </c>
      <c r="E40" s="86" t="str">
        <f t="shared" si="0"/>
        <v>HP-QLC</v>
      </c>
      <c r="F40" s="86" t="s">
        <v>1431</v>
      </c>
      <c r="G40" t="str">
        <f t="shared" si="1"/>
        <v/>
      </c>
      <c r="I40" t="s">
        <v>1704</v>
      </c>
      <c r="J40" t="s">
        <v>183</v>
      </c>
      <c r="K40" t="s">
        <v>325</v>
      </c>
      <c r="L40" t="s">
        <v>594</v>
      </c>
    </row>
    <row r="41" spans="1:13" ht="15.2" customHeight="1" x14ac:dyDescent="0.25">
      <c r="A41" s="51" t="e">
        <f>IF(OR(E41=DSSV!$P$7,E41=DSSV!$P$8,DSMYDTU!E41=DSSV!$P$9),A40+1,"0")</f>
        <v>#REF!</v>
      </c>
      <c r="B41" s="86">
        <v>27214720634</v>
      </c>
      <c r="C41" s="86" t="s">
        <v>947</v>
      </c>
      <c r="D41" s="86" t="s">
        <v>122</v>
      </c>
      <c r="E41" s="86" t="str">
        <f t="shared" si="0"/>
        <v>HP-QLC</v>
      </c>
      <c r="F41" s="86" t="s">
        <v>1431</v>
      </c>
      <c r="G41" t="str">
        <f t="shared" si="1"/>
        <v/>
      </c>
      <c r="I41" t="s">
        <v>1435</v>
      </c>
      <c r="J41" t="s">
        <v>183</v>
      </c>
      <c r="K41" t="s">
        <v>325</v>
      </c>
      <c r="L41" t="s">
        <v>605</v>
      </c>
    </row>
    <row r="42" spans="1:13" ht="15.2" customHeight="1" x14ac:dyDescent="0.25">
      <c r="A42" s="51" t="e">
        <f>IF(OR(E42=DSSV!$P$7,E42=DSSV!$P$8,DSMYDTU!E42=DSSV!$P$9),A41+1,"0")</f>
        <v>#REF!</v>
      </c>
      <c r="B42" s="86">
        <v>27214737951</v>
      </c>
      <c r="C42" s="86" t="s">
        <v>948</v>
      </c>
      <c r="D42" s="86" t="s">
        <v>122</v>
      </c>
      <c r="E42" s="86" t="str">
        <f t="shared" si="0"/>
        <v>HP-QLC</v>
      </c>
      <c r="F42" s="86" t="s">
        <v>1431</v>
      </c>
      <c r="G42" t="str">
        <f t="shared" si="1"/>
        <v/>
      </c>
      <c r="I42" t="s">
        <v>1601</v>
      </c>
      <c r="J42" t="s">
        <v>183</v>
      </c>
      <c r="K42" t="s">
        <v>325</v>
      </c>
      <c r="L42" t="s">
        <v>599</v>
      </c>
      <c r="M42" t="s">
        <v>590</v>
      </c>
    </row>
    <row r="43" spans="1:13" ht="15.2" customHeight="1" x14ac:dyDescent="0.25">
      <c r="A43" s="51" t="e">
        <f>IF(OR(E43=DSSV!$P$7,E43=DSSV!$P$8,DSMYDTU!E43=DSSV!$P$9),A42+1,"0")</f>
        <v>#REF!</v>
      </c>
      <c r="B43" s="86">
        <v>27202122134</v>
      </c>
      <c r="C43" s="86" t="s">
        <v>250</v>
      </c>
      <c r="D43" s="86" t="s">
        <v>949</v>
      </c>
      <c r="E43" s="86" t="str">
        <f t="shared" si="0"/>
        <v>HP-QLC</v>
      </c>
      <c r="F43" s="86" t="s">
        <v>1431</v>
      </c>
      <c r="G43" t="str">
        <f t="shared" si="1"/>
        <v/>
      </c>
      <c r="I43" t="s">
        <v>1705</v>
      </c>
      <c r="J43" t="s">
        <v>183</v>
      </c>
      <c r="K43" t="s">
        <v>325</v>
      </c>
      <c r="L43" t="s">
        <v>595</v>
      </c>
      <c r="M43" t="s">
        <v>590</v>
      </c>
    </row>
    <row r="44" spans="1:13" ht="15.2" customHeight="1" x14ac:dyDescent="0.25">
      <c r="A44" s="51" t="e">
        <f>IF(OR(E44=DSSV!$P$7,E44=DSSV!$P$8,DSMYDTU!E44=DSSV!$P$9),A43+1,"0")</f>
        <v>#REF!</v>
      </c>
      <c r="B44" s="86">
        <v>27204702886</v>
      </c>
      <c r="C44" s="86" t="s">
        <v>285</v>
      </c>
      <c r="D44" s="86" t="s">
        <v>400</v>
      </c>
      <c r="E44" s="86" t="str">
        <f t="shared" si="0"/>
        <v>HP-QLC</v>
      </c>
      <c r="F44" s="86" t="s">
        <v>1431</v>
      </c>
      <c r="G44" t="str">
        <f t="shared" si="1"/>
        <v/>
      </c>
      <c r="I44" t="s">
        <v>1575</v>
      </c>
      <c r="J44" t="s">
        <v>334</v>
      </c>
      <c r="K44" t="s">
        <v>325</v>
      </c>
      <c r="L44" t="s">
        <v>596</v>
      </c>
    </row>
    <row r="45" spans="1:13" ht="15.2" customHeight="1" x14ac:dyDescent="0.25">
      <c r="A45" s="51" t="e">
        <f>IF(OR(E45=DSSV!$P$7,E45=DSSV!$P$8,DSMYDTU!E45=DSSV!$P$9),A44+1,"0")</f>
        <v>#REF!</v>
      </c>
      <c r="B45" s="86">
        <v>27214739307</v>
      </c>
      <c r="C45" s="86" t="s">
        <v>951</v>
      </c>
      <c r="D45" s="86" t="s">
        <v>517</v>
      </c>
      <c r="E45" s="86" t="str">
        <f t="shared" si="0"/>
        <v>HP-QLC</v>
      </c>
      <c r="F45" s="86" t="s">
        <v>1431</v>
      </c>
      <c r="G45" t="str">
        <f t="shared" si="1"/>
        <v/>
      </c>
      <c r="I45" t="s">
        <v>1493</v>
      </c>
      <c r="J45" t="s">
        <v>334</v>
      </c>
      <c r="K45" t="s">
        <v>325</v>
      </c>
      <c r="L45" t="s">
        <v>596</v>
      </c>
      <c r="M45" t="s">
        <v>591</v>
      </c>
    </row>
    <row r="46" spans="1:13" ht="15.2" customHeight="1" x14ac:dyDescent="0.25">
      <c r="A46" s="51" t="e">
        <f>IF(OR(E46=DSSV!$P$7,E46=DSSV!$P$8,DSMYDTU!E46=DSSV!$P$9),A45+1,"0")</f>
        <v>#REF!</v>
      </c>
      <c r="B46" s="86">
        <v>27204742176</v>
      </c>
      <c r="C46" s="86" t="s">
        <v>953</v>
      </c>
      <c r="D46" s="86" t="s">
        <v>124</v>
      </c>
      <c r="E46" s="86" t="str">
        <f t="shared" si="0"/>
        <v>HP-QLC</v>
      </c>
      <c r="F46" s="86" t="s">
        <v>1431</v>
      </c>
      <c r="G46" t="str">
        <f t="shared" si="1"/>
        <v/>
      </c>
      <c r="I46" t="s">
        <v>1703</v>
      </c>
      <c r="J46" t="s">
        <v>334</v>
      </c>
      <c r="K46" t="s">
        <v>325</v>
      </c>
      <c r="L46" t="s">
        <v>594</v>
      </c>
    </row>
    <row r="47" spans="1:13" ht="15.2" customHeight="1" x14ac:dyDescent="0.25">
      <c r="A47" s="51" t="e">
        <f>IF(OR(E47=DSSV!$P$7,E47=DSSV!$P$8,DSMYDTU!E47=DSSV!$P$9),A46+1,"0")</f>
        <v>#REF!</v>
      </c>
      <c r="B47" s="86">
        <v>27204701545</v>
      </c>
      <c r="C47" s="86" t="s">
        <v>528</v>
      </c>
      <c r="D47" s="86" t="s">
        <v>124</v>
      </c>
      <c r="E47" s="86" t="str">
        <f t="shared" si="0"/>
        <v>HP-QLC</v>
      </c>
      <c r="F47" s="86" t="s">
        <v>1431</v>
      </c>
      <c r="G47" t="str">
        <f t="shared" si="1"/>
        <v/>
      </c>
      <c r="I47" t="s">
        <v>1636</v>
      </c>
      <c r="J47" t="s">
        <v>334</v>
      </c>
      <c r="K47" t="s">
        <v>1826</v>
      </c>
      <c r="L47" t="s">
        <v>609</v>
      </c>
    </row>
    <row r="48" spans="1:13" ht="15.2" customHeight="1" x14ac:dyDescent="0.25">
      <c r="A48" s="51" t="e">
        <f>IF(OR(E48=DSSV!$P$7,E48=DSSV!$P$8,DSMYDTU!E48=DSSV!$P$9),A47+1,"0")</f>
        <v>#REF!</v>
      </c>
      <c r="B48" s="86">
        <v>27214747703</v>
      </c>
      <c r="C48" s="86" t="s">
        <v>510</v>
      </c>
      <c r="D48" s="86" t="s">
        <v>117</v>
      </c>
      <c r="E48" s="86" t="str">
        <f t="shared" si="0"/>
        <v>HP-QLC</v>
      </c>
      <c r="F48" s="86" t="s">
        <v>1431</v>
      </c>
      <c r="G48" t="str">
        <f t="shared" si="1"/>
        <v/>
      </c>
      <c r="I48" t="s">
        <v>1660</v>
      </c>
      <c r="J48" t="s">
        <v>183</v>
      </c>
      <c r="K48" t="s">
        <v>325</v>
      </c>
      <c r="L48" t="s">
        <v>595</v>
      </c>
    </row>
    <row r="49" spans="1:13" ht="15.2" customHeight="1" x14ac:dyDescent="0.25">
      <c r="A49" s="51" t="e">
        <f>IF(OR(E49=DSSV!$P$7,E49=DSSV!$P$8,DSMYDTU!E49=DSSV!$P$9),A48+1,"0")</f>
        <v>#REF!</v>
      </c>
      <c r="B49" s="86">
        <v>27214747735</v>
      </c>
      <c r="C49" s="86" t="s">
        <v>958</v>
      </c>
      <c r="D49" s="86" t="s">
        <v>117</v>
      </c>
      <c r="E49" s="86" t="str">
        <f t="shared" si="0"/>
        <v>HP-QLC</v>
      </c>
      <c r="F49" s="86" t="s">
        <v>1431</v>
      </c>
      <c r="G49" t="str">
        <f t="shared" si="1"/>
        <v/>
      </c>
      <c r="I49" t="s">
        <v>1630</v>
      </c>
      <c r="J49" t="s">
        <v>183</v>
      </c>
      <c r="K49" t="s">
        <v>325</v>
      </c>
      <c r="L49" t="s">
        <v>594</v>
      </c>
    </row>
    <row r="50" spans="1:13" ht="15.2" customHeight="1" x14ac:dyDescent="0.25">
      <c r="A50" s="51" t="e">
        <f>IF(OR(E50=DSSV!$P$7,E50=DSSV!$P$8,DSMYDTU!E50=DSSV!$P$9),A49+1,"0")</f>
        <v>#REF!</v>
      </c>
      <c r="B50" s="86">
        <v>27214753485</v>
      </c>
      <c r="C50" s="86" t="s">
        <v>959</v>
      </c>
      <c r="D50" s="86" t="s">
        <v>960</v>
      </c>
      <c r="E50" s="86" t="str">
        <f t="shared" si="0"/>
        <v>HP-QLC</v>
      </c>
      <c r="F50" s="86" t="s">
        <v>1431</v>
      </c>
      <c r="G50" t="str">
        <f t="shared" si="1"/>
        <v/>
      </c>
      <c r="I50" t="s">
        <v>1603</v>
      </c>
      <c r="J50" t="s">
        <v>334</v>
      </c>
      <c r="K50" t="s">
        <v>325</v>
      </c>
      <c r="L50" t="s">
        <v>594</v>
      </c>
    </row>
    <row r="51" spans="1:13" ht="15.2" customHeight="1" x14ac:dyDescent="0.25">
      <c r="A51" s="51" t="e">
        <f>IF(OR(E51=DSSV!$P$7,E51=DSSV!$P$8,DSMYDTU!E51=DSSV!$P$9),A50+1,"0")</f>
        <v>#REF!</v>
      </c>
      <c r="B51" s="86">
        <v>27212243537</v>
      </c>
      <c r="C51" s="86" t="s">
        <v>653</v>
      </c>
      <c r="D51" s="86" t="s">
        <v>537</v>
      </c>
      <c r="E51" s="86" t="str">
        <f t="shared" si="0"/>
        <v>HP-QLC</v>
      </c>
      <c r="F51" s="86" t="s">
        <v>1431</v>
      </c>
      <c r="G51" t="str">
        <f t="shared" si="1"/>
        <v/>
      </c>
      <c r="I51" t="s">
        <v>1448</v>
      </c>
      <c r="J51" t="s">
        <v>183</v>
      </c>
      <c r="K51" t="s">
        <v>1826</v>
      </c>
      <c r="L51" t="s">
        <v>596</v>
      </c>
    </row>
    <row r="52" spans="1:13" ht="15.2" customHeight="1" x14ac:dyDescent="0.25">
      <c r="A52" s="51" t="e">
        <f>IF(OR(E52=DSSV!$P$7,E52=DSSV!$P$8,DSMYDTU!E52=DSSV!$P$9),A51+1,"0")</f>
        <v>#REF!</v>
      </c>
      <c r="B52" s="86">
        <v>27212102250</v>
      </c>
      <c r="C52" s="86" t="s">
        <v>963</v>
      </c>
      <c r="D52" s="86" t="s">
        <v>964</v>
      </c>
      <c r="E52" s="86" t="str">
        <f t="shared" si="0"/>
        <v>HP-QLC</v>
      </c>
      <c r="F52" s="86" t="s">
        <v>1431</v>
      </c>
      <c r="G52" t="str">
        <f t="shared" si="1"/>
        <v/>
      </c>
      <c r="I52" t="s">
        <v>1698</v>
      </c>
      <c r="J52" t="s">
        <v>183</v>
      </c>
      <c r="K52" t="s">
        <v>325</v>
      </c>
      <c r="L52" t="s">
        <v>596</v>
      </c>
    </row>
    <row r="53" spans="1:13" ht="15.2" customHeight="1" x14ac:dyDescent="0.25">
      <c r="A53" s="51" t="e">
        <f>IF(OR(E53=DSSV!$P$7,E53=DSSV!$P$8,DSMYDTU!E53=DSSV!$P$9),A52+1,"0")</f>
        <v>#REF!</v>
      </c>
      <c r="B53" s="86">
        <v>27214720348</v>
      </c>
      <c r="C53" s="86" t="s">
        <v>965</v>
      </c>
      <c r="D53" s="86" t="s">
        <v>964</v>
      </c>
      <c r="E53" s="86" t="str">
        <f t="shared" si="0"/>
        <v>HP-QLC</v>
      </c>
      <c r="F53" s="86" t="s">
        <v>1431</v>
      </c>
      <c r="G53" t="str">
        <f t="shared" si="1"/>
        <v/>
      </c>
      <c r="I53" t="s">
        <v>1514</v>
      </c>
      <c r="J53" t="s">
        <v>183</v>
      </c>
      <c r="K53" t="s">
        <v>325</v>
      </c>
      <c r="L53" t="s">
        <v>595</v>
      </c>
    </row>
    <row r="54" spans="1:13" ht="15.2" customHeight="1" x14ac:dyDescent="0.25">
      <c r="A54" s="51" t="e">
        <f>IF(OR(E54=DSSV!$P$7,E54=DSSV!$P$8,DSMYDTU!E54=DSSV!$P$9),A53+1,"0")</f>
        <v>#REF!</v>
      </c>
      <c r="B54" s="86">
        <v>27211325154</v>
      </c>
      <c r="C54" s="86" t="s">
        <v>969</v>
      </c>
      <c r="D54" s="86" t="s">
        <v>147</v>
      </c>
      <c r="E54" s="86" t="str">
        <f t="shared" si="0"/>
        <v>HP-QLC</v>
      </c>
      <c r="F54" s="86" t="s">
        <v>1431</v>
      </c>
      <c r="G54" t="str">
        <f t="shared" si="1"/>
        <v/>
      </c>
      <c r="I54" t="s">
        <v>1539</v>
      </c>
      <c r="J54" t="s">
        <v>183</v>
      </c>
      <c r="K54" t="s">
        <v>325</v>
      </c>
      <c r="L54" t="s">
        <v>597</v>
      </c>
    </row>
    <row r="55" spans="1:13" ht="15.2" customHeight="1" x14ac:dyDescent="0.25">
      <c r="A55" s="51" t="e">
        <f>IF(OR(E55=DSSV!$P$7,E55=DSSV!$P$8,DSMYDTU!E55=DSSV!$P$9),A54+1,"0")</f>
        <v>#REF!</v>
      </c>
      <c r="B55" s="86">
        <v>27211648794</v>
      </c>
      <c r="C55" s="86" t="s">
        <v>971</v>
      </c>
      <c r="D55" s="86" t="s">
        <v>137</v>
      </c>
      <c r="E55" s="86" t="str">
        <f t="shared" si="0"/>
        <v>HP-QLC</v>
      </c>
      <c r="F55" s="86" t="s">
        <v>1431</v>
      </c>
      <c r="G55" t="str">
        <f t="shared" si="1"/>
        <v/>
      </c>
      <c r="I55" t="s">
        <v>1541</v>
      </c>
      <c r="J55" t="s">
        <v>183</v>
      </c>
      <c r="K55" t="s">
        <v>325</v>
      </c>
      <c r="L55" t="s">
        <v>597</v>
      </c>
    </row>
    <row r="56" spans="1:13" ht="15.2" customHeight="1" x14ac:dyDescent="0.25">
      <c r="A56" s="51" t="e">
        <f>IF(OR(E56=DSSV!$P$7,E56=DSSV!$P$8,DSMYDTU!E56=DSSV!$P$9),A55+1,"0")</f>
        <v>#REF!</v>
      </c>
      <c r="B56" s="86">
        <v>27204753429</v>
      </c>
      <c r="C56" s="86" t="s">
        <v>347</v>
      </c>
      <c r="D56" s="86" t="s">
        <v>760</v>
      </c>
      <c r="E56" s="86" t="str">
        <f t="shared" si="0"/>
        <v>HP-QLC</v>
      </c>
      <c r="F56" s="86" t="s">
        <v>1431</v>
      </c>
      <c r="G56" t="str">
        <f t="shared" si="1"/>
        <v/>
      </c>
      <c r="I56" t="s">
        <v>1753</v>
      </c>
      <c r="J56" t="s">
        <v>334</v>
      </c>
      <c r="K56" t="s">
        <v>1827</v>
      </c>
      <c r="L56" t="s">
        <v>1829</v>
      </c>
    </row>
    <row r="57" spans="1:13" ht="15.2" customHeight="1" x14ac:dyDescent="0.25">
      <c r="A57" s="51" t="e">
        <f>IF(OR(E57=DSSV!$P$7,E57=DSSV!$P$8,DSMYDTU!E57=DSSV!$P$9),A56+1,"0")</f>
        <v>#REF!</v>
      </c>
      <c r="B57" s="86">
        <v>27214739388</v>
      </c>
      <c r="C57" s="86" t="s">
        <v>1288</v>
      </c>
      <c r="D57" s="86" t="s">
        <v>1289</v>
      </c>
      <c r="E57" s="86" t="str">
        <f t="shared" si="0"/>
        <v>HP-QLC</v>
      </c>
      <c r="F57" s="86" t="s">
        <v>1431</v>
      </c>
      <c r="G57" t="str">
        <f t="shared" si="1"/>
        <v/>
      </c>
      <c r="I57" t="s">
        <v>1796</v>
      </c>
      <c r="J57" t="s">
        <v>183</v>
      </c>
      <c r="K57" t="s">
        <v>1827</v>
      </c>
      <c r="L57" t="s">
        <v>605</v>
      </c>
    </row>
    <row r="58" spans="1:13" ht="15.2" customHeight="1" x14ac:dyDescent="0.25">
      <c r="A58" s="51" t="e">
        <f>IF(OR(E58=DSSV!$P$7,E58=DSSV!$P$8,DSMYDTU!E58=DSSV!$P$9),A57+1,"0")</f>
        <v>#REF!</v>
      </c>
      <c r="B58" s="86">
        <v>27212126813</v>
      </c>
      <c r="C58" s="86" t="s">
        <v>958</v>
      </c>
      <c r="D58" s="86" t="s">
        <v>1291</v>
      </c>
      <c r="E58" s="86" t="str">
        <f t="shared" si="0"/>
        <v>HP-QLC</v>
      </c>
      <c r="F58" s="86" t="s">
        <v>1431</v>
      </c>
      <c r="G58" t="str">
        <f t="shared" si="1"/>
        <v/>
      </c>
      <c r="I58" t="s">
        <v>1683</v>
      </c>
      <c r="J58" t="s">
        <v>183</v>
      </c>
      <c r="K58" t="s">
        <v>1827</v>
      </c>
      <c r="L58" t="s">
        <v>596</v>
      </c>
      <c r="M58" t="s">
        <v>590</v>
      </c>
    </row>
    <row r="59" spans="1:13" ht="15.2" customHeight="1" x14ac:dyDescent="0.25">
      <c r="A59" s="51" t="e">
        <f>IF(OR(E59=DSSV!$P$7,E59=DSSV!$P$8,DSMYDTU!E59=DSSV!$P$9),A58+1,"0")</f>
        <v>#REF!</v>
      </c>
      <c r="B59" s="86">
        <v>27204745550</v>
      </c>
      <c r="C59" s="86" t="s">
        <v>1292</v>
      </c>
      <c r="D59" s="86" t="s">
        <v>153</v>
      </c>
      <c r="E59" s="86" t="str">
        <f t="shared" si="0"/>
        <v>HP-QLC</v>
      </c>
      <c r="F59" s="86" t="s">
        <v>1431</v>
      </c>
      <c r="G59" t="str">
        <f t="shared" si="1"/>
        <v/>
      </c>
      <c r="I59" t="s">
        <v>1613</v>
      </c>
      <c r="J59" t="s">
        <v>334</v>
      </c>
      <c r="K59" t="s">
        <v>1827</v>
      </c>
      <c r="L59" t="s">
        <v>603</v>
      </c>
    </row>
    <row r="60" spans="1:13" ht="15.2" customHeight="1" x14ac:dyDescent="0.25">
      <c r="A60" s="51" t="e">
        <f>IF(OR(E60=DSSV!$P$7,E60=DSSV!$P$8,DSMYDTU!E60=DSSV!$P$9),A59+1,"0")</f>
        <v>#REF!</v>
      </c>
      <c r="B60" s="86">
        <v>27214737716</v>
      </c>
      <c r="C60" s="86" t="s">
        <v>236</v>
      </c>
      <c r="D60" s="86" t="s">
        <v>765</v>
      </c>
      <c r="E60" s="86" t="str">
        <f t="shared" si="0"/>
        <v>HP-QLC</v>
      </c>
      <c r="F60" s="86" t="s">
        <v>1431</v>
      </c>
      <c r="G60" t="str">
        <f t="shared" si="1"/>
        <v/>
      </c>
      <c r="I60" t="s">
        <v>1566</v>
      </c>
      <c r="J60" t="s">
        <v>183</v>
      </c>
      <c r="K60" t="s">
        <v>1827</v>
      </c>
      <c r="L60" t="s">
        <v>604</v>
      </c>
    </row>
    <row r="61" spans="1:13" ht="15.2" customHeight="1" x14ac:dyDescent="0.25">
      <c r="A61" s="51" t="e">
        <f>IF(OR(E61=DSSV!$P$7,E61=DSSV!$P$8,DSMYDTU!E61=DSSV!$P$9),A60+1,"0")</f>
        <v>#REF!</v>
      </c>
      <c r="B61" s="86">
        <v>27202240232</v>
      </c>
      <c r="C61" s="86" t="s">
        <v>1303</v>
      </c>
      <c r="D61" s="86" t="s">
        <v>170</v>
      </c>
      <c r="E61" s="86" t="str">
        <f t="shared" si="0"/>
        <v>HP-QLC</v>
      </c>
      <c r="F61" s="86" t="s">
        <v>1431</v>
      </c>
      <c r="G61" t="str">
        <f t="shared" si="1"/>
        <v/>
      </c>
      <c r="I61" t="s">
        <v>1681</v>
      </c>
      <c r="J61" t="s">
        <v>334</v>
      </c>
      <c r="K61" t="s">
        <v>1827</v>
      </c>
      <c r="L61" t="s">
        <v>594</v>
      </c>
      <c r="M61" t="s">
        <v>610</v>
      </c>
    </row>
    <row r="62" spans="1:13" ht="15.2" customHeight="1" x14ac:dyDescent="0.25">
      <c r="A62" s="51" t="e">
        <f>IF(OR(E62=DSSV!$P$7,E62=DSSV!$P$8,DSMYDTU!E62=DSSV!$P$9),A61+1,"0")</f>
        <v>#REF!</v>
      </c>
      <c r="B62" s="86">
        <v>27202849809</v>
      </c>
      <c r="C62" s="86" t="s">
        <v>1306</v>
      </c>
      <c r="D62" s="86" t="s">
        <v>170</v>
      </c>
      <c r="E62" s="86" t="str">
        <f t="shared" si="0"/>
        <v>HP-QLC</v>
      </c>
      <c r="F62" s="86" t="s">
        <v>1431</v>
      </c>
      <c r="G62" t="str">
        <f t="shared" si="1"/>
        <v/>
      </c>
      <c r="I62" t="s">
        <v>1563</v>
      </c>
      <c r="J62" t="s">
        <v>334</v>
      </c>
      <c r="K62" t="s">
        <v>1827</v>
      </c>
      <c r="L62" t="s">
        <v>607</v>
      </c>
    </row>
    <row r="63" spans="1:13" ht="15.2" customHeight="1" x14ac:dyDescent="0.25">
      <c r="A63" s="51" t="e">
        <f>IF(OR(E63=DSSV!$P$7,E63=DSSV!$P$8,DSMYDTU!E63=DSSV!$P$9),A62+1,"0")</f>
        <v>#REF!</v>
      </c>
      <c r="B63" s="86">
        <v>27204726183</v>
      </c>
      <c r="C63" s="86" t="s">
        <v>1307</v>
      </c>
      <c r="D63" s="86" t="s">
        <v>170</v>
      </c>
      <c r="E63" s="86" t="str">
        <f t="shared" si="0"/>
        <v>HP-QLC</v>
      </c>
      <c r="F63" s="86" t="s">
        <v>1431</v>
      </c>
      <c r="G63" t="str">
        <f t="shared" si="1"/>
        <v/>
      </c>
      <c r="I63" t="s">
        <v>1463</v>
      </c>
      <c r="J63" t="s">
        <v>334</v>
      </c>
      <c r="K63" t="s">
        <v>1827</v>
      </c>
      <c r="L63" t="s">
        <v>594</v>
      </c>
    </row>
    <row r="64" spans="1:13" ht="15.2" customHeight="1" x14ac:dyDescent="0.25">
      <c r="A64" s="51" t="e">
        <f>IF(OR(E64=DSSV!$P$7,E64=DSSV!$P$8,DSMYDTU!E64=DSSV!$P$9),A63+1,"0")</f>
        <v>#REF!</v>
      </c>
      <c r="B64" s="86">
        <v>27207128534</v>
      </c>
      <c r="C64" s="86" t="s">
        <v>1308</v>
      </c>
      <c r="D64" s="86" t="s">
        <v>170</v>
      </c>
      <c r="E64" s="86" t="str">
        <f t="shared" si="0"/>
        <v>HP-QLC</v>
      </c>
      <c r="F64" s="86" t="s">
        <v>1431</v>
      </c>
      <c r="G64" t="str">
        <f t="shared" si="1"/>
        <v/>
      </c>
      <c r="I64" t="s">
        <v>1455</v>
      </c>
      <c r="J64" t="s">
        <v>334</v>
      </c>
      <c r="K64" t="s">
        <v>1827</v>
      </c>
      <c r="L64" t="s">
        <v>608</v>
      </c>
    </row>
    <row r="65" spans="1:13" ht="15.2" customHeight="1" x14ac:dyDescent="0.25">
      <c r="A65" s="51" t="e">
        <f>IF(OR(E65=DSSV!$P$7,E65=DSSV!$P$8,DSMYDTU!E65=DSSV!$P$9),A64+1,"0")</f>
        <v>#REF!</v>
      </c>
      <c r="B65" s="86">
        <v>27207135834</v>
      </c>
      <c r="C65" s="86" t="s">
        <v>261</v>
      </c>
      <c r="D65" s="86" t="s">
        <v>170</v>
      </c>
      <c r="E65" s="86" t="str">
        <f t="shared" si="0"/>
        <v>HP-QLC</v>
      </c>
      <c r="F65" s="86" t="s">
        <v>1431</v>
      </c>
      <c r="G65" t="str">
        <f t="shared" si="1"/>
        <v/>
      </c>
      <c r="I65" t="s">
        <v>1801</v>
      </c>
      <c r="J65" t="s">
        <v>334</v>
      </c>
      <c r="K65" t="s">
        <v>1827</v>
      </c>
      <c r="L65" t="s">
        <v>1829</v>
      </c>
    </row>
    <row r="66" spans="1:13" ht="15.2" customHeight="1" x14ac:dyDescent="0.25">
      <c r="A66" s="51" t="e">
        <f>IF(OR(E66=DSSV!$P$7,E66=DSSV!$P$8,DSMYDTU!E66=DSSV!$P$9),A65+1,"0")</f>
        <v>#REF!</v>
      </c>
      <c r="B66" s="86">
        <v>27214736642</v>
      </c>
      <c r="C66" s="86" t="s">
        <v>1313</v>
      </c>
      <c r="D66" s="86" t="s">
        <v>170</v>
      </c>
      <c r="E66" s="86" t="str">
        <f t="shared" ref="E66:E129" si="2">RIGHT(F66,LEN(F66)-3)</f>
        <v>HP-QLC</v>
      </c>
      <c r="F66" s="86" t="s">
        <v>1431</v>
      </c>
      <c r="G66" t="str">
        <f t="shared" ref="G66:G129" si="3">IF(H66&gt;100000,"Nợ "&amp;H66,"")</f>
        <v/>
      </c>
      <c r="I66" t="s">
        <v>1640</v>
      </c>
      <c r="J66" t="s">
        <v>334</v>
      </c>
      <c r="K66" t="s">
        <v>1827</v>
      </c>
      <c r="L66" t="s">
        <v>596</v>
      </c>
    </row>
    <row r="67" spans="1:13" ht="15.2" customHeight="1" x14ac:dyDescent="0.25">
      <c r="A67" s="51" t="e">
        <f>IF(OR(E67=DSSV!$P$7,E67=DSSV!$P$8,DSMYDTU!E67=DSSV!$P$9),A66+1,"0")</f>
        <v>#REF!</v>
      </c>
      <c r="B67" s="86">
        <v>27211540486</v>
      </c>
      <c r="C67" s="86" t="s">
        <v>240</v>
      </c>
      <c r="D67" s="86" t="s">
        <v>986</v>
      </c>
      <c r="E67" s="86" t="str">
        <f t="shared" si="2"/>
        <v>HP-QLC</v>
      </c>
      <c r="F67" s="86" t="s">
        <v>1431</v>
      </c>
      <c r="G67" t="str">
        <f t="shared" si="3"/>
        <v/>
      </c>
      <c r="I67" t="s">
        <v>1803</v>
      </c>
      <c r="J67" t="s">
        <v>183</v>
      </c>
      <c r="K67" t="s">
        <v>1827</v>
      </c>
      <c r="L67" t="s">
        <v>596</v>
      </c>
    </row>
    <row r="68" spans="1:13" ht="15.2" customHeight="1" x14ac:dyDescent="0.25">
      <c r="A68" s="51" t="e">
        <f>IF(OR(E68=DSSV!$P$7,E68=DSSV!$P$8,DSMYDTU!E68=DSSV!$P$9),A67+1,"0")</f>
        <v>#REF!</v>
      </c>
      <c r="B68" s="86">
        <v>27202120999</v>
      </c>
      <c r="C68" s="86" t="s">
        <v>907</v>
      </c>
      <c r="D68" s="86" t="s">
        <v>146</v>
      </c>
      <c r="E68" s="86" t="str">
        <f t="shared" si="2"/>
        <v>HP-QLC</v>
      </c>
      <c r="F68" s="86" t="s">
        <v>1431</v>
      </c>
      <c r="G68" t="str">
        <f t="shared" si="3"/>
        <v/>
      </c>
      <c r="I68" t="s">
        <v>1633</v>
      </c>
      <c r="J68" t="s">
        <v>334</v>
      </c>
      <c r="K68" t="s">
        <v>1827</v>
      </c>
      <c r="L68" t="s">
        <v>595</v>
      </c>
    </row>
    <row r="69" spans="1:13" ht="15.2" customHeight="1" x14ac:dyDescent="0.25">
      <c r="A69" s="51" t="e">
        <f>IF(OR(E69=DSSV!$P$7,E69=DSSV!$P$8,DSMYDTU!E69=DSSV!$P$9),A68+1,"0")</f>
        <v>#REF!</v>
      </c>
      <c r="B69" s="86">
        <v>27204753396</v>
      </c>
      <c r="C69" s="86" t="s">
        <v>764</v>
      </c>
      <c r="D69" s="86" t="s">
        <v>146</v>
      </c>
      <c r="E69" s="86" t="str">
        <f t="shared" si="2"/>
        <v>HP-QLC</v>
      </c>
      <c r="F69" s="86" t="s">
        <v>1431</v>
      </c>
      <c r="G69" t="str">
        <f t="shared" si="3"/>
        <v/>
      </c>
      <c r="I69" t="s">
        <v>1492</v>
      </c>
      <c r="J69" t="s">
        <v>334</v>
      </c>
      <c r="K69" t="s">
        <v>1827</v>
      </c>
      <c r="L69" t="s">
        <v>603</v>
      </c>
    </row>
    <row r="70" spans="1:13" ht="15.2" customHeight="1" x14ac:dyDescent="0.25">
      <c r="A70" s="51" t="e">
        <f>IF(OR(E70=DSSV!$P$7,E70=DSSV!$P$8,DSMYDTU!E70=DSSV!$P$9),A69+1,"0")</f>
        <v>#REF!</v>
      </c>
      <c r="B70" s="86">
        <v>26214700584</v>
      </c>
      <c r="C70" s="86" t="s">
        <v>1215</v>
      </c>
      <c r="D70" s="86" t="s">
        <v>131</v>
      </c>
      <c r="E70" s="86" t="str">
        <f t="shared" si="2"/>
        <v>HP-QLC</v>
      </c>
      <c r="F70" s="86" t="s">
        <v>1431</v>
      </c>
      <c r="G70" t="str">
        <f t="shared" si="3"/>
        <v/>
      </c>
      <c r="I70" t="s">
        <v>588</v>
      </c>
      <c r="J70" t="s">
        <v>183</v>
      </c>
      <c r="K70" t="s">
        <v>1826</v>
      </c>
      <c r="L70" t="s">
        <v>599</v>
      </c>
    </row>
    <row r="71" spans="1:13" ht="15.2" customHeight="1" x14ac:dyDescent="0.25">
      <c r="A71" s="51" t="e">
        <f>IF(OR(E71=DSSV!$P$7,E71=DSSV!$P$8,DSMYDTU!E71=DSSV!$P$9),A70+1,"0")</f>
        <v>#REF!</v>
      </c>
      <c r="B71" s="86">
        <v>27214702044</v>
      </c>
      <c r="C71" s="86" t="s">
        <v>1326</v>
      </c>
      <c r="D71" s="86" t="s">
        <v>131</v>
      </c>
      <c r="E71" s="86" t="str">
        <f t="shared" si="2"/>
        <v>HP-QLC</v>
      </c>
      <c r="F71" s="86" t="s">
        <v>1431</v>
      </c>
      <c r="G71" t="str">
        <f t="shared" si="3"/>
        <v/>
      </c>
      <c r="I71" t="s">
        <v>1489</v>
      </c>
      <c r="J71" t="s">
        <v>183</v>
      </c>
      <c r="K71" t="s">
        <v>1827</v>
      </c>
      <c r="L71" t="s">
        <v>605</v>
      </c>
    </row>
    <row r="72" spans="1:13" ht="15.2" customHeight="1" x14ac:dyDescent="0.25">
      <c r="A72" s="51" t="e">
        <f>IF(OR(E72=DSSV!$P$7,E72=DSSV!$P$8,DSMYDTU!E72=DSSV!$P$9),A71+1,"0")</f>
        <v>#REF!</v>
      </c>
      <c r="B72" s="86">
        <v>27204702403</v>
      </c>
      <c r="C72" s="86" t="s">
        <v>526</v>
      </c>
      <c r="D72" s="86" t="s">
        <v>216</v>
      </c>
      <c r="E72" s="86" t="str">
        <f t="shared" si="2"/>
        <v>HP-QLC</v>
      </c>
      <c r="F72" s="86" t="s">
        <v>1431</v>
      </c>
      <c r="G72" t="str">
        <f t="shared" si="3"/>
        <v/>
      </c>
      <c r="I72" t="s">
        <v>1807</v>
      </c>
      <c r="J72" t="s">
        <v>334</v>
      </c>
      <c r="K72" t="s">
        <v>1827</v>
      </c>
      <c r="L72" t="s">
        <v>594</v>
      </c>
    </row>
    <row r="73" spans="1:13" ht="15.2" customHeight="1" x14ac:dyDescent="0.25">
      <c r="A73" s="51" t="e">
        <f>IF(OR(E73=DSSV!$P$7,E73=DSSV!$P$8,DSMYDTU!E73=DSSV!$P$9),A72+1,"0")</f>
        <v>#REF!</v>
      </c>
      <c r="B73" s="86">
        <v>27204702537</v>
      </c>
      <c r="C73" s="86" t="s">
        <v>1331</v>
      </c>
      <c r="D73" s="86" t="s">
        <v>216</v>
      </c>
      <c r="E73" s="86" t="str">
        <f t="shared" si="2"/>
        <v>HP-QLC</v>
      </c>
      <c r="F73" s="86" t="s">
        <v>1431</v>
      </c>
      <c r="G73" t="str">
        <f t="shared" si="3"/>
        <v/>
      </c>
      <c r="I73" t="s">
        <v>1633</v>
      </c>
      <c r="J73" t="s">
        <v>334</v>
      </c>
      <c r="K73" t="s">
        <v>1827</v>
      </c>
      <c r="L73" t="s">
        <v>596</v>
      </c>
      <c r="M73" t="s">
        <v>591</v>
      </c>
    </row>
    <row r="74" spans="1:13" ht="15.2" customHeight="1" x14ac:dyDescent="0.25">
      <c r="A74" s="51" t="e">
        <f>IF(OR(E74=DSSV!$P$7,E74=DSSV!$P$8,DSMYDTU!E74=DSSV!$P$9),A73+1,"0")</f>
        <v>#REF!</v>
      </c>
      <c r="B74" s="86">
        <v>27204729305</v>
      </c>
      <c r="C74" s="86" t="s">
        <v>367</v>
      </c>
      <c r="D74" s="86" t="s">
        <v>216</v>
      </c>
      <c r="E74" s="86" t="str">
        <f t="shared" si="2"/>
        <v>HP-QLC</v>
      </c>
      <c r="F74" s="86" t="s">
        <v>1431</v>
      </c>
      <c r="G74" t="str">
        <f t="shared" si="3"/>
        <v/>
      </c>
      <c r="I74" t="s">
        <v>1611</v>
      </c>
      <c r="J74" t="s">
        <v>334</v>
      </c>
      <c r="K74" t="s">
        <v>1827</v>
      </c>
      <c r="L74" t="s">
        <v>595</v>
      </c>
    </row>
    <row r="75" spans="1:13" ht="15.2" customHeight="1" x14ac:dyDescent="0.25">
      <c r="A75" s="51" t="e">
        <f>IF(OR(E75=DSSV!$P$7,E75=DSSV!$P$8,DSMYDTU!E75=DSSV!$P$9),A74+1,"0")</f>
        <v>#REF!</v>
      </c>
      <c r="B75" s="86">
        <v>27204747779</v>
      </c>
      <c r="C75" s="86" t="s">
        <v>1332</v>
      </c>
      <c r="D75" s="86" t="s">
        <v>216</v>
      </c>
      <c r="E75" s="86" t="str">
        <f t="shared" si="2"/>
        <v>HP-QLC</v>
      </c>
      <c r="F75" s="86" t="s">
        <v>1431</v>
      </c>
      <c r="G75" t="str">
        <f t="shared" si="3"/>
        <v/>
      </c>
      <c r="I75" t="s">
        <v>1673</v>
      </c>
      <c r="J75" t="s">
        <v>334</v>
      </c>
      <c r="K75" t="s">
        <v>1827</v>
      </c>
      <c r="L75" t="s">
        <v>602</v>
      </c>
    </row>
    <row r="76" spans="1:13" ht="15.2" customHeight="1" x14ac:dyDescent="0.25">
      <c r="A76" s="51" t="e">
        <f>IF(OR(E76=DSSV!$P$7,E76=DSSV!$P$8,DSMYDTU!E76=DSSV!$P$9),A75+1,"0")</f>
        <v>#REF!</v>
      </c>
      <c r="B76" s="86">
        <v>27214753320</v>
      </c>
      <c r="C76" s="86" t="s">
        <v>1333</v>
      </c>
      <c r="D76" s="86" t="s">
        <v>216</v>
      </c>
      <c r="E76" s="86" t="str">
        <f t="shared" si="2"/>
        <v>HP-QLC</v>
      </c>
      <c r="F76" s="86" t="s">
        <v>1431</v>
      </c>
      <c r="G76" t="str">
        <f t="shared" si="3"/>
        <v/>
      </c>
      <c r="I76" t="s">
        <v>1513</v>
      </c>
      <c r="J76" t="s">
        <v>334</v>
      </c>
      <c r="K76" t="s">
        <v>1827</v>
      </c>
      <c r="L76" t="s">
        <v>599</v>
      </c>
    </row>
    <row r="77" spans="1:13" ht="15.2" customHeight="1" x14ac:dyDescent="0.25">
      <c r="A77" s="51" t="e">
        <f>IF(OR(E77=DSSV!$P$7,E77=DSSV!$P$8,DSMYDTU!E77=DSSV!$P$9),A76+1,"0")</f>
        <v>#REF!</v>
      </c>
      <c r="B77" s="86">
        <v>27204702148</v>
      </c>
      <c r="C77" s="86" t="s">
        <v>1220</v>
      </c>
      <c r="D77" s="86" t="s">
        <v>227</v>
      </c>
      <c r="E77" s="86" t="str">
        <f t="shared" si="2"/>
        <v>HP-QLC</v>
      </c>
      <c r="F77" s="86" t="s">
        <v>1431</v>
      </c>
      <c r="G77" t="str">
        <f t="shared" si="3"/>
        <v/>
      </c>
      <c r="I77" t="s">
        <v>1441</v>
      </c>
      <c r="J77" t="s">
        <v>334</v>
      </c>
      <c r="K77" t="s">
        <v>1826</v>
      </c>
      <c r="L77" t="s">
        <v>595</v>
      </c>
    </row>
    <row r="78" spans="1:13" ht="15.2" customHeight="1" x14ac:dyDescent="0.25">
      <c r="A78" s="51" t="e">
        <f>IF(OR(E78=DSSV!$P$7,E78=DSSV!$P$8,DSMYDTU!E78=DSSV!$P$9),A77+1,"0")</f>
        <v>#REF!</v>
      </c>
      <c r="B78" s="86">
        <v>27204742171</v>
      </c>
      <c r="C78" s="86" t="s">
        <v>1337</v>
      </c>
      <c r="D78" s="86" t="s">
        <v>227</v>
      </c>
      <c r="E78" s="86" t="str">
        <f t="shared" si="2"/>
        <v>HP-QLC</v>
      </c>
      <c r="F78" s="86" t="s">
        <v>1431</v>
      </c>
      <c r="G78" t="str">
        <f t="shared" si="3"/>
        <v/>
      </c>
      <c r="I78" t="s">
        <v>1734</v>
      </c>
      <c r="J78" t="s">
        <v>334</v>
      </c>
      <c r="K78" t="s">
        <v>1827</v>
      </c>
      <c r="L78" t="s">
        <v>599</v>
      </c>
    </row>
    <row r="79" spans="1:13" ht="15.2" customHeight="1" x14ac:dyDescent="0.25">
      <c r="A79" s="51" t="e">
        <f>IF(OR(E79=DSSV!$P$7,E79=DSSV!$P$8,DSMYDTU!E79=DSSV!$P$9),A78+1,"0")</f>
        <v>#REF!</v>
      </c>
      <c r="B79" s="86">
        <v>27204701650</v>
      </c>
      <c r="C79" s="86" t="s">
        <v>1063</v>
      </c>
      <c r="D79" s="86" t="s">
        <v>156</v>
      </c>
      <c r="E79" s="86" t="str">
        <f t="shared" si="2"/>
        <v>HP-QLC</v>
      </c>
      <c r="F79" s="86" t="s">
        <v>1431</v>
      </c>
      <c r="G79" t="str">
        <f t="shared" si="3"/>
        <v/>
      </c>
      <c r="I79" t="s">
        <v>1591</v>
      </c>
      <c r="J79" t="s">
        <v>334</v>
      </c>
      <c r="K79" t="s">
        <v>1827</v>
      </c>
      <c r="L79" t="s">
        <v>596</v>
      </c>
    </row>
    <row r="80" spans="1:13" ht="15.2" customHeight="1" x14ac:dyDescent="0.25">
      <c r="A80" s="51" t="e">
        <f>IF(OR(E80=DSSV!$P$7,E80=DSSV!$P$8,DSMYDTU!E80=DSSV!$P$9),A79+1,"0")</f>
        <v>#REF!</v>
      </c>
      <c r="B80" s="86">
        <v>27204701873</v>
      </c>
      <c r="C80" s="86" t="s">
        <v>247</v>
      </c>
      <c r="D80" s="86" t="s">
        <v>218</v>
      </c>
      <c r="E80" s="86" t="str">
        <f t="shared" si="2"/>
        <v>HP-QLC</v>
      </c>
      <c r="F80" s="86" t="s">
        <v>1431</v>
      </c>
      <c r="G80" t="str">
        <f t="shared" si="3"/>
        <v/>
      </c>
      <c r="I80" t="s">
        <v>1494</v>
      </c>
      <c r="J80" t="s">
        <v>334</v>
      </c>
      <c r="K80" t="s">
        <v>1827</v>
      </c>
      <c r="L80" t="s">
        <v>603</v>
      </c>
    </row>
    <row r="81" spans="1:13" ht="15.2" customHeight="1" x14ac:dyDescent="0.25">
      <c r="A81" s="51" t="e">
        <f>IF(OR(E81=DSSV!$P$7,E81=DSSV!$P$8,DSMYDTU!E81=DSSV!$P$9),A80+1,"0")</f>
        <v>#REF!</v>
      </c>
      <c r="B81" s="86">
        <v>27204720585</v>
      </c>
      <c r="C81" s="86" t="s">
        <v>255</v>
      </c>
      <c r="D81" s="86" t="s">
        <v>178</v>
      </c>
      <c r="E81" s="86" t="str">
        <f t="shared" si="2"/>
        <v>HP-QLC</v>
      </c>
      <c r="F81" s="86" t="s">
        <v>1431</v>
      </c>
      <c r="G81" t="str">
        <f t="shared" si="3"/>
        <v/>
      </c>
      <c r="I81" t="s">
        <v>1454</v>
      </c>
      <c r="J81" t="s">
        <v>334</v>
      </c>
      <c r="K81" t="s">
        <v>1827</v>
      </c>
      <c r="L81" t="s">
        <v>1829</v>
      </c>
    </row>
    <row r="82" spans="1:13" ht="15.2" customHeight="1" x14ac:dyDescent="0.25">
      <c r="A82" s="51" t="e">
        <f>IF(OR(E82=DSSV!$P$7,E82=DSSV!$P$8,DSMYDTU!E82=DSSV!$P$9),A81+1,"0")</f>
        <v>#REF!</v>
      </c>
      <c r="B82" s="86">
        <v>27204747819</v>
      </c>
      <c r="C82" s="86" t="s">
        <v>1264</v>
      </c>
      <c r="D82" s="86" t="s">
        <v>178</v>
      </c>
      <c r="E82" s="86" t="str">
        <f t="shared" si="2"/>
        <v>HP-QLC</v>
      </c>
      <c r="F82" s="86" t="s">
        <v>1431</v>
      </c>
      <c r="G82" t="str">
        <f t="shared" si="3"/>
        <v/>
      </c>
      <c r="I82" t="s">
        <v>1530</v>
      </c>
      <c r="J82" t="s">
        <v>334</v>
      </c>
      <c r="K82" t="s">
        <v>1827</v>
      </c>
      <c r="L82" t="s">
        <v>597</v>
      </c>
    </row>
    <row r="83" spans="1:13" ht="15.2" customHeight="1" x14ac:dyDescent="0.25">
      <c r="A83" s="51" t="e">
        <f>IF(OR(E83=DSSV!$P$7,E83=DSSV!$P$8,DSMYDTU!E83=DSSV!$P$9),A82+1,"0")</f>
        <v>#REF!</v>
      </c>
      <c r="B83" s="86">
        <v>27204747860</v>
      </c>
      <c r="C83" s="86" t="s">
        <v>1339</v>
      </c>
      <c r="D83" s="86" t="s">
        <v>178</v>
      </c>
      <c r="E83" s="86" t="str">
        <f t="shared" si="2"/>
        <v>HP-QLC</v>
      </c>
      <c r="F83" s="86" t="s">
        <v>1431</v>
      </c>
      <c r="G83" t="str">
        <f t="shared" si="3"/>
        <v/>
      </c>
      <c r="I83" t="s">
        <v>1617</v>
      </c>
      <c r="J83" t="s">
        <v>334</v>
      </c>
      <c r="K83" t="s">
        <v>1827</v>
      </c>
      <c r="L83" t="s">
        <v>596</v>
      </c>
    </row>
    <row r="84" spans="1:13" ht="15.2" customHeight="1" x14ac:dyDescent="0.25">
      <c r="A84" s="51" t="e">
        <f>IF(OR(E84=DSSV!$P$7,E84=DSSV!$P$8,DSMYDTU!E84=DSSV!$P$9),A83+1,"0")</f>
        <v>#REF!</v>
      </c>
      <c r="B84" s="86">
        <v>27205137661</v>
      </c>
      <c r="C84" s="86" t="s">
        <v>1340</v>
      </c>
      <c r="D84" s="86" t="s">
        <v>178</v>
      </c>
      <c r="E84" s="86" t="str">
        <f t="shared" si="2"/>
        <v>HP-QLC</v>
      </c>
      <c r="F84" s="86" t="s">
        <v>1431</v>
      </c>
      <c r="G84" t="str">
        <f t="shared" si="3"/>
        <v/>
      </c>
      <c r="I84" t="s">
        <v>1485</v>
      </c>
      <c r="J84" t="s">
        <v>334</v>
      </c>
      <c r="K84" t="s">
        <v>1827</v>
      </c>
      <c r="L84" t="s">
        <v>1829</v>
      </c>
      <c r="M84" t="s">
        <v>590</v>
      </c>
    </row>
    <row r="85" spans="1:13" ht="15.2" customHeight="1" x14ac:dyDescent="0.25">
      <c r="A85" s="51" t="e">
        <f>IF(OR(E85=DSSV!$P$7,E85=DSSV!$P$8,DSMYDTU!E85=DSSV!$P$9),A84+1,"0")</f>
        <v>#REF!</v>
      </c>
      <c r="B85" s="86">
        <v>27214728990</v>
      </c>
      <c r="C85" s="86" t="s">
        <v>1343</v>
      </c>
      <c r="D85" s="86" t="s">
        <v>178</v>
      </c>
      <c r="E85" s="86" t="str">
        <f t="shared" si="2"/>
        <v>HP-QLC</v>
      </c>
      <c r="F85" s="86" t="s">
        <v>1431</v>
      </c>
      <c r="G85" t="str">
        <f t="shared" si="3"/>
        <v/>
      </c>
      <c r="I85" t="s">
        <v>1600</v>
      </c>
      <c r="J85" t="s">
        <v>183</v>
      </c>
      <c r="K85" t="s">
        <v>1827</v>
      </c>
      <c r="L85" t="s">
        <v>605</v>
      </c>
    </row>
    <row r="86" spans="1:13" ht="15.2" customHeight="1" x14ac:dyDescent="0.25">
      <c r="A86" s="51" t="e">
        <f>IF(OR(E86=DSSV!$P$7,E86=DSSV!$P$8,DSMYDTU!E86=DSSV!$P$9),A85+1,"0")</f>
        <v>#REF!</v>
      </c>
      <c r="B86" s="86">
        <v>27204743418</v>
      </c>
      <c r="C86" s="86" t="s">
        <v>1345</v>
      </c>
      <c r="D86" s="86" t="s">
        <v>196</v>
      </c>
      <c r="E86" s="86" t="str">
        <f t="shared" si="2"/>
        <v>HP-QLC</v>
      </c>
      <c r="F86" s="86" t="s">
        <v>1431</v>
      </c>
      <c r="G86" t="str">
        <f t="shared" si="3"/>
        <v/>
      </c>
      <c r="I86" t="s">
        <v>1622</v>
      </c>
      <c r="J86" t="s">
        <v>334</v>
      </c>
      <c r="K86" t="s">
        <v>1827</v>
      </c>
      <c r="L86" t="s">
        <v>595</v>
      </c>
    </row>
    <row r="87" spans="1:13" ht="15.2" customHeight="1" x14ac:dyDescent="0.25">
      <c r="A87" s="51" t="e">
        <f>IF(OR(E87=DSSV!$P$7,E87=DSSV!$P$8,DSMYDTU!E87=DSSV!$P$9),A86+1,"0")</f>
        <v>#REF!</v>
      </c>
      <c r="B87" s="86">
        <v>27214738210</v>
      </c>
      <c r="C87" s="86" t="s">
        <v>1348</v>
      </c>
      <c r="D87" s="86" t="s">
        <v>196</v>
      </c>
      <c r="E87" s="86" t="str">
        <f t="shared" si="2"/>
        <v>HP-QLC</v>
      </c>
      <c r="F87" s="86" t="s">
        <v>1431</v>
      </c>
      <c r="G87" t="str">
        <f t="shared" si="3"/>
        <v/>
      </c>
      <c r="I87" t="s">
        <v>1438</v>
      </c>
      <c r="J87" t="s">
        <v>183</v>
      </c>
      <c r="K87" t="s">
        <v>1827</v>
      </c>
      <c r="L87" t="s">
        <v>595</v>
      </c>
    </row>
    <row r="88" spans="1:13" ht="15.2" customHeight="1" x14ac:dyDescent="0.25">
      <c r="A88" s="51" t="e">
        <f>IF(OR(E88=DSSV!$P$7,E88=DSSV!$P$8,DSMYDTU!E88=DSSV!$P$9),A87+1,"0")</f>
        <v>#REF!</v>
      </c>
      <c r="B88" s="86">
        <v>27204701514</v>
      </c>
      <c r="C88" s="86" t="s">
        <v>403</v>
      </c>
      <c r="D88" s="86" t="s">
        <v>207</v>
      </c>
      <c r="E88" s="86" t="str">
        <f t="shared" si="2"/>
        <v>HP-QLC</v>
      </c>
      <c r="F88" s="86" t="s">
        <v>1431</v>
      </c>
      <c r="G88" t="str">
        <f t="shared" si="3"/>
        <v/>
      </c>
      <c r="I88" t="s">
        <v>1615</v>
      </c>
      <c r="J88" t="s">
        <v>334</v>
      </c>
      <c r="K88" t="s">
        <v>1827</v>
      </c>
      <c r="L88" t="s">
        <v>605</v>
      </c>
    </row>
    <row r="89" spans="1:13" ht="15.2" customHeight="1" x14ac:dyDescent="0.25">
      <c r="A89" s="51" t="e">
        <f>IF(OR(E89=DSSV!$P$7,E89=DSSV!$P$8,DSMYDTU!E89=DSSV!$P$9),A88+1,"0")</f>
        <v>#REF!</v>
      </c>
      <c r="B89" s="86">
        <v>27204703005</v>
      </c>
      <c r="C89" s="86" t="s">
        <v>1351</v>
      </c>
      <c r="D89" s="86" t="s">
        <v>207</v>
      </c>
      <c r="E89" s="86" t="str">
        <f t="shared" si="2"/>
        <v>HP-QLC</v>
      </c>
      <c r="F89" s="86" t="s">
        <v>1431</v>
      </c>
      <c r="G89" t="str">
        <f t="shared" si="3"/>
        <v/>
      </c>
      <c r="I89" t="s">
        <v>1663</v>
      </c>
      <c r="J89" t="s">
        <v>334</v>
      </c>
      <c r="K89" t="s">
        <v>1827</v>
      </c>
      <c r="L89" t="s">
        <v>1838</v>
      </c>
    </row>
    <row r="90" spans="1:13" ht="15.2" customHeight="1" x14ac:dyDescent="0.25">
      <c r="A90" s="51" t="e">
        <f>IF(OR(E90=DSSV!$P$7,E90=DSSV!$P$8,DSMYDTU!E90=DSSV!$P$9),A89+1,"0")</f>
        <v>#REF!</v>
      </c>
      <c r="B90" s="86">
        <v>27204702630</v>
      </c>
      <c r="C90" s="86" t="s">
        <v>270</v>
      </c>
      <c r="D90" s="86" t="s">
        <v>180</v>
      </c>
      <c r="E90" s="86" t="str">
        <f t="shared" si="2"/>
        <v>HP-QLC</v>
      </c>
      <c r="F90" s="86" t="s">
        <v>1431</v>
      </c>
      <c r="G90" t="str">
        <f t="shared" si="3"/>
        <v/>
      </c>
      <c r="I90" t="s">
        <v>1464</v>
      </c>
      <c r="J90" t="s">
        <v>334</v>
      </c>
      <c r="K90" t="s">
        <v>1827</v>
      </c>
      <c r="L90" t="s">
        <v>595</v>
      </c>
    </row>
    <row r="91" spans="1:13" ht="15.2" customHeight="1" x14ac:dyDescent="0.25">
      <c r="A91" s="51" t="e">
        <f>IF(OR(E91=DSSV!$P$7,E91=DSSV!$P$8,DSMYDTU!E91=DSSV!$P$9),A90+1,"0")</f>
        <v>#REF!</v>
      </c>
      <c r="B91" s="86">
        <v>27204723834</v>
      </c>
      <c r="C91" s="86" t="s">
        <v>779</v>
      </c>
      <c r="D91" s="86" t="s">
        <v>173</v>
      </c>
      <c r="E91" s="86" t="str">
        <f t="shared" si="2"/>
        <v>HP-QLC</v>
      </c>
      <c r="F91" s="86" t="s">
        <v>1431</v>
      </c>
      <c r="G91" t="str">
        <f t="shared" si="3"/>
        <v/>
      </c>
      <c r="I91" t="s">
        <v>1586</v>
      </c>
      <c r="J91" t="s">
        <v>334</v>
      </c>
      <c r="K91" t="s">
        <v>1827</v>
      </c>
      <c r="L91" t="s">
        <v>598</v>
      </c>
    </row>
    <row r="92" spans="1:13" ht="15.2" customHeight="1" x14ac:dyDescent="0.25">
      <c r="A92" s="51" t="e">
        <f>IF(OR(E92=DSSV!$P$7,E92=DSSV!$P$8,DSMYDTU!E92=DSSV!$P$9),A91+1,"0")</f>
        <v>#REF!</v>
      </c>
      <c r="B92" s="86">
        <v>27204742172</v>
      </c>
      <c r="C92" s="86" t="s">
        <v>1359</v>
      </c>
      <c r="D92" s="86" t="s">
        <v>173</v>
      </c>
      <c r="E92" s="86" t="str">
        <f t="shared" si="2"/>
        <v>HP-QLC</v>
      </c>
      <c r="F92" s="86" t="s">
        <v>1431</v>
      </c>
      <c r="G92" t="str">
        <f t="shared" si="3"/>
        <v/>
      </c>
      <c r="I92" t="s">
        <v>1449</v>
      </c>
      <c r="J92" t="s">
        <v>334</v>
      </c>
      <c r="K92" t="s">
        <v>1827</v>
      </c>
      <c r="L92" t="s">
        <v>596</v>
      </c>
    </row>
    <row r="93" spans="1:13" ht="15.2" customHeight="1" x14ac:dyDescent="0.25">
      <c r="A93" s="51" t="e">
        <f>IF(OR(E93=DSSV!$P$7,E93=DSSV!$P$8,DSMYDTU!E93=DSSV!$P$9),A92+1,"0")</f>
        <v>#REF!</v>
      </c>
      <c r="B93" s="86">
        <v>27212153311</v>
      </c>
      <c r="C93" s="86" t="s">
        <v>1362</v>
      </c>
      <c r="D93" s="86" t="s">
        <v>173</v>
      </c>
      <c r="E93" s="86" t="str">
        <f t="shared" si="2"/>
        <v>HP-QLC</v>
      </c>
      <c r="F93" s="86" t="s">
        <v>1431</v>
      </c>
      <c r="G93" t="str">
        <f t="shared" si="3"/>
        <v/>
      </c>
      <c r="I93" t="s">
        <v>1597</v>
      </c>
      <c r="J93" t="s">
        <v>334</v>
      </c>
      <c r="K93" t="s">
        <v>1827</v>
      </c>
      <c r="L93" t="s">
        <v>605</v>
      </c>
    </row>
    <row r="94" spans="1:13" ht="15.2" customHeight="1" x14ac:dyDescent="0.25">
      <c r="A94" s="51" t="e">
        <f>IF(OR(E94=DSSV!$P$7,E94=DSSV!$P$8,DSMYDTU!E94=DSSV!$P$9),A93+1,"0")</f>
        <v>#REF!</v>
      </c>
      <c r="B94" s="86">
        <v>27214701382</v>
      </c>
      <c r="C94" s="86" t="s">
        <v>1364</v>
      </c>
      <c r="D94" s="86" t="s">
        <v>173</v>
      </c>
      <c r="E94" s="86" t="str">
        <f t="shared" si="2"/>
        <v>HP-QLC</v>
      </c>
      <c r="F94" s="86" t="s">
        <v>1431</v>
      </c>
      <c r="G94" t="str">
        <f t="shared" si="3"/>
        <v/>
      </c>
      <c r="I94" t="s">
        <v>1507</v>
      </c>
      <c r="J94" t="s">
        <v>334</v>
      </c>
      <c r="K94" t="s">
        <v>1827</v>
      </c>
      <c r="L94" t="s">
        <v>594</v>
      </c>
    </row>
    <row r="95" spans="1:13" ht="15.2" customHeight="1" x14ac:dyDescent="0.25">
      <c r="A95" s="51" t="e">
        <f>IF(OR(E95=DSSV!$P$7,E95=DSSV!$P$8,DSMYDTU!E95=DSSV!$P$9),A94+1,"0")</f>
        <v>#REF!</v>
      </c>
      <c r="B95" s="86">
        <v>27204742170</v>
      </c>
      <c r="C95" s="86" t="s">
        <v>1370</v>
      </c>
      <c r="D95" s="86" t="s">
        <v>1369</v>
      </c>
      <c r="E95" s="86" t="str">
        <f t="shared" si="2"/>
        <v>HP-QLC</v>
      </c>
      <c r="F95" s="86" t="s">
        <v>1431</v>
      </c>
      <c r="G95" t="str">
        <f t="shared" si="3"/>
        <v/>
      </c>
      <c r="I95" t="s">
        <v>1734</v>
      </c>
      <c r="J95" t="s">
        <v>334</v>
      </c>
      <c r="K95" t="s">
        <v>1827</v>
      </c>
      <c r="L95" t="s">
        <v>599</v>
      </c>
    </row>
    <row r="96" spans="1:13" ht="15.2" customHeight="1" x14ac:dyDescent="0.25">
      <c r="A96" s="51" t="e">
        <f>IF(OR(E96=DSSV!$P$7,E96=DSSV!$P$8,DSMYDTU!E96=DSSV!$P$9),A95+1,"0")</f>
        <v>#REF!</v>
      </c>
      <c r="B96" s="86">
        <v>27204741856</v>
      </c>
      <c r="C96" s="86" t="s">
        <v>542</v>
      </c>
      <c r="D96" s="86" t="s">
        <v>436</v>
      </c>
      <c r="E96" s="86" t="str">
        <f t="shared" si="2"/>
        <v>HP-QLC</v>
      </c>
      <c r="F96" s="86" t="s">
        <v>1431</v>
      </c>
      <c r="G96" t="str">
        <f t="shared" si="3"/>
        <v/>
      </c>
      <c r="I96" t="s">
        <v>1564</v>
      </c>
      <c r="J96" t="s">
        <v>334</v>
      </c>
      <c r="K96" t="s">
        <v>1827</v>
      </c>
      <c r="L96" t="s">
        <v>1829</v>
      </c>
    </row>
    <row r="97" spans="1:12" ht="15.2" customHeight="1" x14ac:dyDescent="0.25">
      <c r="A97" s="51" t="e">
        <f>IF(OR(E97=DSSV!$P$7,E97=DSSV!$P$8,DSMYDTU!E97=DSSV!$P$9),A96+1,"0")</f>
        <v>#REF!</v>
      </c>
      <c r="B97" s="86">
        <v>27204703014</v>
      </c>
      <c r="C97" s="86" t="s">
        <v>262</v>
      </c>
      <c r="D97" s="86" t="s">
        <v>158</v>
      </c>
      <c r="E97" s="86" t="str">
        <f t="shared" si="2"/>
        <v>HP-QLC</v>
      </c>
      <c r="F97" s="86" t="s">
        <v>1431</v>
      </c>
      <c r="G97" t="str">
        <f t="shared" si="3"/>
        <v/>
      </c>
      <c r="I97" t="s">
        <v>1452</v>
      </c>
      <c r="J97" t="s">
        <v>334</v>
      </c>
      <c r="K97" t="s">
        <v>1826</v>
      </c>
      <c r="L97" t="s">
        <v>595</v>
      </c>
    </row>
    <row r="98" spans="1:12" ht="15.2" customHeight="1" x14ac:dyDescent="0.25">
      <c r="A98" s="51" t="e">
        <f>IF(OR(E98=DSSV!$P$7,E98=DSSV!$P$8,DSMYDTU!E98=DSSV!$P$9),A97+1,"0")</f>
        <v>#REF!</v>
      </c>
      <c r="B98" s="86">
        <v>27204738135</v>
      </c>
      <c r="C98" s="86" t="s">
        <v>694</v>
      </c>
      <c r="D98" s="86" t="s">
        <v>1374</v>
      </c>
      <c r="E98" s="86" t="str">
        <f t="shared" si="2"/>
        <v>HP-QLC</v>
      </c>
      <c r="F98" s="86" t="s">
        <v>1431</v>
      </c>
      <c r="G98" t="str">
        <f t="shared" si="3"/>
        <v/>
      </c>
      <c r="I98" t="s">
        <v>1730</v>
      </c>
      <c r="J98" t="s">
        <v>334</v>
      </c>
      <c r="K98" t="s">
        <v>1827</v>
      </c>
      <c r="L98" t="s">
        <v>595</v>
      </c>
    </row>
    <row r="99" spans="1:12" ht="15.2" customHeight="1" x14ac:dyDescent="0.25">
      <c r="A99" s="51" t="e">
        <f>IF(OR(E99=DSSV!$P$7,E99=DSSV!$P$8,DSMYDTU!E99=DSSV!$P$9),A98+1,"0")</f>
        <v>#REF!</v>
      </c>
      <c r="B99" s="86">
        <v>27214745315</v>
      </c>
      <c r="C99" s="86" t="s">
        <v>1376</v>
      </c>
      <c r="D99" s="86" t="s">
        <v>161</v>
      </c>
      <c r="E99" s="86" t="str">
        <f t="shared" si="2"/>
        <v>HP-QLC</v>
      </c>
      <c r="F99" s="86" t="s">
        <v>1431</v>
      </c>
      <c r="G99" t="str">
        <f t="shared" si="3"/>
        <v/>
      </c>
      <c r="I99" t="s">
        <v>1550</v>
      </c>
      <c r="J99" t="s">
        <v>183</v>
      </c>
      <c r="K99" t="s">
        <v>1827</v>
      </c>
      <c r="L99" t="s">
        <v>605</v>
      </c>
    </row>
    <row r="100" spans="1:12" ht="15.2" customHeight="1" x14ac:dyDescent="0.25">
      <c r="A100" s="51" t="e">
        <f>IF(OR(E100=DSSV!$P$7,E100=DSSV!$P$8,DSMYDTU!E100=DSSV!$P$9),A99+1,"0")</f>
        <v>#REF!</v>
      </c>
      <c r="B100" s="86">
        <v>27204720213</v>
      </c>
      <c r="C100" s="86" t="s">
        <v>275</v>
      </c>
      <c r="D100" s="86" t="s">
        <v>144</v>
      </c>
      <c r="E100" s="86" t="str">
        <f t="shared" si="2"/>
        <v>HP-QLC</v>
      </c>
      <c r="F100" s="86" t="s">
        <v>1431</v>
      </c>
      <c r="G100" t="str">
        <f t="shared" si="3"/>
        <v/>
      </c>
      <c r="I100" t="s">
        <v>1793</v>
      </c>
      <c r="J100" t="s">
        <v>334</v>
      </c>
      <c r="K100" t="s">
        <v>1827</v>
      </c>
      <c r="L100" t="s">
        <v>596</v>
      </c>
    </row>
    <row r="101" spans="1:12" ht="15.2" customHeight="1" x14ac:dyDescent="0.25">
      <c r="A101" s="51" t="e">
        <f>IF(OR(E101=DSSV!$P$7,E101=DSSV!$P$8,DSMYDTU!E101=DSSV!$P$9),A100+1,"0")</f>
        <v>#REF!</v>
      </c>
      <c r="B101" s="86">
        <v>27214742136</v>
      </c>
      <c r="C101" s="86" t="s">
        <v>1242</v>
      </c>
      <c r="D101" s="86" t="s">
        <v>350</v>
      </c>
      <c r="E101" s="86" t="str">
        <f t="shared" si="2"/>
        <v>HP-QLC</v>
      </c>
      <c r="F101" s="86" t="s">
        <v>1431</v>
      </c>
      <c r="G101" t="str">
        <f t="shared" si="3"/>
        <v/>
      </c>
      <c r="I101" t="s">
        <v>1538</v>
      </c>
      <c r="J101" t="s">
        <v>183</v>
      </c>
      <c r="K101" t="s">
        <v>1826</v>
      </c>
      <c r="L101" t="s">
        <v>594</v>
      </c>
    </row>
    <row r="102" spans="1:12" ht="15.2" customHeight="1" x14ac:dyDescent="0.25">
      <c r="A102" s="51" t="e">
        <f>IF(OR(E102=DSSV!$P$7,E102=DSSV!$P$8,DSMYDTU!E102=DSSV!$P$9),A101+1,"0")</f>
        <v>#REF!</v>
      </c>
      <c r="B102" s="86">
        <v>27214737287</v>
      </c>
      <c r="C102" s="86" t="s">
        <v>348</v>
      </c>
      <c r="D102" s="86" t="s">
        <v>167</v>
      </c>
      <c r="E102" s="86" t="str">
        <f t="shared" si="2"/>
        <v>HP-QLC</v>
      </c>
      <c r="F102" s="86" t="s">
        <v>1431</v>
      </c>
      <c r="G102" t="str">
        <f t="shared" si="3"/>
        <v/>
      </c>
      <c r="I102" t="s">
        <v>1493</v>
      </c>
      <c r="J102" t="s">
        <v>183</v>
      </c>
      <c r="K102" t="s">
        <v>1827</v>
      </c>
      <c r="L102" t="s">
        <v>594</v>
      </c>
    </row>
    <row r="103" spans="1:12" ht="15.2" customHeight="1" x14ac:dyDescent="0.25">
      <c r="A103" s="51" t="e">
        <f>IF(OR(E103=DSSV!$P$7,E103=DSSV!$P$8,DSMYDTU!E103=DSSV!$P$9),A102+1,"0")</f>
        <v>#REF!</v>
      </c>
      <c r="B103" s="86">
        <v>27204739411</v>
      </c>
      <c r="C103" s="86" t="s">
        <v>1379</v>
      </c>
      <c r="D103" s="86" t="s">
        <v>675</v>
      </c>
      <c r="E103" s="86" t="str">
        <f t="shared" si="2"/>
        <v>HP-QLC</v>
      </c>
      <c r="F103" s="86" t="s">
        <v>1431</v>
      </c>
      <c r="G103" t="str">
        <f t="shared" si="3"/>
        <v/>
      </c>
      <c r="I103" t="s">
        <v>1616</v>
      </c>
      <c r="J103" t="s">
        <v>334</v>
      </c>
      <c r="K103" t="s">
        <v>1827</v>
      </c>
      <c r="L103" t="s">
        <v>596</v>
      </c>
    </row>
    <row r="104" spans="1:12" ht="15.2" customHeight="1" x14ac:dyDescent="0.25">
      <c r="A104" s="51" t="e">
        <f>IF(OR(E104=DSSV!$P$7,E104=DSSV!$P$8,DSMYDTU!E104=DSSV!$P$9),A103+1,"0")</f>
        <v>#REF!</v>
      </c>
      <c r="B104" s="86">
        <v>27213123224</v>
      </c>
      <c r="C104" s="86" t="s">
        <v>1380</v>
      </c>
      <c r="D104" s="86" t="s">
        <v>675</v>
      </c>
      <c r="E104" s="86" t="str">
        <f t="shared" si="2"/>
        <v>HP-QLC</v>
      </c>
      <c r="F104" s="86" t="s">
        <v>1431</v>
      </c>
      <c r="G104" t="str">
        <f t="shared" si="3"/>
        <v/>
      </c>
      <c r="I104" t="s">
        <v>1613</v>
      </c>
      <c r="J104" t="s">
        <v>183</v>
      </c>
      <c r="K104" t="s">
        <v>1827</v>
      </c>
      <c r="L104" t="s">
        <v>605</v>
      </c>
    </row>
    <row r="105" spans="1:12" ht="15.2" customHeight="1" x14ac:dyDescent="0.25">
      <c r="A105" s="51" t="e">
        <f>IF(OR(E105=DSSV!$P$7,E105=DSSV!$P$8,DSMYDTU!E105=DSSV!$P$9),A104+1,"0")</f>
        <v>#REF!</v>
      </c>
      <c r="B105" s="86">
        <v>27204742175</v>
      </c>
      <c r="C105" s="86" t="s">
        <v>1244</v>
      </c>
      <c r="D105" s="86" t="s">
        <v>209</v>
      </c>
      <c r="E105" s="86" t="str">
        <f t="shared" si="2"/>
        <v>HP-QLC</v>
      </c>
      <c r="F105" s="86" t="s">
        <v>1431</v>
      </c>
      <c r="G105" t="str">
        <f t="shared" si="3"/>
        <v/>
      </c>
      <c r="I105" t="s">
        <v>1690</v>
      </c>
      <c r="J105" t="s">
        <v>334</v>
      </c>
      <c r="K105" t="s">
        <v>1826</v>
      </c>
      <c r="L105" t="s">
        <v>595</v>
      </c>
    </row>
    <row r="106" spans="1:12" ht="15.2" customHeight="1" x14ac:dyDescent="0.25">
      <c r="A106" s="51" t="e">
        <f>IF(OR(E106=DSSV!$P$7,E106=DSSV!$P$8,DSMYDTU!E106=DSSV!$P$9),A105+1,"0")</f>
        <v>#REF!</v>
      </c>
      <c r="B106" s="86">
        <v>27204742177</v>
      </c>
      <c r="C106" s="86" t="s">
        <v>1383</v>
      </c>
      <c r="D106" s="86" t="s">
        <v>209</v>
      </c>
      <c r="E106" s="86" t="str">
        <f t="shared" si="2"/>
        <v>HP-QLC</v>
      </c>
      <c r="F106" s="86" t="s">
        <v>1431</v>
      </c>
      <c r="G106" t="str">
        <f t="shared" si="3"/>
        <v/>
      </c>
      <c r="I106" t="s">
        <v>1795</v>
      </c>
      <c r="J106" t="s">
        <v>334</v>
      </c>
      <c r="K106" t="s">
        <v>1827</v>
      </c>
      <c r="L106" t="s">
        <v>598</v>
      </c>
    </row>
    <row r="107" spans="1:12" ht="15.2" customHeight="1" x14ac:dyDescent="0.25">
      <c r="A107" s="51" t="e">
        <f>IF(OR(E107=DSSV!$P$7,E107=DSSV!$P$8,DSMYDTU!E107=DSSV!$P$9),A106+1,"0")</f>
        <v>#REF!</v>
      </c>
      <c r="B107" s="86">
        <v>27204743297</v>
      </c>
      <c r="C107" s="86" t="s">
        <v>245</v>
      </c>
      <c r="D107" s="86" t="s">
        <v>209</v>
      </c>
      <c r="E107" s="86" t="str">
        <f t="shared" si="2"/>
        <v>HP-QLC</v>
      </c>
      <c r="F107" s="86" t="s">
        <v>1431</v>
      </c>
      <c r="G107" t="str">
        <f t="shared" si="3"/>
        <v/>
      </c>
      <c r="I107" t="s">
        <v>1576</v>
      </c>
      <c r="J107" t="s">
        <v>334</v>
      </c>
      <c r="K107" t="s">
        <v>1827</v>
      </c>
      <c r="L107" t="s">
        <v>596</v>
      </c>
    </row>
    <row r="108" spans="1:12" ht="15.2" customHeight="1" x14ac:dyDescent="0.25">
      <c r="A108" s="51" t="e">
        <f>IF(OR(E108=DSSV!$P$7,E108=DSSV!$P$8,DSMYDTU!E108=DSSV!$P$9),A107+1,"0")</f>
        <v>#REF!</v>
      </c>
      <c r="B108" s="86">
        <v>27204702311</v>
      </c>
      <c r="C108" s="86" t="s">
        <v>1084</v>
      </c>
      <c r="D108" s="86" t="s">
        <v>148</v>
      </c>
      <c r="E108" s="86" t="str">
        <f t="shared" si="2"/>
        <v>HP-QLC</v>
      </c>
      <c r="F108" s="86" t="s">
        <v>1431</v>
      </c>
      <c r="G108" t="str">
        <f t="shared" si="3"/>
        <v/>
      </c>
      <c r="I108" t="s">
        <v>1750</v>
      </c>
      <c r="J108" t="s">
        <v>334</v>
      </c>
      <c r="K108" t="s">
        <v>384</v>
      </c>
      <c r="L108" t="s">
        <v>597</v>
      </c>
    </row>
    <row r="109" spans="1:12" ht="15.2" customHeight="1" x14ac:dyDescent="0.25">
      <c r="A109" s="51" t="e">
        <f>IF(OR(E109=DSSV!$P$7,E109=DSSV!$P$8,DSMYDTU!E109=DSSV!$P$9),A108+1,"0")</f>
        <v>#REF!</v>
      </c>
      <c r="B109" s="86">
        <v>27204729844</v>
      </c>
      <c r="C109" s="86" t="s">
        <v>498</v>
      </c>
      <c r="D109" s="86" t="s">
        <v>148</v>
      </c>
      <c r="E109" s="86" t="str">
        <f t="shared" si="2"/>
        <v>HP-QLC</v>
      </c>
      <c r="F109" s="86" t="s">
        <v>1431</v>
      </c>
      <c r="G109" t="str">
        <f t="shared" si="3"/>
        <v/>
      </c>
      <c r="I109" t="s">
        <v>1572</v>
      </c>
      <c r="J109" t="s">
        <v>334</v>
      </c>
      <c r="K109" t="s">
        <v>384</v>
      </c>
      <c r="L109" t="s">
        <v>603</v>
      </c>
    </row>
    <row r="110" spans="1:12" ht="15.2" customHeight="1" x14ac:dyDescent="0.25">
      <c r="A110" s="51" t="e">
        <f>IF(OR(E110=DSSV!$P$7,E110=DSSV!$P$8,DSMYDTU!E110=DSSV!$P$9),A109+1,"0")</f>
        <v>#REF!</v>
      </c>
      <c r="B110" s="86">
        <v>27204747942</v>
      </c>
      <c r="C110" s="86" t="s">
        <v>642</v>
      </c>
      <c r="D110" s="86" t="s">
        <v>219</v>
      </c>
      <c r="E110" s="86" t="str">
        <f t="shared" si="2"/>
        <v>HP-QLC</v>
      </c>
      <c r="F110" s="86" t="s">
        <v>1431</v>
      </c>
      <c r="G110" t="str">
        <f t="shared" si="3"/>
        <v/>
      </c>
      <c r="I110" t="s">
        <v>1560</v>
      </c>
      <c r="J110" t="s">
        <v>334</v>
      </c>
      <c r="K110" t="s">
        <v>384</v>
      </c>
      <c r="L110" t="s">
        <v>595</v>
      </c>
    </row>
    <row r="111" spans="1:12" ht="15.2" customHeight="1" x14ac:dyDescent="0.25">
      <c r="A111" s="51" t="e">
        <f>IF(OR(E111=DSSV!$P$7,E111=DSSV!$P$8,DSMYDTU!E111=DSSV!$P$9),A110+1,"0")</f>
        <v>#REF!</v>
      </c>
      <c r="B111" s="86">
        <v>27204702686</v>
      </c>
      <c r="C111" s="86" t="s">
        <v>266</v>
      </c>
      <c r="D111" s="86" t="s">
        <v>130</v>
      </c>
      <c r="E111" s="86" t="str">
        <f t="shared" si="2"/>
        <v>HP-QLC</v>
      </c>
      <c r="F111" s="86" t="s">
        <v>1431</v>
      </c>
      <c r="G111" t="str">
        <f t="shared" si="3"/>
        <v/>
      </c>
      <c r="I111" t="s">
        <v>1573</v>
      </c>
      <c r="J111" t="s">
        <v>334</v>
      </c>
      <c r="K111" t="s">
        <v>384</v>
      </c>
      <c r="L111" t="s">
        <v>603</v>
      </c>
    </row>
    <row r="112" spans="1:12" ht="15.2" customHeight="1" x14ac:dyDescent="0.25">
      <c r="A112" s="51" t="e">
        <f>IF(OR(E112=DSSV!$P$7,E112=DSSV!$P$8,DSMYDTU!E112=DSSV!$P$9),A111+1,"0")</f>
        <v>#REF!</v>
      </c>
      <c r="B112" s="86">
        <v>27204753080</v>
      </c>
      <c r="C112" s="86" t="s">
        <v>494</v>
      </c>
      <c r="D112" s="86" t="s">
        <v>1090</v>
      </c>
      <c r="E112" s="86" t="str">
        <f t="shared" si="2"/>
        <v>HP-QLC</v>
      </c>
      <c r="F112" s="86" t="s">
        <v>1431</v>
      </c>
      <c r="G112" t="str">
        <f t="shared" si="3"/>
        <v/>
      </c>
      <c r="I112" t="s">
        <v>1603</v>
      </c>
      <c r="J112" t="s">
        <v>334</v>
      </c>
      <c r="K112" t="s">
        <v>384</v>
      </c>
      <c r="L112" t="s">
        <v>597</v>
      </c>
    </row>
    <row r="113" spans="1:12" ht="15.2" customHeight="1" x14ac:dyDescent="0.25">
      <c r="A113" s="51" t="e">
        <f>IF(OR(E113=DSSV!$P$7,E113=DSSV!$P$8,DSMYDTU!E113=DSSV!$P$9),A112+1,"0")</f>
        <v>#REF!</v>
      </c>
      <c r="B113" s="86">
        <v>27204701994</v>
      </c>
      <c r="C113" s="86" t="s">
        <v>1091</v>
      </c>
      <c r="D113" s="86" t="s">
        <v>151</v>
      </c>
      <c r="E113" s="86" t="str">
        <f t="shared" si="2"/>
        <v>HP-QLC</v>
      </c>
      <c r="F113" s="86" t="s">
        <v>1431</v>
      </c>
      <c r="G113" t="str">
        <f t="shared" si="3"/>
        <v/>
      </c>
      <c r="I113" t="s">
        <v>1486</v>
      </c>
      <c r="J113" t="s">
        <v>334</v>
      </c>
      <c r="K113" t="s">
        <v>384</v>
      </c>
      <c r="L113" t="s">
        <v>595</v>
      </c>
    </row>
    <row r="114" spans="1:12" ht="15.2" customHeight="1" x14ac:dyDescent="0.25">
      <c r="A114" s="51" t="e">
        <f>IF(OR(E114=DSSV!$P$7,E114=DSSV!$P$8,DSMYDTU!E114=DSSV!$P$9),A113+1,"0")</f>
        <v>#REF!</v>
      </c>
      <c r="B114" s="86">
        <v>27204738045</v>
      </c>
      <c r="C114" s="86" t="s">
        <v>1092</v>
      </c>
      <c r="D114" s="86" t="s">
        <v>151</v>
      </c>
      <c r="E114" s="86" t="str">
        <f t="shared" si="2"/>
        <v>HP-QLC</v>
      </c>
      <c r="F114" s="86" t="s">
        <v>1431</v>
      </c>
      <c r="G114" t="str">
        <f t="shared" si="3"/>
        <v/>
      </c>
      <c r="I114" t="s">
        <v>1740</v>
      </c>
      <c r="J114" t="s">
        <v>334</v>
      </c>
      <c r="K114" t="s">
        <v>384</v>
      </c>
      <c r="L114" t="s">
        <v>600</v>
      </c>
    </row>
    <row r="115" spans="1:12" ht="15.2" customHeight="1" x14ac:dyDescent="0.25">
      <c r="A115" s="51" t="e">
        <f>IF(OR(E115=DSSV!$P$7,E115=DSSV!$P$8,DSMYDTU!E115=DSSV!$P$9),A114+1,"0")</f>
        <v>#REF!</v>
      </c>
      <c r="B115" s="86">
        <v>27214747943</v>
      </c>
      <c r="C115" s="86" t="s">
        <v>1095</v>
      </c>
      <c r="D115" s="86" t="s">
        <v>151</v>
      </c>
      <c r="E115" s="86" t="str">
        <f t="shared" si="2"/>
        <v>HP-QLC</v>
      </c>
      <c r="F115" s="86" t="s">
        <v>1431</v>
      </c>
      <c r="G115" t="str">
        <f t="shared" si="3"/>
        <v/>
      </c>
      <c r="I115" t="s">
        <v>1583</v>
      </c>
      <c r="J115" t="s">
        <v>183</v>
      </c>
      <c r="K115" t="s">
        <v>384</v>
      </c>
      <c r="L115" t="s">
        <v>595</v>
      </c>
    </row>
    <row r="116" spans="1:12" ht="15.2" customHeight="1" x14ac:dyDescent="0.25">
      <c r="A116" s="51" t="e">
        <f>IF(OR(E116=DSSV!$P$7,E116=DSSV!$P$8,DSMYDTU!E116=DSSV!$P$9),A115+1,"0")</f>
        <v>#REF!</v>
      </c>
      <c r="B116" s="86">
        <v>27202251454</v>
      </c>
      <c r="C116" s="86" t="s">
        <v>458</v>
      </c>
      <c r="D116" s="86" t="s">
        <v>151</v>
      </c>
      <c r="E116" s="86" t="str">
        <f t="shared" si="2"/>
        <v>HP-QLC</v>
      </c>
      <c r="F116" s="86" t="s">
        <v>1431</v>
      </c>
      <c r="G116" t="str">
        <f t="shared" si="3"/>
        <v/>
      </c>
      <c r="I116" t="s">
        <v>1705</v>
      </c>
      <c r="J116" t="s">
        <v>334</v>
      </c>
      <c r="K116" t="s">
        <v>1826</v>
      </c>
      <c r="L116" t="s">
        <v>606</v>
      </c>
    </row>
    <row r="117" spans="1:12" ht="15.2" customHeight="1" x14ac:dyDescent="0.25">
      <c r="A117" s="51" t="e">
        <f>IF(OR(E117=DSSV!$P$7,E117=DSSV!$P$8,DSMYDTU!E117=DSSV!$P$9),A116+1,"0")</f>
        <v>#REF!</v>
      </c>
      <c r="B117" s="86">
        <v>27214702817</v>
      </c>
      <c r="C117" s="86" t="s">
        <v>976</v>
      </c>
      <c r="D117" s="86" t="s">
        <v>139</v>
      </c>
      <c r="E117" s="86" t="str">
        <f t="shared" si="2"/>
        <v>HP-QLC</v>
      </c>
      <c r="F117" s="86" t="s">
        <v>1431</v>
      </c>
      <c r="G117" t="str">
        <f t="shared" si="3"/>
        <v/>
      </c>
      <c r="I117" t="s">
        <v>1635</v>
      </c>
      <c r="J117" t="s">
        <v>183</v>
      </c>
      <c r="K117" t="s">
        <v>325</v>
      </c>
      <c r="L117" t="s">
        <v>594</v>
      </c>
    </row>
    <row r="118" spans="1:12" ht="15.2" customHeight="1" x14ac:dyDescent="0.25">
      <c r="A118" s="51" t="e">
        <f>IF(OR(E118=DSSV!$P$7,E118=DSSV!$P$8,DSMYDTU!E118=DSSV!$P$9),A117+1,"0")</f>
        <v>#REF!</v>
      </c>
      <c r="B118" s="86">
        <v>27214702532</v>
      </c>
      <c r="C118" s="86" t="s">
        <v>1096</v>
      </c>
      <c r="D118" s="86" t="s">
        <v>1097</v>
      </c>
      <c r="E118" s="86" t="str">
        <f t="shared" si="2"/>
        <v>HP-QLC</v>
      </c>
      <c r="F118" s="86" t="s">
        <v>1431</v>
      </c>
      <c r="G118" t="str">
        <f t="shared" si="3"/>
        <v/>
      </c>
      <c r="I118" t="s">
        <v>1441</v>
      </c>
      <c r="J118" t="s">
        <v>334</v>
      </c>
      <c r="K118" t="s">
        <v>384</v>
      </c>
      <c r="L118" t="s">
        <v>595</v>
      </c>
    </row>
    <row r="119" spans="1:12" ht="15.2" customHeight="1" x14ac:dyDescent="0.25">
      <c r="A119" s="51" t="e">
        <f>IF(OR(E119=DSSV!$P$7,E119=DSSV!$P$8,DSMYDTU!E119=DSSV!$P$9),A118+1,"0")</f>
        <v>#REF!</v>
      </c>
      <c r="B119" s="86">
        <v>27204720416</v>
      </c>
      <c r="C119" s="86" t="s">
        <v>952</v>
      </c>
      <c r="D119" s="86" t="s">
        <v>126</v>
      </c>
      <c r="E119" s="86" t="str">
        <f t="shared" si="2"/>
        <v>HP-QLC</v>
      </c>
      <c r="F119" s="86" t="s">
        <v>1431</v>
      </c>
      <c r="G119" t="str">
        <f t="shared" si="3"/>
        <v/>
      </c>
      <c r="I119" t="s">
        <v>1672</v>
      </c>
      <c r="J119" t="s">
        <v>334</v>
      </c>
      <c r="K119" t="s">
        <v>384</v>
      </c>
      <c r="L119" t="s">
        <v>594</v>
      </c>
    </row>
    <row r="120" spans="1:12" ht="15.2" customHeight="1" x14ac:dyDescent="0.25">
      <c r="A120" s="51" t="e">
        <f>IF(OR(E120=DSSV!$P$7,E120=DSSV!$P$8,DSMYDTU!E120=DSSV!$P$9),A119+1,"0")</f>
        <v>#REF!</v>
      </c>
      <c r="B120" s="86">
        <v>27204739872</v>
      </c>
      <c r="C120" s="86" t="s">
        <v>247</v>
      </c>
      <c r="D120" s="86" t="s">
        <v>126</v>
      </c>
      <c r="E120" s="86" t="str">
        <f t="shared" si="2"/>
        <v>HP-QLC</v>
      </c>
      <c r="F120" s="86" t="s">
        <v>1431</v>
      </c>
      <c r="G120" t="str">
        <f t="shared" si="3"/>
        <v/>
      </c>
      <c r="I120" t="s">
        <v>1594</v>
      </c>
      <c r="J120" t="s">
        <v>334</v>
      </c>
      <c r="K120" t="s">
        <v>384</v>
      </c>
      <c r="L120" t="s">
        <v>607</v>
      </c>
    </row>
    <row r="121" spans="1:12" ht="15.2" customHeight="1" x14ac:dyDescent="0.25">
      <c r="A121" s="51" t="e">
        <f>IF(OR(E121=DSSV!$P$7,E121=DSSV!$P$8,DSMYDTU!E121=DSSV!$P$9),A120+1,"0")</f>
        <v>#REF!</v>
      </c>
      <c r="B121" s="86">
        <v>27204742728</v>
      </c>
      <c r="C121" s="86" t="s">
        <v>280</v>
      </c>
      <c r="D121" s="86" t="s">
        <v>126</v>
      </c>
      <c r="E121" s="86" t="str">
        <f t="shared" si="2"/>
        <v>HP-QLC</v>
      </c>
      <c r="F121" s="86" t="s">
        <v>1431</v>
      </c>
      <c r="G121" t="str">
        <f t="shared" si="3"/>
        <v/>
      </c>
      <c r="I121" t="s">
        <v>1755</v>
      </c>
      <c r="J121" t="s">
        <v>334</v>
      </c>
      <c r="K121" t="s">
        <v>384</v>
      </c>
      <c r="L121" t="s">
        <v>603</v>
      </c>
    </row>
    <row r="122" spans="1:12" ht="15.2" customHeight="1" x14ac:dyDescent="0.25">
      <c r="A122" s="51" t="e">
        <f>IF(OR(E122=DSSV!$P$7,E122=DSSV!$P$8,DSMYDTU!E122=DSSV!$P$9),A121+1,"0")</f>
        <v>#REF!</v>
      </c>
      <c r="B122" s="86">
        <v>27214753567</v>
      </c>
      <c r="C122" s="86" t="s">
        <v>502</v>
      </c>
      <c r="D122" s="86" t="s">
        <v>126</v>
      </c>
      <c r="E122" s="86" t="str">
        <f t="shared" si="2"/>
        <v>HP-QLC</v>
      </c>
      <c r="F122" s="86" t="s">
        <v>1431</v>
      </c>
      <c r="G122" t="str">
        <f t="shared" si="3"/>
        <v/>
      </c>
      <c r="I122" t="s">
        <v>1789</v>
      </c>
      <c r="J122" t="s">
        <v>183</v>
      </c>
      <c r="K122" t="s">
        <v>1826</v>
      </c>
      <c r="L122" t="s">
        <v>594</v>
      </c>
    </row>
    <row r="123" spans="1:12" ht="15.2" customHeight="1" x14ac:dyDescent="0.25">
      <c r="A123" s="51" t="e">
        <f>IF(OR(E123=DSSV!$P$7,E123=DSSV!$P$8,DSMYDTU!E123=DSSV!$P$9),A122+1,"0")</f>
        <v>#REF!</v>
      </c>
      <c r="B123" s="86">
        <v>27204722507</v>
      </c>
      <c r="C123" s="86" t="s">
        <v>1101</v>
      </c>
      <c r="D123" s="86" t="s">
        <v>171</v>
      </c>
      <c r="E123" s="86" t="str">
        <f t="shared" si="2"/>
        <v>HP-QLC</v>
      </c>
      <c r="F123" s="86" t="s">
        <v>1431</v>
      </c>
      <c r="G123" t="str">
        <f t="shared" si="3"/>
        <v/>
      </c>
      <c r="I123" t="s">
        <v>1630</v>
      </c>
      <c r="J123" t="s">
        <v>334</v>
      </c>
      <c r="K123" t="s">
        <v>384</v>
      </c>
      <c r="L123" t="s">
        <v>605</v>
      </c>
    </row>
    <row r="124" spans="1:12" ht="15.2" customHeight="1" x14ac:dyDescent="0.25">
      <c r="A124" s="51" t="e">
        <f>IF(OR(E124=DSSV!$P$7,E124=DSSV!$P$8,DSMYDTU!E124=DSSV!$P$9),A123+1,"0")</f>
        <v>#REF!</v>
      </c>
      <c r="B124" s="86">
        <v>27214701983</v>
      </c>
      <c r="C124" s="86" t="s">
        <v>454</v>
      </c>
      <c r="D124" s="86" t="s">
        <v>475</v>
      </c>
      <c r="E124" s="86" t="str">
        <f t="shared" si="2"/>
        <v>HP-QLC</v>
      </c>
      <c r="F124" s="86" t="s">
        <v>1431</v>
      </c>
      <c r="G124" t="str">
        <f t="shared" si="3"/>
        <v/>
      </c>
      <c r="I124" t="s">
        <v>1667</v>
      </c>
      <c r="J124" t="s">
        <v>183</v>
      </c>
      <c r="K124" t="s">
        <v>384</v>
      </c>
      <c r="L124" t="s">
        <v>596</v>
      </c>
    </row>
    <row r="125" spans="1:12" ht="15.2" customHeight="1" x14ac:dyDescent="0.25">
      <c r="A125" s="51" t="e">
        <f>IF(OR(E125=DSSV!$P$7,E125=DSSV!$P$8,DSMYDTU!E125=DSSV!$P$9),A124+1,"0")</f>
        <v>#REF!</v>
      </c>
      <c r="B125" s="86">
        <v>27214743507</v>
      </c>
      <c r="C125" s="86" t="s">
        <v>1109</v>
      </c>
      <c r="D125" s="86" t="s">
        <v>174</v>
      </c>
      <c r="E125" s="86" t="str">
        <f t="shared" si="2"/>
        <v>HP-QLC</v>
      </c>
      <c r="F125" s="86" t="s">
        <v>1431</v>
      </c>
      <c r="G125" t="str">
        <f t="shared" si="3"/>
        <v/>
      </c>
      <c r="I125" t="s">
        <v>1618</v>
      </c>
      <c r="J125" t="s">
        <v>334</v>
      </c>
      <c r="K125" t="s">
        <v>384</v>
      </c>
      <c r="L125" t="s">
        <v>596</v>
      </c>
    </row>
    <row r="126" spans="1:12" ht="15.2" customHeight="1" x14ac:dyDescent="0.25">
      <c r="A126" s="51" t="e">
        <f>IF(OR(E126=DSSV!$P$7,E126=DSSV!$P$8,DSMYDTU!E126=DSSV!$P$9),A125+1,"0")</f>
        <v>#REF!</v>
      </c>
      <c r="B126" s="86">
        <v>27202624211</v>
      </c>
      <c r="C126" s="86" t="s">
        <v>397</v>
      </c>
      <c r="D126" s="86" t="s">
        <v>189</v>
      </c>
      <c r="E126" s="86" t="str">
        <f t="shared" si="2"/>
        <v>HP-QLC</v>
      </c>
      <c r="F126" s="86" t="s">
        <v>1431</v>
      </c>
      <c r="G126" t="str">
        <f t="shared" si="3"/>
        <v/>
      </c>
      <c r="I126" t="s">
        <v>1734</v>
      </c>
      <c r="J126" t="s">
        <v>334</v>
      </c>
      <c r="K126" t="s">
        <v>384</v>
      </c>
      <c r="L126" t="s">
        <v>595</v>
      </c>
    </row>
    <row r="127" spans="1:12" ht="15.2" customHeight="1" x14ac:dyDescent="0.25">
      <c r="A127" s="51" t="e">
        <f>IF(OR(E127=DSSV!$P$7,E127=DSSV!$P$8,DSMYDTU!E127=DSSV!$P$9),A126+1,"0")</f>
        <v>#REF!</v>
      </c>
      <c r="B127" s="86">
        <v>27204721840</v>
      </c>
      <c r="C127" s="86" t="s">
        <v>1111</v>
      </c>
      <c r="D127" s="86" t="s">
        <v>189</v>
      </c>
      <c r="E127" s="86" t="str">
        <f t="shared" si="2"/>
        <v>HP-QLC</v>
      </c>
      <c r="F127" s="86" t="s">
        <v>1431</v>
      </c>
      <c r="G127" t="str">
        <f t="shared" si="3"/>
        <v/>
      </c>
      <c r="I127" t="s">
        <v>1486</v>
      </c>
      <c r="J127" t="s">
        <v>334</v>
      </c>
      <c r="K127" t="s">
        <v>384</v>
      </c>
      <c r="L127" t="s">
        <v>596</v>
      </c>
    </row>
    <row r="128" spans="1:12" ht="15.2" customHeight="1" x14ac:dyDescent="0.25">
      <c r="A128" s="51" t="e">
        <f>IF(OR(E128=DSSV!$P$7,E128=DSSV!$P$8,DSMYDTU!E128=DSSV!$P$9),A127+1,"0")</f>
        <v>#REF!</v>
      </c>
      <c r="B128" s="86">
        <v>27204730964</v>
      </c>
      <c r="C128" s="86" t="s">
        <v>508</v>
      </c>
      <c r="D128" s="86" t="s">
        <v>189</v>
      </c>
      <c r="E128" s="86" t="str">
        <f t="shared" si="2"/>
        <v>HP-QLC</v>
      </c>
      <c r="F128" s="86" t="s">
        <v>1431</v>
      </c>
      <c r="G128" t="str">
        <f t="shared" si="3"/>
        <v/>
      </c>
      <c r="I128" t="s">
        <v>1760</v>
      </c>
      <c r="J128" t="s">
        <v>334</v>
      </c>
      <c r="K128" t="s">
        <v>384</v>
      </c>
      <c r="L128" t="s">
        <v>596</v>
      </c>
    </row>
    <row r="129" spans="1:12" ht="15.2" customHeight="1" x14ac:dyDescent="0.25">
      <c r="A129" s="51" t="e">
        <f>IF(OR(E129=DSSV!$P$7,E129=DSSV!$P$8,DSMYDTU!E129=DSSV!$P$9),A128+1,"0")</f>
        <v>#REF!</v>
      </c>
      <c r="B129" s="86">
        <v>27204703036</v>
      </c>
      <c r="C129" s="86" t="s">
        <v>266</v>
      </c>
      <c r="D129" s="86" t="s">
        <v>1112</v>
      </c>
      <c r="E129" s="86" t="str">
        <f t="shared" si="2"/>
        <v>HP-QLC</v>
      </c>
      <c r="F129" s="86" t="s">
        <v>1431</v>
      </c>
      <c r="G129" t="str">
        <f t="shared" si="3"/>
        <v/>
      </c>
      <c r="I129" t="s">
        <v>1469</v>
      </c>
      <c r="J129" t="s">
        <v>334</v>
      </c>
      <c r="K129" t="s">
        <v>384</v>
      </c>
      <c r="L129" t="s">
        <v>602</v>
      </c>
    </row>
    <row r="130" spans="1:12" ht="15.2" customHeight="1" x14ac:dyDescent="0.25">
      <c r="A130" s="51" t="e">
        <f>IF(OR(E130=DSSV!$P$7,E130=DSSV!$P$8,DSMYDTU!E130=DSSV!$P$9),A129+1,"0")</f>
        <v>#REF!</v>
      </c>
      <c r="B130" s="86">
        <v>27204745912</v>
      </c>
      <c r="C130" s="86" t="s">
        <v>403</v>
      </c>
      <c r="D130" s="86" t="s">
        <v>134</v>
      </c>
      <c r="E130" s="86" t="str">
        <f t="shared" ref="E130:E193" si="4">RIGHT(F130,LEN(F130)-3)</f>
        <v>HP-QLC</v>
      </c>
      <c r="F130" s="86" t="s">
        <v>1431</v>
      </c>
      <c r="G130" t="str">
        <f t="shared" ref="G130:G193" si="5">IF(H130&gt;100000,"Nợ "&amp;H130,"")</f>
        <v/>
      </c>
      <c r="I130" t="s">
        <v>1759</v>
      </c>
      <c r="J130" t="s">
        <v>334</v>
      </c>
      <c r="K130" t="s">
        <v>384</v>
      </c>
      <c r="L130" t="s">
        <v>595</v>
      </c>
    </row>
    <row r="131" spans="1:12" ht="15.2" customHeight="1" x14ac:dyDescent="0.25">
      <c r="A131" s="51" t="e">
        <f>IF(OR(E131=DSSV!$P$7,E131=DSSV!$P$8,DSMYDTU!E131=DSSV!$P$9),A130+1,"0")</f>
        <v>#REF!</v>
      </c>
      <c r="B131" s="86">
        <v>27204702944</v>
      </c>
      <c r="C131" s="86" t="s">
        <v>255</v>
      </c>
      <c r="D131" s="86" t="s">
        <v>134</v>
      </c>
      <c r="E131" s="86" t="str">
        <f t="shared" si="4"/>
        <v>HP-QLC</v>
      </c>
      <c r="F131" s="86" t="s">
        <v>1431</v>
      </c>
      <c r="G131" t="str">
        <f t="shared" si="5"/>
        <v/>
      </c>
      <c r="I131" t="s">
        <v>1628</v>
      </c>
      <c r="J131" t="s">
        <v>334</v>
      </c>
      <c r="K131" t="s">
        <v>1826</v>
      </c>
      <c r="L131" t="s">
        <v>595</v>
      </c>
    </row>
    <row r="132" spans="1:12" ht="15.2" customHeight="1" x14ac:dyDescent="0.25">
      <c r="A132" s="51" t="e">
        <f>IF(OR(E132=DSSV!$P$7,E132=DSSV!$P$8,DSMYDTU!E132=DSSV!$P$9),A131+1,"0")</f>
        <v>#REF!</v>
      </c>
      <c r="B132" s="86">
        <v>27202437826</v>
      </c>
      <c r="C132" s="86" t="s">
        <v>247</v>
      </c>
      <c r="D132" s="86" t="s">
        <v>223</v>
      </c>
      <c r="E132" s="86" t="str">
        <f t="shared" si="4"/>
        <v>HP-QLC</v>
      </c>
      <c r="F132" s="86" t="s">
        <v>1431</v>
      </c>
      <c r="G132" t="str">
        <f t="shared" si="5"/>
        <v/>
      </c>
      <c r="I132" t="s">
        <v>1514</v>
      </c>
      <c r="J132" t="s">
        <v>334</v>
      </c>
      <c r="K132" t="s">
        <v>384</v>
      </c>
      <c r="L132" t="s">
        <v>596</v>
      </c>
    </row>
    <row r="133" spans="1:12" ht="15.2" customHeight="1" x14ac:dyDescent="0.25">
      <c r="A133" s="51" t="e">
        <f>IF(OR(E133=DSSV!$P$7,E133=DSSV!$P$8,DSMYDTU!E133=DSSV!$P$9),A132+1,"0")</f>
        <v>#REF!</v>
      </c>
      <c r="B133" s="86">
        <v>27204742145</v>
      </c>
      <c r="C133" s="86" t="s">
        <v>1117</v>
      </c>
      <c r="D133" s="86" t="s">
        <v>129</v>
      </c>
      <c r="E133" s="86" t="str">
        <f t="shared" si="4"/>
        <v>HP-QLC</v>
      </c>
      <c r="F133" s="86" t="s">
        <v>1431</v>
      </c>
      <c r="G133" t="str">
        <f t="shared" si="5"/>
        <v/>
      </c>
      <c r="I133" t="s">
        <v>1761</v>
      </c>
      <c r="J133" t="s">
        <v>334</v>
      </c>
      <c r="K133" t="s">
        <v>384</v>
      </c>
      <c r="L133" t="s">
        <v>595</v>
      </c>
    </row>
    <row r="134" spans="1:12" ht="15.2" customHeight="1" x14ac:dyDescent="0.25">
      <c r="A134" s="51" t="e">
        <f>IF(OR(E134=DSSV!$P$7,E134=DSSV!$P$8,DSMYDTU!E134=DSSV!$P$9),A133+1,"0")</f>
        <v>#REF!</v>
      </c>
      <c r="B134" s="86">
        <v>27203828378</v>
      </c>
      <c r="C134" s="86" t="s">
        <v>1262</v>
      </c>
      <c r="D134" s="86" t="s">
        <v>129</v>
      </c>
      <c r="E134" s="86" t="str">
        <f t="shared" si="4"/>
        <v>HP-QLC</v>
      </c>
      <c r="F134" s="86" t="s">
        <v>1431</v>
      </c>
      <c r="G134" t="str">
        <f t="shared" si="5"/>
        <v/>
      </c>
      <c r="I134" t="s">
        <v>1621</v>
      </c>
      <c r="J134" t="s">
        <v>334</v>
      </c>
      <c r="K134" t="s">
        <v>1826</v>
      </c>
      <c r="L134" t="s">
        <v>597</v>
      </c>
    </row>
    <row r="135" spans="1:12" ht="15.2" customHeight="1" x14ac:dyDescent="0.25">
      <c r="A135" s="51" t="e">
        <f>IF(OR(E135=DSSV!$P$7,E135=DSSV!$P$8,DSMYDTU!E135=DSSV!$P$9),A134+1,"0")</f>
        <v>#REF!</v>
      </c>
      <c r="B135" s="86">
        <v>27214754136</v>
      </c>
      <c r="C135" s="86" t="s">
        <v>1119</v>
      </c>
      <c r="D135" s="86" t="s">
        <v>136</v>
      </c>
      <c r="E135" s="86" t="str">
        <f t="shared" si="4"/>
        <v>HP-QLC</v>
      </c>
      <c r="F135" s="86" t="s">
        <v>1431</v>
      </c>
      <c r="G135" t="str">
        <f t="shared" si="5"/>
        <v/>
      </c>
      <c r="I135" t="s">
        <v>1734</v>
      </c>
      <c r="J135" t="s">
        <v>183</v>
      </c>
      <c r="K135" t="s">
        <v>384</v>
      </c>
      <c r="L135" t="s">
        <v>1835</v>
      </c>
    </row>
    <row r="136" spans="1:12" ht="15.2" customHeight="1" x14ac:dyDescent="0.25">
      <c r="A136" s="51" t="e">
        <f>IF(OR(E136=DSSV!$P$7,E136=DSSV!$P$8,DSMYDTU!E136=DSSV!$P$9),A135+1,"0")</f>
        <v>#REF!</v>
      </c>
      <c r="B136" s="86">
        <v>27214748010</v>
      </c>
      <c r="C136" s="86" t="s">
        <v>382</v>
      </c>
      <c r="D136" s="86" t="s">
        <v>186</v>
      </c>
      <c r="E136" s="86" t="str">
        <f t="shared" si="4"/>
        <v>HP-QLC</v>
      </c>
      <c r="F136" s="86" t="s">
        <v>1431</v>
      </c>
      <c r="G136" t="str">
        <f t="shared" si="5"/>
        <v/>
      </c>
      <c r="I136" t="s">
        <v>1738</v>
      </c>
      <c r="J136" t="s">
        <v>183</v>
      </c>
      <c r="K136" t="s">
        <v>384</v>
      </c>
      <c r="L136" t="s">
        <v>598</v>
      </c>
    </row>
    <row r="137" spans="1:12" ht="15.2" customHeight="1" x14ac:dyDescent="0.25">
      <c r="A137" s="51" t="e">
        <f>IF(OR(E137=DSSV!$P$7,E137=DSSV!$P$8,DSMYDTU!E137=DSSV!$P$9),A136+1,"0")</f>
        <v>#REF!</v>
      </c>
      <c r="B137" s="86">
        <v>27204729121</v>
      </c>
      <c r="C137" s="86" t="s">
        <v>1121</v>
      </c>
      <c r="D137" s="86" t="s">
        <v>155</v>
      </c>
      <c r="E137" s="86" t="str">
        <f t="shared" si="4"/>
        <v>HP-QLC</v>
      </c>
      <c r="F137" s="86" t="s">
        <v>1431</v>
      </c>
      <c r="G137" t="str">
        <f t="shared" si="5"/>
        <v/>
      </c>
      <c r="I137" t="s">
        <v>1662</v>
      </c>
      <c r="J137" t="s">
        <v>334</v>
      </c>
      <c r="K137" t="s">
        <v>384</v>
      </c>
      <c r="L137" t="s">
        <v>595</v>
      </c>
    </row>
    <row r="138" spans="1:12" ht="15.2" customHeight="1" x14ac:dyDescent="0.25">
      <c r="A138" s="51" t="e">
        <f>IF(OR(E138=DSSV!$P$7,E138=DSSV!$P$8,DSMYDTU!E138=DSSV!$P$9),A137+1,"0")</f>
        <v>#REF!</v>
      </c>
      <c r="B138" s="86">
        <v>27204735876</v>
      </c>
      <c r="C138" s="86" t="s">
        <v>869</v>
      </c>
      <c r="D138" s="86" t="s">
        <v>155</v>
      </c>
      <c r="E138" s="86" t="str">
        <f t="shared" si="4"/>
        <v>HP-QLC</v>
      </c>
      <c r="F138" s="86" t="s">
        <v>1431</v>
      </c>
      <c r="G138" t="str">
        <f t="shared" si="5"/>
        <v/>
      </c>
      <c r="I138" t="s">
        <v>1619</v>
      </c>
      <c r="J138" t="s">
        <v>334</v>
      </c>
      <c r="K138" t="s">
        <v>384</v>
      </c>
      <c r="L138" t="s">
        <v>605</v>
      </c>
    </row>
    <row r="139" spans="1:12" ht="15.2" customHeight="1" x14ac:dyDescent="0.25">
      <c r="A139" s="51" t="e">
        <f>IF(OR(E139=DSSV!$P$7,E139=DSSV!$P$8,DSMYDTU!E139=DSSV!$P$9),A138+1,"0")</f>
        <v>#REF!</v>
      </c>
      <c r="B139" s="86">
        <v>27212637807</v>
      </c>
      <c r="C139" s="86" t="s">
        <v>979</v>
      </c>
      <c r="D139" s="86" t="s">
        <v>162</v>
      </c>
      <c r="E139" s="86" t="str">
        <f t="shared" si="4"/>
        <v>HP-QLC</v>
      </c>
      <c r="F139" s="86" t="s">
        <v>1431</v>
      </c>
      <c r="G139" t="str">
        <f t="shared" si="5"/>
        <v/>
      </c>
      <c r="I139" t="s">
        <v>1440</v>
      </c>
      <c r="J139" t="s">
        <v>334</v>
      </c>
      <c r="K139" t="s">
        <v>325</v>
      </c>
      <c r="L139" t="s">
        <v>594</v>
      </c>
    </row>
    <row r="140" spans="1:12" ht="15.2" customHeight="1" x14ac:dyDescent="0.25">
      <c r="A140" s="51" t="e">
        <f>IF(OR(E140=DSSV!$P$7,E140=DSSV!$P$8,DSMYDTU!E140=DSSV!$P$9),A139+1,"0")</f>
        <v>#REF!</v>
      </c>
      <c r="B140" s="86">
        <v>27204753127</v>
      </c>
      <c r="C140" s="86" t="s">
        <v>514</v>
      </c>
      <c r="D140" s="86" t="s">
        <v>162</v>
      </c>
      <c r="E140" s="86" t="str">
        <f t="shared" si="4"/>
        <v>HP-QLC</v>
      </c>
      <c r="F140" s="86" t="s">
        <v>1431</v>
      </c>
      <c r="G140" t="str">
        <f t="shared" si="5"/>
        <v/>
      </c>
      <c r="I140" t="s">
        <v>1763</v>
      </c>
      <c r="J140" t="s">
        <v>334</v>
      </c>
      <c r="K140" t="s">
        <v>384</v>
      </c>
      <c r="L140" t="s">
        <v>603</v>
      </c>
    </row>
    <row r="141" spans="1:12" ht="15.2" customHeight="1" x14ac:dyDescent="0.25">
      <c r="A141" s="51" t="e">
        <f>IF(OR(E141=DSSV!$P$7,E141=DSSV!$P$8,DSMYDTU!E141=DSSV!$P$9),A140+1,"0")</f>
        <v>#REF!</v>
      </c>
      <c r="B141" s="86">
        <v>27214732434</v>
      </c>
      <c r="C141" s="86" t="s">
        <v>1129</v>
      </c>
      <c r="D141" s="86" t="s">
        <v>162</v>
      </c>
      <c r="E141" s="86" t="str">
        <f t="shared" si="4"/>
        <v>HP-QLC</v>
      </c>
      <c r="F141" s="86" t="s">
        <v>1431</v>
      </c>
      <c r="G141" t="str">
        <f t="shared" si="5"/>
        <v/>
      </c>
      <c r="I141" t="s">
        <v>1514</v>
      </c>
      <c r="J141" t="s">
        <v>334</v>
      </c>
      <c r="K141" t="s">
        <v>384</v>
      </c>
      <c r="L141" t="s">
        <v>605</v>
      </c>
    </row>
    <row r="142" spans="1:12" ht="15.2" customHeight="1" x14ac:dyDescent="0.25">
      <c r="A142" s="51" t="e">
        <f>IF(OR(E142=DSSV!$P$7,E142=DSSV!$P$8,DSMYDTU!E142=DSSV!$P$9),A141+1,"0")</f>
        <v>#REF!</v>
      </c>
      <c r="B142" s="86">
        <v>27204702856</v>
      </c>
      <c r="C142" s="86" t="s">
        <v>1131</v>
      </c>
      <c r="D142" s="86" t="s">
        <v>119</v>
      </c>
      <c r="E142" s="86" t="str">
        <f t="shared" si="4"/>
        <v>HP-QLC</v>
      </c>
      <c r="F142" s="86" t="s">
        <v>1431</v>
      </c>
      <c r="G142" t="str">
        <f t="shared" si="5"/>
        <v/>
      </c>
      <c r="I142" t="s">
        <v>1565</v>
      </c>
      <c r="J142" t="s">
        <v>334</v>
      </c>
      <c r="K142" t="s">
        <v>384</v>
      </c>
      <c r="L142" t="s">
        <v>594</v>
      </c>
    </row>
    <row r="143" spans="1:12" ht="15.2" customHeight="1" x14ac:dyDescent="0.25">
      <c r="A143" s="51" t="e">
        <f>IF(OR(E143=DSSV!$P$7,E143=DSSV!$P$8,DSMYDTU!E143=DSSV!$P$9),A142+1,"0")</f>
        <v>#REF!</v>
      </c>
      <c r="B143" s="86">
        <v>27204741291</v>
      </c>
      <c r="C143" s="86" t="s">
        <v>262</v>
      </c>
      <c r="D143" s="86" t="s">
        <v>119</v>
      </c>
      <c r="E143" s="86" t="str">
        <f t="shared" si="4"/>
        <v>HP-QLC</v>
      </c>
      <c r="F143" s="86" t="s">
        <v>1431</v>
      </c>
      <c r="G143" t="str">
        <f t="shared" si="5"/>
        <v/>
      </c>
      <c r="I143" t="s">
        <v>1580</v>
      </c>
      <c r="J143" t="s">
        <v>334</v>
      </c>
      <c r="K143" t="s">
        <v>384</v>
      </c>
      <c r="L143" t="s">
        <v>596</v>
      </c>
    </row>
    <row r="144" spans="1:12" ht="15.2" customHeight="1" x14ac:dyDescent="0.25">
      <c r="A144" s="51" t="e">
        <f>IF(OR(E144=DSSV!$P$7,E144=DSSV!$P$8,DSMYDTU!E144=DSSV!$P$9),A143+1,"0")</f>
        <v>#REF!</v>
      </c>
      <c r="B144" s="86">
        <v>27204753318</v>
      </c>
      <c r="C144" s="86" t="s">
        <v>1132</v>
      </c>
      <c r="D144" s="86" t="s">
        <v>119</v>
      </c>
      <c r="E144" s="86" t="str">
        <f t="shared" si="4"/>
        <v>HP-QLC</v>
      </c>
      <c r="F144" s="86" t="s">
        <v>1431</v>
      </c>
      <c r="G144" t="str">
        <f t="shared" si="5"/>
        <v/>
      </c>
      <c r="I144" t="s">
        <v>1517</v>
      </c>
      <c r="J144" t="s">
        <v>334</v>
      </c>
      <c r="K144" t="s">
        <v>384</v>
      </c>
      <c r="L144" t="s">
        <v>605</v>
      </c>
    </row>
    <row r="145" spans="1:12" ht="15.2" customHeight="1" x14ac:dyDescent="0.25">
      <c r="A145" s="51" t="e">
        <f>IF(OR(E145=DSSV!$P$7,E145=DSSV!$P$8,DSMYDTU!E145=DSSV!$P$9),A144+1,"0")</f>
        <v>#REF!</v>
      </c>
      <c r="B145" s="86">
        <v>27211549328</v>
      </c>
      <c r="C145" s="86" t="s">
        <v>1134</v>
      </c>
      <c r="D145" s="86" t="s">
        <v>1135</v>
      </c>
      <c r="E145" s="86" t="str">
        <f t="shared" si="4"/>
        <v>HP-QLC</v>
      </c>
      <c r="F145" s="86" t="s">
        <v>1431</v>
      </c>
      <c r="G145" t="str">
        <f t="shared" si="5"/>
        <v/>
      </c>
      <c r="I145" t="s">
        <v>566</v>
      </c>
      <c r="J145" t="s">
        <v>183</v>
      </c>
      <c r="K145" t="s">
        <v>384</v>
      </c>
      <c r="L145" t="s">
        <v>595</v>
      </c>
    </row>
    <row r="146" spans="1:12" ht="15.2" customHeight="1" x14ac:dyDescent="0.25">
      <c r="A146" s="51" t="e">
        <f>IF(OR(E146=DSSV!$P$7,E146=DSSV!$P$8,DSMYDTU!E146=DSSV!$P$9),A145+1,"0")</f>
        <v>#REF!</v>
      </c>
      <c r="B146" s="86">
        <v>27211336997</v>
      </c>
      <c r="C146" s="86" t="s">
        <v>980</v>
      </c>
      <c r="D146" s="86" t="s">
        <v>450</v>
      </c>
      <c r="E146" s="86" t="str">
        <f t="shared" si="4"/>
        <v>HP-QLC</v>
      </c>
      <c r="F146" s="86" t="s">
        <v>1431</v>
      </c>
      <c r="G146" t="str">
        <f t="shared" si="5"/>
        <v/>
      </c>
      <c r="I146" t="s">
        <v>1715</v>
      </c>
      <c r="J146" t="s">
        <v>183</v>
      </c>
      <c r="K146" t="s">
        <v>325</v>
      </c>
      <c r="L146" t="s">
        <v>604</v>
      </c>
    </row>
    <row r="147" spans="1:12" ht="15.2" customHeight="1" x14ac:dyDescent="0.25">
      <c r="A147" s="51" t="e">
        <f>IF(OR(E147=DSSV!$P$7,E147=DSSV!$P$8,DSMYDTU!E147=DSSV!$P$9),A146+1,"0")</f>
        <v>#REF!</v>
      </c>
      <c r="B147" s="86">
        <v>27204702661</v>
      </c>
      <c r="C147" s="86" t="s">
        <v>464</v>
      </c>
      <c r="D147" s="86" t="s">
        <v>452</v>
      </c>
      <c r="E147" s="86" t="str">
        <f t="shared" si="4"/>
        <v>HP-QLC</v>
      </c>
      <c r="F147" s="86" t="s">
        <v>1431</v>
      </c>
      <c r="G147" t="str">
        <f t="shared" si="5"/>
        <v/>
      </c>
      <c r="I147" t="s">
        <v>1767</v>
      </c>
      <c r="J147" t="s">
        <v>334</v>
      </c>
      <c r="K147" t="s">
        <v>384</v>
      </c>
      <c r="L147" t="s">
        <v>595</v>
      </c>
    </row>
    <row r="148" spans="1:12" ht="15.2" customHeight="1" x14ac:dyDescent="0.25">
      <c r="A148" s="51" t="e">
        <f>IF(OR(E148=DSSV!$P$7,E148=DSSV!$P$8,DSMYDTU!E148=DSSV!$P$9),A147+1,"0")</f>
        <v>#REF!</v>
      </c>
      <c r="B148" s="86">
        <v>27211153962</v>
      </c>
      <c r="C148" s="86" t="s">
        <v>1138</v>
      </c>
      <c r="D148" s="86" t="s">
        <v>121</v>
      </c>
      <c r="E148" s="86" t="str">
        <f t="shared" si="4"/>
        <v>HP-QLC</v>
      </c>
      <c r="F148" s="86" t="s">
        <v>1431</v>
      </c>
      <c r="G148" t="str">
        <f t="shared" si="5"/>
        <v/>
      </c>
      <c r="I148" t="s">
        <v>1768</v>
      </c>
      <c r="J148" t="s">
        <v>183</v>
      </c>
      <c r="K148" t="s">
        <v>384</v>
      </c>
      <c r="L148" t="s">
        <v>594</v>
      </c>
    </row>
    <row r="149" spans="1:12" ht="15.2" customHeight="1" x14ac:dyDescent="0.25">
      <c r="A149" s="51" t="e">
        <f>IF(OR(E149=DSSV!$P$7,E149=DSSV!$P$8,DSMYDTU!E149=DSSV!$P$9),A148+1,"0")</f>
        <v>#REF!</v>
      </c>
      <c r="B149" s="86">
        <v>27211335768</v>
      </c>
      <c r="C149" s="86" t="s">
        <v>246</v>
      </c>
      <c r="D149" s="86" t="s">
        <v>121</v>
      </c>
      <c r="E149" s="86" t="str">
        <f t="shared" si="4"/>
        <v>HP-QLC</v>
      </c>
      <c r="F149" s="86" t="s">
        <v>1431</v>
      </c>
      <c r="G149" t="str">
        <f t="shared" si="5"/>
        <v/>
      </c>
      <c r="I149" t="s">
        <v>1627</v>
      </c>
      <c r="J149" t="s">
        <v>183</v>
      </c>
      <c r="K149" t="s">
        <v>384</v>
      </c>
      <c r="L149" t="s">
        <v>597</v>
      </c>
    </row>
    <row r="150" spans="1:12" ht="15.2" customHeight="1" x14ac:dyDescent="0.25">
      <c r="A150" s="51" t="e">
        <f>IF(OR(E150=DSSV!$P$7,E150=DSSV!$P$8,DSMYDTU!E150=DSSV!$P$9),A149+1,"0")</f>
        <v>#REF!</v>
      </c>
      <c r="B150" s="86">
        <v>27214735832</v>
      </c>
      <c r="C150" s="86" t="s">
        <v>469</v>
      </c>
      <c r="D150" s="86" t="s">
        <v>121</v>
      </c>
      <c r="E150" s="86" t="str">
        <f t="shared" si="4"/>
        <v>HP-QLC</v>
      </c>
      <c r="F150" s="86" t="s">
        <v>1431</v>
      </c>
      <c r="G150" t="str">
        <f t="shared" si="5"/>
        <v/>
      </c>
      <c r="I150" t="s">
        <v>1629</v>
      </c>
      <c r="J150" t="s">
        <v>183</v>
      </c>
      <c r="K150" t="s">
        <v>384</v>
      </c>
      <c r="L150" t="s">
        <v>594</v>
      </c>
    </row>
    <row r="151" spans="1:12" ht="15.2" customHeight="1" x14ac:dyDescent="0.25">
      <c r="A151" s="51" t="e">
        <f>IF(OR(E151=DSSV!$P$7,E151=DSSV!$P$8,DSMYDTU!E151=DSSV!$P$9),A150+1,"0")</f>
        <v>#REF!</v>
      </c>
      <c r="B151" s="86">
        <v>27214748014</v>
      </c>
      <c r="C151" s="86" t="s">
        <v>1139</v>
      </c>
      <c r="D151" s="86" t="s">
        <v>121</v>
      </c>
      <c r="E151" s="86" t="str">
        <f t="shared" si="4"/>
        <v>HP-QLC</v>
      </c>
      <c r="F151" s="86" t="s">
        <v>1431</v>
      </c>
      <c r="G151" t="str">
        <f t="shared" si="5"/>
        <v/>
      </c>
      <c r="I151" t="s">
        <v>1434</v>
      </c>
      <c r="J151" t="s">
        <v>183</v>
      </c>
      <c r="K151" t="s">
        <v>384</v>
      </c>
      <c r="L151" t="s">
        <v>598</v>
      </c>
    </row>
    <row r="152" spans="1:12" ht="15.2" customHeight="1" x14ac:dyDescent="0.25">
      <c r="A152" s="51" t="e">
        <f>IF(OR(E152=DSSV!$P$7,E152=DSSV!$P$8,DSMYDTU!E152=DSSV!$P$9),A151+1,"0")</f>
        <v>#REF!</v>
      </c>
      <c r="B152" s="86">
        <v>27214702762</v>
      </c>
      <c r="C152" s="86" t="s">
        <v>1140</v>
      </c>
      <c r="D152" s="86" t="s">
        <v>190</v>
      </c>
      <c r="E152" s="86" t="str">
        <f t="shared" si="4"/>
        <v>HP-QLC</v>
      </c>
      <c r="F152" s="86" t="s">
        <v>1431</v>
      </c>
      <c r="G152" t="str">
        <f t="shared" si="5"/>
        <v/>
      </c>
      <c r="I152" t="s">
        <v>1618</v>
      </c>
      <c r="J152" t="s">
        <v>183</v>
      </c>
      <c r="K152" t="s">
        <v>384</v>
      </c>
      <c r="L152" t="s">
        <v>595</v>
      </c>
    </row>
    <row r="153" spans="1:12" ht="15.2" customHeight="1" x14ac:dyDescent="0.25">
      <c r="A153" s="51" t="e">
        <f>IF(OR(E153=DSSV!$P$7,E153=DSSV!$P$8,DSMYDTU!E153=DSSV!$P$9),A152+1,"0")</f>
        <v>#REF!</v>
      </c>
      <c r="B153" s="86">
        <v>27204753183</v>
      </c>
      <c r="C153" s="86" t="s">
        <v>1142</v>
      </c>
      <c r="D153" s="86" t="s">
        <v>1143</v>
      </c>
      <c r="E153" s="86" t="str">
        <f t="shared" si="4"/>
        <v>HP-QLC</v>
      </c>
      <c r="F153" s="86" t="s">
        <v>1431</v>
      </c>
      <c r="G153" t="str">
        <f t="shared" si="5"/>
        <v/>
      </c>
      <c r="I153" t="s">
        <v>1516</v>
      </c>
      <c r="J153" t="s">
        <v>334</v>
      </c>
      <c r="K153" t="s">
        <v>384</v>
      </c>
      <c r="L153" t="s">
        <v>596</v>
      </c>
    </row>
    <row r="154" spans="1:12" ht="15.2" customHeight="1" x14ac:dyDescent="0.25">
      <c r="A154" s="51" t="e">
        <f>IF(OR(E154=DSSV!$P$7,E154=DSSV!$P$8,DSMYDTU!E154=DSSV!$P$9),A153+1,"0")</f>
        <v>#REF!</v>
      </c>
      <c r="B154" s="86">
        <v>27211727695</v>
      </c>
      <c r="C154" s="86" t="s">
        <v>1145</v>
      </c>
      <c r="D154" s="86" t="s">
        <v>165</v>
      </c>
      <c r="E154" s="86" t="str">
        <f t="shared" si="4"/>
        <v>HP-QLC</v>
      </c>
      <c r="F154" s="86" t="s">
        <v>1431</v>
      </c>
      <c r="G154" t="str">
        <f t="shared" si="5"/>
        <v/>
      </c>
      <c r="I154" t="s">
        <v>1729</v>
      </c>
      <c r="J154" t="s">
        <v>183</v>
      </c>
      <c r="K154" t="s">
        <v>384</v>
      </c>
      <c r="L154" t="s">
        <v>604</v>
      </c>
    </row>
    <row r="155" spans="1:12" ht="15.2" customHeight="1" x14ac:dyDescent="0.25">
      <c r="A155" s="51" t="e">
        <f>IF(OR(E155=DSSV!$P$7,E155=DSSV!$P$8,DSMYDTU!E155=DSSV!$P$9),A154+1,"0")</f>
        <v>#REF!</v>
      </c>
      <c r="B155" s="86">
        <v>27214740321</v>
      </c>
      <c r="C155" s="86" t="s">
        <v>1147</v>
      </c>
      <c r="D155" s="86" t="s">
        <v>165</v>
      </c>
      <c r="E155" s="86" t="str">
        <f t="shared" si="4"/>
        <v>HP-QLC</v>
      </c>
      <c r="F155" s="86" t="s">
        <v>1431</v>
      </c>
      <c r="G155" t="str">
        <f t="shared" si="5"/>
        <v/>
      </c>
      <c r="I155" t="s">
        <v>1647</v>
      </c>
      <c r="J155" t="s">
        <v>183</v>
      </c>
      <c r="K155" t="s">
        <v>384</v>
      </c>
      <c r="L155" t="s">
        <v>607</v>
      </c>
    </row>
    <row r="156" spans="1:12" ht="15.2" customHeight="1" x14ac:dyDescent="0.25">
      <c r="A156" s="51" t="e">
        <f>IF(OR(E156=DSSV!$P$7,E156=DSSV!$P$8,DSMYDTU!E156=DSSV!$P$9),A155+1,"0")</f>
        <v>#REF!</v>
      </c>
      <c r="B156" s="86">
        <v>27214753437</v>
      </c>
      <c r="C156" s="86" t="s">
        <v>1276</v>
      </c>
      <c r="D156" s="86" t="s">
        <v>455</v>
      </c>
      <c r="E156" s="86" t="str">
        <f t="shared" si="4"/>
        <v>HP-QLC</v>
      </c>
      <c r="F156" s="86" t="s">
        <v>1431</v>
      </c>
      <c r="G156" t="str">
        <f t="shared" si="5"/>
        <v/>
      </c>
      <c r="I156" t="s">
        <v>1662</v>
      </c>
      <c r="J156" t="s">
        <v>183</v>
      </c>
      <c r="K156" t="s">
        <v>1826</v>
      </c>
      <c r="L156" t="s">
        <v>596</v>
      </c>
    </row>
    <row r="157" spans="1:12" ht="15.2" customHeight="1" x14ac:dyDescent="0.25">
      <c r="A157" s="51" t="e">
        <f>IF(OR(E157=DSSV!$P$7,E157=DSSV!$P$8,DSMYDTU!E157=DSSV!$P$9),A156+1,"0")</f>
        <v>#REF!</v>
      </c>
      <c r="B157" s="86">
        <v>27204702035</v>
      </c>
      <c r="C157" s="86" t="s">
        <v>355</v>
      </c>
      <c r="D157" s="86" t="s">
        <v>229</v>
      </c>
      <c r="E157" s="86" t="str">
        <f t="shared" si="4"/>
        <v>HP-QLC</v>
      </c>
      <c r="F157" s="86" t="s">
        <v>1431</v>
      </c>
      <c r="G157" t="str">
        <f t="shared" si="5"/>
        <v/>
      </c>
      <c r="I157" t="s">
        <v>1630</v>
      </c>
      <c r="J157" t="s">
        <v>334</v>
      </c>
      <c r="K157" t="s">
        <v>384</v>
      </c>
      <c r="L157" t="s">
        <v>594</v>
      </c>
    </row>
    <row r="158" spans="1:12" ht="15.2" customHeight="1" x14ac:dyDescent="0.25">
      <c r="A158" s="51" t="e">
        <f>IF(OR(E158=DSSV!$P$7,E158=DSSV!$P$8,DSMYDTU!E158=DSSV!$P$9),A157+1,"0")</f>
        <v>#REF!</v>
      </c>
      <c r="B158" s="86">
        <v>27204748068</v>
      </c>
      <c r="C158" s="86" t="s">
        <v>1153</v>
      </c>
      <c r="D158" s="86" t="s">
        <v>229</v>
      </c>
      <c r="E158" s="86" t="str">
        <f t="shared" si="4"/>
        <v>HP-QLC</v>
      </c>
      <c r="F158" s="86" t="s">
        <v>1431</v>
      </c>
      <c r="G158" t="str">
        <f t="shared" si="5"/>
        <v/>
      </c>
      <c r="I158" t="s">
        <v>1771</v>
      </c>
      <c r="J158" t="s">
        <v>334</v>
      </c>
      <c r="K158" t="s">
        <v>384</v>
      </c>
      <c r="L158" t="s">
        <v>595</v>
      </c>
    </row>
    <row r="159" spans="1:12" ht="15.2" customHeight="1" x14ac:dyDescent="0.25">
      <c r="A159" s="51" t="e">
        <f>IF(OR(E159=DSSV!$P$7,E159=DSSV!$P$8,DSMYDTU!E159=DSSV!$P$9),A158+1,"0")</f>
        <v>#REF!</v>
      </c>
      <c r="B159" s="86">
        <v>27202240736</v>
      </c>
      <c r="C159" s="86" t="s">
        <v>1279</v>
      </c>
      <c r="D159" s="86" t="s">
        <v>229</v>
      </c>
      <c r="E159" s="86" t="str">
        <f t="shared" si="4"/>
        <v>HP-QLC</v>
      </c>
      <c r="F159" s="86" t="s">
        <v>1431</v>
      </c>
      <c r="G159" t="str">
        <f t="shared" si="5"/>
        <v/>
      </c>
      <c r="I159" t="s">
        <v>1456</v>
      </c>
      <c r="J159" t="s">
        <v>334</v>
      </c>
      <c r="K159" t="s">
        <v>1826</v>
      </c>
      <c r="L159" t="s">
        <v>609</v>
      </c>
    </row>
    <row r="160" spans="1:12" ht="15.2" customHeight="1" x14ac:dyDescent="0.25">
      <c r="A160" s="51" t="e">
        <f>IF(OR(E160=DSSV!$P$7,E160=DSSV!$P$8,DSMYDTU!E160=DSSV!$P$9),A159+1,"0")</f>
        <v>#REF!</v>
      </c>
      <c r="B160" s="86">
        <v>27214702405</v>
      </c>
      <c r="C160" s="86" t="s">
        <v>237</v>
      </c>
      <c r="D160" s="86" t="s">
        <v>459</v>
      </c>
      <c r="E160" s="86" t="str">
        <f t="shared" si="4"/>
        <v>HP-QLC</v>
      </c>
      <c r="F160" s="86" t="s">
        <v>1431</v>
      </c>
      <c r="G160" t="str">
        <f t="shared" si="5"/>
        <v/>
      </c>
      <c r="I160" t="s">
        <v>1794</v>
      </c>
      <c r="J160" t="s">
        <v>183</v>
      </c>
      <c r="K160" t="s">
        <v>1826</v>
      </c>
      <c r="L160" t="s">
        <v>594</v>
      </c>
    </row>
    <row r="161" spans="1:12" ht="15.2" customHeight="1" x14ac:dyDescent="0.25">
      <c r="A161" s="51" t="e">
        <f>IF(OR(E161=DSSV!$P$7,E161=DSSV!$P$8,DSMYDTU!E161=DSSV!$P$9),A160+1,"0")</f>
        <v>#REF!</v>
      </c>
      <c r="B161" s="86">
        <v>27214702466</v>
      </c>
      <c r="C161" s="86" t="s">
        <v>1157</v>
      </c>
      <c r="D161" s="86" t="s">
        <v>175</v>
      </c>
      <c r="E161" s="86" t="str">
        <f t="shared" si="4"/>
        <v>HP-QLC</v>
      </c>
      <c r="F161" s="86" t="s">
        <v>1431</v>
      </c>
      <c r="G161" t="str">
        <f t="shared" si="5"/>
        <v/>
      </c>
      <c r="I161" t="s">
        <v>1505</v>
      </c>
      <c r="J161" t="s">
        <v>183</v>
      </c>
      <c r="K161" t="s">
        <v>384</v>
      </c>
      <c r="L161" t="s">
        <v>596</v>
      </c>
    </row>
    <row r="162" spans="1:12" ht="15.2" customHeight="1" x14ac:dyDescent="0.25">
      <c r="A162" s="51" t="e">
        <f>IF(OR(E162=DSSV!$P$7,E162=DSSV!$P$8,DSMYDTU!E162=DSSV!$P$9),A161+1,"0")</f>
        <v>#REF!</v>
      </c>
      <c r="B162" s="86">
        <v>27214728970</v>
      </c>
      <c r="C162" s="86" t="s">
        <v>1161</v>
      </c>
      <c r="D162" s="86" t="s">
        <v>807</v>
      </c>
      <c r="E162" s="86" t="str">
        <f t="shared" si="4"/>
        <v>HP-QLC</v>
      </c>
      <c r="F162" s="86" t="s">
        <v>1431</v>
      </c>
      <c r="G162" t="str">
        <f t="shared" si="5"/>
        <v/>
      </c>
      <c r="I162" t="s">
        <v>1725</v>
      </c>
      <c r="J162" t="s">
        <v>334</v>
      </c>
      <c r="K162" t="s">
        <v>384</v>
      </c>
      <c r="L162" t="s">
        <v>596</v>
      </c>
    </row>
    <row r="163" spans="1:12" ht="15.2" customHeight="1" x14ac:dyDescent="0.25">
      <c r="A163" s="51" t="e">
        <f>IF(OR(E163=DSSV!$P$7,E163=DSSV!$P$8,DSMYDTU!E163=DSSV!$P$9),A162+1,"0")</f>
        <v>#REF!</v>
      </c>
      <c r="B163" s="86">
        <v>27204743334</v>
      </c>
      <c r="C163" s="86" t="s">
        <v>1164</v>
      </c>
      <c r="D163" s="86" t="s">
        <v>152</v>
      </c>
      <c r="E163" s="86" t="str">
        <f t="shared" si="4"/>
        <v>HP-QLC</v>
      </c>
      <c r="F163" s="86" t="s">
        <v>1431</v>
      </c>
      <c r="G163" t="str">
        <f t="shared" si="5"/>
        <v/>
      </c>
      <c r="I163" t="s">
        <v>1559</v>
      </c>
      <c r="J163" t="s">
        <v>334</v>
      </c>
      <c r="K163" t="s">
        <v>384</v>
      </c>
      <c r="L163" t="s">
        <v>595</v>
      </c>
    </row>
    <row r="164" spans="1:12" ht="15.2" customHeight="1" x14ac:dyDescent="0.25">
      <c r="A164" s="51" t="e">
        <f>IF(OR(E164=DSSV!$P$7,E164=DSSV!$P$8,DSMYDTU!E164=DSSV!$P$9),A163+1,"0")</f>
        <v>#REF!</v>
      </c>
      <c r="B164" s="86">
        <v>27202138046</v>
      </c>
      <c r="C164" s="86" t="s">
        <v>1169</v>
      </c>
      <c r="D164" s="86" t="s">
        <v>626</v>
      </c>
      <c r="E164" s="86" t="str">
        <f t="shared" si="4"/>
        <v>HP-QLC</v>
      </c>
      <c r="F164" s="86" t="s">
        <v>1431</v>
      </c>
      <c r="G164" t="str">
        <f t="shared" si="5"/>
        <v/>
      </c>
      <c r="I164" t="s">
        <v>1538</v>
      </c>
      <c r="J164" t="s">
        <v>334</v>
      </c>
      <c r="K164" t="s">
        <v>384</v>
      </c>
      <c r="L164" t="s">
        <v>596</v>
      </c>
    </row>
    <row r="165" spans="1:12" ht="15.2" customHeight="1" x14ac:dyDescent="0.25">
      <c r="A165" s="51" t="e">
        <f>IF(OR(E165=DSSV!$P$7,E165=DSSV!$P$8,DSMYDTU!E165=DSSV!$P$9),A164+1,"0")</f>
        <v>#REF!</v>
      </c>
      <c r="B165" s="86">
        <v>27204746125</v>
      </c>
      <c r="C165" s="86" t="s">
        <v>516</v>
      </c>
      <c r="D165" s="86" t="s">
        <v>626</v>
      </c>
      <c r="E165" s="86" t="str">
        <f t="shared" si="4"/>
        <v>HP-QLC</v>
      </c>
      <c r="F165" s="86" t="s">
        <v>1431</v>
      </c>
      <c r="G165" t="str">
        <f t="shared" si="5"/>
        <v/>
      </c>
      <c r="I165" t="s">
        <v>1603</v>
      </c>
      <c r="J165" t="s">
        <v>334</v>
      </c>
      <c r="K165" t="s">
        <v>384</v>
      </c>
      <c r="L165" t="s">
        <v>599</v>
      </c>
    </row>
    <row r="166" spans="1:12" ht="15.2" customHeight="1" x14ac:dyDescent="0.25">
      <c r="A166" s="51" t="e">
        <f>IF(OR(E166=DSSV!$P$7,E166=DSSV!$P$8,DSMYDTU!E166=DSSV!$P$9),A165+1,"0")</f>
        <v>#REF!</v>
      </c>
      <c r="B166" s="86">
        <v>27204748112</v>
      </c>
      <c r="C166" s="86" t="s">
        <v>1170</v>
      </c>
      <c r="D166" s="86" t="s">
        <v>626</v>
      </c>
      <c r="E166" s="86" t="str">
        <f t="shared" si="4"/>
        <v>HP-QLC</v>
      </c>
      <c r="F166" s="86" t="s">
        <v>1431</v>
      </c>
      <c r="G166" t="str">
        <f t="shared" si="5"/>
        <v/>
      </c>
      <c r="I166" t="s">
        <v>1478</v>
      </c>
      <c r="J166" t="s">
        <v>334</v>
      </c>
      <c r="K166" t="s">
        <v>384</v>
      </c>
      <c r="L166" t="s">
        <v>596</v>
      </c>
    </row>
    <row r="167" spans="1:12" ht="15.2" customHeight="1" x14ac:dyDescent="0.25">
      <c r="A167" s="51" t="e">
        <f>IF(OR(E167=DSSV!$P$7,E167=DSSV!$P$8,DSMYDTU!E167=DSSV!$P$9),A166+1,"0")</f>
        <v>#REF!</v>
      </c>
      <c r="B167" s="86">
        <v>27204729132</v>
      </c>
      <c r="C167" s="86" t="s">
        <v>1173</v>
      </c>
      <c r="D167" s="86" t="s">
        <v>133</v>
      </c>
      <c r="E167" s="86" t="str">
        <f t="shared" si="4"/>
        <v>HP-QLC</v>
      </c>
      <c r="F167" s="86" t="s">
        <v>1431</v>
      </c>
      <c r="G167" t="str">
        <f t="shared" si="5"/>
        <v/>
      </c>
      <c r="I167" t="s">
        <v>1511</v>
      </c>
      <c r="J167" t="s">
        <v>334</v>
      </c>
      <c r="K167" t="s">
        <v>384</v>
      </c>
      <c r="L167" t="s">
        <v>595</v>
      </c>
    </row>
    <row r="168" spans="1:12" ht="15.2" customHeight="1" x14ac:dyDescent="0.25">
      <c r="A168" s="51" t="e">
        <f>IF(OR(E168=DSSV!$P$7,E168=DSSV!$P$8,DSMYDTU!E168=DSSV!$P$9),A167+1,"0")</f>
        <v>#REF!</v>
      </c>
      <c r="B168" s="86">
        <v>27212242168</v>
      </c>
      <c r="C168" s="86" t="s">
        <v>700</v>
      </c>
      <c r="D168" s="86" t="s">
        <v>701</v>
      </c>
      <c r="E168" s="86" t="str">
        <f t="shared" si="4"/>
        <v>HP-QTH</v>
      </c>
      <c r="F168" s="86" t="s">
        <v>1424</v>
      </c>
      <c r="G168" t="str">
        <f t="shared" si="5"/>
        <v/>
      </c>
      <c r="I168" t="s">
        <v>1544</v>
      </c>
      <c r="J168" t="s">
        <v>334</v>
      </c>
      <c r="K168" t="s">
        <v>323</v>
      </c>
      <c r="L168" t="s">
        <v>595</v>
      </c>
    </row>
    <row r="169" spans="1:12" ht="15.2" customHeight="1" x14ac:dyDescent="0.25">
      <c r="A169" s="51" t="e">
        <f>IF(OR(E169=DSSV!$P$7,E169=DSSV!$P$8,DSMYDTU!E169=DSSV!$P$9),A168+1,"0")</f>
        <v>#REF!</v>
      </c>
      <c r="B169" s="86">
        <v>27202145195</v>
      </c>
      <c r="C169" s="86" t="s">
        <v>704</v>
      </c>
      <c r="D169" s="86" t="s">
        <v>163</v>
      </c>
      <c r="E169" s="86" t="str">
        <f t="shared" si="4"/>
        <v>HP-QTH</v>
      </c>
      <c r="F169" s="86" t="s">
        <v>1424</v>
      </c>
      <c r="G169" t="str">
        <f t="shared" si="5"/>
        <v/>
      </c>
      <c r="I169" t="s">
        <v>1546</v>
      </c>
      <c r="J169" t="s">
        <v>334</v>
      </c>
      <c r="K169" t="s">
        <v>323</v>
      </c>
      <c r="L169" t="s">
        <v>597</v>
      </c>
    </row>
    <row r="170" spans="1:12" ht="15.2" customHeight="1" x14ac:dyDescent="0.25">
      <c r="A170" s="51" t="e">
        <f>IF(OR(E170=DSSV!$P$7,E170=DSSV!$P$8,DSMYDTU!E170=DSSV!$P$9),A169+1,"0")</f>
        <v>#REF!</v>
      </c>
      <c r="B170" s="86">
        <v>27212142178</v>
      </c>
      <c r="C170" s="86" t="s">
        <v>739</v>
      </c>
      <c r="D170" s="86" t="s">
        <v>740</v>
      </c>
      <c r="E170" s="86" t="str">
        <f t="shared" si="4"/>
        <v>HP-QTH</v>
      </c>
      <c r="F170" s="86" t="s">
        <v>1424</v>
      </c>
      <c r="G170" t="str">
        <f t="shared" si="5"/>
        <v/>
      </c>
      <c r="I170" t="s">
        <v>1480</v>
      </c>
      <c r="J170" t="s">
        <v>183</v>
      </c>
      <c r="K170" t="s">
        <v>323</v>
      </c>
      <c r="L170" t="s">
        <v>597</v>
      </c>
    </row>
    <row r="171" spans="1:12" ht="15.2" customHeight="1" x14ac:dyDescent="0.25">
      <c r="A171" s="51" t="e">
        <f>IF(OR(E171=DSSV!$P$7,E171=DSSV!$P$8,DSMYDTU!E171=DSSV!$P$9),A170+1,"0")</f>
        <v>#REF!</v>
      </c>
      <c r="B171" s="86">
        <v>27202122389</v>
      </c>
      <c r="C171" s="86" t="s">
        <v>271</v>
      </c>
      <c r="D171" s="86" t="s">
        <v>225</v>
      </c>
      <c r="E171" s="86" t="str">
        <f t="shared" si="4"/>
        <v>HP-QTH</v>
      </c>
      <c r="F171" s="86" t="s">
        <v>1424</v>
      </c>
      <c r="G171" t="str">
        <f t="shared" si="5"/>
        <v/>
      </c>
      <c r="I171" t="s">
        <v>1716</v>
      </c>
      <c r="J171" t="s">
        <v>334</v>
      </c>
      <c r="K171" t="s">
        <v>383</v>
      </c>
      <c r="L171" t="s">
        <v>604</v>
      </c>
    </row>
    <row r="172" spans="1:12" ht="15.2" customHeight="1" x14ac:dyDescent="0.25">
      <c r="A172" s="51" t="e">
        <f>IF(OR(E172=DSSV!$P$7,E172=DSSV!$P$8,DSMYDTU!E172=DSSV!$P$9),A171+1,"0")</f>
        <v>#REF!</v>
      </c>
      <c r="B172" s="86">
        <v>27202143711</v>
      </c>
      <c r="C172" s="86" t="s">
        <v>630</v>
      </c>
      <c r="D172" s="86" t="s">
        <v>400</v>
      </c>
      <c r="E172" s="86" t="str">
        <f t="shared" si="4"/>
        <v>HP-QTH</v>
      </c>
      <c r="F172" s="86" t="s">
        <v>1424</v>
      </c>
      <c r="G172" t="str">
        <f t="shared" si="5"/>
        <v/>
      </c>
      <c r="I172" t="s">
        <v>1445</v>
      </c>
      <c r="J172" t="s">
        <v>334</v>
      </c>
      <c r="K172" t="s">
        <v>323</v>
      </c>
      <c r="L172" t="s">
        <v>604</v>
      </c>
    </row>
    <row r="173" spans="1:12" ht="15.2" customHeight="1" x14ac:dyDescent="0.25">
      <c r="A173" s="51" t="e">
        <f>IF(OR(E173=DSSV!$P$7,E173=DSSV!$P$8,DSMYDTU!E173=DSSV!$P$9),A172+1,"0")</f>
        <v>#REF!</v>
      </c>
      <c r="B173" s="86">
        <v>26212132493</v>
      </c>
      <c r="C173" s="86" t="s">
        <v>204</v>
      </c>
      <c r="D173" s="86" t="s">
        <v>517</v>
      </c>
      <c r="E173" s="86" t="str">
        <f t="shared" si="4"/>
        <v>HP-QTH</v>
      </c>
      <c r="F173" s="86" t="s">
        <v>463</v>
      </c>
      <c r="G173" t="str">
        <f t="shared" si="5"/>
        <v/>
      </c>
      <c r="I173" t="s">
        <v>1717</v>
      </c>
      <c r="J173" t="s">
        <v>183</v>
      </c>
      <c r="K173" t="s">
        <v>383</v>
      </c>
      <c r="L173" t="s">
        <v>594</v>
      </c>
    </row>
    <row r="174" spans="1:12" ht="15.2" customHeight="1" x14ac:dyDescent="0.25">
      <c r="A174" s="51" t="e">
        <f>IF(OR(E174=DSSV!$P$7,E174=DSSV!$P$8,DSMYDTU!E174=DSSV!$P$9),A173+1,"0")</f>
        <v>#REF!</v>
      </c>
      <c r="B174" s="86">
        <v>27202144919</v>
      </c>
      <c r="C174" s="86" t="s">
        <v>772</v>
      </c>
      <c r="D174" s="86" t="s">
        <v>170</v>
      </c>
      <c r="E174" s="86" t="str">
        <f t="shared" si="4"/>
        <v>HP-QTH</v>
      </c>
      <c r="F174" s="86" t="s">
        <v>1424</v>
      </c>
      <c r="G174" t="str">
        <f t="shared" si="5"/>
        <v/>
      </c>
      <c r="I174" t="s">
        <v>1434</v>
      </c>
      <c r="J174" t="s">
        <v>334</v>
      </c>
      <c r="K174" t="s">
        <v>323</v>
      </c>
      <c r="L174" t="s">
        <v>597</v>
      </c>
    </row>
    <row r="175" spans="1:12" ht="15.2" customHeight="1" x14ac:dyDescent="0.25">
      <c r="A175" s="51" t="e">
        <f>IF(OR(E175=DSSV!$P$7,E175=DSSV!$P$8,DSMYDTU!E175=DSSV!$P$9),A174+1,"0")</f>
        <v>#REF!</v>
      </c>
      <c r="B175" s="86">
        <v>27212145073</v>
      </c>
      <c r="C175" s="86" t="s">
        <v>984</v>
      </c>
      <c r="D175" s="86" t="s">
        <v>997</v>
      </c>
      <c r="E175" s="86" t="str">
        <f t="shared" si="4"/>
        <v>HP-QTH</v>
      </c>
      <c r="F175" s="86" t="s">
        <v>1424</v>
      </c>
      <c r="G175" t="str">
        <f t="shared" si="5"/>
        <v/>
      </c>
      <c r="I175" t="s">
        <v>1440</v>
      </c>
      <c r="J175" t="s">
        <v>183</v>
      </c>
      <c r="K175" t="s">
        <v>383</v>
      </c>
      <c r="L175" t="s">
        <v>595</v>
      </c>
    </row>
    <row r="176" spans="1:12" ht="15.2" customHeight="1" x14ac:dyDescent="0.25">
      <c r="A176" s="51" t="e">
        <f>IF(OR(E176=DSSV!$P$7,E176=DSSV!$P$8,DSMYDTU!E176=DSSV!$P$9),A175+1,"0")</f>
        <v>#REF!</v>
      </c>
      <c r="B176" s="86">
        <v>27212101688</v>
      </c>
      <c r="C176" s="86" t="s">
        <v>1005</v>
      </c>
      <c r="D176" s="86" t="s">
        <v>125</v>
      </c>
      <c r="E176" s="86" t="str">
        <f t="shared" si="4"/>
        <v>HP-QTH</v>
      </c>
      <c r="F176" s="86" t="s">
        <v>1424</v>
      </c>
      <c r="G176" t="str">
        <f t="shared" si="5"/>
        <v/>
      </c>
      <c r="I176" t="s">
        <v>1727</v>
      </c>
      <c r="J176" t="s">
        <v>183</v>
      </c>
      <c r="K176" t="s">
        <v>383</v>
      </c>
      <c r="L176" t="s">
        <v>594</v>
      </c>
    </row>
    <row r="177" spans="1:12" ht="15.2" customHeight="1" x14ac:dyDescent="0.25">
      <c r="A177" s="51" t="e">
        <f>IF(OR(E177=DSSV!$P$7,E177=DSSV!$P$8,DSMYDTU!E177=DSSV!$P$9),A176+1,"0")</f>
        <v>#REF!</v>
      </c>
      <c r="B177" s="86">
        <v>27202101813</v>
      </c>
      <c r="C177" s="86" t="s">
        <v>247</v>
      </c>
      <c r="D177" s="86" t="s">
        <v>161</v>
      </c>
      <c r="E177" s="86" t="str">
        <f t="shared" si="4"/>
        <v>HP-QTH</v>
      </c>
      <c r="F177" s="86" t="s">
        <v>1424</v>
      </c>
      <c r="G177" t="str">
        <f t="shared" si="5"/>
        <v/>
      </c>
      <c r="I177" t="s">
        <v>1569</v>
      </c>
      <c r="J177" t="s">
        <v>334</v>
      </c>
      <c r="K177" t="s">
        <v>383</v>
      </c>
      <c r="L177" t="s">
        <v>605</v>
      </c>
    </row>
    <row r="178" spans="1:12" ht="15.2" customHeight="1" x14ac:dyDescent="0.25">
      <c r="A178" s="51" t="e">
        <f>IF(OR(E178=DSSV!$P$7,E178=DSSV!$P$8,DSMYDTU!E178=DSSV!$P$9),A177+1,"0")</f>
        <v>#REF!</v>
      </c>
      <c r="B178" s="86">
        <v>25612117806</v>
      </c>
      <c r="C178" s="86" t="s">
        <v>1022</v>
      </c>
      <c r="D178" s="86" t="s">
        <v>1023</v>
      </c>
      <c r="E178" s="86" t="str">
        <f t="shared" si="4"/>
        <v>HP-QTH</v>
      </c>
      <c r="F178" s="86" t="s">
        <v>1432</v>
      </c>
      <c r="G178" t="str">
        <f t="shared" si="5"/>
        <v/>
      </c>
      <c r="I178" t="s">
        <v>1731</v>
      </c>
      <c r="J178" t="s">
        <v>183</v>
      </c>
      <c r="K178" t="s">
        <v>383</v>
      </c>
      <c r="L178" t="s">
        <v>1833</v>
      </c>
    </row>
    <row r="179" spans="1:12" ht="15.2" customHeight="1" x14ac:dyDescent="0.25">
      <c r="A179" s="51" t="e">
        <f>IF(OR(E179=DSSV!$P$7,E179=DSSV!$P$8,DSMYDTU!E179=DSSV!$P$9),A178+1,"0")</f>
        <v>#REF!</v>
      </c>
      <c r="B179" s="86">
        <v>27212202640</v>
      </c>
      <c r="C179" s="86" t="s">
        <v>204</v>
      </c>
      <c r="D179" s="86" t="s">
        <v>186</v>
      </c>
      <c r="E179" s="86" t="str">
        <f t="shared" si="4"/>
        <v>HP-QTH</v>
      </c>
      <c r="F179" s="86" t="s">
        <v>1424</v>
      </c>
      <c r="G179" t="str">
        <f t="shared" si="5"/>
        <v/>
      </c>
      <c r="I179" t="s">
        <v>1527</v>
      </c>
      <c r="J179" t="s">
        <v>183</v>
      </c>
      <c r="K179" t="s">
        <v>383</v>
      </c>
      <c r="L179" t="s">
        <v>594</v>
      </c>
    </row>
    <row r="180" spans="1:12" ht="15.2" customHeight="1" x14ac:dyDescent="0.25">
      <c r="A180" s="51" t="e">
        <f>IF(OR(E180=DSSV!$P$7,E180=DSSV!$P$8,DSMYDTU!E180=DSSV!$P$9),A179+1,"0")</f>
        <v>#REF!</v>
      </c>
      <c r="B180" s="86">
        <v>27202102696</v>
      </c>
      <c r="C180" s="86" t="s">
        <v>1047</v>
      </c>
      <c r="D180" s="86" t="s">
        <v>155</v>
      </c>
      <c r="E180" s="86" t="str">
        <f t="shared" si="4"/>
        <v>HP-QTH</v>
      </c>
      <c r="F180" s="86" t="s">
        <v>1424</v>
      </c>
      <c r="G180" t="str">
        <f t="shared" si="5"/>
        <v/>
      </c>
      <c r="I180" t="s">
        <v>1483</v>
      </c>
      <c r="J180" t="s">
        <v>334</v>
      </c>
      <c r="K180" t="s">
        <v>383</v>
      </c>
      <c r="L180" t="s">
        <v>596</v>
      </c>
    </row>
    <row r="181" spans="1:12" ht="15.2" customHeight="1" x14ac:dyDescent="0.25">
      <c r="A181" s="51" t="e">
        <f>IF(OR(E181=DSSV!$P$7,E181=DSSV!$P$8,DSMYDTU!E181=DSSV!$P$9),A180+1,"0")</f>
        <v>#REF!</v>
      </c>
      <c r="B181" s="86">
        <v>27202142135</v>
      </c>
      <c r="C181" s="86" t="s">
        <v>265</v>
      </c>
      <c r="D181" s="86" t="s">
        <v>191</v>
      </c>
      <c r="E181" s="86" t="str">
        <f t="shared" si="4"/>
        <v>HP-QTH</v>
      </c>
      <c r="F181" s="86" t="s">
        <v>1424</v>
      </c>
      <c r="G181" t="str">
        <f t="shared" si="5"/>
        <v/>
      </c>
      <c r="I181" t="s">
        <v>1559</v>
      </c>
      <c r="J181" t="s">
        <v>334</v>
      </c>
      <c r="K181" t="s">
        <v>383</v>
      </c>
      <c r="L181" t="s">
        <v>597</v>
      </c>
    </row>
    <row r="182" spans="1:12" ht="15.2" customHeight="1" x14ac:dyDescent="0.25">
      <c r="A182" s="51" t="e">
        <f>IF(OR(E182=DSSV!$P$7,E182=DSSV!$P$8,DSMYDTU!E182=DSSV!$P$9),A181+1,"0")</f>
        <v>#REF!</v>
      </c>
      <c r="B182" s="86">
        <v>25212108546</v>
      </c>
      <c r="C182" s="86" t="s">
        <v>1065</v>
      </c>
      <c r="D182" s="86" t="s">
        <v>459</v>
      </c>
      <c r="E182" s="86" t="str">
        <f t="shared" si="4"/>
        <v>HP-QTH</v>
      </c>
      <c r="F182" s="86" t="s">
        <v>1432</v>
      </c>
      <c r="G182" t="str">
        <f t="shared" si="5"/>
        <v/>
      </c>
      <c r="I182" t="s">
        <v>1744</v>
      </c>
      <c r="J182" t="s">
        <v>183</v>
      </c>
      <c r="K182" t="s">
        <v>383</v>
      </c>
      <c r="L182" t="s">
        <v>594</v>
      </c>
    </row>
    <row r="183" spans="1:12" ht="15.2" customHeight="1" x14ac:dyDescent="0.25">
      <c r="A183" s="51" t="e">
        <f>IF(OR(E183=DSSV!$P$7,E183=DSSV!$P$8,DSMYDTU!E183=DSSV!$P$9),A182+1,"0")</f>
        <v>#REF!</v>
      </c>
      <c r="B183" s="86">
        <v>25612617789</v>
      </c>
      <c r="C183" s="86" t="s">
        <v>1066</v>
      </c>
      <c r="D183" s="86" t="s">
        <v>1067</v>
      </c>
      <c r="E183" s="86" t="str">
        <f t="shared" si="4"/>
        <v>HP-QTH</v>
      </c>
      <c r="F183" s="86" t="s">
        <v>1432</v>
      </c>
      <c r="G183" t="str">
        <f t="shared" si="5"/>
        <v/>
      </c>
      <c r="I183" t="s">
        <v>413</v>
      </c>
      <c r="J183" t="s">
        <v>183</v>
      </c>
      <c r="K183" t="s">
        <v>383</v>
      </c>
      <c r="L183" t="s">
        <v>1833</v>
      </c>
    </row>
    <row r="184" spans="1:12" ht="15.2" customHeight="1" x14ac:dyDescent="0.25">
      <c r="A184" s="51" t="e">
        <f>IF(OR(E184=DSSV!$P$7,E184=DSSV!$P$8,DSMYDTU!E184=DSSV!$P$9),A183+1,"0")</f>
        <v>#REF!</v>
      </c>
      <c r="B184" s="86">
        <v>27202102310</v>
      </c>
      <c r="C184" s="86" t="s">
        <v>1076</v>
      </c>
      <c r="D184" s="86" t="s">
        <v>199</v>
      </c>
      <c r="E184" s="86" t="str">
        <f t="shared" si="4"/>
        <v>HP-QTH</v>
      </c>
      <c r="F184" s="86" t="s">
        <v>1424</v>
      </c>
      <c r="G184" t="str">
        <f t="shared" si="5"/>
        <v/>
      </c>
      <c r="I184" t="s">
        <v>1747</v>
      </c>
      <c r="J184" t="s">
        <v>334</v>
      </c>
      <c r="K184" t="s">
        <v>383</v>
      </c>
      <c r="L184" t="s">
        <v>605</v>
      </c>
    </row>
    <row r="185" spans="1:12" ht="15.2" customHeight="1" x14ac:dyDescent="0.25">
      <c r="A185" s="51" t="e">
        <f>IF(OR(E185=DSSV!$P$7,E185=DSSV!$P$8,DSMYDTU!E185=DSSV!$P$9),A184+1,"0")</f>
        <v>#REF!</v>
      </c>
      <c r="B185" s="86">
        <v>27212220881</v>
      </c>
      <c r="C185" s="86" t="s">
        <v>236</v>
      </c>
      <c r="D185" s="86" t="s">
        <v>349</v>
      </c>
      <c r="E185" s="86" t="str">
        <f t="shared" si="4"/>
        <v>HP-QTM</v>
      </c>
      <c r="F185" s="86" t="s">
        <v>1430</v>
      </c>
      <c r="G185" t="str">
        <f t="shared" si="5"/>
        <v/>
      </c>
      <c r="I185" t="s">
        <v>1568</v>
      </c>
      <c r="J185" t="s">
        <v>183</v>
      </c>
      <c r="K185" t="s">
        <v>1826</v>
      </c>
      <c r="L185" t="s">
        <v>596</v>
      </c>
    </row>
    <row r="186" spans="1:12" ht="15.2" customHeight="1" x14ac:dyDescent="0.25">
      <c r="A186" s="51" t="e">
        <f>IF(OR(E186=DSSV!$P$7,E186=DSSV!$P$8,DSMYDTU!E186=DSSV!$P$9),A185+1,"0")</f>
        <v>#REF!</v>
      </c>
      <c r="B186" s="86">
        <v>27202202474</v>
      </c>
      <c r="C186" s="86" t="s">
        <v>860</v>
      </c>
      <c r="D186" s="86" t="s">
        <v>163</v>
      </c>
      <c r="E186" s="86" t="str">
        <f t="shared" si="4"/>
        <v>HP-QTM</v>
      </c>
      <c r="F186" s="86" t="s">
        <v>1430</v>
      </c>
      <c r="G186" t="str">
        <f t="shared" si="5"/>
        <v/>
      </c>
      <c r="I186" t="s">
        <v>1450</v>
      </c>
      <c r="J186" t="s">
        <v>334</v>
      </c>
      <c r="K186" t="s">
        <v>325</v>
      </c>
      <c r="L186" t="s">
        <v>598</v>
      </c>
    </row>
    <row r="187" spans="1:12" ht="15.2" customHeight="1" x14ac:dyDescent="0.25">
      <c r="A187" s="51" t="e">
        <f>IF(OR(E187=DSSV!$P$7,E187=DSSV!$P$8,DSMYDTU!E187=DSSV!$P$9),A186+1,"0")</f>
        <v>#REF!</v>
      </c>
      <c r="B187" s="86">
        <v>27202221554</v>
      </c>
      <c r="C187" s="86" t="s">
        <v>1181</v>
      </c>
      <c r="D187" s="86" t="s">
        <v>163</v>
      </c>
      <c r="E187" s="86" t="str">
        <f t="shared" si="4"/>
        <v>HP-QTM</v>
      </c>
      <c r="F187" s="86" t="s">
        <v>1430</v>
      </c>
      <c r="G187" t="str">
        <f t="shared" si="5"/>
        <v/>
      </c>
      <c r="I187" t="s">
        <v>1482</v>
      </c>
      <c r="J187" t="s">
        <v>334</v>
      </c>
      <c r="K187" t="s">
        <v>1826</v>
      </c>
      <c r="L187" t="s">
        <v>1829</v>
      </c>
    </row>
    <row r="188" spans="1:12" ht="15.2" customHeight="1" x14ac:dyDescent="0.25">
      <c r="A188" s="51" t="e">
        <f>IF(OR(E188=DSSV!$P$7,E188=DSSV!$P$8,DSMYDTU!E188=DSSV!$P$9),A187+1,"0")</f>
        <v>#REF!</v>
      </c>
      <c r="B188" s="86">
        <v>27202224434</v>
      </c>
      <c r="C188" s="86" t="s">
        <v>1182</v>
      </c>
      <c r="D188" s="86" t="s">
        <v>163</v>
      </c>
      <c r="E188" s="86" t="str">
        <f t="shared" si="4"/>
        <v>HP-QTM</v>
      </c>
      <c r="F188" s="86" t="s">
        <v>1430</v>
      </c>
      <c r="G188" t="str">
        <f t="shared" si="5"/>
        <v/>
      </c>
      <c r="I188" t="s">
        <v>1661</v>
      </c>
      <c r="J188" t="s">
        <v>334</v>
      </c>
      <c r="K188" t="s">
        <v>1826</v>
      </c>
      <c r="L188" t="s">
        <v>604</v>
      </c>
    </row>
    <row r="189" spans="1:12" ht="15.2" customHeight="1" x14ac:dyDescent="0.25">
      <c r="A189" s="51" t="e">
        <f>IF(OR(E189=DSSV!$P$7,E189=DSSV!$P$8,DSMYDTU!E189=DSSV!$P$9),A188+1,"0")</f>
        <v>#REF!</v>
      </c>
      <c r="B189" s="86">
        <v>27202244331</v>
      </c>
      <c r="C189" s="86" t="s">
        <v>1183</v>
      </c>
      <c r="D189" s="86" t="s">
        <v>163</v>
      </c>
      <c r="E189" s="86" t="str">
        <f t="shared" si="4"/>
        <v>HP-QTM</v>
      </c>
      <c r="F189" s="86" t="s">
        <v>1430</v>
      </c>
      <c r="G189" t="str">
        <f t="shared" si="5"/>
        <v/>
      </c>
      <c r="I189" t="s">
        <v>1577</v>
      </c>
      <c r="J189" t="s">
        <v>334</v>
      </c>
      <c r="K189" t="s">
        <v>1826</v>
      </c>
      <c r="L189" t="s">
        <v>594</v>
      </c>
    </row>
    <row r="190" spans="1:12" ht="15.2" customHeight="1" x14ac:dyDescent="0.25">
      <c r="A190" s="51" t="e">
        <f>IF(OR(E190=DSSV!$P$7,E190=DSSV!$P$8,DSMYDTU!E190=DSSV!$P$9),A189+1,"0")</f>
        <v>#REF!</v>
      </c>
      <c r="B190" s="86">
        <v>27212253329</v>
      </c>
      <c r="C190" s="86" t="s">
        <v>867</v>
      </c>
      <c r="D190" s="86" t="s">
        <v>179</v>
      </c>
      <c r="E190" s="86" t="str">
        <f t="shared" si="4"/>
        <v>HP-QTM</v>
      </c>
      <c r="F190" s="86" t="s">
        <v>1430</v>
      </c>
      <c r="G190" t="str">
        <f t="shared" si="5"/>
        <v/>
      </c>
      <c r="I190" t="s">
        <v>1503</v>
      </c>
      <c r="J190" t="s">
        <v>183</v>
      </c>
      <c r="K190" t="s">
        <v>325</v>
      </c>
      <c r="L190" t="s">
        <v>594</v>
      </c>
    </row>
    <row r="191" spans="1:12" ht="15.2" customHeight="1" x14ac:dyDescent="0.25">
      <c r="A191" s="51" t="e">
        <f>IF(OR(E191=DSSV!$P$7,E191=DSSV!$P$8,DSMYDTU!E191=DSSV!$P$9),A190+1,"0")</f>
        <v>#REF!</v>
      </c>
      <c r="B191" s="86">
        <v>27202240144</v>
      </c>
      <c r="C191" s="86" t="s">
        <v>871</v>
      </c>
      <c r="D191" s="86" t="s">
        <v>872</v>
      </c>
      <c r="E191" s="86" t="str">
        <f t="shared" si="4"/>
        <v>HP-QTM</v>
      </c>
      <c r="F191" s="86" t="s">
        <v>1430</v>
      </c>
      <c r="G191" t="str">
        <f t="shared" si="5"/>
        <v/>
      </c>
      <c r="I191" t="s">
        <v>1670</v>
      </c>
      <c r="J191" t="s">
        <v>334</v>
      </c>
      <c r="K191" t="s">
        <v>325</v>
      </c>
      <c r="L191" t="s">
        <v>595</v>
      </c>
    </row>
    <row r="192" spans="1:12" ht="15.2" customHeight="1" x14ac:dyDescent="0.25">
      <c r="A192" s="51" t="e">
        <f>IF(OR(E192=DSSV!$P$7,E192=DSSV!$P$8,DSMYDTU!E192=DSSV!$P$9),A191+1,"0")</f>
        <v>#REF!</v>
      </c>
      <c r="B192" s="86">
        <v>27202246841</v>
      </c>
      <c r="C192" s="86" t="s">
        <v>874</v>
      </c>
      <c r="D192" s="86" t="s">
        <v>164</v>
      </c>
      <c r="E192" s="86" t="str">
        <f t="shared" si="4"/>
        <v>HP-QTM</v>
      </c>
      <c r="F192" s="86" t="s">
        <v>1430</v>
      </c>
      <c r="G192" t="str">
        <f t="shared" si="5"/>
        <v/>
      </c>
      <c r="I192" t="s">
        <v>1553</v>
      </c>
      <c r="J192" t="s">
        <v>334</v>
      </c>
      <c r="K192" t="s">
        <v>325</v>
      </c>
      <c r="L192" t="s">
        <v>595</v>
      </c>
    </row>
    <row r="193" spans="1:12" ht="15.2" customHeight="1" x14ac:dyDescent="0.25">
      <c r="A193" s="51" t="e">
        <f>IF(OR(E193=DSSV!$P$7,E193=DSSV!$P$8,DSMYDTU!E193=DSSV!$P$9),A192+1,"0")</f>
        <v>#REF!</v>
      </c>
      <c r="B193" s="86">
        <v>27202241134</v>
      </c>
      <c r="C193" s="86" t="s">
        <v>876</v>
      </c>
      <c r="D193" s="86" t="s">
        <v>224</v>
      </c>
      <c r="E193" s="86" t="str">
        <f t="shared" si="4"/>
        <v>HP-QTM</v>
      </c>
      <c r="F193" s="86" t="s">
        <v>1430</v>
      </c>
      <c r="G193" t="str">
        <f t="shared" si="5"/>
        <v/>
      </c>
      <c r="I193" t="s">
        <v>1673</v>
      </c>
      <c r="J193" t="s">
        <v>334</v>
      </c>
      <c r="K193" t="s">
        <v>325</v>
      </c>
      <c r="L193" t="s">
        <v>596</v>
      </c>
    </row>
    <row r="194" spans="1:12" ht="15.2" customHeight="1" x14ac:dyDescent="0.25">
      <c r="A194" s="51" t="e">
        <f>IF(OR(E194=DSSV!$P$7,E194=DSSV!$P$8,DSMYDTU!E194=DSSV!$P$9),A193+1,"0")</f>
        <v>#REF!</v>
      </c>
      <c r="B194" s="86">
        <v>27211301817</v>
      </c>
      <c r="C194" s="86" t="s">
        <v>369</v>
      </c>
      <c r="D194" s="86" t="s">
        <v>879</v>
      </c>
      <c r="E194" s="86" t="str">
        <f t="shared" ref="E194:E257" si="6">RIGHT(F194,LEN(F194)-3)</f>
        <v>HP-QTM</v>
      </c>
      <c r="F194" s="86" t="s">
        <v>1430</v>
      </c>
      <c r="G194" t="str">
        <f t="shared" ref="G194:G257" si="7">IF(H194&gt;100000,"Nợ "&amp;H194,"")</f>
        <v/>
      </c>
      <c r="I194" t="s">
        <v>1504</v>
      </c>
      <c r="J194" t="s">
        <v>183</v>
      </c>
      <c r="K194" t="s">
        <v>325</v>
      </c>
      <c r="L194" t="s">
        <v>597</v>
      </c>
    </row>
    <row r="195" spans="1:12" ht="15.2" customHeight="1" x14ac:dyDescent="0.25">
      <c r="A195" s="51" t="e">
        <f>IF(OR(E195=DSSV!$P$7,E195=DSSV!$P$8,DSMYDTU!E195=DSSV!$P$9),A194+1,"0")</f>
        <v>#REF!</v>
      </c>
      <c r="B195" s="86">
        <v>27212230121</v>
      </c>
      <c r="C195" s="86" t="s">
        <v>900</v>
      </c>
      <c r="D195" s="86" t="s">
        <v>901</v>
      </c>
      <c r="E195" s="86" t="str">
        <f t="shared" si="6"/>
        <v>HP-QTM</v>
      </c>
      <c r="F195" s="86" t="s">
        <v>1430</v>
      </c>
      <c r="G195" t="str">
        <f t="shared" si="7"/>
        <v/>
      </c>
      <c r="I195" t="s">
        <v>1679</v>
      </c>
      <c r="J195" t="s">
        <v>183</v>
      </c>
      <c r="K195" t="s">
        <v>325</v>
      </c>
      <c r="L195" t="s">
        <v>596</v>
      </c>
    </row>
    <row r="196" spans="1:12" ht="15.2" customHeight="1" x14ac:dyDescent="0.25">
      <c r="A196" s="51" t="e">
        <f>IF(OR(E196=DSSV!$P$7,E196=DSSV!$P$8,DSMYDTU!E196=DSSV!$P$9),A195+1,"0")</f>
        <v>#REF!</v>
      </c>
      <c r="B196" s="86">
        <v>27202240662</v>
      </c>
      <c r="C196" s="86" t="s">
        <v>902</v>
      </c>
      <c r="D196" s="86" t="s">
        <v>639</v>
      </c>
      <c r="E196" s="86" t="str">
        <f t="shared" si="6"/>
        <v>HP-QTM</v>
      </c>
      <c r="F196" s="86" t="s">
        <v>1430</v>
      </c>
      <c r="G196" t="str">
        <f t="shared" si="7"/>
        <v/>
      </c>
      <c r="I196" t="s">
        <v>1464</v>
      </c>
      <c r="J196" t="s">
        <v>334</v>
      </c>
      <c r="K196" t="s">
        <v>325</v>
      </c>
      <c r="L196" t="s">
        <v>595</v>
      </c>
    </row>
    <row r="197" spans="1:12" ht="15.2" customHeight="1" x14ac:dyDescent="0.25">
      <c r="A197" s="51" t="e">
        <f>IF(OR(E197=DSSV!$P$7,E197=DSSV!$P$8,DSMYDTU!E197=DSSV!$P$9),A196+1,"0")</f>
        <v>#REF!</v>
      </c>
      <c r="B197" s="86">
        <v>27202202277</v>
      </c>
      <c r="C197" s="86" t="s">
        <v>1189</v>
      </c>
      <c r="D197" s="86" t="s">
        <v>639</v>
      </c>
      <c r="E197" s="86" t="str">
        <f t="shared" si="6"/>
        <v>HP-QTM</v>
      </c>
      <c r="F197" s="86" t="s">
        <v>1430</v>
      </c>
      <c r="G197" t="str">
        <f t="shared" si="7"/>
        <v/>
      </c>
      <c r="I197" t="s">
        <v>1756</v>
      </c>
      <c r="J197" t="s">
        <v>334</v>
      </c>
      <c r="K197" t="s">
        <v>1826</v>
      </c>
      <c r="L197" t="s">
        <v>594</v>
      </c>
    </row>
    <row r="198" spans="1:12" ht="15.2" customHeight="1" x14ac:dyDescent="0.25">
      <c r="A198" s="51" t="e">
        <f>IF(OR(E198=DSSV!$P$7,E198=DSSV!$P$8,DSMYDTU!E198=DSSV!$P$9),A197+1,"0")</f>
        <v>#REF!</v>
      </c>
      <c r="B198" s="86">
        <v>27202241435</v>
      </c>
      <c r="C198" s="86" t="s">
        <v>906</v>
      </c>
      <c r="D198" s="86" t="s">
        <v>208</v>
      </c>
      <c r="E198" s="86" t="str">
        <f t="shared" si="6"/>
        <v>HP-QTM</v>
      </c>
      <c r="F198" s="86" t="s">
        <v>1430</v>
      </c>
      <c r="G198" t="str">
        <f t="shared" si="7"/>
        <v/>
      </c>
      <c r="I198" t="s">
        <v>1595</v>
      </c>
      <c r="J198" t="s">
        <v>334</v>
      </c>
      <c r="K198" t="s">
        <v>325</v>
      </c>
      <c r="L198" t="s">
        <v>594</v>
      </c>
    </row>
    <row r="199" spans="1:12" ht="15.2" customHeight="1" x14ac:dyDescent="0.25">
      <c r="A199" s="51" t="e">
        <f>IF(OR(E199=DSSV!$P$7,E199=DSSV!$P$8,DSMYDTU!E199=DSSV!$P$9),A198+1,"0")</f>
        <v>#REF!</v>
      </c>
      <c r="B199" s="86">
        <v>27212233142</v>
      </c>
      <c r="C199" s="86" t="s">
        <v>909</v>
      </c>
      <c r="D199" s="86" t="s">
        <v>182</v>
      </c>
      <c r="E199" s="86" t="str">
        <f t="shared" si="6"/>
        <v>HP-QTM</v>
      </c>
      <c r="F199" s="86" t="s">
        <v>1430</v>
      </c>
      <c r="G199" t="str">
        <f t="shared" si="7"/>
        <v/>
      </c>
      <c r="I199" t="s">
        <v>1539</v>
      </c>
      <c r="J199" t="s">
        <v>183</v>
      </c>
      <c r="K199" t="s">
        <v>325</v>
      </c>
      <c r="L199" t="s">
        <v>594</v>
      </c>
    </row>
    <row r="200" spans="1:12" ht="15.2" customHeight="1" x14ac:dyDescent="0.25">
      <c r="A200" s="51" t="e">
        <f>IF(OR(E200=DSSV!$P$7,E200=DSSV!$P$8,DSMYDTU!E200=DSSV!$P$9),A199+1,"0")</f>
        <v>#REF!</v>
      </c>
      <c r="B200" s="86">
        <v>27202201731</v>
      </c>
      <c r="C200" s="86" t="s">
        <v>813</v>
      </c>
      <c r="D200" s="86" t="s">
        <v>184</v>
      </c>
      <c r="E200" s="86" t="str">
        <f t="shared" si="6"/>
        <v>HP-QTM</v>
      </c>
      <c r="F200" s="86" t="s">
        <v>1430</v>
      </c>
      <c r="G200" t="str">
        <f t="shared" si="7"/>
        <v/>
      </c>
      <c r="I200" t="s">
        <v>1683</v>
      </c>
      <c r="J200" t="s">
        <v>334</v>
      </c>
      <c r="K200" t="s">
        <v>325</v>
      </c>
      <c r="L200" t="s">
        <v>595</v>
      </c>
    </row>
    <row r="201" spans="1:12" ht="15.2" customHeight="1" x14ac:dyDescent="0.25">
      <c r="A201" s="51" t="e">
        <f>IF(OR(E201=DSSV!$P$7,E201=DSSV!$P$8,DSMYDTU!E201=DSSV!$P$9),A200+1,"0")</f>
        <v>#REF!</v>
      </c>
      <c r="B201" s="86">
        <v>27202243807</v>
      </c>
      <c r="C201" s="86" t="s">
        <v>275</v>
      </c>
      <c r="D201" s="86" t="s">
        <v>184</v>
      </c>
      <c r="E201" s="86" t="str">
        <f t="shared" si="6"/>
        <v>HP-QTM</v>
      </c>
      <c r="F201" s="86" t="s">
        <v>1430</v>
      </c>
      <c r="G201" t="str">
        <f t="shared" si="7"/>
        <v/>
      </c>
      <c r="I201" t="s">
        <v>1613</v>
      </c>
      <c r="J201" t="s">
        <v>334</v>
      </c>
      <c r="K201" t="s">
        <v>1826</v>
      </c>
      <c r="L201" t="s">
        <v>603</v>
      </c>
    </row>
    <row r="202" spans="1:12" ht="15.2" customHeight="1" x14ac:dyDescent="0.25">
      <c r="A202" s="51" t="e">
        <f>IF(OR(E202=DSSV!$P$7,E202=DSSV!$P$8,DSMYDTU!E202=DSSV!$P$9),A201+1,"0")</f>
        <v>#REF!</v>
      </c>
      <c r="B202" s="86">
        <v>27202230552</v>
      </c>
      <c r="C202" s="86" t="s">
        <v>919</v>
      </c>
      <c r="D202" s="86" t="s">
        <v>118</v>
      </c>
      <c r="E202" s="86" t="str">
        <f t="shared" si="6"/>
        <v>HP-QTM</v>
      </c>
      <c r="F202" s="86" t="s">
        <v>1430</v>
      </c>
      <c r="G202" t="str">
        <f t="shared" si="7"/>
        <v/>
      </c>
      <c r="I202" t="s">
        <v>1688</v>
      </c>
      <c r="J202" t="s">
        <v>334</v>
      </c>
      <c r="K202" t="s">
        <v>325</v>
      </c>
      <c r="L202" t="s">
        <v>594</v>
      </c>
    </row>
    <row r="203" spans="1:12" ht="15.2" customHeight="1" x14ac:dyDescent="0.25">
      <c r="A203" s="51" t="e">
        <f>IF(OR(E203=DSSV!$P$7,E203=DSSV!$P$8,DSMYDTU!E203=DSSV!$P$9),A202+1,"0")</f>
        <v>#REF!</v>
      </c>
      <c r="B203" s="86">
        <v>27202245588</v>
      </c>
      <c r="C203" s="86" t="s">
        <v>920</v>
      </c>
      <c r="D203" s="86" t="s">
        <v>118</v>
      </c>
      <c r="E203" s="86" t="str">
        <f t="shared" si="6"/>
        <v>HP-QTM</v>
      </c>
      <c r="F203" s="86" t="s">
        <v>1430</v>
      </c>
      <c r="G203" t="str">
        <f t="shared" si="7"/>
        <v/>
      </c>
      <c r="I203" t="s">
        <v>1690</v>
      </c>
      <c r="J203" t="s">
        <v>334</v>
      </c>
      <c r="K203" t="s">
        <v>325</v>
      </c>
      <c r="L203" t="s">
        <v>602</v>
      </c>
    </row>
    <row r="204" spans="1:12" ht="15.2" customHeight="1" x14ac:dyDescent="0.25">
      <c r="A204" s="51" t="e">
        <f>IF(OR(E204=DSSV!$P$7,E204=DSSV!$P$8,DSMYDTU!E204=DSSV!$P$9),A203+1,"0")</f>
        <v>#REF!</v>
      </c>
      <c r="B204" s="86">
        <v>27212245504</v>
      </c>
      <c r="C204" s="86" t="s">
        <v>927</v>
      </c>
      <c r="D204" s="86" t="s">
        <v>399</v>
      </c>
      <c r="E204" s="86" t="str">
        <f t="shared" si="6"/>
        <v>HP-QTM</v>
      </c>
      <c r="F204" s="86" t="s">
        <v>1430</v>
      </c>
      <c r="G204" t="str">
        <f t="shared" si="7"/>
        <v/>
      </c>
      <c r="I204" t="s">
        <v>1638</v>
      </c>
      <c r="J204" t="s">
        <v>334</v>
      </c>
      <c r="K204" t="s">
        <v>325</v>
      </c>
      <c r="L204" t="s">
        <v>594</v>
      </c>
    </row>
    <row r="205" spans="1:12" ht="15.2" customHeight="1" x14ac:dyDescent="0.25">
      <c r="A205" s="51" t="e">
        <f>IF(OR(E205=DSSV!$P$7,E205=DSSV!$P$8,DSMYDTU!E205=DSSV!$P$9),A204+1,"0")</f>
        <v>#REF!</v>
      </c>
      <c r="B205" s="86">
        <v>27202239449</v>
      </c>
      <c r="C205" s="86" t="s">
        <v>931</v>
      </c>
      <c r="D205" s="86" t="s">
        <v>212</v>
      </c>
      <c r="E205" s="86" t="str">
        <f t="shared" si="6"/>
        <v>HP-QTM</v>
      </c>
      <c r="F205" s="86" t="s">
        <v>1430</v>
      </c>
      <c r="G205" t="str">
        <f t="shared" si="7"/>
        <v/>
      </c>
      <c r="I205" t="s">
        <v>1652</v>
      </c>
      <c r="J205" t="s">
        <v>334</v>
      </c>
      <c r="K205" t="s">
        <v>325</v>
      </c>
      <c r="L205" t="s">
        <v>1829</v>
      </c>
    </row>
    <row r="206" spans="1:12" ht="15.2" customHeight="1" x14ac:dyDescent="0.25">
      <c r="A206" s="51" t="e">
        <f>IF(OR(E206=DSSV!$P$7,E206=DSSV!$P$8,DSMYDTU!E206=DSSV!$P$9),A205+1,"0")</f>
        <v>#REF!</v>
      </c>
      <c r="B206" s="86">
        <v>27202202616</v>
      </c>
      <c r="C206" s="86" t="s">
        <v>935</v>
      </c>
      <c r="D206" s="86" t="s">
        <v>181</v>
      </c>
      <c r="E206" s="86" t="str">
        <f t="shared" si="6"/>
        <v>HP-QTM</v>
      </c>
      <c r="F206" s="86" t="s">
        <v>1430</v>
      </c>
      <c r="G206" t="str">
        <f t="shared" si="7"/>
        <v/>
      </c>
      <c r="I206" t="s">
        <v>1699</v>
      </c>
      <c r="J206" t="s">
        <v>334</v>
      </c>
      <c r="K206" t="s">
        <v>325</v>
      </c>
      <c r="L206" t="s">
        <v>1829</v>
      </c>
    </row>
    <row r="207" spans="1:12" ht="16.7" customHeight="1" x14ac:dyDescent="0.25">
      <c r="A207" s="51" t="e">
        <f>IF(OR(E207=DSSV!$P$7,E207=DSSV!$P$8,DSMYDTU!E207=DSSV!$P$9),A206+1,"0")</f>
        <v>#REF!</v>
      </c>
      <c r="B207" s="86">
        <v>27202202707</v>
      </c>
      <c r="C207" s="86" t="s">
        <v>247</v>
      </c>
      <c r="D207" s="86" t="s">
        <v>181</v>
      </c>
      <c r="E207" s="86" t="str">
        <f t="shared" si="6"/>
        <v>HP-QTM</v>
      </c>
      <c r="F207" s="86" t="s">
        <v>1430</v>
      </c>
      <c r="G207" t="str">
        <f t="shared" si="7"/>
        <v/>
      </c>
      <c r="I207" t="s">
        <v>1565</v>
      </c>
      <c r="J207" t="s">
        <v>334</v>
      </c>
      <c r="K207" t="s">
        <v>325</v>
      </c>
      <c r="L207" t="s">
        <v>594</v>
      </c>
    </row>
    <row r="208" spans="1:12" ht="16.7" customHeight="1" x14ac:dyDescent="0.25">
      <c r="A208" s="51" t="e">
        <f>IF(OR(E208=DSSV!$P$7,E208=DSSV!$P$8,DSMYDTU!E208=DSSV!$P$9),A207+1,"0")</f>
        <v>#REF!</v>
      </c>
      <c r="B208" s="86">
        <v>27212239644</v>
      </c>
      <c r="C208" s="86" t="s">
        <v>940</v>
      </c>
      <c r="D208" s="86" t="s">
        <v>177</v>
      </c>
      <c r="E208" s="86" t="str">
        <f t="shared" si="6"/>
        <v>HP-QTM</v>
      </c>
      <c r="F208" s="86" t="s">
        <v>1430</v>
      </c>
      <c r="G208" t="str">
        <f t="shared" si="7"/>
        <v/>
      </c>
      <c r="I208" t="s">
        <v>1703</v>
      </c>
      <c r="J208" t="s">
        <v>183</v>
      </c>
      <c r="K208" t="s">
        <v>325</v>
      </c>
      <c r="L208" t="s">
        <v>599</v>
      </c>
    </row>
    <row r="209" spans="1:12" ht="16.7" customHeight="1" x14ac:dyDescent="0.25">
      <c r="A209" s="51" t="e">
        <f>IF(OR(E209=DSSV!$P$7,E209=DSSV!$P$8,DSMYDTU!E209=DSSV!$P$9),A208+1,"0")</f>
        <v>#REF!</v>
      </c>
      <c r="B209" s="86">
        <v>27202252937</v>
      </c>
      <c r="C209" s="86" t="s">
        <v>275</v>
      </c>
      <c r="D209" s="86" t="s">
        <v>210</v>
      </c>
      <c r="E209" s="86" t="str">
        <f t="shared" si="6"/>
        <v>HP-QTM</v>
      </c>
      <c r="F209" s="86" t="s">
        <v>1430</v>
      </c>
      <c r="G209" t="str">
        <f t="shared" si="7"/>
        <v/>
      </c>
      <c r="I209" t="s">
        <v>1472</v>
      </c>
      <c r="J209" t="s">
        <v>334</v>
      </c>
      <c r="K209" t="s">
        <v>1826</v>
      </c>
      <c r="L209" t="s">
        <v>599</v>
      </c>
    </row>
    <row r="210" spans="1:12" ht="16.7" customHeight="1" x14ac:dyDescent="0.25">
      <c r="A210" s="51" t="e">
        <f>IF(OR(E210=DSSV!$P$7,E210=DSSV!$P$8,DSMYDTU!E210=DSSV!$P$9),A209+1,"0")</f>
        <v>#REF!</v>
      </c>
      <c r="B210" s="86">
        <v>27202242258</v>
      </c>
      <c r="C210" s="86" t="s">
        <v>528</v>
      </c>
      <c r="D210" s="86" t="s">
        <v>124</v>
      </c>
      <c r="E210" s="86" t="str">
        <f t="shared" si="6"/>
        <v>HP-QTM</v>
      </c>
      <c r="F210" s="86" t="s">
        <v>1430</v>
      </c>
      <c r="G210" t="str">
        <f t="shared" si="7"/>
        <v/>
      </c>
      <c r="I210" t="s">
        <v>1707</v>
      </c>
      <c r="J210" t="s">
        <v>334</v>
      </c>
      <c r="K210" t="s">
        <v>325</v>
      </c>
      <c r="L210" t="s">
        <v>599</v>
      </c>
    </row>
    <row r="211" spans="1:12" ht="16.7" customHeight="1" x14ac:dyDescent="0.25">
      <c r="A211" s="51" t="e">
        <f>IF(OR(E211=DSSV!$P$7,E211=DSSV!$P$8,DSMYDTU!E211=DSSV!$P$9),A210+1,"0")</f>
        <v>#REF!</v>
      </c>
      <c r="B211" s="86">
        <v>27202243998</v>
      </c>
      <c r="C211" s="86" t="s">
        <v>498</v>
      </c>
      <c r="D211" s="86" t="s">
        <v>124</v>
      </c>
      <c r="E211" s="86" t="str">
        <f t="shared" si="6"/>
        <v>HP-QTM</v>
      </c>
      <c r="F211" s="86" t="s">
        <v>1430</v>
      </c>
      <c r="G211" t="str">
        <f t="shared" si="7"/>
        <v/>
      </c>
      <c r="I211" t="s">
        <v>1489</v>
      </c>
      <c r="J211" t="s">
        <v>334</v>
      </c>
      <c r="K211" t="s">
        <v>325</v>
      </c>
      <c r="L211" t="s">
        <v>594</v>
      </c>
    </row>
    <row r="212" spans="1:12" ht="16.7" customHeight="1" x14ac:dyDescent="0.25">
      <c r="A212" s="51" t="e">
        <f>IF(OR(E212=DSSV!$P$7,E212=DSSV!$P$8,DSMYDTU!E212=DSSV!$P$9),A211+1,"0")</f>
        <v>#REF!</v>
      </c>
      <c r="B212" s="86">
        <v>27202239972</v>
      </c>
      <c r="C212" s="86" t="s">
        <v>479</v>
      </c>
      <c r="D212" s="86" t="s">
        <v>145</v>
      </c>
      <c r="E212" s="86" t="str">
        <f t="shared" si="6"/>
        <v>HP-QTM</v>
      </c>
      <c r="F212" s="86" t="s">
        <v>1430</v>
      </c>
      <c r="G212" t="str">
        <f t="shared" si="7"/>
        <v/>
      </c>
      <c r="I212" t="s">
        <v>1677</v>
      </c>
      <c r="J212" t="s">
        <v>334</v>
      </c>
      <c r="K212" t="s">
        <v>325</v>
      </c>
      <c r="L212" t="s">
        <v>594</v>
      </c>
    </row>
    <row r="213" spans="1:12" ht="16.7" customHeight="1" x14ac:dyDescent="0.25">
      <c r="A213" s="51" t="e">
        <f>IF(OR(E213=DSSV!$P$7,E213=DSSV!$P$8,DSMYDTU!E213=DSSV!$P$9),A212+1,"0")</f>
        <v>#REF!</v>
      </c>
      <c r="B213" s="86">
        <v>27212242130</v>
      </c>
      <c r="C213" s="86" t="s">
        <v>967</v>
      </c>
      <c r="D213" s="86" t="s">
        <v>231</v>
      </c>
      <c r="E213" s="86" t="str">
        <f t="shared" si="6"/>
        <v>HP-QTM</v>
      </c>
      <c r="F213" s="86" t="s">
        <v>1430</v>
      </c>
      <c r="G213" t="str">
        <f t="shared" si="7"/>
        <v/>
      </c>
      <c r="I213" t="s">
        <v>1566</v>
      </c>
      <c r="J213" t="s">
        <v>183</v>
      </c>
      <c r="K213" t="s">
        <v>325</v>
      </c>
      <c r="L213" t="s">
        <v>605</v>
      </c>
    </row>
    <row r="214" spans="1:12" ht="16.7" customHeight="1" x14ac:dyDescent="0.25">
      <c r="A214" s="51" t="e">
        <f>IF(OR(E214=DSSV!$P$7,E214=DSSV!$P$8,DSMYDTU!E214=DSSV!$P$9),A213+1,"0")</f>
        <v>#REF!</v>
      </c>
      <c r="B214" s="86">
        <v>27202231292</v>
      </c>
      <c r="C214" s="86" t="s">
        <v>968</v>
      </c>
      <c r="D214" s="86" t="s">
        <v>147</v>
      </c>
      <c r="E214" s="86" t="str">
        <f t="shared" si="6"/>
        <v>HP-QTM</v>
      </c>
      <c r="F214" s="86" t="s">
        <v>1430</v>
      </c>
      <c r="G214" t="str">
        <f t="shared" si="7"/>
        <v/>
      </c>
      <c r="I214" t="s">
        <v>1643</v>
      </c>
      <c r="J214" t="s">
        <v>334</v>
      </c>
      <c r="K214" t="s">
        <v>325</v>
      </c>
      <c r="L214" t="s">
        <v>594</v>
      </c>
    </row>
    <row r="215" spans="1:12" ht="16.7" customHeight="1" x14ac:dyDescent="0.25">
      <c r="A215" s="51" t="e">
        <f>IF(OR(E215=DSSV!$P$7,E215=DSSV!$P$8,DSMYDTU!E215=DSSV!$P$9),A214+1,"0")</f>
        <v>#REF!</v>
      </c>
      <c r="B215" s="86">
        <v>27212243488</v>
      </c>
      <c r="C215" s="86" t="s">
        <v>970</v>
      </c>
      <c r="D215" s="86" t="s">
        <v>147</v>
      </c>
      <c r="E215" s="86" t="str">
        <f t="shared" si="6"/>
        <v>HP-QTM</v>
      </c>
      <c r="F215" s="86" t="s">
        <v>1430</v>
      </c>
      <c r="G215" t="str">
        <f t="shared" si="7"/>
        <v/>
      </c>
      <c r="I215" t="s">
        <v>1703</v>
      </c>
      <c r="J215" t="s">
        <v>183</v>
      </c>
      <c r="K215" t="s">
        <v>325</v>
      </c>
      <c r="L215" t="s">
        <v>603</v>
      </c>
    </row>
    <row r="216" spans="1:12" ht="16.7" customHeight="1" x14ac:dyDescent="0.25">
      <c r="A216" s="51" t="e">
        <f>IF(OR(E216=DSSV!$P$7,E216=DSSV!$P$8,DSMYDTU!E216=DSSV!$P$9),A215+1,"0")</f>
        <v>#REF!</v>
      </c>
      <c r="B216" s="86">
        <v>27202200395</v>
      </c>
      <c r="C216" s="86" t="s">
        <v>251</v>
      </c>
      <c r="D216" s="86" t="s">
        <v>205</v>
      </c>
      <c r="E216" s="86" t="str">
        <f t="shared" si="6"/>
        <v>HP-QTM</v>
      </c>
      <c r="F216" s="86" t="s">
        <v>1430</v>
      </c>
      <c r="G216" t="str">
        <f t="shared" si="7"/>
        <v/>
      </c>
      <c r="I216" t="s">
        <v>1783</v>
      </c>
      <c r="J216" t="s">
        <v>334</v>
      </c>
      <c r="K216" t="s">
        <v>1827</v>
      </c>
      <c r="L216" t="s">
        <v>595</v>
      </c>
    </row>
    <row r="217" spans="1:12" ht="16.7" customHeight="1" x14ac:dyDescent="0.25">
      <c r="A217" s="51" t="e">
        <f>IF(OR(E217=DSSV!$P$7,E217=DSSV!$P$8,DSMYDTU!E217=DSSV!$P$9),A216+1,"0")</f>
        <v>#REF!</v>
      </c>
      <c r="B217" s="86">
        <v>27202244920</v>
      </c>
      <c r="C217" s="86" t="s">
        <v>1293</v>
      </c>
      <c r="D217" s="86" t="s">
        <v>363</v>
      </c>
      <c r="E217" s="86" t="str">
        <f t="shared" si="6"/>
        <v>HP-QTM</v>
      </c>
      <c r="F217" s="86" t="s">
        <v>1430</v>
      </c>
      <c r="G217" t="str">
        <f t="shared" si="7"/>
        <v/>
      </c>
      <c r="I217" t="s">
        <v>1480</v>
      </c>
      <c r="J217" t="s">
        <v>334</v>
      </c>
      <c r="K217" t="s">
        <v>1827</v>
      </c>
      <c r="L217" t="s">
        <v>605</v>
      </c>
    </row>
    <row r="218" spans="1:12" ht="16.7" customHeight="1" x14ac:dyDescent="0.25">
      <c r="A218" s="51" t="e">
        <f>IF(OR(E218=DSSV!$P$7,E218=DSSV!$P$8,DSMYDTU!E218=DSSV!$P$9),A217+1,"0")</f>
        <v>#REF!</v>
      </c>
      <c r="B218" s="86">
        <v>27212201252</v>
      </c>
      <c r="C218" s="86" t="s">
        <v>1294</v>
      </c>
      <c r="D218" s="86" t="s">
        <v>1295</v>
      </c>
      <c r="E218" s="86" t="str">
        <f t="shared" si="6"/>
        <v>HP-QTM</v>
      </c>
      <c r="F218" s="86" t="s">
        <v>1430</v>
      </c>
      <c r="G218" t="str">
        <f t="shared" si="7"/>
        <v/>
      </c>
      <c r="I218" t="s">
        <v>1502</v>
      </c>
      <c r="J218" t="s">
        <v>183</v>
      </c>
      <c r="K218" t="s">
        <v>1827</v>
      </c>
      <c r="L218" t="s">
        <v>603</v>
      </c>
    </row>
    <row r="219" spans="1:12" ht="16.7" customHeight="1" x14ac:dyDescent="0.25">
      <c r="A219" s="51" t="e">
        <f>IF(OR(E219=DSSV!$P$7,E219=DSSV!$P$8,DSMYDTU!E219=DSSV!$P$9),A218+1,"0")</f>
        <v>#REF!</v>
      </c>
      <c r="B219" s="86">
        <v>27202200825</v>
      </c>
      <c r="C219" s="86" t="s">
        <v>1182</v>
      </c>
      <c r="D219" s="86" t="s">
        <v>1296</v>
      </c>
      <c r="E219" s="86" t="str">
        <f t="shared" si="6"/>
        <v>HP-QTM</v>
      </c>
      <c r="F219" s="86" t="s">
        <v>1430</v>
      </c>
      <c r="G219" t="str">
        <f t="shared" si="7"/>
        <v/>
      </c>
      <c r="I219" t="s">
        <v>1797</v>
      </c>
      <c r="J219" t="s">
        <v>334</v>
      </c>
      <c r="K219" t="s">
        <v>1827</v>
      </c>
      <c r="L219" t="s">
        <v>598</v>
      </c>
    </row>
    <row r="220" spans="1:12" ht="16.7" customHeight="1" x14ac:dyDescent="0.25">
      <c r="A220" s="51" t="e">
        <f>IF(OR(E220=DSSV!$P$7,E220=DSSV!$P$8,DSMYDTU!E220=DSSV!$P$9),A219+1,"0")</f>
        <v>#REF!</v>
      </c>
      <c r="B220" s="86">
        <v>27212242500</v>
      </c>
      <c r="C220" s="86" t="s">
        <v>714</v>
      </c>
      <c r="D220" s="86" t="s">
        <v>170</v>
      </c>
      <c r="E220" s="86" t="str">
        <f t="shared" si="6"/>
        <v>HP-QTM</v>
      </c>
      <c r="F220" s="86" t="s">
        <v>1430</v>
      </c>
      <c r="G220" t="str">
        <f t="shared" si="7"/>
        <v/>
      </c>
      <c r="I220" t="s">
        <v>1656</v>
      </c>
      <c r="J220" t="s">
        <v>334</v>
      </c>
      <c r="K220" t="s">
        <v>1826</v>
      </c>
      <c r="L220" t="s">
        <v>597</v>
      </c>
    </row>
    <row r="221" spans="1:12" ht="16.7" customHeight="1" x14ac:dyDescent="0.25">
      <c r="A221" s="51" t="e">
        <f>IF(OR(E221=DSSV!$P$7,E221=DSSV!$P$8,DSMYDTU!E221=DSSV!$P$9),A220+1,"0")</f>
        <v>#REF!</v>
      </c>
      <c r="B221" s="86">
        <v>27202230598</v>
      </c>
      <c r="C221" s="86" t="s">
        <v>1301</v>
      </c>
      <c r="D221" s="86" t="s">
        <v>170</v>
      </c>
      <c r="E221" s="86" t="str">
        <f t="shared" si="6"/>
        <v>HP-QTM</v>
      </c>
      <c r="F221" s="86" t="s">
        <v>1430</v>
      </c>
      <c r="G221" t="str">
        <f t="shared" si="7"/>
        <v/>
      </c>
      <c r="I221" t="s">
        <v>1517</v>
      </c>
      <c r="J221" t="s">
        <v>334</v>
      </c>
      <c r="K221" t="s">
        <v>1827</v>
      </c>
      <c r="L221" t="s">
        <v>605</v>
      </c>
    </row>
    <row r="222" spans="1:12" ht="16.7" customHeight="1" x14ac:dyDescent="0.25">
      <c r="A222" s="51" t="e">
        <f>IF(OR(E222=DSSV!$P$7,E222=DSSV!$P$8,DSMYDTU!E222=DSSV!$P$9),A221+1,"0")</f>
        <v>#REF!</v>
      </c>
      <c r="B222" s="86">
        <v>27202253203</v>
      </c>
      <c r="C222" s="86" t="s">
        <v>1305</v>
      </c>
      <c r="D222" s="86" t="s">
        <v>170</v>
      </c>
      <c r="E222" s="86" t="str">
        <f t="shared" si="6"/>
        <v>HP-QTM</v>
      </c>
      <c r="F222" s="86" t="s">
        <v>1430</v>
      </c>
      <c r="G222" t="str">
        <f t="shared" si="7"/>
        <v/>
      </c>
      <c r="I222" t="s">
        <v>1453</v>
      </c>
      <c r="J222" t="s">
        <v>334</v>
      </c>
      <c r="K222" t="s">
        <v>1827</v>
      </c>
      <c r="L222" t="s">
        <v>594</v>
      </c>
    </row>
    <row r="223" spans="1:12" ht="16.7" customHeight="1" x14ac:dyDescent="0.25">
      <c r="A223" s="51" t="e">
        <f>IF(OR(E223=DSSV!$P$7,E223=DSSV!$P$8,DSMYDTU!E223=DSSV!$P$9),A222+1,"0")</f>
        <v>#REF!</v>
      </c>
      <c r="B223" s="86">
        <v>27212203102</v>
      </c>
      <c r="C223" s="86" t="s">
        <v>1310</v>
      </c>
      <c r="D223" s="86" t="s">
        <v>170</v>
      </c>
      <c r="E223" s="86" t="str">
        <f t="shared" si="6"/>
        <v>HP-QTM</v>
      </c>
      <c r="F223" s="86" t="s">
        <v>1430</v>
      </c>
      <c r="G223" t="str">
        <f t="shared" si="7"/>
        <v/>
      </c>
      <c r="I223" t="s">
        <v>1777</v>
      </c>
      <c r="J223" t="s">
        <v>334</v>
      </c>
      <c r="K223" t="s">
        <v>1827</v>
      </c>
      <c r="L223" t="s">
        <v>1837</v>
      </c>
    </row>
    <row r="224" spans="1:12" ht="16.7" customHeight="1" x14ac:dyDescent="0.25">
      <c r="A224" s="51" t="e">
        <f>IF(OR(E224=DSSV!$P$7,E224=DSSV!$P$8,DSMYDTU!E224=DSSV!$P$9),A223+1,"0")</f>
        <v>#REF!</v>
      </c>
      <c r="B224" s="86">
        <v>27212242547</v>
      </c>
      <c r="C224" s="86" t="s">
        <v>1312</v>
      </c>
      <c r="D224" s="86" t="s">
        <v>170</v>
      </c>
      <c r="E224" s="86" t="str">
        <f t="shared" si="6"/>
        <v>HP-QTM</v>
      </c>
      <c r="F224" s="86" t="s">
        <v>1430</v>
      </c>
      <c r="G224" t="str">
        <f t="shared" si="7"/>
        <v/>
      </c>
      <c r="I224" t="s">
        <v>1788</v>
      </c>
      <c r="J224" t="s">
        <v>334</v>
      </c>
      <c r="K224" t="s">
        <v>1827</v>
      </c>
      <c r="L224" t="s">
        <v>595</v>
      </c>
    </row>
    <row r="225" spans="1:12" ht="16.7" customHeight="1" x14ac:dyDescent="0.25">
      <c r="A225" s="51" t="e">
        <f>IF(OR(E225=DSSV!$P$7,E225=DSSV!$P$8,DSMYDTU!E225=DSSV!$P$9),A224+1,"0")</f>
        <v>#REF!</v>
      </c>
      <c r="B225" s="86">
        <v>27212200202</v>
      </c>
      <c r="C225" s="86" t="s">
        <v>1212</v>
      </c>
      <c r="D225" s="86" t="s">
        <v>364</v>
      </c>
      <c r="E225" s="86" t="str">
        <f t="shared" si="6"/>
        <v>HP-QTM</v>
      </c>
      <c r="F225" s="86" t="s">
        <v>1430</v>
      </c>
      <c r="G225" t="str">
        <f t="shared" si="7"/>
        <v/>
      </c>
      <c r="I225" t="s">
        <v>1593</v>
      </c>
      <c r="J225" t="s">
        <v>334</v>
      </c>
      <c r="K225" t="s">
        <v>1826</v>
      </c>
      <c r="L225" t="s">
        <v>604</v>
      </c>
    </row>
    <row r="226" spans="1:12" ht="16.7" customHeight="1" x14ac:dyDescent="0.25">
      <c r="A226" s="51" t="e">
        <f>IF(OR(E226=DSSV!$P$7,E226=DSSV!$P$8,DSMYDTU!E226=DSSV!$P$9),A225+1,"0")</f>
        <v>#REF!</v>
      </c>
      <c r="B226" s="86">
        <v>27212244102</v>
      </c>
      <c r="C226" s="86" t="s">
        <v>233</v>
      </c>
      <c r="D226" s="86" t="s">
        <v>986</v>
      </c>
      <c r="E226" s="86" t="str">
        <f t="shared" si="6"/>
        <v>HP-QTM</v>
      </c>
      <c r="F226" s="86" t="s">
        <v>1430</v>
      </c>
      <c r="G226" t="str">
        <f t="shared" si="7"/>
        <v/>
      </c>
      <c r="I226" t="s">
        <v>1615</v>
      </c>
      <c r="J226" t="s">
        <v>183</v>
      </c>
      <c r="K226" t="s">
        <v>1827</v>
      </c>
      <c r="L226" t="s">
        <v>603</v>
      </c>
    </row>
    <row r="227" spans="1:12" ht="16.7" customHeight="1" x14ac:dyDescent="0.25">
      <c r="A227" s="51" t="e">
        <f>IF(OR(E227=DSSV!$P$7,E227=DSSV!$P$8,DSMYDTU!E227=DSSV!$P$9),A226+1,"0")</f>
        <v>#REF!</v>
      </c>
      <c r="B227" s="86">
        <v>26212200430</v>
      </c>
      <c r="C227" s="86" t="s">
        <v>1316</v>
      </c>
      <c r="D227" s="86" t="s">
        <v>524</v>
      </c>
      <c r="E227" s="86" t="str">
        <f t="shared" si="6"/>
        <v>HP-QTM</v>
      </c>
      <c r="F227" s="86" t="s">
        <v>1430</v>
      </c>
      <c r="G227" t="str">
        <f t="shared" si="7"/>
        <v/>
      </c>
      <c r="I227" t="s">
        <v>1804</v>
      </c>
      <c r="J227" t="s">
        <v>183</v>
      </c>
      <c r="K227" t="s">
        <v>1827</v>
      </c>
      <c r="L227" t="s">
        <v>594</v>
      </c>
    </row>
    <row r="228" spans="1:12" ht="16.7" customHeight="1" x14ac:dyDescent="0.25">
      <c r="A228" s="51" t="e">
        <f>IF(OR(E228=DSSV!$P$7,E228=DSSV!$P$8,DSMYDTU!E228=DSSV!$P$9),A227+1,"0")</f>
        <v>#REF!</v>
      </c>
      <c r="B228" s="86">
        <v>27202242739</v>
      </c>
      <c r="C228" s="86" t="s">
        <v>1214</v>
      </c>
      <c r="D228" s="86" t="s">
        <v>169</v>
      </c>
      <c r="E228" s="86" t="str">
        <f t="shared" si="6"/>
        <v>HP-QTM</v>
      </c>
      <c r="F228" s="86" t="s">
        <v>1430</v>
      </c>
      <c r="G228" t="str">
        <f t="shared" si="7"/>
        <v/>
      </c>
      <c r="I228" t="s">
        <v>1455</v>
      </c>
      <c r="J228" t="s">
        <v>334</v>
      </c>
      <c r="K228" t="s">
        <v>1826</v>
      </c>
      <c r="L228">
        <v>0</v>
      </c>
    </row>
    <row r="229" spans="1:12" ht="16.7" customHeight="1" x14ac:dyDescent="0.25">
      <c r="A229" s="51" t="e">
        <f>IF(OR(E229=DSSV!$P$7,E229=DSSV!$P$8,DSMYDTU!E229=DSSV!$P$9),A228+1,"0")</f>
        <v>#REF!</v>
      </c>
      <c r="B229" s="86">
        <v>27202253740</v>
      </c>
      <c r="C229" s="86" t="s">
        <v>241</v>
      </c>
      <c r="D229" s="86" t="s">
        <v>1325</v>
      </c>
      <c r="E229" s="86" t="str">
        <f t="shared" si="6"/>
        <v>HP-QTM</v>
      </c>
      <c r="F229" s="86" t="s">
        <v>1430</v>
      </c>
      <c r="G229" t="str">
        <f t="shared" si="7"/>
        <v/>
      </c>
      <c r="I229" t="s">
        <v>1702</v>
      </c>
      <c r="J229" t="s">
        <v>334</v>
      </c>
      <c r="K229" t="s">
        <v>1827</v>
      </c>
      <c r="L229" t="s">
        <v>598</v>
      </c>
    </row>
    <row r="230" spans="1:12" ht="16.7" customHeight="1" x14ac:dyDescent="0.25">
      <c r="A230" s="51" t="e">
        <f>IF(OR(E230=DSSV!$P$7,E230=DSSV!$P$8,DSMYDTU!E230=DSSV!$P$9),A229+1,"0")</f>
        <v>#REF!</v>
      </c>
      <c r="B230" s="86">
        <v>27202245709</v>
      </c>
      <c r="C230" s="86" t="s">
        <v>1219</v>
      </c>
      <c r="D230" s="86" t="s">
        <v>227</v>
      </c>
      <c r="E230" s="86" t="str">
        <f t="shared" si="6"/>
        <v>HP-QTM</v>
      </c>
      <c r="F230" s="86" t="s">
        <v>1430</v>
      </c>
      <c r="G230" t="str">
        <f t="shared" si="7"/>
        <v/>
      </c>
      <c r="I230" t="s">
        <v>1572</v>
      </c>
      <c r="J230" t="s">
        <v>334</v>
      </c>
      <c r="K230" t="s">
        <v>1826</v>
      </c>
      <c r="L230" t="s">
        <v>597</v>
      </c>
    </row>
    <row r="231" spans="1:12" ht="16.7" customHeight="1" x14ac:dyDescent="0.25">
      <c r="A231" s="51" t="e">
        <f>IF(OR(E231=DSSV!$P$7,E231=DSSV!$P$8,DSMYDTU!E231=DSSV!$P$9),A230+1,"0")</f>
        <v>#REF!</v>
      </c>
      <c r="B231" s="86">
        <v>27202201553</v>
      </c>
      <c r="C231" s="86" t="s">
        <v>481</v>
      </c>
      <c r="D231" s="86" t="s">
        <v>227</v>
      </c>
      <c r="E231" s="86" t="str">
        <f t="shared" si="6"/>
        <v>HP-QTM</v>
      </c>
      <c r="F231" s="86" t="s">
        <v>1430</v>
      </c>
      <c r="G231" t="str">
        <f t="shared" si="7"/>
        <v/>
      </c>
      <c r="I231" t="s">
        <v>1468</v>
      </c>
      <c r="J231" t="s">
        <v>334</v>
      </c>
      <c r="K231" t="s">
        <v>1827</v>
      </c>
      <c r="L231" t="s">
        <v>603</v>
      </c>
    </row>
    <row r="232" spans="1:12" ht="16.7" customHeight="1" x14ac:dyDescent="0.25">
      <c r="A232" s="51" t="e">
        <f>IF(OR(E232=DSSV!$P$7,E232=DSSV!$P$8,DSMYDTU!E232=DSSV!$P$9),A231+1,"0")</f>
        <v>#REF!</v>
      </c>
      <c r="B232" s="86">
        <v>27202202753</v>
      </c>
      <c r="C232" s="86" t="s">
        <v>247</v>
      </c>
      <c r="D232" s="86" t="s">
        <v>156</v>
      </c>
      <c r="E232" s="86" t="str">
        <f t="shared" si="6"/>
        <v>HP-QTM</v>
      </c>
      <c r="F232" s="86" t="s">
        <v>1430</v>
      </c>
      <c r="G232" t="str">
        <f t="shared" si="7"/>
        <v/>
      </c>
      <c r="I232" t="s">
        <v>1779</v>
      </c>
      <c r="J232" t="s">
        <v>334</v>
      </c>
      <c r="K232" t="s">
        <v>1827</v>
      </c>
      <c r="L232" t="s">
        <v>595</v>
      </c>
    </row>
    <row r="233" spans="1:12" ht="16.7" customHeight="1" x14ac:dyDescent="0.25">
      <c r="A233" s="51" t="e">
        <f>IF(OR(E233=DSSV!$P$7,E233=DSSV!$P$8,DSMYDTU!E233=DSSV!$P$9),A232+1,"0")</f>
        <v>#REF!</v>
      </c>
      <c r="B233" s="86">
        <v>27202229759</v>
      </c>
      <c r="C233" s="86" t="s">
        <v>1222</v>
      </c>
      <c r="D233" s="86" t="s">
        <v>218</v>
      </c>
      <c r="E233" s="86" t="str">
        <f t="shared" si="6"/>
        <v>HP-QTM</v>
      </c>
      <c r="F233" s="86" t="s">
        <v>1430</v>
      </c>
      <c r="G233" t="str">
        <f t="shared" si="7"/>
        <v/>
      </c>
      <c r="I233" t="s">
        <v>1634</v>
      </c>
      <c r="J233" t="s">
        <v>334</v>
      </c>
      <c r="K233" t="s">
        <v>1826</v>
      </c>
      <c r="L233" t="s">
        <v>598</v>
      </c>
    </row>
    <row r="234" spans="1:12" ht="16.7" customHeight="1" x14ac:dyDescent="0.25">
      <c r="A234" s="51" t="e">
        <f>IF(OR(E234=DSSV!$P$7,E234=DSSV!$P$8,DSMYDTU!E234=DSSV!$P$9),A233+1,"0")</f>
        <v>#REF!</v>
      </c>
      <c r="B234" s="86">
        <v>27202243889</v>
      </c>
      <c r="C234" s="86" t="s">
        <v>1223</v>
      </c>
      <c r="D234" s="86" t="s">
        <v>218</v>
      </c>
      <c r="E234" s="86" t="str">
        <f t="shared" si="6"/>
        <v>HP-QTM</v>
      </c>
      <c r="F234" s="86" t="s">
        <v>1430</v>
      </c>
      <c r="G234" t="str">
        <f t="shared" si="7"/>
        <v/>
      </c>
      <c r="I234" t="s">
        <v>1639</v>
      </c>
      <c r="J234" t="s">
        <v>334</v>
      </c>
      <c r="K234" t="s">
        <v>1826</v>
      </c>
      <c r="L234" t="s">
        <v>600</v>
      </c>
    </row>
    <row r="235" spans="1:12" ht="16.7" customHeight="1" x14ac:dyDescent="0.25">
      <c r="A235" s="51" t="e">
        <f>IF(OR(E235=DSSV!$P$7,E235=DSSV!$P$8,DSMYDTU!E235=DSSV!$P$9),A234+1,"0")</f>
        <v>#REF!</v>
      </c>
      <c r="B235" s="86">
        <v>27202201578</v>
      </c>
      <c r="C235" s="86" t="s">
        <v>270</v>
      </c>
      <c r="D235" s="86" t="s">
        <v>218</v>
      </c>
      <c r="E235" s="86" t="str">
        <f t="shared" si="6"/>
        <v>HP-QTM</v>
      </c>
      <c r="F235" s="86" t="s">
        <v>1430</v>
      </c>
      <c r="G235" t="str">
        <f t="shared" si="7"/>
        <v/>
      </c>
      <c r="I235" t="s">
        <v>1599</v>
      </c>
      <c r="J235" t="s">
        <v>334</v>
      </c>
      <c r="K235" t="s">
        <v>1827</v>
      </c>
      <c r="L235" t="s">
        <v>1829</v>
      </c>
    </row>
    <row r="236" spans="1:12" ht="16.7" customHeight="1" x14ac:dyDescent="0.25">
      <c r="A236" s="51" t="e">
        <f>IF(OR(E236=DSSV!$P$7,E236=DSSV!$P$8,DSMYDTU!E236=DSSV!$P$9),A235+1,"0")</f>
        <v>#REF!</v>
      </c>
      <c r="B236" s="86">
        <v>27202128214</v>
      </c>
      <c r="C236" s="86" t="s">
        <v>480</v>
      </c>
      <c r="D236" s="86" t="s">
        <v>178</v>
      </c>
      <c r="E236" s="86" t="str">
        <f t="shared" si="6"/>
        <v>HP-QTM</v>
      </c>
      <c r="F236" s="86" t="s">
        <v>1430</v>
      </c>
      <c r="G236" t="str">
        <f t="shared" si="7"/>
        <v/>
      </c>
      <c r="I236" t="s">
        <v>1740</v>
      </c>
      <c r="J236" t="s">
        <v>334</v>
      </c>
      <c r="K236" t="s">
        <v>1826</v>
      </c>
      <c r="L236" t="s">
        <v>597</v>
      </c>
    </row>
    <row r="237" spans="1:12" ht="16.7" customHeight="1" x14ac:dyDescent="0.25">
      <c r="A237" s="51" t="e">
        <f>IF(OR(E237=DSSV!$P$7,E237=DSSV!$P$8,DSMYDTU!E237=DSSV!$P$9),A236+1,"0")</f>
        <v>#REF!</v>
      </c>
      <c r="B237" s="86">
        <v>27212202858</v>
      </c>
      <c r="C237" s="86" t="s">
        <v>1346</v>
      </c>
      <c r="D237" s="86" t="s">
        <v>196</v>
      </c>
      <c r="E237" s="86" t="str">
        <f t="shared" si="6"/>
        <v>HP-QTM</v>
      </c>
      <c r="F237" s="86" t="s">
        <v>1430</v>
      </c>
      <c r="G237" t="str">
        <f t="shared" si="7"/>
        <v/>
      </c>
      <c r="I237" t="s">
        <v>1645</v>
      </c>
      <c r="J237" t="s">
        <v>183</v>
      </c>
      <c r="K237" t="s">
        <v>1827</v>
      </c>
      <c r="L237" t="s">
        <v>595</v>
      </c>
    </row>
    <row r="238" spans="1:12" ht="16.7" customHeight="1" x14ac:dyDescent="0.25">
      <c r="A238" s="51" t="e">
        <f>IF(OR(E238=DSSV!$P$7,E238=DSSV!$P$8,DSMYDTU!E238=DSSV!$P$9),A237+1,"0")</f>
        <v>#REF!</v>
      </c>
      <c r="B238" s="86">
        <v>27207121481</v>
      </c>
      <c r="C238" s="86" t="s">
        <v>857</v>
      </c>
      <c r="D238" s="86" t="s">
        <v>433</v>
      </c>
      <c r="E238" s="86" t="str">
        <f t="shared" si="6"/>
        <v>HP-QTM</v>
      </c>
      <c r="F238" s="86" t="s">
        <v>1430</v>
      </c>
      <c r="G238" t="str">
        <f t="shared" si="7"/>
        <v/>
      </c>
      <c r="I238" t="s">
        <v>1630</v>
      </c>
      <c r="J238" t="s">
        <v>334</v>
      </c>
      <c r="K238" t="s">
        <v>1827</v>
      </c>
      <c r="L238" t="s">
        <v>607</v>
      </c>
    </row>
    <row r="239" spans="1:12" ht="16.7" customHeight="1" x14ac:dyDescent="0.25">
      <c r="A239" s="51" t="e">
        <f>IF(OR(E239=DSSV!$P$7,E239=DSSV!$P$8,DSMYDTU!E239=DSSV!$P$9),A238+1,"0")</f>
        <v>#REF!</v>
      </c>
      <c r="B239" s="86">
        <v>27212202521</v>
      </c>
      <c r="C239" s="86" t="s">
        <v>1080</v>
      </c>
      <c r="D239" s="86" t="s">
        <v>180</v>
      </c>
      <c r="E239" s="86" t="str">
        <f t="shared" si="6"/>
        <v>HP-QTM</v>
      </c>
      <c r="F239" s="86" t="s">
        <v>1430</v>
      </c>
      <c r="G239" t="str">
        <f t="shared" si="7"/>
        <v/>
      </c>
      <c r="I239" t="s">
        <v>1515</v>
      </c>
      <c r="J239" t="s">
        <v>183</v>
      </c>
      <c r="K239" t="s">
        <v>384</v>
      </c>
      <c r="L239" t="s">
        <v>1829</v>
      </c>
    </row>
    <row r="240" spans="1:12" ht="16.7" customHeight="1" x14ac:dyDescent="0.25">
      <c r="A240" s="51" t="e">
        <f>IF(OR(E240=DSSV!$P$7,E240=DSSV!$P$8,DSMYDTU!E240=DSSV!$P$9),A239+1,"0")</f>
        <v>#REF!</v>
      </c>
      <c r="B240" s="86">
        <v>27202248551</v>
      </c>
      <c r="C240" s="86" t="s">
        <v>1230</v>
      </c>
      <c r="D240" s="86" t="s">
        <v>173</v>
      </c>
      <c r="E240" s="86" t="str">
        <f t="shared" si="6"/>
        <v>HP-QTM</v>
      </c>
      <c r="F240" s="86" t="s">
        <v>1430</v>
      </c>
      <c r="G240" t="str">
        <f t="shared" si="7"/>
        <v/>
      </c>
      <c r="I240" t="s">
        <v>1611</v>
      </c>
      <c r="J240" t="s">
        <v>334</v>
      </c>
      <c r="K240" t="s">
        <v>1826</v>
      </c>
      <c r="L240" t="s">
        <v>1829</v>
      </c>
    </row>
    <row r="241" spans="1:12" ht="16.7" customHeight="1" x14ac:dyDescent="0.25">
      <c r="A241" s="51" t="e">
        <f>IF(OR(E241=DSSV!$P$7,E241=DSSV!$P$8,DSMYDTU!E241=DSSV!$P$9),A240+1,"0")</f>
        <v>#REF!</v>
      </c>
      <c r="B241" s="86">
        <v>27202130523</v>
      </c>
      <c r="C241" s="86" t="s">
        <v>267</v>
      </c>
      <c r="D241" s="86" t="s">
        <v>173</v>
      </c>
      <c r="E241" s="86" t="str">
        <f t="shared" si="6"/>
        <v>HP-QTM</v>
      </c>
      <c r="F241" s="86" t="s">
        <v>1430</v>
      </c>
      <c r="G241" t="str">
        <f t="shared" si="7"/>
        <v/>
      </c>
      <c r="I241" t="s">
        <v>1458</v>
      </c>
      <c r="J241" t="s">
        <v>334</v>
      </c>
      <c r="K241" t="s">
        <v>1827</v>
      </c>
      <c r="L241" t="s">
        <v>594</v>
      </c>
    </row>
    <row r="242" spans="1:12" ht="16.7" customHeight="1" x14ac:dyDescent="0.25">
      <c r="A242" s="51" t="e">
        <f>IF(OR(E242=DSSV!$P$7,E242=DSSV!$P$8,DSMYDTU!E242=DSSV!$P$9),A241+1,"0")</f>
        <v>#REF!</v>
      </c>
      <c r="B242" s="86">
        <v>27202237023</v>
      </c>
      <c r="C242" s="86" t="s">
        <v>1355</v>
      </c>
      <c r="D242" s="86" t="s">
        <v>173</v>
      </c>
      <c r="E242" s="86" t="str">
        <f t="shared" si="6"/>
        <v>HP-QTM</v>
      </c>
      <c r="F242" s="86" t="s">
        <v>1430</v>
      </c>
      <c r="G242" t="str">
        <f t="shared" si="7"/>
        <v/>
      </c>
      <c r="I242" t="s">
        <v>1655</v>
      </c>
      <c r="J242" t="s">
        <v>334</v>
      </c>
      <c r="K242" t="s">
        <v>1827</v>
      </c>
      <c r="L242" t="s">
        <v>594</v>
      </c>
    </row>
    <row r="243" spans="1:12" ht="16.7" customHeight="1" x14ac:dyDescent="0.25">
      <c r="A243" s="51" t="e">
        <f>IF(OR(E243=DSSV!$P$7,E243=DSSV!$P$8,DSMYDTU!E243=DSSV!$P$9),A242+1,"0")</f>
        <v>#REF!</v>
      </c>
      <c r="B243" s="86">
        <v>27202237031</v>
      </c>
      <c r="C243" s="86" t="s">
        <v>1356</v>
      </c>
      <c r="D243" s="86" t="s">
        <v>173</v>
      </c>
      <c r="E243" s="86" t="str">
        <f t="shared" si="6"/>
        <v>HP-QTM</v>
      </c>
      <c r="F243" s="86" t="s">
        <v>1430</v>
      </c>
      <c r="G243" t="str">
        <f t="shared" si="7"/>
        <v/>
      </c>
      <c r="I243" t="s">
        <v>1750</v>
      </c>
      <c r="J243" t="s">
        <v>334</v>
      </c>
      <c r="K243" t="s">
        <v>1827</v>
      </c>
      <c r="L243" t="s">
        <v>599</v>
      </c>
    </row>
    <row r="244" spans="1:12" ht="16.7" customHeight="1" x14ac:dyDescent="0.25">
      <c r="A244" s="51" t="e">
        <f>IF(OR(E244=DSSV!$P$7,E244=DSSV!$P$8,DSMYDTU!E244=DSSV!$P$9),A243+1,"0")</f>
        <v>#REF!</v>
      </c>
      <c r="B244" s="86">
        <v>27207340810</v>
      </c>
      <c r="C244" s="86" t="s">
        <v>1361</v>
      </c>
      <c r="D244" s="86" t="s">
        <v>173</v>
      </c>
      <c r="E244" s="86" t="str">
        <f t="shared" si="6"/>
        <v>HP-QTM</v>
      </c>
      <c r="F244" s="86" t="s">
        <v>1430</v>
      </c>
      <c r="G244" t="str">
        <f t="shared" si="7"/>
        <v/>
      </c>
      <c r="I244" t="s">
        <v>1789</v>
      </c>
      <c r="J244" t="s">
        <v>334</v>
      </c>
      <c r="K244" t="s">
        <v>1827</v>
      </c>
      <c r="L244" t="s">
        <v>595</v>
      </c>
    </row>
    <row r="245" spans="1:12" ht="16.7" customHeight="1" x14ac:dyDescent="0.25">
      <c r="A245" s="51" t="e">
        <f>IF(OR(E245=DSSV!$P$7,E245=DSSV!$P$8,DSMYDTU!E245=DSSV!$P$9),A244+1,"0")</f>
        <v>#REF!</v>
      </c>
      <c r="B245" s="86">
        <v>27202222137</v>
      </c>
      <c r="C245" s="86" t="s">
        <v>1367</v>
      </c>
      <c r="D245" s="86" t="s">
        <v>176</v>
      </c>
      <c r="E245" s="86" t="str">
        <f t="shared" si="6"/>
        <v>HP-QTM</v>
      </c>
      <c r="F245" s="86" t="s">
        <v>1430</v>
      </c>
      <c r="G245" t="str">
        <f t="shared" si="7"/>
        <v/>
      </c>
      <c r="I245" t="s">
        <v>1550</v>
      </c>
      <c r="J245" t="s">
        <v>334</v>
      </c>
      <c r="K245" t="s">
        <v>1827</v>
      </c>
      <c r="L245" t="s">
        <v>595</v>
      </c>
    </row>
    <row r="246" spans="1:12" ht="16.7" customHeight="1" x14ac:dyDescent="0.25">
      <c r="A246" s="51" t="e">
        <f>IF(OR(E246=DSSV!$P$7,E246=DSSV!$P$8,DSMYDTU!E246=DSSV!$P$9),A245+1,"0")</f>
        <v>#REF!</v>
      </c>
      <c r="B246" s="86">
        <v>27202234331</v>
      </c>
      <c r="C246" s="86" t="s">
        <v>1372</v>
      </c>
      <c r="D246" s="86" t="s">
        <v>436</v>
      </c>
      <c r="E246" s="86" t="str">
        <f t="shared" si="6"/>
        <v>HP-QTM</v>
      </c>
      <c r="F246" s="86" t="s">
        <v>1430</v>
      </c>
      <c r="G246" t="str">
        <f t="shared" si="7"/>
        <v/>
      </c>
      <c r="I246" t="s">
        <v>1687</v>
      </c>
      <c r="J246" t="s">
        <v>334</v>
      </c>
      <c r="K246" t="s">
        <v>1827</v>
      </c>
      <c r="L246" t="s">
        <v>1829</v>
      </c>
    </row>
    <row r="247" spans="1:12" ht="16.7" customHeight="1" x14ac:dyDescent="0.25">
      <c r="A247" s="51" t="e">
        <f>IF(OR(E247=DSSV!$P$7,E247=DSSV!$P$8,DSMYDTU!E247=DSSV!$P$9),A246+1,"0")</f>
        <v>#REF!</v>
      </c>
      <c r="B247" s="86">
        <v>27212243757</v>
      </c>
      <c r="C247" s="86" t="s">
        <v>468</v>
      </c>
      <c r="D247" s="86" t="s">
        <v>1081</v>
      </c>
      <c r="E247" s="86" t="str">
        <f t="shared" si="6"/>
        <v>HP-QTM</v>
      </c>
      <c r="F247" s="86" t="s">
        <v>1430</v>
      </c>
      <c r="G247" t="str">
        <f t="shared" si="7"/>
        <v/>
      </c>
      <c r="I247" t="s">
        <v>1748</v>
      </c>
      <c r="J247" t="s">
        <v>183</v>
      </c>
      <c r="K247" t="s">
        <v>384</v>
      </c>
      <c r="L247" t="s">
        <v>594</v>
      </c>
    </row>
    <row r="248" spans="1:12" ht="16.7" customHeight="1" x14ac:dyDescent="0.25">
      <c r="A248" s="51" t="e">
        <f>IF(OR(E248=DSSV!$P$7,E248=DSSV!$P$8,DSMYDTU!E248=DSSV!$P$9),A247+1,"0")</f>
        <v>#REF!</v>
      </c>
      <c r="B248" s="86">
        <v>27202202717</v>
      </c>
      <c r="C248" s="86" t="s">
        <v>372</v>
      </c>
      <c r="D248" s="86" t="s">
        <v>161</v>
      </c>
      <c r="E248" s="86" t="str">
        <f t="shared" si="6"/>
        <v>HP-QTM</v>
      </c>
      <c r="F248" s="86" t="s">
        <v>1430</v>
      </c>
      <c r="G248" t="str">
        <f t="shared" si="7"/>
        <v/>
      </c>
      <c r="I248" t="s">
        <v>1464</v>
      </c>
      <c r="J248" t="s">
        <v>334</v>
      </c>
      <c r="K248" t="s">
        <v>1827</v>
      </c>
      <c r="L248" t="s">
        <v>594</v>
      </c>
    </row>
    <row r="249" spans="1:12" ht="16.7" customHeight="1" x14ac:dyDescent="0.25">
      <c r="A249" s="51" t="e">
        <f>IF(OR(E249=DSSV!$P$7,E249=DSSV!$P$8,DSMYDTU!E249=DSSV!$P$9),A248+1,"0")</f>
        <v>#REF!</v>
      </c>
      <c r="B249" s="86">
        <v>27202244000</v>
      </c>
      <c r="C249" s="86" t="s">
        <v>1382</v>
      </c>
      <c r="D249" s="86" t="s">
        <v>209</v>
      </c>
      <c r="E249" s="86" t="str">
        <f t="shared" si="6"/>
        <v>HP-QTM</v>
      </c>
      <c r="F249" s="86" t="s">
        <v>1430</v>
      </c>
      <c r="G249" t="str">
        <f t="shared" si="7"/>
        <v/>
      </c>
      <c r="I249" t="s">
        <v>1815</v>
      </c>
      <c r="J249" t="s">
        <v>334</v>
      </c>
      <c r="K249" t="s">
        <v>1827</v>
      </c>
      <c r="L249" t="s">
        <v>597</v>
      </c>
    </row>
    <row r="250" spans="1:12" ht="16.7" customHeight="1" x14ac:dyDescent="0.25">
      <c r="A250" s="51" t="e">
        <f>IF(OR(E250=DSSV!$P$7,E250=DSSV!$P$8,DSMYDTU!E250=DSSV!$P$9),A249+1,"0")</f>
        <v>#REF!</v>
      </c>
      <c r="B250" s="86">
        <v>27202252778</v>
      </c>
      <c r="C250" s="86" t="s">
        <v>1082</v>
      </c>
      <c r="D250" s="86" t="s">
        <v>148</v>
      </c>
      <c r="E250" s="86" t="str">
        <f t="shared" si="6"/>
        <v>HP-QTM</v>
      </c>
      <c r="F250" s="86" t="s">
        <v>1430</v>
      </c>
      <c r="G250" t="str">
        <f t="shared" si="7"/>
        <v/>
      </c>
      <c r="I250" t="s">
        <v>1454</v>
      </c>
      <c r="J250" t="s">
        <v>334</v>
      </c>
      <c r="K250" t="s">
        <v>384</v>
      </c>
      <c r="L250" t="s">
        <v>597</v>
      </c>
    </row>
    <row r="251" spans="1:12" ht="16.7" customHeight="1" x14ac:dyDescent="0.25">
      <c r="A251" s="51" t="e">
        <f>IF(OR(E251=DSSV!$P$7,E251=DSSV!$P$8,DSMYDTU!E251=DSSV!$P$9),A250+1,"0")</f>
        <v>#REF!</v>
      </c>
      <c r="B251" s="86">
        <v>27202422182</v>
      </c>
      <c r="C251" s="86" t="s">
        <v>1083</v>
      </c>
      <c r="D251" s="86" t="s">
        <v>148</v>
      </c>
      <c r="E251" s="86" t="str">
        <f t="shared" si="6"/>
        <v>HP-QTM</v>
      </c>
      <c r="F251" s="86" t="s">
        <v>1430</v>
      </c>
      <c r="G251" t="str">
        <f t="shared" si="7"/>
        <v/>
      </c>
      <c r="I251" t="s">
        <v>1480</v>
      </c>
      <c r="J251" t="s">
        <v>334</v>
      </c>
      <c r="K251" t="s">
        <v>384</v>
      </c>
      <c r="L251" t="s">
        <v>597</v>
      </c>
    </row>
    <row r="252" spans="1:12" ht="16.7" customHeight="1" x14ac:dyDescent="0.25">
      <c r="A252" s="51" t="e">
        <f>IF(OR(E252=DSSV!$P$7,E252=DSSV!$P$8,DSMYDTU!E252=DSSV!$P$9),A251+1,"0")</f>
        <v>#REF!</v>
      </c>
      <c r="B252" s="86">
        <v>27212202746</v>
      </c>
      <c r="C252" s="86" t="s">
        <v>1085</v>
      </c>
      <c r="D252" s="86" t="s">
        <v>148</v>
      </c>
      <c r="E252" s="86" t="str">
        <f t="shared" si="6"/>
        <v>HP-QTM</v>
      </c>
      <c r="F252" s="86" t="s">
        <v>1430</v>
      </c>
      <c r="G252" t="str">
        <f t="shared" si="7"/>
        <v/>
      </c>
      <c r="I252" t="s">
        <v>1751</v>
      </c>
      <c r="J252" t="s">
        <v>334</v>
      </c>
      <c r="K252" t="s">
        <v>384</v>
      </c>
      <c r="L252" t="s">
        <v>594</v>
      </c>
    </row>
    <row r="253" spans="1:12" ht="16.7" customHeight="1" x14ac:dyDescent="0.25">
      <c r="A253" s="51" t="e">
        <f>IF(OR(E253=DSSV!$P$7,E253=DSSV!$P$8,DSMYDTU!E253=DSSV!$P$9),A252+1,"0")</f>
        <v>#REF!</v>
      </c>
      <c r="B253" s="86">
        <v>27212233700</v>
      </c>
      <c r="C253" s="86" t="s">
        <v>250</v>
      </c>
      <c r="D253" s="86" t="s">
        <v>142</v>
      </c>
      <c r="E253" s="86" t="str">
        <f t="shared" si="6"/>
        <v>HP-QTM</v>
      </c>
      <c r="F253" s="86" t="s">
        <v>1430</v>
      </c>
      <c r="G253" t="str">
        <f t="shared" si="7"/>
        <v/>
      </c>
      <c r="I253" t="s">
        <v>1522</v>
      </c>
      <c r="J253" t="s">
        <v>183</v>
      </c>
      <c r="K253" t="s">
        <v>1826</v>
      </c>
      <c r="L253" t="s">
        <v>1829</v>
      </c>
    </row>
    <row r="254" spans="1:12" ht="16.7" customHeight="1" x14ac:dyDescent="0.25">
      <c r="A254" s="51" t="e">
        <f>IF(OR(E254=DSSV!$P$7,E254=DSSV!$P$8,DSMYDTU!E254=DSSV!$P$9),A253+1,"0")</f>
        <v>#REF!</v>
      </c>
      <c r="B254" s="86">
        <v>27212253384</v>
      </c>
      <c r="C254" s="86" t="s">
        <v>821</v>
      </c>
      <c r="D254" s="86" t="s">
        <v>219</v>
      </c>
      <c r="E254" s="86" t="str">
        <f t="shared" si="6"/>
        <v>HP-QTM</v>
      </c>
      <c r="F254" s="86" t="s">
        <v>1430</v>
      </c>
      <c r="G254" t="str">
        <f t="shared" si="7"/>
        <v/>
      </c>
      <c r="I254" t="s">
        <v>1513</v>
      </c>
      <c r="J254" t="s">
        <v>334</v>
      </c>
      <c r="K254" t="s">
        <v>384</v>
      </c>
      <c r="L254" t="s">
        <v>598</v>
      </c>
    </row>
    <row r="255" spans="1:12" ht="16.7" customHeight="1" x14ac:dyDescent="0.25">
      <c r="A255" s="51" t="e">
        <f>IF(OR(E255=DSSV!$P$7,E255=DSSV!$P$8,DSMYDTU!E255=DSSV!$P$9),A254+1,"0")</f>
        <v>#REF!</v>
      </c>
      <c r="B255" s="86">
        <v>27212243196</v>
      </c>
      <c r="C255" s="86" t="s">
        <v>1087</v>
      </c>
      <c r="D255" s="86" t="s">
        <v>201</v>
      </c>
      <c r="E255" s="86" t="str">
        <f t="shared" si="6"/>
        <v>HP-QTM</v>
      </c>
      <c r="F255" s="86" t="s">
        <v>1430</v>
      </c>
      <c r="G255" t="str">
        <f t="shared" si="7"/>
        <v/>
      </c>
      <c r="I255" t="s">
        <v>1544</v>
      </c>
      <c r="J255" t="s">
        <v>183</v>
      </c>
      <c r="K255" t="s">
        <v>384</v>
      </c>
      <c r="L255" t="s">
        <v>599</v>
      </c>
    </row>
    <row r="256" spans="1:12" ht="16.7" customHeight="1" x14ac:dyDescent="0.25">
      <c r="A256" s="51" t="e">
        <f>IF(OR(E256=DSSV!$P$7,E256=DSSV!$P$8,DSMYDTU!E256=DSSV!$P$9),A255+1,"0")</f>
        <v>#REF!</v>
      </c>
      <c r="B256" s="86">
        <v>27212243838</v>
      </c>
      <c r="C256" s="86" t="s">
        <v>1088</v>
      </c>
      <c r="D256" s="86" t="s">
        <v>201</v>
      </c>
      <c r="E256" s="86" t="str">
        <f t="shared" si="6"/>
        <v>HP-QTM</v>
      </c>
      <c r="F256" s="86" t="s">
        <v>1430</v>
      </c>
      <c r="G256" t="str">
        <f t="shared" si="7"/>
        <v/>
      </c>
      <c r="I256" t="s">
        <v>1507</v>
      </c>
      <c r="J256" t="s">
        <v>183</v>
      </c>
      <c r="K256" t="s">
        <v>384</v>
      </c>
      <c r="L256" t="s">
        <v>599</v>
      </c>
    </row>
    <row r="257" spans="1:12" ht="16.7" customHeight="1" x14ac:dyDescent="0.25">
      <c r="A257" s="51" t="e">
        <f>IF(OR(E257=DSSV!$P$7,E257=DSSV!$P$8,DSMYDTU!E257=DSSV!$P$9),A256+1,"0")</f>
        <v>#REF!</v>
      </c>
      <c r="B257" s="86">
        <v>27202227042</v>
      </c>
      <c r="C257" s="86" t="s">
        <v>347</v>
      </c>
      <c r="D257" s="86" t="s">
        <v>130</v>
      </c>
      <c r="E257" s="86" t="str">
        <f t="shared" si="6"/>
        <v>HP-QTM</v>
      </c>
      <c r="F257" s="86" t="s">
        <v>1430</v>
      </c>
      <c r="G257" t="str">
        <f t="shared" si="7"/>
        <v/>
      </c>
      <c r="I257" t="s">
        <v>1493</v>
      </c>
      <c r="J257" t="s">
        <v>334</v>
      </c>
      <c r="K257" t="s">
        <v>384</v>
      </c>
      <c r="L257" t="s">
        <v>602</v>
      </c>
    </row>
    <row r="258" spans="1:12" ht="16.7" customHeight="1" x14ac:dyDescent="0.25">
      <c r="A258" s="51" t="e">
        <f>IF(OR(E258=DSSV!$P$7,E258=DSSV!$P$8,DSMYDTU!E258=DSSV!$P$9),A257+1,"0")</f>
        <v>#REF!</v>
      </c>
      <c r="B258" s="86">
        <v>27202202912</v>
      </c>
      <c r="C258" s="86" t="s">
        <v>403</v>
      </c>
      <c r="D258" s="86" t="s">
        <v>126</v>
      </c>
      <c r="E258" s="86" t="str">
        <f t="shared" ref="E258:E321" si="8">RIGHT(F258,LEN(F258)-3)</f>
        <v>HP-QTM</v>
      </c>
      <c r="F258" s="86" t="s">
        <v>1430</v>
      </c>
      <c r="G258" t="str">
        <f t="shared" ref="G258:G321" si="9">IF(H258&gt;100000,"Nợ "&amp;H258,"")</f>
        <v/>
      </c>
      <c r="I258" t="s">
        <v>1497</v>
      </c>
      <c r="J258" t="s">
        <v>334</v>
      </c>
      <c r="K258" t="s">
        <v>1826</v>
      </c>
      <c r="L258" t="s">
        <v>594</v>
      </c>
    </row>
    <row r="259" spans="1:12" ht="16.7" customHeight="1" x14ac:dyDescent="0.25">
      <c r="A259" s="51" t="e">
        <f>IF(OR(E259=DSSV!$P$7,E259=DSSV!$P$8,DSMYDTU!E259=DSSV!$P$9),A258+1,"0")</f>
        <v>#REF!</v>
      </c>
      <c r="B259" s="86">
        <v>27212201494</v>
      </c>
      <c r="C259" s="86" t="s">
        <v>1254</v>
      </c>
      <c r="D259" s="86" t="s">
        <v>143</v>
      </c>
      <c r="E259" s="86" t="str">
        <f t="shared" si="8"/>
        <v>HP-QTM</v>
      </c>
      <c r="F259" s="86" t="s">
        <v>1430</v>
      </c>
      <c r="G259" t="str">
        <f t="shared" si="9"/>
        <v/>
      </c>
      <c r="I259" t="s">
        <v>1465</v>
      </c>
      <c r="J259" t="s">
        <v>183</v>
      </c>
      <c r="K259" t="s">
        <v>1826</v>
      </c>
      <c r="L259" t="s">
        <v>1829</v>
      </c>
    </row>
    <row r="260" spans="1:12" ht="16.7" customHeight="1" x14ac:dyDescent="0.25">
      <c r="A260" s="51" t="e">
        <f>IF(OR(E260=DSSV!$P$7,E260=DSSV!$P$8,DSMYDTU!E260=DSSV!$P$9),A259+1,"0")</f>
        <v>#REF!</v>
      </c>
      <c r="B260" s="86">
        <v>27202244167</v>
      </c>
      <c r="C260" s="86" t="s">
        <v>245</v>
      </c>
      <c r="D260" s="86" t="s">
        <v>174</v>
      </c>
      <c r="E260" s="86" t="str">
        <f t="shared" si="8"/>
        <v>HP-QTM</v>
      </c>
      <c r="F260" s="86" t="s">
        <v>1430</v>
      </c>
      <c r="G260" t="str">
        <f t="shared" si="9"/>
        <v/>
      </c>
      <c r="I260" t="s">
        <v>1758</v>
      </c>
      <c r="J260" t="s">
        <v>334</v>
      </c>
      <c r="K260" t="s">
        <v>384</v>
      </c>
      <c r="L260" t="s">
        <v>595</v>
      </c>
    </row>
    <row r="261" spans="1:12" ht="16.7" customHeight="1" x14ac:dyDescent="0.25">
      <c r="A261" s="51" t="e">
        <f>IF(OR(E261=DSSV!$P$7,E261=DSSV!$P$8,DSMYDTU!E261=DSSV!$P$9),A260+1,"0")</f>
        <v>#REF!</v>
      </c>
      <c r="B261" s="86">
        <v>27202231323</v>
      </c>
      <c r="C261" s="86" t="s">
        <v>1256</v>
      </c>
      <c r="D261" s="86" t="s">
        <v>174</v>
      </c>
      <c r="E261" s="86" t="str">
        <f t="shared" si="8"/>
        <v>HP-QTM</v>
      </c>
      <c r="F261" s="86" t="s">
        <v>1430</v>
      </c>
      <c r="G261" t="str">
        <f t="shared" si="9"/>
        <v/>
      </c>
      <c r="I261" t="s">
        <v>1783</v>
      </c>
      <c r="J261" t="s">
        <v>334</v>
      </c>
      <c r="K261" t="s">
        <v>1826</v>
      </c>
      <c r="L261" t="s">
        <v>595</v>
      </c>
    </row>
    <row r="262" spans="1:12" ht="16.7" customHeight="1" x14ac:dyDescent="0.25">
      <c r="A262" s="51" t="e">
        <f>IF(OR(E262=DSSV!$P$7,E262=DSSV!$P$8,DSMYDTU!E262=DSSV!$P$9),A261+1,"0")</f>
        <v>#REF!</v>
      </c>
      <c r="B262" s="86">
        <v>27202202544</v>
      </c>
      <c r="C262" s="86" t="s">
        <v>1110</v>
      </c>
      <c r="D262" s="86" t="s">
        <v>189</v>
      </c>
      <c r="E262" s="86" t="str">
        <f t="shared" si="8"/>
        <v>HP-QTM</v>
      </c>
      <c r="F262" s="86" t="s">
        <v>1430</v>
      </c>
      <c r="G262" t="str">
        <f t="shared" si="9"/>
        <v/>
      </c>
      <c r="I262" t="s">
        <v>1738</v>
      </c>
      <c r="J262" t="s">
        <v>334</v>
      </c>
      <c r="K262" t="s">
        <v>384</v>
      </c>
      <c r="L262" t="s">
        <v>595</v>
      </c>
    </row>
    <row r="263" spans="1:12" ht="16.7" customHeight="1" x14ac:dyDescent="0.25">
      <c r="A263" s="51" t="e">
        <f>IF(OR(E263=DSSV!$P$7,E263=DSSV!$P$8,DSMYDTU!E263=DSSV!$P$9),A262+1,"0")</f>
        <v>#REF!</v>
      </c>
      <c r="B263" s="86">
        <v>27202203068</v>
      </c>
      <c r="C263" s="86" t="s">
        <v>1114</v>
      </c>
      <c r="D263" s="86" t="s">
        <v>206</v>
      </c>
      <c r="E263" s="86" t="str">
        <f t="shared" si="8"/>
        <v>HP-QTM</v>
      </c>
      <c r="F263" s="86" t="s">
        <v>1430</v>
      </c>
      <c r="G263" t="str">
        <f t="shared" si="9"/>
        <v/>
      </c>
      <c r="I263" t="s">
        <v>1613</v>
      </c>
      <c r="J263" t="s">
        <v>334</v>
      </c>
      <c r="K263" t="s">
        <v>384</v>
      </c>
      <c r="L263" t="s">
        <v>604</v>
      </c>
    </row>
    <row r="264" spans="1:12" ht="16.7" customHeight="1" x14ac:dyDescent="0.25">
      <c r="A264" s="51" t="e">
        <f>IF(OR(E264=DSSV!$P$7,E264=DSSV!$P$8,DSMYDTU!E264=DSSV!$P$9),A263+1,"0")</f>
        <v>#REF!</v>
      </c>
      <c r="B264" s="86">
        <v>27202131005</v>
      </c>
      <c r="C264" s="86" t="s">
        <v>514</v>
      </c>
      <c r="D264" s="86" t="s">
        <v>129</v>
      </c>
      <c r="E264" s="86" t="str">
        <f t="shared" si="8"/>
        <v>HP-QTM</v>
      </c>
      <c r="F264" s="86" t="s">
        <v>1430</v>
      </c>
      <c r="G264" t="str">
        <f t="shared" si="9"/>
        <v/>
      </c>
      <c r="I264" t="s">
        <v>1584</v>
      </c>
      <c r="J264" t="s">
        <v>334</v>
      </c>
      <c r="K264" t="s">
        <v>384</v>
      </c>
      <c r="L264" t="s">
        <v>594</v>
      </c>
    </row>
    <row r="265" spans="1:12" ht="16.7" customHeight="1" x14ac:dyDescent="0.25">
      <c r="A265" s="51" t="e">
        <f>IF(OR(E265=DSSV!$P$7,E265=DSSV!$P$8,DSMYDTU!E265=DSSV!$P$9),A264+1,"0")</f>
        <v>#REF!</v>
      </c>
      <c r="B265" s="86">
        <v>27212228708</v>
      </c>
      <c r="C265" s="86" t="s">
        <v>1118</v>
      </c>
      <c r="D265" s="86" t="s">
        <v>136</v>
      </c>
      <c r="E265" s="86" t="str">
        <f t="shared" si="8"/>
        <v>HP-QTM</v>
      </c>
      <c r="F265" s="86" t="s">
        <v>1430</v>
      </c>
      <c r="G265" t="str">
        <f t="shared" si="9"/>
        <v/>
      </c>
      <c r="I265" t="s">
        <v>1756</v>
      </c>
      <c r="J265" t="s">
        <v>183</v>
      </c>
      <c r="K265" t="s">
        <v>384</v>
      </c>
      <c r="L265" t="s">
        <v>596</v>
      </c>
    </row>
    <row r="266" spans="1:12" ht="16.7" customHeight="1" x14ac:dyDescent="0.25">
      <c r="A266" s="51" t="e">
        <f>IF(OR(E266=DSSV!$P$7,E266=DSSV!$P$8,DSMYDTU!E266=DSSV!$P$9),A265+1,"0")</f>
        <v>#REF!</v>
      </c>
      <c r="B266" s="86">
        <v>27202202337</v>
      </c>
      <c r="C266" s="86" t="s">
        <v>370</v>
      </c>
      <c r="D266" s="86" t="s">
        <v>381</v>
      </c>
      <c r="E266" s="86" t="str">
        <f t="shared" si="8"/>
        <v>HP-QTM</v>
      </c>
      <c r="F266" s="86" t="s">
        <v>1430</v>
      </c>
      <c r="G266" t="str">
        <f t="shared" si="9"/>
        <v/>
      </c>
      <c r="I266" t="s">
        <v>1791</v>
      </c>
      <c r="J266" t="s">
        <v>334</v>
      </c>
      <c r="K266" t="s">
        <v>1826</v>
      </c>
      <c r="L266" t="s">
        <v>596</v>
      </c>
    </row>
    <row r="267" spans="1:12" ht="16.7" customHeight="1" x14ac:dyDescent="0.25">
      <c r="A267" s="51" t="e">
        <f>IF(OR(E267=DSSV!$P$7,E267=DSSV!$P$8,DSMYDTU!E267=DSSV!$P$9),A266+1,"0")</f>
        <v>#REF!</v>
      </c>
      <c r="B267" s="86">
        <v>27212253540</v>
      </c>
      <c r="C267" s="86" t="s">
        <v>1122</v>
      </c>
      <c r="D267" s="86" t="s">
        <v>226</v>
      </c>
      <c r="E267" s="86" t="str">
        <f t="shared" si="8"/>
        <v>HP-QTM</v>
      </c>
      <c r="F267" s="86" t="s">
        <v>1430</v>
      </c>
      <c r="G267" t="str">
        <f t="shared" si="9"/>
        <v/>
      </c>
      <c r="I267" t="s">
        <v>1456</v>
      </c>
      <c r="J267" t="s">
        <v>334</v>
      </c>
      <c r="K267" t="s">
        <v>384</v>
      </c>
      <c r="L267" t="s">
        <v>594</v>
      </c>
    </row>
    <row r="268" spans="1:12" ht="16.7" customHeight="1" x14ac:dyDescent="0.25">
      <c r="A268" s="51" t="e">
        <f>IF(OR(E268=DSSV!$P$7,E268=DSSV!$P$8,DSMYDTU!E268=DSSV!$P$9),A267+1,"0")</f>
        <v>#REF!</v>
      </c>
      <c r="B268" s="86">
        <v>27202244339</v>
      </c>
      <c r="C268" s="86" t="s">
        <v>1264</v>
      </c>
      <c r="D268" s="86" t="s">
        <v>226</v>
      </c>
      <c r="E268" s="86" t="str">
        <f t="shared" si="8"/>
        <v>HP-QTM</v>
      </c>
      <c r="F268" s="86" t="s">
        <v>1430</v>
      </c>
      <c r="G268" t="str">
        <f t="shared" si="9"/>
        <v/>
      </c>
      <c r="I268" t="s">
        <v>1442</v>
      </c>
      <c r="J268" t="s">
        <v>334</v>
      </c>
      <c r="K268" t="s">
        <v>1826</v>
      </c>
      <c r="L268" t="s">
        <v>609</v>
      </c>
    </row>
    <row r="269" spans="1:12" ht="16.7" customHeight="1" x14ac:dyDescent="0.25">
      <c r="A269" s="51" t="e">
        <f>IF(OR(E269=DSSV!$P$7,E269=DSSV!$P$8,DSMYDTU!E269=DSSV!$P$9),A268+1,"0")</f>
        <v>#REF!</v>
      </c>
      <c r="B269" s="86">
        <v>27202202898</v>
      </c>
      <c r="C269" s="86" t="s">
        <v>287</v>
      </c>
      <c r="D269" s="86" t="s">
        <v>162</v>
      </c>
      <c r="E269" s="86" t="str">
        <f t="shared" si="8"/>
        <v>HP-QTM</v>
      </c>
      <c r="F269" s="86" t="s">
        <v>1430</v>
      </c>
      <c r="G269" t="str">
        <f t="shared" si="9"/>
        <v/>
      </c>
      <c r="I269" t="s">
        <v>1546</v>
      </c>
      <c r="J269" t="s">
        <v>334</v>
      </c>
      <c r="K269" t="s">
        <v>384</v>
      </c>
      <c r="L269" t="s">
        <v>607</v>
      </c>
    </row>
    <row r="270" spans="1:12" ht="16.7" customHeight="1" x14ac:dyDescent="0.25">
      <c r="A270" s="51" t="e">
        <f>IF(OR(E270=DSSV!$P$7,E270=DSSV!$P$8,DSMYDTU!E270=DSSV!$P$9),A269+1,"0")</f>
        <v>#REF!</v>
      </c>
      <c r="B270" s="86">
        <v>27202241360</v>
      </c>
      <c r="C270" s="86" t="s">
        <v>614</v>
      </c>
      <c r="D270" s="86" t="s">
        <v>162</v>
      </c>
      <c r="E270" s="86" t="str">
        <f t="shared" si="8"/>
        <v>HP-QTM</v>
      </c>
      <c r="F270" s="86" t="s">
        <v>1430</v>
      </c>
      <c r="G270" t="str">
        <f t="shared" si="9"/>
        <v/>
      </c>
      <c r="I270" t="s">
        <v>1762</v>
      </c>
      <c r="J270" t="s">
        <v>334</v>
      </c>
      <c r="K270" t="s">
        <v>384</v>
      </c>
      <c r="L270" t="s">
        <v>595</v>
      </c>
    </row>
    <row r="271" spans="1:12" ht="16.7" customHeight="1" x14ac:dyDescent="0.25">
      <c r="A271" s="51" t="e">
        <f>IF(OR(E271=DSSV!$P$7,E271=DSSV!$P$8,DSMYDTU!E271=DSSV!$P$9),A270+1,"0")</f>
        <v>#REF!</v>
      </c>
      <c r="B271" s="86">
        <v>27212203004</v>
      </c>
      <c r="C271" s="86" t="s">
        <v>1268</v>
      </c>
      <c r="D271" s="86" t="s">
        <v>449</v>
      </c>
      <c r="E271" s="86" t="str">
        <f t="shared" si="8"/>
        <v>HP-QTM</v>
      </c>
      <c r="F271" s="86" t="s">
        <v>1430</v>
      </c>
      <c r="G271" t="str">
        <f t="shared" si="9"/>
        <v/>
      </c>
      <c r="I271" t="s">
        <v>1540</v>
      </c>
      <c r="J271" t="s">
        <v>183</v>
      </c>
      <c r="K271" t="s">
        <v>1826</v>
      </c>
      <c r="L271" t="s">
        <v>595</v>
      </c>
    </row>
    <row r="272" spans="1:12" ht="16.7" customHeight="1" x14ac:dyDescent="0.25">
      <c r="A272" s="51" t="e">
        <f>IF(OR(E272=DSSV!$P$7,E272=DSSV!$P$8,DSMYDTU!E272=DSSV!$P$9),A271+1,"0")</f>
        <v>#REF!</v>
      </c>
      <c r="B272" s="86">
        <v>27202200828</v>
      </c>
      <c r="C272" s="86" t="s">
        <v>528</v>
      </c>
      <c r="D272" s="86" t="s">
        <v>119</v>
      </c>
      <c r="E272" s="86" t="str">
        <f t="shared" si="8"/>
        <v>HP-QTM</v>
      </c>
      <c r="F272" s="86" t="s">
        <v>1430</v>
      </c>
      <c r="G272" t="str">
        <f t="shared" si="9"/>
        <v/>
      </c>
      <c r="I272" t="s">
        <v>1640</v>
      </c>
      <c r="J272" t="s">
        <v>334</v>
      </c>
      <c r="K272" t="s">
        <v>384</v>
      </c>
      <c r="L272" t="s">
        <v>1829</v>
      </c>
    </row>
    <row r="273" spans="1:12" ht="16.7" customHeight="1" x14ac:dyDescent="0.25">
      <c r="A273" s="51" t="e">
        <f>IF(OR(E273=DSSV!$P$7,E273=DSSV!$P$8,DSMYDTU!E273=DSSV!$P$9),A272+1,"0")</f>
        <v>#REF!</v>
      </c>
      <c r="B273" s="86">
        <v>27202244900</v>
      </c>
      <c r="C273" s="86" t="s">
        <v>1137</v>
      </c>
      <c r="D273" s="86" t="s">
        <v>452</v>
      </c>
      <c r="E273" s="86" t="str">
        <f t="shared" si="8"/>
        <v>HP-QTM</v>
      </c>
      <c r="F273" s="86" t="s">
        <v>1430</v>
      </c>
      <c r="G273" t="str">
        <f t="shared" si="9"/>
        <v/>
      </c>
      <c r="I273" t="s">
        <v>1587</v>
      </c>
      <c r="J273" t="s">
        <v>334</v>
      </c>
      <c r="K273" t="s">
        <v>384</v>
      </c>
      <c r="L273" t="s">
        <v>603</v>
      </c>
    </row>
    <row r="274" spans="1:12" ht="16.7" customHeight="1" x14ac:dyDescent="0.25">
      <c r="A274" s="51" t="e">
        <f>IF(OR(E274=DSSV!$P$7,E274=DSSV!$P$8,DSMYDTU!E274=DSSV!$P$9),A273+1,"0")</f>
        <v>#REF!</v>
      </c>
      <c r="B274" s="86">
        <v>27202120328</v>
      </c>
      <c r="C274" s="86" t="s">
        <v>1202</v>
      </c>
      <c r="D274" s="86" t="s">
        <v>194</v>
      </c>
      <c r="E274" s="86" t="str">
        <f t="shared" si="8"/>
        <v>HP-QTM</v>
      </c>
      <c r="F274" s="86" t="s">
        <v>1430</v>
      </c>
      <c r="G274" t="str">
        <f t="shared" si="9"/>
        <v/>
      </c>
      <c r="I274" t="s">
        <v>1568</v>
      </c>
      <c r="J274" t="s">
        <v>334</v>
      </c>
      <c r="K274" t="s">
        <v>1826</v>
      </c>
      <c r="L274" t="s">
        <v>598</v>
      </c>
    </row>
    <row r="275" spans="1:12" ht="16.7" customHeight="1" x14ac:dyDescent="0.25">
      <c r="A275" s="51" t="e">
        <f>IF(OR(E275=DSSV!$P$7,E275=DSSV!$P$8,DSMYDTU!E275=DSSV!$P$9),A274+1,"0")</f>
        <v>#REF!</v>
      </c>
      <c r="B275" s="86">
        <v>27202201488</v>
      </c>
      <c r="C275" s="86" t="s">
        <v>1149</v>
      </c>
      <c r="D275" s="86" t="s">
        <v>128</v>
      </c>
      <c r="E275" s="86" t="str">
        <f t="shared" si="8"/>
        <v>HP-QTM</v>
      </c>
      <c r="F275" s="86" t="s">
        <v>1430</v>
      </c>
      <c r="G275" t="str">
        <f t="shared" si="9"/>
        <v/>
      </c>
      <c r="I275" t="s">
        <v>1769</v>
      </c>
      <c r="J275" t="s">
        <v>334</v>
      </c>
      <c r="K275" t="s">
        <v>384</v>
      </c>
      <c r="L275" t="s">
        <v>605</v>
      </c>
    </row>
    <row r="276" spans="1:12" ht="16.7" customHeight="1" x14ac:dyDescent="0.25">
      <c r="A276" s="51" t="e">
        <f>IF(OR(E276=DSSV!$P$7,E276=DSSV!$P$8,DSMYDTU!E276=DSSV!$P$9),A275+1,"0")</f>
        <v>#REF!</v>
      </c>
      <c r="B276" s="86">
        <v>27202241039</v>
      </c>
      <c r="C276" s="86" t="s">
        <v>1150</v>
      </c>
      <c r="D276" s="86" t="s">
        <v>128</v>
      </c>
      <c r="E276" s="86" t="str">
        <f t="shared" si="8"/>
        <v>HP-QTM</v>
      </c>
      <c r="F276" s="86" t="s">
        <v>1430</v>
      </c>
      <c r="G276" t="str">
        <f t="shared" si="9"/>
        <v/>
      </c>
      <c r="I276" t="s">
        <v>1690</v>
      </c>
      <c r="J276" t="s">
        <v>334</v>
      </c>
      <c r="K276" t="s">
        <v>384</v>
      </c>
      <c r="L276" t="s">
        <v>594</v>
      </c>
    </row>
    <row r="277" spans="1:12" ht="16.7" customHeight="1" x14ac:dyDescent="0.25">
      <c r="A277" s="51" t="e">
        <f>IF(OR(E277=DSSV!$P$7,E277=DSSV!$P$8,DSMYDTU!E277=DSSV!$P$9),A276+1,"0")</f>
        <v>#REF!</v>
      </c>
      <c r="B277" s="86">
        <v>27202136057</v>
      </c>
      <c r="C277" s="86" t="s">
        <v>359</v>
      </c>
      <c r="D277" s="86" t="s">
        <v>229</v>
      </c>
      <c r="E277" s="86" t="str">
        <f t="shared" si="8"/>
        <v>HP-QTM</v>
      </c>
      <c r="F277" s="86" t="s">
        <v>1430</v>
      </c>
      <c r="G277" t="str">
        <f t="shared" si="9"/>
        <v/>
      </c>
      <c r="I277" t="s">
        <v>1758</v>
      </c>
      <c r="J277" t="s">
        <v>334</v>
      </c>
      <c r="K277" t="s">
        <v>384</v>
      </c>
      <c r="L277" t="s">
        <v>594</v>
      </c>
    </row>
    <row r="278" spans="1:12" ht="16.7" customHeight="1" x14ac:dyDescent="0.25">
      <c r="A278" s="51" t="e">
        <f>IF(OR(E278=DSSV!$P$7,E278=DSSV!$P$8,DSMYDTU!E278=DSSV!$P$9),A277+1,"0")</f>
        <v>#REF!</v>
      </c>
      <c r="B278" s="86">
        <v>27202247851</v>
      </c>
      <c r="C278" s="86" t="s">
        <v>1152</v>
      </c>
      <c r="D278" s="86" t="s">
        <v>229</v>
      </c>
      <c r="E278" s="86" t="str">
        <f t="shared" si="8"/>
        <v>HP-QTM</v>
      </c>
      <c r="F278" s="86" t="s">
        <v>1430</v>
      </c>
      <c r="G278" t="str">
        <f t="shared" si="9"/>
        <v/>
      </c>
      <c r="I278" t="s">
        <v>1476</v>
      </c>
      <c r="J278" t="s">
        <v>334</v>
      </c>
      <c r="K278" t="s">
        <v>384</v>
      </c>
      <c r="L278" t="s">
        <v>599</v>
      </c>
    </row>
    <row r="279" spans="1:12" ht="16.7" customHeight="1" x14ac:dyDescent="0.25">
      <c r="A279" s="51" t="e">
        <f>IF(OR(E279=DSSV!$P$7,E279=DSSV!$P$8,DSMYDTU!E279=DSSV!$P$9),A278+1,"0")</f>
        <v>#REF!</v>
      </c>
      <c r="B279" s="86">
        <v>27202253130</v>
      </c>
      <c r="C279" s="86" t="s">
        <v>855</v>
      </c>
      <c r="D279" s="86" t="s">
        <v>191</v>
      </c>
      <c r="E279" s="86" t="str">
        <f t="shared" si="8"/>
        <v>HP-QTM</v>
      </c>
      <c r="F279" s="86" t="s">
        <v>1430</v>
      </c>
      <c r="G279" t="str">
        <f t="shared" si="9"/>
        <v/>
      </c>
      <c r="I279" t="s">
        <v>1594</v>
      </c>
      <c r="J279" t="s">
        <v>334</v>
      </c>
      <c r="K279" t="s">
        <v>384</v>
      </c>
      <c r="L279" t="s">
        <v>595</v>
      </c>
    </row>
    <row r="280" spans="1:12" ht="16.7" customHeight="1" x14ac:dyDescent="0.25">
      <c r="A280" s="51" t="e">
        <f>IF(OR(E280=DSSV!$P$7,E280=DSSV!$P$8,DSMYDTU!E280=DSSV!$P$9),A279+1,"0")</f>
        <v>#REF!</v>
      </c>
      <c r="B280" s="86">
        <v>27212237913</v>
      </c>
      <c r="C280" s="86" t="s">
        <v>1280</v>
      </c>
      <c r="D280" s="86" t="s">
        <v>175</v>
      </c>
      <c r="E280" s="86" t="str">
        <f t="shared" si="8"/>
        <v>HP-QTM</v>
      </c>
      <c r="F280" s="86" t="s">
        <v>1430</v>
      </c>
      <c r="G280" t="str">
        <f t="shared" si="9"/>
        <v/>
      </c>
      <c r="I280" t="s">
        <v>1630</v>
      </c>
      <c r="J280" t="s">
        <v>183</v>
      </c>
      <c r="K280" t="s">
        <v>1826</v>
      </c>
      <c r="L280" t="s">
        <v>603</v>
      </c>
    </row>
    <row r="281" spans="1:12" ht="16.7" customHeight="1" x14ac:dyDescent="0.25">
      <c r="A281" s="51" t="e">
        <f>IF(OR(E281=DSSV!$P$7,E281=DSSV!$P$8,DSMYDTU!E281=DSSV!$P$9),A280+1,"0")</f>
        <v>#REF!</v>
      </c>
      <c r="B281" s="86">
        <v>27202238942</v>
      </c>
      <c r="C281" s="86" t="s">
        <v>1163</v>
      </c>
      <c r="D281" s="86" t="s">
        <v>152</v>
      </c>
      <c r="E281" s="86" t="str">
        <f t="shared" si="8"/>
        <v>HP-QTM</v>
      </c>
      <c r="F281" s="86" t="s">
        <v>1430</v>
      </c>
      <c r="G281" t="str">
        <f t="shared" si="9"/>
        <v/>
      </c>
      <c r="I281" t="s">
        <v>1487</v>
      </c>
      <c r="J281" t="s">
        <v>334</v>
      </c>
      <c r="K281" t="s">
        <v>384</v>
      </c>
      <c r="L281" t="s">
        <v>594</v>
      </c>
    </row>
    <row r="282" spans="1:12" ht="16.7" customHeight="1" x14ac:dyDescent="0.25">
      <c r="A282" s="51" t="e">
        <f>IF(OR(E282=DSSV!$P$7,E282=DSSV!$P$8,DSMYDTU!E282=DSSV!$P$9),A281+1,"0")</f>
        <v>#REF!</v>
      </c>
      <c r="B282" s="86">
        <v>27212651494</v>
      </c>
      <c r="C282" s="86" t="s">
        <v>348</v>
      </c>
      <c r="D282" s="86" t="s">
        <v>349</v>
      </c>
      <c r="E282" s="86" t="str">
        <f t="shared" si="8"/>
        <v>KDN</v>
      </c>
      <c r="F282" s="86" t="s">
        <v>410</v>
      </c>
      <c r="G282" t="str">
        <f t="shared" si="9"/>
        <v/>
      </c>
      <c r="I282" t="s">
        <v>1455</v>
      </c>
      <c r="J282" t="s">
        <v>183</v>
      </c>
      <c r="K282" t="s">
        <v>408</v>
      </c>
      <c r="L282" t="s">
        <v>607</v>
      </c>
    </row>
    <row r="283" spans="1:12" ht="16.7" customHeight="1" x14ac:dyDescent="0.25">
      <c r="A283" s="51" t="e">
        <f>IF(OR(E283=DSSV!$P$7,E283=DSSV!$P$8,DSMYDTU!E283=DSSV!$P$9),A282+1,"0")</f>
        <v>#REF!</v>
      </c>
      <c r="B283" s="86">
        <v>27202531684</v>
      </c>
      <c r="C283" s="86" t="s">
        <v>628</v>
      </c>
      <c r="D283" s="86" t="s">
        <v>163</v>
      </c>
      <c r="E283" s="86" t="str">
        <f t="shared" si="8"/>
        <v>KDN</v>
      </c>
      <c r="F283" s="86" t="s">
        <v>410</v>
      </c>
      <c r="G283" t="str">
        <f t="shared" si="9"/>
        <v/>
      </c>
      <c r="I283" t="s">
        <v>1456</v>
      </c>
      <c r="J283" t="s">
        <v>334</v>
      </c>
      <c r="K283" t="s">
        <v>408</v>
      </c>
      <c r="L283" t="s">
        <v>595</v>
      </c>
    </row>
    <row r="284" spans="1:12" ht="16.7" customHeight="1" x14ac:dyDescent="0.25">
      <c r="A284" s="51" t="e">
        <f>IF(OR(E284=DSSV!$P$7,E284=DSSV!$P$8,DSMYDTU!E284=DSSV!$P$9),A283+1,"0")</f>
        <v>#REF!</v>
      </c>
      <c r="B284" s="86">
        <v>27202622388</v>
      </c>
      <c r="C284" s="86" t="s">
        <v>629</v>
      </c>
      <c r="D284" s="86" t="s">
        <v>163</v>
      </c>
      <c r="E284" s="86" t="str">
        <f t="shared" si="8"/>
        <v>KDN</v>
      </c>
      <c r="F284" s="86" t="s">
        <v>410</v>
      </c>
      <c r="G284" t="str">
        <f t="shared" si="9"/>
        <v/>
      </c>
      <c r="I284" t="s">
        <v>1451</v>
      </c>
      <c r="J284" t="s">
        <v>334</v>
      </c>
      <c r="K284" t="s">
        <v>408</v>
      </c>
      <c r="L284" t="s">
        <v>597</v>
      </c>
    </row>
    <row r="285" spans="1:12" ht="16.7" customHeight="1" x14ac:dyDescent="0.25">
      <c r="A285" s="51" t="e">
        <f>IF(OR(E285=DSSV!$P$7,E285=DSSV!$P$8,DSMYDTU!E285=DSSV!$P$9),A284+1,"0")</f>
        <v>#REF!</v>
      </c>
      <c r="B285" s="86">
        <v>27202651633</v>
      </c>
      <c r="C285" s="86" t="s">
        <v>630</v>
      </c>
      <c r="D285" s="86" t="s">
        <v>163</v>
      </c>
      <c r="E285" s="86" t="str">
        <f t="shared" si="8"/>
        <v>KDN</v>
      </c>
      <c r="F285" s="86" t="s">
        <v>410</v>
      </c>
      <c r="G285" t="str">
        <f t="shared" si="9"/>
        <v/>
      </c>
      <c r="I285" t="s">
        <v>1457</v>
      </c>
      <c r="J285" t="s">
        <v>334</v>
      </c>
      <c r="K285" t="s">
        <v>408</v>
      </c>
      <c r="L285" t="s">
        <v>607</v>
      </c>
    </row>
    <row r="286" spans="1:12" ht="16.7" customHeight="1" x14ac:dyDescent="0.25">
      <c r="A286" s="51" t="e">
        <f>IF(OR(E286=DSSV!$P$7,E286=DSSV!$P$8,DSMYDTU!E286=DSSV!$P$9),A285+1,"0")</f>
        <v>#REF!</v>
      </c>
      <c r="B286" s="86">
        <v>27202651805</v>
      </c>
      <c r="C286" s="86" t="s">
        <v>501</v>
      </c>
      <c r="D286" s="86" t="s">
        <v>163</v>
      </c>
      <c r="E286" s="86" t="str">
        <f t="shared" si="8"/>
        <v>KDN</v>
      </c>
      <c r="F286" s="86" t="s">
        <v>410</v>
      </c>
      <c r="G286" t="str">
        <f t="shared" si="9"/>
        <v/>
      </c>
      <c r="I286" t="s">
        <v>1458</v>
      </c>
      <c r="J286" t="s">
        <v>334</v>
      </c>
      <c r="K286" t="s">
        <v>408</v>
      </c>
      <c r="L286" t="s">
        <v>606</v>
      </c>
    </row>
    <row r="287" spans="1:12" ht="16.7" customHeight="1" x14ac:dyDescent="0.25">
      <c r="A287" s="51" t="e">
        <f>IF(OR(E287=DSSV!$P$7,E287=DSSV!$P$8,DSMYDTU!E287=DSSV!$P$9),A286+1,"0")</f>
        <v>#REF!</v>
      </c>
      <c r="B287" s="86">
        <v>27212543612</v>
      </c>
      <c r="C287" s="86" t="s">
        <v>631</v>
      </c>
      <c r="D287" s="86" t="s">
        <v>163</v>
      </c>
      <c r="E287" s="86" t="str">
        <f t="shared" si="8"/>
        <v>KDN</v>
      </c>
      <c r="F287" s="86" t="s">
        <v>410</v>
      </c>
      <c r="G287" t="str">
        <f t="shared" si="9"/>
        <v/>
      </c>
      <c r="I287" t="s">
        <v>1459</v>
      </c>
      <c r="J287" t="s">
        <v>183</v>
      </c>
      <c r="K287" t="s">
        <v>408</v>
      </c>
      <c r="L287" t="s">
        <v>595</v>
      </c>
    </row>
    <row r="288" spans="1:12" ht="16.7" customHeight="1" x14ac:dyDescent="0.25">
      <c r="A288" s="51" t="e">
        <f>IF(OR(E288=DSSV!$P$7,E288=DSSV!$P$8,DSMYDTU!E288=DSSV!$P$9),A287+1,"0")</f>
        <v>#REF!</v>
      </c>
      <c r="B288" s="86">
        <v>27212601716</v>
      </c>
      <c r="C288" s="86" t="s">
        <v>632</v>
      </c>
      <c r="D288" s="86" t="s">
        <v>185</v>
      </c>
      <c r="E288" s="86" t="str">
        <f t="shared" si="8"/>
        <v>KDN</v>
      </c>
      <c r="F288" s="86" t="s">
        <v>410</v>
      </c>
      <c r="G288" t="str">
        <f t="shared" si="9"/>
        <v/>
      </c>
      <c r="I288" t="s">
        <v>1460</v>
      </c>
      <c r="J288" t="s">
        <v>334</v>
      </c>
      <c r="K288" t="s">
        <v>408</v>
      </c>
      <c r="L288" t="s">
        <v>594</v>
      </c>
    </row>
    <row r="289" spans="1:12" ht="16.7" customHeight="1" x14ac:dyDescent="0.25">
      <c r="A289" s="51" t="e">
        <f>IF(OR(E289=DSSV!$P$7,E289=DSSV!$P$8,DSMYDTU!E289=DSSV!$P$9),A288+1,"0")</f>
        <v>#REF!</v>
      </c>
      <c r="B289" s="86">
        <v>27202631414</v>
      </c>
      <c r="C289" s="86" t="s">
        <v>633</v>
      </c>
      <c r="D289" s="86" t="s">
        <v>213</v>
      </c>
      <c r="E289" s="86" t="str">
        <f t="shared" si="8"/>
        <v>KDN</v>
      </c>
      <c r="F289" s="86" t="s">
        <v>410</v>
      </c>
      <c r="G289" t="str">
        <f t="shared" si="9"/>
        <v/>
      </c>
      <c r="I289" t="s">
        <v>1461</v>
      </c>
      <c r="J289" t="s">
        <v>334</v>
      </c>
      <c r="K289" t="s">
        <v>408</v>
      </c>
      <c r="L289" t="s">
        <v>595</v>
      </c>
    </row>
    <row r="290" spans="1:12" ht="16.7" customHeight="1" x14ac:dyDescent="0.25">
      <c r="A290" s="51" t="e">
        <f>IF(OR(E290=DSSV!$P$7,E290=DSSV!$P$8,DSMYDTU!E290=DSSV!$P$9),A289+1,"0")</f>
        <v>#REF!</v>
      </c>
      <c r="B290" s="86">
        <v>27212624050</v>
      </c>
      <c r="C290" s="86" t="s">
        <v>234</v>
      </c>
      <c r="D290" s="86" t="s">
        <v>164</v>
      </c>
      <c r="E290" s="86" t="str">
        <f t="shared" si="8"/>
        <v>KDN</v>
      </c>
      <c r="F290" s="86" t="s">
        <v>410</v>
      </c>
      <c r="G290" t="str">
        <f t="shared" si="9"/>
        <v/>
      </c>
      <c r="I290" t="s">
        <v>1462</v>
      </c>
      <c r="J290" t="s">
        <v>334</v>
      </c>
      <c r="K290" t="s">
        <v>408</v>
      </c>
      <c r="L290" t="s">
        <v>595</v>
      </c>
    </row>
    <row r="291" spans="1:12" ht="16.7" customHeight="1" x14ac:dyDescent="0.25">
      <c r="A291" s="51" t="e">
        <f>IF(OR(E291=DSSV!$P$7,E291=DSSV!$P$8,DSMYDTU!E291=DSSV!$P$9),A290+1,"0")</f>
        <v>#REF!</v>
      </c>
      <c r="B291" s="86">
        <v>26207242664</v>
      </c>
      <c r="C291" s="86" t="s">
        <v>634</v>
      </c>
      <c r="D291" s="86" t="s">
        <v>224</v>
      </c>
      <c r="E291" s="86" t="str">
        <f t="shared" si="8"/>
        <v>KDN</v>
      </c>
      <c r="F291" s="86" t="s">
        <v>410</v>
      </c>
      <c r="G291" t="str">
        <f t="shared" si="9"/>
        <v/>
      </c>
      <c r="I291" t="s">
        <v>543</v>
      </c>
      <c r="J291" t="s">
        <v>334</v>
      </c>
      <c r="K291" t="s">
        <v>408</v>
      </c>
      <c r="L291" t="s">
        <v>603</v>
      </c>
    </row>
    <row r="292" spans="1:12" ht="16.7" customHeight="1" x14ac:dyDescent="0.25">
      <c r="A292" s="51" t="e">
        <f>IF(OR(E292=DSSV!$P$7,E292=DSSV!$P$8,DSMYDTU!E292=DSSV!$P$9),A291+1,"0")</f>
        <v>#REF!</v>
      </c>
      <c r="B292" s="86">
        <v>27202602012</v>
      </c>
      <c r="C292" s="86" t="s">
        <v>635</v>
      </c>
      <c r="D292" s="86" t="s">
        <v>224</v>
      </c>
      <c r="E292" s="86" t="str">
        <f t="shared" si="8"/>
        <v>KDN</v>
      </c>
      <c r="F292" s="86" t="s">
        <v>410</v>
      </c>
      <c r="G292" t="str">
        <f t="shared" si="9"/>
        <v/>
      </c>
      <c r="I292" t="s">
        <v>1463</v>
      </c>
      <c r="J292" t="s">
        <v>334</v>
      </c>
      <c r="K292" t="s">
        <v>408</v>
      </c>
      <c r="L292" t="s">
        <v>605</v>
      </c>
    </row>
    <row r="293" spans="1:12" ht="16.7" customHeight="1" x14ac:dyDescent="0.25">
      <c r="A293" s="51" t="e">
        <f>IF(OR(E293=DSSV!$P$7,E293=DSSV!$P$8,DSMYDTU!E293=DSSV!$P$9),A292+1,"0")</f>
        <v>#REF!</v>
      </c>
      <c r="B293" s="86">
        <v>27207502435</v>
      </c>
      <c r="C293" s="86" t="s">
        <v>370</v>
      </c>
      <c r="D293" s="86" t="s">
        <v>172</v>
      </c>
      <c r="E293" s="86" t="str">
        <f t="shared" si="8"/>
        <v>KDN</v>
      </c>
      <c r="F293" s="86" t="s">
        <v>410</v>
      </c>
      <c r="G293" t="str">
        <f t="shared" si="9"/>
        <v/>
      </c>
      <c r="I293" t="s">
        <v>1464</v>
      </c>
      <c r="J293" t="s">
        <v>334</v>
      </c>
      <c r="K293" t="s">
        <v>408</v>
      </c>
      <c r="L293" t="s">
        <v>595</v>
      </c>
    </row>
    <row r="294" spans="1:12" ht="16.7" customHeight="1" x14ac:dyDescent="0.25">
      <c r="A294" s="51" t="e">
        <f>IF(OR(E294=DSSV!$P$7,E294=DSSV!$P$8,DSMYDTU!E294=DSSV!$P$9),A293+1,"0")</f>
        <v>#REF!</v>
      </c>
      <c r="B294" s="86">
        <v>27202651882</v>
      </c>
      <c r="C294" s="86" t="s">
        <v>636</v>
      </c>
      <c r="D294" s="86" t="s">
        <v>192</v>
      </c>
      <c r="E294" s="86" t="str">
        <f t="shared" si="8"/>
        <v>KDN</v>
      </c>
      <c r="F294" s="86" t="s">
        <v>410</v>
      </c>
      <c r="G294" t="str">
        <f t="shared" si="9"/>
        <v/>
      </c>
      <c r="I294" t="s">
        <v>1451</v>
      </c>
      <c r="J294" t="s">
        <v>334</v>
      </c>
      <c r="K294" t="s">
        <v>408</v>
      </c>
      <c r="L294" t="s">
        <v>594</v>
      </c>
    </row>
    <row r="295" spans="1:12" ht="16.7" customHeight="1" x14ac:dyDescent="0.25">
      <c r="A295" s="51" t="e">
        <f>IF(OR(E295=DSSV!$P$7,E295=DSSV!$P$8,DSMYDTU!E295=DSSV!$P$9),A294+1,"0")</f>
        <v>#REF!</v>
      </c>
      <c r="B295" s="86">
        <v>27204541927</v>
      </c>
      <c r="C295" s="86" t="s">
        <v>265</v>
      </c>
      <c r="D295" s="86" t="s">
        <v>637</v>
      </c>
      <c r="E295" s="86" t="str">
        <f t="shared" si="8"/>
        <v>KDN</v>
      </c>
      <c r="F295" s="86" t="s">
        <v>410</v>
      </c>
      <c r="G295" t="str">
        <f t="shared" si="9"/>
        <v/>
      </c>
      <c r="I295" t="s">
        <v>1465</v>
      </c>
      <c r="J295" t="s">
        <v>334</v>
      </c>
      <c r="K295" t="s">
        <v>408</v>
      </c>
      <c r="L295" t="s">
        <v>596</v>
      </c>
    </row>
    <row r="296" spans="1:12" ht="16.7" customHeight="1" x14ac:dyDescent="0.25">
      <c r="A296" s="51" t="e">
        <f>IF(OR(E296=DSSV!$P$7,E296=DSSV!$P$8,DSMYDTU!E296=DSSV!$P$9),A295+1,"0")</f>
        <v>#REF!</v>
      </c>
      <c r="B296" s="86">
        <v>27202603092</v>
      </c>
      <c r="C296" s="86" t="s">
        <v>247</v>
      </c>
      <c r="D296" s="86" t="s">
        <v>127</v>
      </c>
      <c r="E296" s="86" t="str">
        <f t="shared" si="8"/>
        <v>KDN</v>
      </c>
      <c r="F296" s="86" t="s">
        <v>410</v>
      </c>
      <c r="G296" t="str">
        <f t="shared" si="9"/>
        <v/>
      </c>
      <c r="I296" t="s">
        <v>1466</v>
      </c>
      <c r="J296" t="s">
        <v>334</v>
      </c>
      <c r="K296" t="s">
        <v>408</v>
      </c>
      <c r="L296" t="s">
        <v>604</v>
      </c>
    </row>
    <row r="297" spans="1:12" ht="16.7" customHeight="1" x14ac:dyDescent="0.25">
      <c r="A297" s="51" t="e">
        <f>IF(OR(E297=DSSV!$P$7,E297=DSSV!$P$8,DSMYDTU!E297=DSSV!$P$9),A296+1,"0")</f>
        <v>#REF!</v>
      </c>
      <c r="B297" s="86">
        <v>27202602708</v>
      </c>
      <c r="C297" s="86" t="s">
        <v>638</v>
      </c>
      <c r="D297" s="86" t="s">
        <v>639</v>
      </c>
      <c r="E297" s="86" t="str">
        <f t="shared" si="8"/>
        <v>KDN</v>
      </c>
      <c r="F297" s="86" t="s">
        <v>410</v>
      </c>
      <c r="G297" t="str">
        <f t="shared" si="9"/>
        <v/>
      </c>
      <c r="I297" t="s">
        <v>1467</v>
      </c>
      <c r="J297" t="s">
        <v>334</v>
      </c>
      <c r="K297" t="s">
        <v>408</v>
      </c>
      <c r="L297" t="s">
        <v>594</v>
      </c>
    </row>
    <row r="298" spans="1:12" ht="16.7" customHeight="1" x14ac:dyDescent="0.25">
      <c r="A298" s="51" t="e">
        <f>IF(OR(E298=DSSV!$P$7,E298=DSSV!$P$8,DSMYDTU!E298=DSSV!$P$9),A297+1,"0")</f>
        <v>#REF!</v>
      </c>
      <c r="B298" s="86">
        <v>27212643768</v>
      </c>
      <c r="C298" s="86" t="s">
        <v>502</v>
      </c>
      <c r="D298" s="86" t="s">
        <v>208</v>
      </c>
      <c r="E298" s="86" t="str">
        <f t="shared" si="8"/>
        <v>KDN</v>
      </c>
      <c r="F298" s="86" t="s">
        <v>410</v>
      </c>
      <c r="G298" t="str">
        <f t="shared" si="9"/>
        <v/>
      </c>
      <c r="I298" t="s">
        <v>1468</v>
      </c>
      <c r="J298" t="s">
        <v>334</v>
      </c>
      <c r="K298" t="s">
        <v>408</v>
      </c>
      <c r="L298" t="s">
        <v>594</v>
      </c>
    </row>
    <row r="299" spans="1:12" ht="16.7" customHeight="1" x14ac:dyDescent="0.25">
      <c r="A299" s="51" t="e">
        <f>IF(OR(E299=DSSV!$P$7,E299=DSSV!$P$8,DSMYDTU!E299=DSSV!$P$9),A298+1,"0")</f>
        <v>#REF!</v>
      </c>
      <c r="B299" s="86">
        <v>27212644988</v>
      </c>
      <c r="C299" s="86" t="s">
        <v>640</v>
      </c>
      <c r="D299" s="86" t="s">
        <v>208</v>
      </c>
      <c r="E299" s="86" t="str">
        <f t="shared" si="8"/>
        <v>KDN</v>
      </c>
      <c r="F299" s="86" t="s">
        <v>410</v>
      </c>
      <c r="G299" t="str">
        <f t="shared" si="9"/>
        <v/>
      </c>
      <c r="I299" t="s">
        <v>1469</v>
      </c>
      <c r="J299" t="s">
        <v>334</v>
      </c>
      <c r="K299" t="s">
        <v>408</v>
      </c>
      <c r="L299" t="s">
        <v>594</v>
      </c>
    </row>
    <row r="300" spans="1:12" ht="16.7" customHeight="1" x14ac:dyDescent="0.25">
      <c r="A300" s="51" t="e">
        <f>IF(OR(E300=DSSV!$P$7,E300=DSSV!$P$8,DSMYDTU!E300=DSSV!$P$9),A299+1,"0")</f>
        <v>#REF!</v>
      </c>
      <c r="B300" s="86">
        <v>27202621102</v>
      </c>
      <c r="C300" s="86" t="s">
        <v>641</v>
      </c>
      <c r="D300" s="86" t="s">
        <v>159</v>
      </c>
      <c r="E300" s="86" t="str">
        <f t="shared" si="8"/>
        <v>KDN</v>
      </c>
      <c r="F300" s="86" t="s">
        <v>410</v>
      </c>
      <c r="G300" t="str">
        <f t="shared" si="9"/>
        <v/>
      </c>
      <c r="I300" t="s">
        <v>1470</v>
      </c>
      <c r="J300" t="s">
        <v>334</v>
      </c>
      <c r="K300" t="s">
        <v>408</v>
      </c>
      <c r="L300" t="s">
        <v>596</v>
      </c>
    </row>
    <row r="301" spans="1:12" ht="16.7" customHeight="1" x14ac:dyDescent="0.25">
      <c r="A301" s="51" t="e">
        <f>IF(OR(E301=DSSV!$P$7,E301=DSSV!$P$8,DSMYDTU!E301=DSSV!$P$9),A300+1,"0")</f>
        <v>#REF!</v>
      </c>
      <c r="B301" s="86">
        <v>25212603620</v>
      </c>
      <c r="C301" s="86" t="s">
        <v>443</v>
      </c>
      <c r="D301" s="86" t="s">
        <v>182</v>
      </c>
      <c r="E301" s="86" t="str">
        <f t="shared" si="8"/>
        <v>KDN</v>
      </c>
      <c r="F301" s="86" t="s">
        <v>410</v>
      </c>
      <c r="G301" t="str">
        <f t="shared" si="9"/>
        <v/>
      </c>
      <c r="I301" t="s">
        <v>1471</v>
      </c>
      <c r="J301" t="s">
        <v>183</v>
      </c>
      <c r="K301" t="s">
        <v>408</v>
      </c>
      <c r="L301" t="s">
        <v>597</v>
      </c>
    </row>
    <row r="302" spans="1:12" ht="16.7" customHeight="1" x14ac:dyDescent="0.25">
      <c r="A302" s="51" t="e">
        <f>IF(OR(E302=DSSV!$P$7,E302=DSSV!$P$8,DSMYDTU!E302=DSSV!$P$9),A301+1,"0")</f>
        <v>#REF!</v>
      </c>
      <c r="B302" s="86">
        <v>27201241309</v>
      </c>
      <c r="C302" s="86" t="s">
        <v>642</v>
      </c>
      <c r="D302" s="86" t="s">
        <v>184</v>
      </c>
      <c r="E302" s="86" t="str">
        <f t="shared" si="8"/>
        <v>KDN</v>
      </c>
      <c r="F302" s="86" t="s">
        <v>410</v>
      </c>
      <c r="G302" t="str">
        <f t="shared" si="9"/>
        <v/>
      </c>
      <c r="I302" t="s">
        <v>1472</v>
      </c>
      <c r="J302" t="s">
        <v>334</v>
      </c>
      <c r="K302" t="s">
        <v>408</v>
      </c>
      <c r="L302" t="s">
        <v>595</v>
      </c>
    </row>
    <row r="303" spans="1:12" ht="16.7" customHeight="1" x14ac:dyDescent="0.25">
      <c r="A303" s="51" t="e">
        <f>IF(OR(E303=DSSV!$P$7,E303=DSSV!$P$8,DSMYDTU!E303=DSSV!$P$9),A302+1,"0")</f>
        <v>#REF!</v>
      </c>
      <c r="B303" s="86">
        <v>27202637538</v>
      </c>
      <c r="C303" s="86" t="s">
        <v>494</v>
      </c>
      <c r="D303" s="86" t="s">
        <v>184</v>
      </c>
      <c r="E303" s="86" t="str">
        <f t="shared" si="8"/>
        <v>KDN</v>
      </c>
      <c r="F303" s="86" t="s">
        <v>410</v>
      </c>
      <c r="G303" t="str">
        <f t="shared" si="9"/>
        <v/>
      </c>
      <c r="I303" t="s">
        <v>1473</v>
      </c>
      <c r="J303" t="s">
        <v>334</v>
      </c>
      <c r="K303" t="s">
        <v>408</v>
      </c>
      <c r="L303" t="s">
        <v>598</v>
      </c>
    </row>
    <row r="304" spans="1:12" ht="16.7" customHeight="1" x14ac:dyDescent="0.25">
      <c r="A304" s="51" t="e">
        <f>IF(OR(E304=DSSV!$P$7,E304=DSSV!$P$8,DSMYDTU!E304=DSSV!$P$9),A303+1,"0")</f>
        <v>#REF!</v>
      </c>
      <c r="B304" s="86">
        <v>27212601898</v>
      </c>
      <c r="C304" s="86" t="s">
        <v>643</v>
      </c>
      <c r="D304" s="86" t="s">
        <v>184</v>
      </c>
      <c r="E304" s="86" t="str">
        <f t="shared" si="8"/>
        <v>KDN</v>
      </c>
      <c r="F304" s="86" t="s">
        <v>410</v>
      </c>
      <c r="G304" t="str">
        <f t="shared" si="9"/>
        <v/>
      </c>
      <c r="I304" t="s">
        <v>1474</v>
      </c>
      <c r="J304" t="s">
        <v>334</v>
      </c>
      <c r="K304" t="s">
        <v>408</v>
      </c>
      <c r="L304" t="s">
        <v>599</v>
      </c>
    </row>
    <row r="305" spans="1:12" ht="16.7" customHeight="1" x14ac:dyDescent="0.25">
      <c r="A305" s="51" t="e">
        <f>IF(OR(E305=DSSV!$P$7,E305=DSSV!$P$8,DSMYDTU!E305=DSSV!$P$9),A304+1,"0")</f>
        <v>#REF!</v>
      </c>
      <c r="B305" s="86">
        <v>27202628544</v>
      </c>
      <c r="C305" s="86" t="s">
        <v>644</v>
      </c>
      <c r="D305" s="86" t="s">
        <v>149</v>
      </c>
      <c r="E305" s="86" t="str">
        <f t="shared" si="8"/>
        <v>KDN</v>
      </c>
      <c r="F305" s="86" t="s">
        <v>410</v>
      </c>
      <c r="G305" t="str">
        <f t="shared" si="9"/>
        <v/>
      </c>
      <c r="I305" t="s">
        <v>1475</v>
      </c>
      <c r="J305" t="s">
        <v>334</v>
      </c>
      <c r="K305" t="s">
        <v>408</v>
      </c>
      <c r="L305" t="s">
        <v>595</v>
      </c>
    </row>
    <row r="306" spans="1:12" ht="16.7" customHeight="1" x14ac:dyDescent="0.25">
      <c r="A306" s="51" t="e">
        <f>IF(OR(E306=DSSV!$P$7,E306=DSSV!$P$8,DSMYDTU!E306=DSSV!$P$9),A305+1,"0")</f>
        <v>#REF!</v>
      </c>
      <c r="B306" s="86">
        <v>27202639323</v>
      </c>
      <c r="C306" s="86" t="s">
        <v>645</v>
      </c>
      <c r="D306" s="86" t="s">
        <v>149</v>
      </c>
      <c r="E306" s="86" t="str">
        <f t="shared" si="8"/>
        <v>KDN</v>
      </c>
      <c r="F306" s="86" t="s">
        <v>410</v>
      </c>
      <c r="G306" t="str">
        <f t="shared" si="9"/>
        <v/>
      </c>
      <c r="I306" t="s">
        <v>1476</v>
      </c>
      <c r="J306" t="s">
        <v>334</v>
      </c>
      <c r="K306" t="s">
        <v>408</v>
      </c>
      <c r="L306" t="s">
        <v>604</v>
      </c>
    </row>
    <row r="307" spans="1:12" ht="16.7" customHeight="1" x14ac:dyDescent="0.25">
      <c r="A307" s="51" t="e">
        <f>IF(OR(E307=DSSV!$P$7,E307=DSSV!$P$8,DSMYDTU!E307=DSSV!$P$9),A306+1,"0")</f>
        <v>#REF!</v>
      </c>
      <c r="B307" s="86">
        <v>27202652005</v>
      </c>
      <c r="C307" s="86" t="s">
        <v>646</v>
      </c>
      <c r="D307" s="86" t="s">
        <v>149</v>
      </c>
      <c r="E307" s="86" t="str">
        <f t="shared" si="8"/>
        <v>KDN</v>
      </c>
      <c r="F307" s="86" t="s">
        <v>410</v>
      </c>
      <c r="G307" t="str">
        <f t="shared" si="9"/>
        <v/>
      </c>
      <c r="I307" t="s">
        <v>1477</v>
      </c>
      <c r="J307" t="s">
        <v>334</v>
      </c>
      <c r="K307" t="s">
        <v>408</v>
      </c>
      <c r="L307" t="s">
        <v>594</v>
      </c>
    </row>
    <row r="308" spans="1:12" ht="16.7" customHeight="1" x14ac:dyDescent="0.25">
      <c r="A308" s="51" t="e">
        <f>IF(OR(E308=DSSV!$P$7,E308=DSSV!$P$8,DSMYDTU!E308=DSSV!$P$9),A307+1,"0")</f>
        <v>#REF!</v>
      </c>
      <c r="B308" s="86">
        <v>27202940420</v>
      </c>
      <c r="C308" s="86" t="s">
        <v>647</v>
      </c>
      <c r="D308" s="86" t="s">
        <v>149</v>
      </c>
      <c r="E308" s="86" t="str">
        <f t="shared" si="8"/>
        <v>KDN</v>
      </c>
      <c r="F308" s="86" t="s">
        <v>410</v>
      </c>
      <c r="G308" t="str">
        <f t="shared" si="9"/>
        <v/>
      </c>
      <c r="I308" t="s">
        <v>1478</v>
      </c>
      <c r="J308" t="s">
        <v>334</v>
      </c>
      <c r="K308" t="s">
        <v>408</v>
      </c>
      <c r="L308" t="s">
        <v>603</v>
      </c>
    </row>
    <row r="309" spans="1:12" ht="16.7" customHeight="1" x14ac:dyDescent="0.25">
      <c r="A309" s="51" t="e">
        <f>IF(OR(E309=DSSV!$P$7,E309=DSSV!$P$8,DSMYDTU!E309=DSSV!$P$9),A308+1,"0")</f>
        <v>#REF!</v>
      </c>
      <c r="B309" s="86">
        <v>27202630768</v>
      </c>
      <c r="C309" s="86" t="s">
        <v>214</v>
      </c>
      <c r="D309" s="86" t="s">
        <v>118</v>
      </c>
      <c r="E309" s="86" t="str">
        <f t="shared" si="8"/>
        <v>KDN</v>
      </c>
      <c r="F309" s="86" t="s">
        <v>410</v>
      </c>
      <c r="G309" t="str">
        <f t="shared" si="9"/>
        <v/>
      </c>
      <c r="I309" t="s">
        <v>1479</v>
      </c>
      <c r="J309" t="s">
        <v>334</v>
      </c>
      <c r="K309" t="s">
        <v>408</v>
      </c>
      <c r="L309" t="s">
        <v>1829</v>
      </c>
    </row>
    <row r="310" spans="1:12" ht="16.7" customHeight="1" x14ac:dyDescent="0.25">
      <c r="A310" s="51" t="e">
        <f>IF(OR(E310=DSSV!$P$7,E310=DSSV!$P$8,DSMYDTU!E310=DSSV!$P$9),A309+1,"0")</f>
        <v>#REF!</v>
      </c>
      <c r="B310" s="86">
        <v>27202253167</v>
      </c>
      <c r="C310" s="86" t="s">
        <v>271</v>
      </c>
      <c r="D310" s="86" t="s">
        <v>181</v>
      </c>
      <c r="E310" s="86" t="str">
        <f t="shared" si="8"/>
        <v>KDN</v>
      </c>
      <c r="F310" s="86" t="s">
        <v>410</v>
      </c>
      <c r="G310" t="str">
        <f t="shared" si="9"/>
        <v/>
      </c>
      <c r="I310" t="s">
        <v>1480</v>
      </c>
      <c r="J310" t="s">
        <v>334</v>
      </c>
      <c r="K310" t="s">
        <v>408</v>
      </c>
      <c r="L310" t="s">
        <v>594</v>
      </c>
    </row>
    <row r="311" spans="1:12" ht="16.7" customHeight="1" x14ac:dyDescent="0.25">
      <c r="A311" s="51" t="e">
        <f>IF(OR(E311=DSSV!$P$7,E311=DSSV!$P$8,DSMYDTU!E311=DSSV!$P$9),A310+1,"0")</f>
        <v>#REF!</v>
      </c>
      <c r="B311" s="86">
        <v>27202430991</v>
      </c>
      <c r="C311" s="86" t="s">
        <v>342</v>
      </c>
      <c r="D311" s="86" t="s">
        <v>181</v>
      </c>
      <c r="E311" s="86" t="str">
        <f t="shared" si="8"/>
        <v>KDN</v>
      </c>
      <c r="F311" s="86" t="s">
        <v>410</v>
      </c>
      <c r="G311" t="str">
        <f t="shared" si="9"/>
        <v/>
      </c>
      <c r="I311" t="s">
        <v>1481</v>
      </c>
      <c r="J311" t="s">
        <v>334</v>
      </c>
      <c r="K311" t="s">
        <v>408</v>
      </c>
      <c r="L311" t="s">
        <v>595</v>
      </c>
    </row>
    <row r="312" spans="1:12" ht="16.7" customHeight="1" x14ac:dyDescent="0.25">
      <c r="A312" s="51" t="e">
        <f>IF(OR(E312=DSSV!$P$7,E312=DSSV!$P$8,DSMYDTU!E312=DSSV!$P$9),A311+1,"0")</f>
        <v>#REF!</v>
      </c>
      <c r="B312" s="86">
        <v>27202642773</v>
      </c>
      <c r="C312" s="86" t="s">
        <v>281</v>
      </c>
      <c r="D312" s="86" t="s">
        <v>181</v>
      </c>
      <c r="E312" s="86" t="str">
        <f t="shared" si="8"/>
        <v>KDN</v>
      </c>
      <c r="F312" s="86" t="s">
        <v>410</v>
      </c>
      <c r="G312" t="str">
        <f t="shared" si="9"/>
        <v/>
      </c>
      <c r="I312" t="s">
        <v>1482</v>
      </c>
      <c r="J312" t="s">
        <v>334</v>
      </c>
      <c r="K312" t="s">
        <v>408</v>
      </c>
      <c r="L312" t="s">
        <v>605</v>
      </c>
    </row>
    <row r="313" spans="1:12" ht="16.7" customHeight="1" x14ac:dyDescent="0.25">
      <c r="A313" s="51" t="e">
        <f>IF(OR(E313=DSSV!$P$7,E313=DSSV!$P$8,DSMYDTU!E313=DSSV!$P$9),A312+1,"0")</f>
        <v>#REF!</v>
      </c>
      <c r="B313" s="86">
        <v>27208642259</v>
      </c>
      <c r="C313" s="86" t="s">
        <v>648</v>
      </c>
      <c r="D313" s="86" t="s">
        <v>181</v>
      </c>
      <c r="E313" s="86" t="str">
        <f t="shared" si="8"/>
        <v>KDN</v>
      </c>
      <c r="F313" s="86" t="s">
        <v>410</v>
      </c>
      <c r="G313" t="str">
        <f t="shared" si="9"/>
        <v/>
      </c>
      <c r="I313" t="s">
        <v>568</v>
      </c>
      <c r="J313" t="s">
        <v>334</v>
      </c>
      <c r="K313" t="s">
        <v>408</v>
      </c>
      <c r="L313" t="s">
        <v>597</v>
      </c>
    </row>
    <row r="314" spans="1:12" ht="16.7" customHeight="1" x14ac:dyDescent="0.25">
      <c r="A314" s="51" t="e">
        <f>IF(OR(E314=DSSV!$P$7,E314=DSSV!$P$8,DSMYDTU!E314=DSSV!$P$9),A313+1,"0")</f>
        <v>#REF!</v>
      </c>
      <c r="B314" s="86">
        <v>27212601482</v>
      </c>
      <c r="C314" s="86" t="s">
        <v>240</v>
      </c>
      <c r="D314" s="86" t="s">
        <v>181</v>
      </c>
      <c r="E314" s="86" t="str">
        <f t="shared" si="8"/>
        <v>KDN</v>
      </c>
      <c r="F314" s="86" t="s">
        <v>410</v>
      </c>
      <c r="G314" t="str">
        <f t="shared" si="9"/>
        <v/>
      </c>
      <c r="I314" t="s">
        <v>1465</v>
      </c>
      <c r="J314" t="s">
        <v>183</v>
      </c>
      <c r="K314" t="s">
        <v>408</v>
      </c>
      <c r="L314" t="s">
        <v>604</v>
      </c>
    </row>
    <row r="315" spans="1:12" ht="16.7" customHeight="1" x14ac:dyDescent="0.25">
      <c r="A315" s="51" t="e">
        <f>IF(OR(E315=DSSV!$P$7,E315=DSSV!$P$8,DSMYDTU!E315=DSSV!$P$9),A314+1,"0")</f>
        <v>#REF!</v>
      </c>
      <c r="B315" s="86">
        <v>27202629955</v>
      </c>
      <c r="C315" s="86" t="s">
        <v>649</v>
      </c>
      <c r="D315" s="86" t="s">
        <v>177</v>
      </c>
      <c r="E315" s="86" t="str">
        <f t="shared" si="8"/>
        <v>KDN</v>
      </c>
      <c r="F315" s="86" t="s">
        <v>410</v>
      </c>
      <c r="G315" t="str">
        <f t="shared" si="9"/>
        <v/>
      </c>
      <c r="I315" t="s">
        <v>1483</v>
      </c>
      <c r="J315" t="s">
        <v>183</v>
      </c>
      <c r="K315" t="s">
        <v>408</v>
      </c>
      <c r="L315" t="s">
        <v>604</v>
      </c>
    </row>
    <row r="316" spans="1:12" ht="16.7" customHeight="1" x14ac:dyDescent="0.25">
      <c r="A316" s="51" t="e">
        <f>IF(OR(E316=DSSV!$P$7,E316=DSSV!$P$8,DSMYDTU!E316=DSSV!$P$9),A315+1,"0")</f>
        <v>#REF!</v>
      </c>
      <c r="B316" s="86">
        <v>27202500996</v>
      </c>
      <c r="C316" s="86" t="s">
        <v>267</v>
      </c>
      <c r="D316" s="86" t="s">
        <v>145</v>
      </c>
      <c r="E316" s="86" t="str">
        <f t="shared" si="8"/>
        <v>KDN</v>
      </c>
      <c r="F316" s="86" t="s">
        <v>410</v>
      </c>
      <c r="G316" t="str">
        <f t="shared" si="9"/>
        <v/>
      </c>
      <c r="I316" t="s">
        <v>1484</v>
      </c>
      <c r="J316" t="s">
        <v>334</v>
      </c>
      <c r="K316" t="s">
        <v>408</v>
      </c>
      <c r="L316" t="s">
        <v>604</v>
      </c>
    </row>
    <row r="317" spans="1:12" ht="16.7" customHeight="1" x14ac:dyDescent="0.25">
      <c r="A317" s="51" t="e">
        <f>IF(OR(E317=DSSV!$P$7,E317=DSSV!$P$8,DSMYDTU!E317=DSSV!$P$9),A316+1,"0")</f>
        <v>#REF!</v>
      </c>
      <c r="B317" s="86">
        <v>27202620373</v>
      </c>
      <c r="C317" s="86" t="s">
        <v>214</v>
      </c>
      <c r="D317" s="86" t="s">
        <v>145</v>
      </c>
      <c r="E317" s="86" t="str">
        <f t="shared" si="8"/>
        <v>KDN</v>
      </c>
      <c r="F317" s="86" t="s">
        <v>410</v>
      </c>
      <c r="G317" t="str">
        <f t="shared" si="9"/>
        <v/>
      </c>
      <c r="I317" t="s">
        <v>1485</v>
      </c>
      <c r="J317" t="s">
        <v>334</v>
      </c>
      <c r="K317" t="s">
        <v>408</v>
      </c>
      <c r="L317" t="s">
        <v>603</v>
      </c>
    </row>
    <row r="318" spans="1:12" ht="16.7" customHeight="1" x14ac:dyDescent="0.25">
      <c r="A318" s="51" t="e">
        <f>IF(OR(E318=DSSV!$P$7,E318=DSSV!$P$8,DSMYDTU!E318=DSSV!$P$9),A317+1,"0")</f>
        <v>#REF!</v>
      </c>
      <c r="B318" s="86">
        <v>27202644180</v>
      </c>
      <c r="C318" s="86" t="s">
        <v>266</v>
      </c>
      <c r="D318" s="86" t="s">
        <v>145</v>
      </c>
      <c r="E318" s="86" t="str">
        <f t="shared" si="8"/>
        <v>KDN</v>
      </c>
      <c r="F318" s="86" t="s">
        <v>410</v>
      </c>
      <c r="G318" t="str">
        <f t="shared" si="9"/>
        <v/>
      </c>
      <c r="I318" t="s">
        <v>1486</v>
      </c>
      <c r="J318" t="s">
        <v>334</v>
      </c>
      <c r="K318" t="s">
        <v>408</v>
      </c>
      <c r="L318" t="s">
        <v>594</v>
      </c>
    </row>
    <row r="319" spans="1:12" ht="16.7" customHeight="1" x14ac:dyDescent="0.25">
      <c r="A319" s="51" t="e">
        <f>IF(OR(E319=DSSV!$P$7,E319=DSSV!$P$8,DSMYDTU!E319=DSSV!$P$9),A318+1,"0")</f>
        <v>#REF!</v>
      </c>
      <c r="B319" s="86">
        <v>27212600975</v>
      </c>
      <c r="C319" s="86" t="s">
        <v>650</v>
      </c>
      <c r="D319" s="86" t="s">
        <v>145</v>
      </c>
      <c r="E319" s="86" t="str">
        <f t="shared" si="8"/>
        <v>KDN</v>
      </c>
      <c r="F319" s="86" t="s">
        <v>410</v>
      </c>
      <c r="G319" t="str">
        <f t="shared" si="9"/>
        <v/>
      </c>
      <c r="I319" t="s">
        <v>1487</v>
      </c>
      <c r="J319" t="s">
        <v>334</v>
      </c>
      <c r="K319" t="s">
        <v>408</v>
      </c>
      <c r="L319" t="s">
        <v>604</v>
      </c>
    </row>
    <row r="320" spans="1:12" ht="16.7" customHeight="1" x14ac:dyDescent="0.25">
      <c r="A320" s="51" t="e">
        <f>IF(OR(E320=DSSV!$P$7,E320=DSSV!$P$8,DSMYDTU!E320=DSSV!$P$9),A319+1,"0")</f>
        <v>#REF!</v>
      </c>
      <c r="B320" s="86">
        <v>27204525188</v>
      </c>
      <c r="C320" s="86" t="s">
        <v>509</v>
      </c>
      <c r="D320" s="86" t="s">
        <v>651</v>
      </c>
      <c r="E320" s="86" t="str">
        <f t="shared" si="8"/>
        <v>KDN</v>
      </c>
      <c r="F320" s="86" t="s">
        <v>410</v>
      </c>
      <c r="G320" t="str">
        <f t="shared" si="9"/>
        <v/>
      </c>
      <c r="I320" t="s">
        <v>1488</v>
      </c>
      <c r="J320" t="s">
        <v>334</v>
      </c>
      <c r="K320" t="s">
        <v>408</v>
      </c>
      <c r="L320" t="s">
        <v>594</v>
      </c>
    </row>
    <row r="321" spans="1:12" ht="16.7" customHeight="1" x14ac:dyDescent="0.25">
      <c r="A321" s="51" t="e">
        <f>IF(OR(E321=DSSV!$P$7,E321=DSSV!$P$8,DSMYDTU!E321=DSSV!$P$9),A320+1,"0")</f>
        <v>#REF!</v>
      </c>
      <c r="B321" s="86">
        <v>27212638386</v>
      </c>
      <c r="C321" s="86" t="s">
        <v>473</v>
      </c>
      <c r="D321" s="86" t="s">
        <v>344</v>
      </c>
      <c r="E321" s="86" t="str">
        <f t="shared" si="8"/>
        <v>KDN</v>
      </c>
      <c r="F321" s="86" t="s">
        <v>410</v>
      </c>
      <c r="G321" t="str">
        <f t="shared" si="9"/>
        <v/>
      </c>
      <c r="I321" t="s">
        <v>1489</v>
      </c>
      <c r="J321" t="s">
        <v>183</v>
      </c>
      <c r="K321" t="s">
        <v>408</v>
      </c>
      <c r="L321" t="s">
        <v>595</v>
      </c>
    </row>
    <row r="322" spans="1:12" ht="16.7" customHeight="1" x14ac:dyDescent="0.25">
      <c r="A322" s="51" t="e">
        <f>IF(OR(E322=DSSV!$P$7,E322=DSSV!$P$8,DSMYDTU!E322=DSSV!$P$9),A321+1,"0")</f>
        <v>#REF!</v>
      </c>
      <c r="B322" s="86">
        <v>27202602374</v>
      </c>
      <c r="C322" s="86" t="s">
        <v>652</v>
      </c>
      <c r="D322" s="86" t="s">
        <v>153</v>
      </c>
      <c r="E322" s="86" t="str">
        <f t="shared" ref="E322:E385" si="10">RIGHT(F322,LEN(F322)-3)</f>
        <v>KDN</v>
      </c>
      <c r="F322" s="86" t="s">
        <v>410</v>
      </c>
      <c r="G322" t="str">
        <f t="shared" ref="G322:G385" si="11">IF(H322&gt;100000,"Nợ "&amp;H322,"")</f>
        <v/>
      </c>
      <c r="I322" t="s">
        <v>1490</v>
      </c>
      <c r="J322" t="s">
        <v>334</v>
      </c>
      <c r="K322" t="s">
        <v>408</v>
      </c>
      <c r="L322" t="s">
        <v>604</v>
      </c>
    </row>
    <row r="323" spans="1:12" ht="16.7" customHeight="1" x14ac:dyDescent="0.25">
      <c r="A323" s="51" t="e">
        <f>IF(OR(E323=DSSV!$P$7,E323=DSSV!$P$8,DSMYDTU!E323=DSSV!$P$9),A322+1,"0")</f>
        <v>#REF!</v>
      </c>
      <c r="B323" s="86">
        <v>27202646549</v>
      </c>
      <c r="C323" s="86" t="s">
        <v>653</v>
      </c>
      <c r="D323" s="86" t="s">
        <v>153</v>
      </c>
      <c r="E323" s="86" t="str">
        <f t="shared" si="10"/>
        <v>KDN</v>
      </c>
      <c r="F323" s="86" t="s">
        <v>410</v>
      </c>
      <c r="G323" t="str">
        <f t="shared" si="11"/>
        <v/>
      </c>
      <c r="I323" t="s">
        <v>1491</v>
      </c>
      <c r="J323" t="s">
        <v>334</v>
      </c>
      <c r="K323" t="s">
        <v>408</v>
      </c>
      <c r="L323" t="s">
        <v>594</v>
      </c>
    </row>
    <row r="324" spans="1:12" ht="16.7" customHeight="1" x14ac:dyDescent="0.25">
      <c r="A324" s="51" t="e">
        <f>IF(OR(E324=DSSV!$P$7,E324=DSSV!$P$8,DSMYDTU!E324=DSSV!$P$9),A323+1,"0")</f>
        <v>#REF!</v>
      </c>
      <c r="B324" s="86">
        <v>27202626975</v>
      </c>
      <c r="C324" s="86" t="s">
        <v>220</v>
      </c>
      <c r="D324" s="86" t="s">
        <v>170</v>
      </c>
      <c r="E324" s="86" t="str">
        <f t="shared" si="10"/>
        <v>KDN</v>
      </c>
      <c r="F324" s="86" t="s">
        <v>410</v>
      </c>
      <c r="G324" t="str">
        <f t="shared" si="11"/>
        <v/>
      </c>
      <c r="I324" t="s">
        <v>1492</v>
      </c>
      <c r="J324" t="s">
        <v>334</v>
      </c>
      <c r="K324" t="s">
        <v>408</v>
      </c>
      <c r="L324" t="s">
        <v>594</v>
      </c>
    </row>
    <row r="325" spans="1:12" ht="16.7" customHeight="1" x14ac:dyDescent="0.25">
      <c r="A325" s="51" t="e">
        <f>IF(OR(E325=DSSV!$P$7,E325=DSSV!$P$8,DSMYDTU!E325=DSSV!$P$9),A324+1,"0")</f>
        <v>#REF!</v>
      </c>
      <c r="B325" s="86">
        <v>27202647000</v>
      </c>
      <c r="C325" s="86" t="s">
        <v>654</v>
      </c>
      <c r="D325" s="86" t="s">
        <v>170</v>
      </c>
      <c r="E325" s="86" t="str">
        <f t="shared" si="10"/>
        <v>KDN</v>
      </c>
      <c r="F325" s="86" t="s">
        <v>410</v>
      </c>
      <c r="G325" t="str">
        <f t="shared" si="11"/>
        <v/>
      </c>
      <c r="I325" t="s">
        <v>1477</v>
      </c>
      <c r="J325" t="s">
        <v>334</v>
      </c>
      <c r="K325" t="s">
        <v>408</v>
      </c>
      <c r="L325" t="s">
        <v>604</v>
      </c>
    </row>
    <row r="326" spans="1:12" ht="16.7" customHeight="1" x14ac:dyDescent="0.25">
      <c r="A326" s="51" t="e">
        <f>IF(OR(E326=DSSV!$P$7,E326=DSSV!$P$8,DSMYDTU!E326=DSSV!$P$9),A325+1,"0")</f>
        <v>#REF!</v>
      </c>
      <c r="B326" s="86">
        <v>27202653511</v>
      </c>
      <c r="C326" s="86" t="s">
        <v>522</v>
      </c>
      <c r="D326" s="86" t="s">
        <v>170</v>
      </c>
      <c r="E326" s="86" t="str">
        <f t="shared" si="10"/>
        <v>KDN</v>
      </c>
      <c r="F326" s="86" t="s">
        <v>410</v>
      </c>
      <c r="G326" t="str">
        <f t="shared" si="11"/>
        <v/>
      </c>
      <c r="I326" t="s">
        <v>1493</v>
      </c>
      <c r="J326" t="s">
        <v>334</v>
      </c>
      <c r="K326" t="s">
        <v>408</v>
      </c>
      <c r="L326" t="s">
        <v>594</v>
      </c>
    </row>
    <row r="327" spans="1:12" ht="16.7" customHeight="1" x14ac:dyDescent="0.25">
      <c r="A327" s="51" t="e">
        <f>IF(OR(E327=DSSV!$P$7,E327=DSSV!$P$8,DSMYDTU!E327=DSSV!$P$9),A326+1,"0")</f>
        <v>#REF!</v>
      </c>
      <c r="B327" s="86">
        <v>27212602145</v>
      </c>
      <c r="C327" s="86" t="s">
        <v>655</v>
      </c>
      <c r="D327" s="86" t="s">
        <v>170</v>
      </c>
      <c r="E327" s="86" t="str">
        <f t="shared" si="10"/>
        <v>KDN</v>
      </c>
      <c r="F327" s="86" t="s">
        <v>410</v>
      </c>
      <c r="G327" t="str">
        <f t="shared" si="11"/>
        <v/>
      </c>
      <c r="I327" t="s">
        <v>1494</v>
      </c>
      <c r="J327" t="s">
        <v>334</v>
      </c>
      <c r="K327" t="s">
        <v>408</v>
      </c>
      <c r="L327" t="s">
        <v>602</v>
      </c>
    </row>
    <row r="328" spans="1:12" ht="16.7" customHeight="1" x14ac:dyDescent="0.25">
      <c r="A328" s="51" t="e">
        <f>IF(OR(E328=DSSV!$P$7,E328=DSSV!$P$8,DSMYDTU!E328=DSSV!$P$9),A327+1,"0")</f>
        <v>#REF!</v>
      </c>
      <c r="B328" s="86">
        <v>27212602929</v>
      </c>
      <c r="C328" s="86" t="s">
        <v>656</v>
      </c>
      <c r="D328" s="86" t="s">
        <v>170</v>
      </c>
      <c r="E328" s="86" t="str">
        <f t="shared" si="10"/>
        <v>KDN</v>
      </c>
      <c r="F328" s="86" t="s">
        <v>410</v>
      </c>
      <c r="G328" t="str">
        <f t="shared" si="11"/>
        <v/>
      </c>
      <c r="I328" t="s">
        <v>1495</v>
      </c>
      <c r="J328" t="s">
        <v>334</v>
      </c>
      <c r="K328" t="s">
        <v>408</v>
      </c>
      <c r="L328" t="s">
        <v>599</v>
      </c>
    </row>
    <row r="329" spans="1:12" ht="16.7" customHeight="1" x14ac:dyDescent="0.25">
      <c r="A329" s="51" t="e">
        <f>IF(OR(E329=DSSV!$P$7,E329=DSSV!$P$8,DSMYDTU!E329=DSSV!$P$9),A328+1,"0")</f>
        <v>#REF!</v>
      </c>
      <c r="B329" s="86">
        <v>27202602780</v>
      </c>
      <c r="C329" s="86" t="s">
        <v>657</v>
      </c>
      <c r="D329" s="86" t="s">
        <v>211</v>
      </c>
      <c r="E329" s="86" t="str">
        <f t="shared" si="10"/>
        <v>KDN</v>
      </c>
      <c r="F329" s="86" t="s">
        <v>410</v>
      </c>
      <c r="G329" t="str">
        <f t="shared" si="11"/>
        <v/>
      </c>
      <c r="I329" t="s">
        <v>1496</v>
      </c>
      <c r="J329" t="s">
        <v>334</v>
      </c>
      <c r="K329" t="s">
        <v>408</v>
      </c>
      <c r="L329" t="s">
        <v>595</v>
      </c>
    </row>
    <row r="330" spans="1:12" ht="16.7" customHeight="1" x14ac:dyDescent="0.25">
      <c r="A330" s="51" t="e">
        <f>IF(OR(E330=DSSV!$P$7,E330=DSSV!$P$8,DSMYDTU!E330=DSSV!$P$9),A329+1,"0")</f>
        <v>#REF!</v>
      </c>
      <c r="B330" s="86">
        <v>27202641535</v>
      </c>
      <c r="C330" s="86" t="s">
        <v>257</v>
      </c>
      <c r="D330" s="86" t="s">
        <v>146</v>
      </c>
      <c r="E330" s="86" t="str">
        <f t="shared" si="10"/>
        <v>KDN</v>
      </c>
      <c r="F330" s="86" t="s">
        <v>410</v>
      </c>
      <c r="G330" t="str">
        <f t="shared" si="11"/>
        <v/>
      </c>
      <c r="I330" t="s">
        <v>1497</v>
      </c>
      <c r="J330" t="s">
        <v>334</v>
      </c>
      <c r="K330" t="s">
        <v>408</v>
      </c>
      <c r="L330" t="s">
        <v>595</v>
      </c>
    </row>
    <row r="331" spans="1:12" ht="16.7" customHeight="1" x14ac:dyDescent="0.25">
      <c r="A331" s="51" t="e">
        <f>IF(OR(E331=DSSV!$P$7,E331=DSSV!$P$8,DSMYDTU!E331=DSSV!$P$9),A330+1,"0")</f>
        <v>#REF!</v>
      </c>
      <c r="B331" s="86">
        <v>27203602957</v>
      </c>
      <c r="C331" s="86" t="s">
        <v>658</v>
      </c>
      <c r="D331" s="86" t="s">
        <v>146</v>
      </c>
      <c r="E331" s="86" t="str">
        <f t="shared" si="10"/>
        <v>KDN</v>
      </c>
      <c r="F331" s="86" t="s">
        <v>410</v>
      </c>
      <c r="G331" t="str">
        <f t="shared" si="11"/>
        <v/>
      </c>
      <c r="I331" t="s">
        <v>1488</v>
      </c>
      <c r="J331" t="s">
        <v>334</v>
      </c>
      <c r="K331" t="s">
        <v>408</v>
      </c>
      <c r="L331" t="s">
        <v>595</v>
      </c>
    </row>
    <row r="332" spans="1:12" ht="16.7" customHeight="1" x14ac:dyDescent="0.25">
      <c r="A332" s="51" t="e">
        <f>IF(OR(E332=DSSV!$P$7,E332=DSSV!$P$8,DSMYDTU!E332=DSSV!$P$9),A331+1,"0")</f>
        <v>#REF!</v>
      </c>
      <c r="B332" s="86">
        <v>27208739712</v>
      </c>
      <c r="C332" s="86" t="s">
        <v>271</v>
      </c>
      <c r="D332" s="86" t="s">
        <v>146</v>
      </c>
      <c r="E332" s="86" t="str">
        <f t="shared" si="10"/>
        <v>KDN</v>
      </c>
      <c r="F332" s="86" t="s">
        <v>410</v>
      </c>
      <c r="G332" t="str">
        <f t="shared" si="11"/>
        <v/>
      </c>
      <c r="I332" t="s">
        <v>1498</v>
      </c>
      <c r="J332" t="s">
        <v>334</v>
      </c>
      <c r="K332" t="s">
        <v>408</v>
      </c>
      <c r="L332" t="s">
        <v>597</v>
      </c>
    </row>
    <row r="333" spans="1:12" ht="16.7" customHeight="1" x14ac:dyDescent="0.25">
      <c r="A333" s="51" t="e">
        <f>IF(OR(E333=DSSV!$P$7,E333=DSSV!$P$8,DSMYDTU!E333=DSSV!$P$9),A332+1,"0")</f>
        <v>#REF!</v>
      </c>
      <c r="B333" s="86">
        <v>27212644057</v>
      </c>
      <c r="C333" s="86" t="s">
        <v>220</v>
      </c>
      <c r="D333" s="86" t="s">
        <v>146</v>
      </c>
      <c r="E333" s="86" t="str">
        <f t="shared" si="10"/>
        <v>KDN</v>
      </c>
      <c r="F333" s="86" t="s">
        <v>410</v>
      </c>
      <c r="G333" t="str">
        <f t="shared" si="11"/>
        <v/>
      </c>
      <c r="I333" t="s">
        <v>589</v>
      </c>
      <c r="J333" t="s">
        <v>334</v>
      </c>
      <c r="K333" t="s">
        <v>408</v>
      </c>
      <c r="L333" t="s">
        <v>604</v>
      </c>
    </row>
    <row r="334" spans="1:12" ht="16.7" customHeight="1" x14ac:dyDescent="0.25">
      <c r="A334" s="51" t="e">
        <f>IF(OR(E334=DSSV!$P$7,E334=DSSV!$P$8,DSMYDTU!E334=DSSV!$P$9),A333+1,"0")</f>
        <v>#REF!</v>
      </c>
      <c r="B334" s="86">
        <v>27202643991</v>
      </c>
      <c r="C334" s="86" t="s">
        <v>432</v>
      </c>
      <c r="D334" s="86" t="s">
        <v>659</v>
      </c>
      <c r="E334" s="86" t="str">
        <f t="shared" si="10"/>
        <v>KDN</v>
      </c>
      <c r="F334" s="86" t="s">
        <v>410</v>
      </c>
      <c r="G334" t="str">
        <f t="shared" si="11"/>
        <v/>
      </c>
      <c r="I334" t="s">
        <v>1499</v>
      </c>
      <c r="J334" t="s">
        <v>334</v>
      </c>
      <c r="K334" t="s">
        <v>408</v>
      </c>
      <c r="L334" t="s">
        <v>597</v>
      </c>
    </row>
    <row r="335" spans="1:12" ht="16.7" customHeight="1" x14ac:dyDescent="0.25">
      <c r="A335" s="51" t="e">
        <f>IF(OR(E335=DSSV!$P$7,E335=DSSV!$P$8,DSMYDTU!E335=DSSV!$P$9),A334+1,"0")</f>
        <v>#REF!</v>
      </c>
      <c r="B335" s="86">
        <v>27202636152</v>
      </c>
      <c r="C335" s="86" t="s">
        <v>660</v>
      </c>
      <c r="D335" s="86" t="s">
        <v>169</v>
      </c>
      <c r="E335" s="86" t="str">
        <f t="shared" si="10"/>
        <v>KDN</v>
      </c>
      <c r="F335" s="86" t="s">
        <v>410</v>
      </c>
      <c r="G335" t="str">
        <f t="shared" si="11"/>
        <v/>
      </c>
      <c r="I335" t="s">
        <v>1500</v>
      </c>
      <c r="J335" t="s">
        <v>334</v>
      </c>
      <c r="K335" t="s">
        <v>408</v>
      </c>
      <c r="L335" t="s">
        <v>595</v>
      </c>
    </row>
    <row r="336" spans="1:12" ht="16.7" customHeight="1" x14ac:dyDescent="0.25">
      <c r="A336" s="51" t="e">
        <f>IF(OR(E336=DSSV!$P$7,E336=DSSV!$P$8,DSMYDTU!E336=DSSV!$P$9),A335+1,"0")</f>
        <v>#REF!</v>
      </c>
      <c r="B336" s="86">
        <v>27202639463</v>
      </c>
      <c r="C336" s="86" t="s">
        <v>661</v>
      </c>
      <c r="D336" s="86" t="s">
        <v>662</v>
      </c>
      <c r="E336" s="86" t="str">
        <f t="shared" si="10"/>
        <v>KDN</v>
      </c>
      <c r="F336" s="86" t="s">
        <v>410</v>
      </c>
      <c r="G336" t="str">
        <f t="shared" si="11"/>
        <v/>
      </c>
      <c r="I336" t="s">
        <v>1451</v>
      </c>
      <c r="J336" t="s">
        <v>334</v>
      </c>
      <c r="K336" t="s">
        <v>408</v>
      </c>
      <c r="L336" t="s">
        <v>596</v>
      </c>
    </row>
    <row r="337" spans="1:12" ht="16.7" customHeight="1" x14ac:dyDescent="0.25">
      <c r="A337" s="51" t="e">
        <f>IF(OR(E337=DSSV!$P$7,E337=DSSV!$P$8,DSMYDTU!E337=DSSV!$P$9),A336+1,"0")</f>
        <v>#REF!</v>
      </c>
      <c r="B337" s="86">
        <v>27202653310</v>
      </c>
      <c r="C337" s="86" t="s">
        <v>377</v>
      </c>
      <c r="D337" s="86" t="s">
        <v>227</v>
      </c>
      <c r="E337" s="86" t="str">
        <f t="shared" si="10"/>
        <v>KDN</v>
      </c>
      <c r="F337" s="86" t="s">
        <v>410</v>
      </c>
      <c r="G337" t="str">
        <f t="shared" si="11"/>
        <v/>
      </c>
      <c r="I337" t="s">
        <v>1501</v>
      </c>
      <c r="J337" t="s">
        <v>334</v>
      </c>
      <c r="K337" t="s">
        <v>408</v>
      </c>
      <c r="L337" t="s">
        <v>607</v>
      </c>
    </row>
    <row r="338" spans="1:12" ht="16.7" customHeight="1" x14ac:dyDescent="0.25">
      <c r="A338" s="51" t="e">
        <f>IF(OR(E338=DSSV!$P$7,E338=DSSV!$P$8,DSMYDTU!E338=DSSV!$P$9),A337+1,"0")</f>
        <v>#REF!</v>
      </c>
      <c r="B338" s="86">
        <v>27202153343</v>
      </c>
      <c r="C338" s="86" t="s">
        <v>663</v>
      </c>
      <c r="D338" s="86" t="s">
        <v>156</v>
      </c>
      <c r="E338" s="86" t="str">
        <f t="shared" si="10"/>
        <v>KDN</v>
      </c>
      <c r="F338" s="86" t="s">
        <v>410</v>
      </c>
      <c r="G338" t="str">
        <f t="shared" si="11"/>
        <v/>
      </c>
      <c r="I338" t="s">
        <v>1502</v>
      </c>
      <c r="J338" t="s">
        <v>334</v>
      </c>
      <c r="K338" t="s">
        <v>408</v>
      </c>
      <c r="L338" t="s">
        <v>594</v>
      </c>
    </row>
    <row r="339" spans="1:12" ht="16.7" customHeight="1" x14ac:dyDescent="0.25">
      <c r="A339" s="51" t="e">
        <f>IF(OR(E339=DSSV!$P$7,E339=DSSV!$P$8,DSMYDTU!E339=DSSV!$P$9),A338+1,"0")</f>
        <v>#REF!</v>
      </c>
      <c r="B339" s="86">
        <v>27202520949</v>
      </c>
      <c r="C339" s="86" t="s">
        <v>664</v>
      </c>
      <c r="D339" s="86" t="s">
        <v>218</v>
      </c>
      <c r="E339" s="86" t="str">
        <f t="shared" si="10"/>
        <v>KDN</v>
      </c>
      <c r="F339" s="86" t="s">
        <v>410</v>
      </c>
      <c r="G339" t="str">
        <f t="shared" si="11"/>
        <v/>
      </c>
      <c r="I339" t="s">
        <v>1503</v>
      </c>
      <c r="J339" t="s">
        <v>334</v>
      </c>
      <c r="K339" t="s">
        <v>408</v>
      </c>
      <c r="L339" t="s">
        <v>594</v>
      </c>
    </row>
    <row r="340" spans="1:12" ht="16.7" customHeight="1" x14ac:dyDescent="0.25">
      <c r="A340" s="51" t="e">
        <f>IF(OR(E340=DSSV!$P$7,E340=DSSV!$P$8,DSMYDTU!E340=DSSV!$P$9),A339+1,"0")</f>
        <v>#REF!</v>
      </c>
      <c r="B340" s="86">
        <v>27202647128</v>
      </c>
      <c r="C340" s="86" t="s">
        <v>665</v>
      </c>
      <c r="D340" s="86" t="s">
        <v>218</v>
      </c>
      <c r="E340" s="86" t="str">
        <f t="shared" si="10"/>
        <v>KDN</v>
      </c>
      <c r="F340" s="86" t="s">
        <v>410</v>
      </c>
      <c r="G340" t="str">
        <f t="shared" si="11"/>
        <v/>
      </c>
      <c r="I340" t="s">
        <v>1504</v>
      </c>
      <c r="J340" t="s">
        <v>334</v>
      </c>
      <c r="K340" t="s">
        <v>408</v>
      </c>
      <c r="L340" t="s">
        <v>602</v>
      </c>
    </row>
    <row r="341" spans="1:12" ht="16.7" customHeight="1" x14ac:dyDescent="0.25">
      <c r="A341" s="51" t="e">
        <f>IF(OR(E341=DSSV!$P$7,E341=DSSV!$P$8,DSMYDTU!E341=DSSV!$P$9),A340+1,"0")</f>
        <v>#REF!</v>
      </c>
      <c r="B341" s="86">
        <v>27212654025</v>
      </c>
      <c r="C341" s="86" t="s">
        <v>666</v>
      </c>
      <c r="D341" s="86" t="s">
        <v>462</v>
      </c>
      <c r="E341" s="86" t="str">
        <f t="shared" si="10"/>
        <v>KDN</v>
      </c>
      <c r="F341" s="86" t="s">
        <v>410</v>
      </c>
      <c r="G341" t="str">
        <f t="shared" si="11"/>
        <v/>
      </c>
      <c r="I341" t="s">
        <v>1505</v>
      </c>
      <c r="J341" t="s">
        <v>334</v>
      </c>
      <c r="K341" t="s">
        <v>408</v>
      </c>
      <c r="L341" t="s">
        <v>595</v>
      </c>
    </row>
    <row r="342" spans="1:12" ht="16.7" customHeight="1" x14ac:dyDescent="0.25">
      <c r="A342" s="51" t="e">
        <f>IF(OR(E342=DSSV!$P$7,E342=DSSV!$P$8,DSMYDTU!E342=DSSV!$P$9),A341+1,"0")</f>
        <v>#REF!</v>
      </c>
      <c r="B342" s="86">
        <v>27204601824</v>
      </c>
      <c r="C342" s="86" t="s">
        <v>667</v>
      </c>
      <c r="D342" s="86" t="s">
        <v>207</v>
      </c>
      <c r="E342" s="86" t="str">
        <f t="shared" si="10"/>
        <v>KDN</v>
      </c>
      <c r="F342" s="86" t="s">
        <v>410</v>
      </c>
      <c r="G342" t="str">
        <f t="shared" si="11"/>
        <v/>
      </c>
      <c r="I342" t="s">
        <v>1494</v>
      </c>
      <c r="J342" t="s">
        <v>334</v>
      </c>
      <c r="K342" t="s">
        <v>408</v>
      </c>
      <c r="L342" t="s">
        <v>594</v>
      </c>
    </row>
    <row r="343" spans="1:12" ht="16.7" customHeight="1" x14ac:dyDescent="0.25">
      <c r="A343" s="51" t="e">
        <f>IF(OR(E343=DSSV!$P$7,E343=DSSV!$P$8,DSMYDTU!E343=DSSV!$P$9),A342+1,"0")</f>
        <v>#REF!</v>
      </c>
      <c r="B343" s="86">
        <v>27204541504</v>
      </c>
      <c r="C343" s="86" t="s">
        <v>451</v>
      </c>
      <c r="D343" s="86" t="s">
        <v>433</v>
      </c>
      <c r="E343" s="86" t="str">
        <f t="shared" si="10"/>
        <v>KDN</v>
      </c>
      <c r="F343" s="86" t="s">
        <v>410</v>
      </c>
      <c r="G343" t="str">
        <f t="shared" si="11"/>
        <v/>
      </c>
      <c r="I343" t="s">
        <v>1506</v>
      </c>
      <c r="J343" t="s">
        <v>334</v>
      </c>
      <c r="K343" t="s">
        <v>408</v>
      </c>
      <c r="L343" t="s">
        <v>594</v>
      </c>
    </row>
    <row r="344" spans="1:12" ht="16.7" customHeight="1" x14ac:dyDescent="0.25">
      <c r="A344" s="51" t="e">
        <f>IF(OR(E344=DSSV!$P$7,E344=DSSV!$P$8,DSMYDTU!E344=DSSV!$P$9),A343+1,"0")</f>
        <v>#REF!</v>
      </c>
      <c r="B344" s="86">
        <v>27202641396</v>
      </c>
      <c r="C344" s="86" t="s">
        <v>668</v>
      </c>
      <c r="D344" s="86" t="s">
        <v>173</v>
      </c>
      <c r="E344" s="86" t="str">
        <f t="shared" si="10"/>
        <v>KDN</v>
      </c>
      <c r="F344" s="86" t="s">
        <v>410</v>
      </c>
      <c r="G344" t="str">
        <f t="shared" si="11"/>
        <v/>
      </c>
      <c r="I344" t="s">
        <v>1452</v>
      </c>
      <c r="J344" t="s">
        <v>334</v>
      </c>
      <c r="K344" t="s">
        <v>408</v>
      </c>
      <c r="L344" t="s">
        <v>594</v>
      </c>
    </row>
    <row r="345" spans="1:12" ht="16.7" customHeight="1" x14ac:dyDescent="0.25">
      <c r="A345" s="51" t="e">
        <f>IF(OR(E345=DSSV!$P$7,E345=DSSV!$P$8,DSMYDTU!E345=DSSV!$P$9),A344+1,"0")</f>
        <v>#REF!</v>
      </c>
      <c r="B345" s="86">
        <v>27212601256</v>
      </c>
      <c r="C345" s="86" t="s">
        <v>669</v>
      </c>
      <c r="D345" s="86" t="s">
        <v>173</v>
      </c>
      <c r="E345" s="86" t="str">
        <f t="shared" si="10"/>
        <v>KDN</v>
      </c>
      <c r="F345" s="86" t="s">
        <v>410</v>
      </c>
      <c r="G345" t="str">
        <f t="shared" si="11"/>
        <v/>
      </c>
      <c r="I345" t="s">
        <v>1507</v>
      </c>
      <c r="J345" t="s">
        <v>334</v>
      </c>
      <c r="K345" t="s">
        <v>408</v>
      </c>
      <c r="L345" t="s">
        <v>595</v>
      </c>
    </row>
    <row r="346" spans="1:12" ht="16.7" customHeight="1" x14ac:dyDescent="0.25">
      <c r="A346" s="51" t="e">
        <f>IF(OR(E346=DSSV!$P$7,E346=DSSV!$P$8,DSMYDTU!E346=DSSV!$P$9),A345+1,"0")</f>
        <v>#REF!</v>
      </c>
      <c r="B346" s="86">
        <v>27202602835</v>
      </c>
      <c r="C346" s="86" t="s">
        <v>514</v>
      </c>
      <c r="D346" s="86" t="s">
        <v>176</v>
      </c>
      <c r="E346" s="86" t="str">
        <f t="shared" si="10"/>
        <v>KDN</v>
      </c>
      <c r="F346" s="86" t="s">
        <v>410</v>
      </c>
      <c r="G346" t="str">
        <f t="shared" si="11"/>
        <v/>
      </c>
      <c r="I346" t="s">
        <v>1482</v>
      </c>
      <c r="J346" t="s">
        <v>334</v>
      </c>
      <c r="K346" t="s">
        <v>408</v>
      </c>
      <c r="L346" t="s">
        <v>603</v>
      </c>
    </row>
    <row r="347" spans="1:12" ht="16.7" customHeight="1" x14ac:dyDescent="0.25">
      <c r="A347" s="51" t="e">
        <f>IF(OR(E347=DSSV!$P$7,E347=DSSV!$P$8,DSMYDTU!E347=DSSV!$P$9),A346+1,"0")</f>
        <v>#REF!</v>
      </c>
      <c r="B347" s="86">
        <v>27202600745</v>
      </c>
      <c r="C347" s="86" t="s">
        <v>670</v>
      </c>
      <c r="D347" s="86" t="s">
        <v>154</v>
      </c>
      <c r="E347" s="86" t="str">
        <f t="shared" si="10"/>
        <v>KDN</v>
      </c>
      <c r="F347" s="86" t="s">
        <v>410</v>
      </c>
      <c r="G347" t="str">
        <f t="shared" si="11"/>
        <v/>
      </c>
      <c r="I347" t="s">
        <v>1508</v>
      </c>
      <c r="J347" t="s">
        <v>334</v>
      </c>
      <c r="K347" t="s">
        <v>408</v>
      </c>
      <c r="L347" t="s">
        <v>594</v>
      </c>
    </row>
    <row r="348" spans="1:12" ht="16.7" customHeight="1" x14ac:dyDescent="0.25">
      <c r="A348" s="51" t="e">
        <f>IF(OR(E348=DSSV!$P$7,E348=DSSV!$P$8,DSMYDTU!E348=DSSV!$P$9),A347+1,"0")</f>
        <v>#REF!</v>
      </c>
      <c r="B348" s="86">
        <v>27202645415</v>
      </c>
      <c r="C348" s="86" t="s">
        <v>248</v>
      </c>
      <c r="D348" s="86" t="s">
        <v>154</v>
      </c>
      <c r="E348" s="86" t="str">
        <f t="shared" si="10"/>
        <v>KDN</v>
      </c>
      <c r="F348" s="86" t="s">
        <v>410</v>
      </c>
      <c r="G348" t="str">
        <f t="shared" si="11"/>
        <v/>
      </c>
      <c r="I348" t="s">
        <v>1509</v>
      </c>
      <c r="J348" t="s">
        <v>334</v>
      </c>
      <c r="K348" t="s">
        <v>408</v>
      </c>
      <c r="L348" t="s">
        <v>595</v>
      </c>
    </row>
    <row r="349" spans="1:12" ht="16.7" customHeight="1" x14ac:dyDescent="0.25">
      <c r="A349" s="51" t="e">
        <f>IF(OR(E349=DSSV!$P$7,E349=DSSV!$P$8,DSMYDTU!E349=DSSV!$P$9),A348+1,"0")</f>
        <v>#REF!</v>
      </c>
      <c r="B349" s="86">
        <v>27202647340</v>
      </c>
      <c r="C349" s="86" t="s">
        <v>671</v>
      </c>
      <c r="D349" s="86" t="s">
        <v>158</v>
      </c>
      <c r="E349" s="86" t="str">
        <f t="shared" si="10"/>
        <v>KDN</v>
      </c>
      <c r="F349" s="86" t="s">
        <v>410</v>
      </c>
      <c r="G349" t="str">
        <f t="shared" si="11"/>
        <v/>
      </c>
      <c r="I349" t="s">
        <v>1510</v>
      </c>
      <c r="J349" t="s">
        <v>334</v>
      </c>
      <c r="K349" t="s">
        <v>408</v>
      </c>
      <c r="L349" t="s">
        <v>597</v>
      </c>
    </row>
    <row r="350" spans="1:12" ht="16.7" customHeight="1" x14ac:dyDescent="0.25">
      <c r="A350" s="51" t="e">
        <f>IF(OR(E350=DSSV!$P$7,E350=DSSV!$P$8,DSMYDTU!E350=DSSV!$P$9),A349+1,"0")</f>
        <v>#REF!</v>
      </c>
      <c r="B350" s="86">
        <v>27212601484</v>
      </c>
      <c r="C350" s="86" t="s">
        <v>230</v>
      </c>
      <c r="D350" s="86" t="s">
        <v>215</v>
      </c>
      <c r="E350" s="86" t="str">
        <f t="shared" si="10"/>
        <v>KDN</v>
      </c>
      <c r="F350" s="86" t="s">
        <v>410</v>
      </c>
      <c r="G350" t="str">
        <f t="shared" si="11"/>
        <v/>
      </c>
      <c r="I350" t="s">
        <v>1511</v>
      </c>
      <c r="J350" t="s">
        <v>183</v>
      </c>
      <c r="K350" t="s">
        <v>408</v>
      </c>
      <c r="L350" t="s">
        <v>604</v>
      </c>
    </row>
    <row r="351" spans="1:12" ht="16.7" customHeight="1" x14ac:dyDescent="0.25">
      <c r="A351" s="51" t="e">
        <f>IF(OR(E351=DSSV!$P$7,E351=DSSV!$P$8,DSMYDTU!E351=DSSV!$P$9),A350+1,"0")</f>
        <v>#REF!</v>
      </c>
      <c r="B351" s="86">
        <v>27212642232</v>
      </c>
      <c r="C351" s="86" t="s">
        <v>672</v>
      </c>
      <c r="D351" s="86" t="s">
        <v>116</v>
      </c>
      <c r="E351" s="86" t="str">
        <f t="shared" si="10"/>
        <v>KDN</v>
      </c>
      <c r="F351" s="86" t="s">
        <v>410</v>
      </c>
      <c r="G351" t="str">
        <f t="shared" si="11"/>
        <v/>
      </c>
      <c r="I351" t="s">
        <v>1467</v>
      </c>
      <c r="J351" t="s">
        <v>183</v>
      </c>
      <c r="K351" t="s">
        <v>408</v>
      </c>
      <c r="L351" t="s">
        <v>595</v>
      </c>
    </row>
    <row r="352" spans="1:12" ht="16.7" customHeight="1" x14ac:dyDescent="0.25">
      <c r="A352" s="51" t="e">
        <f>IF(OR(E352=DSSV!$P$7,E352=DSSV!$P$8,DSMYDTU!E352=DSSV!$P$9),A351+1,"0")</f>
        <v>#REF!</v>
      </c>
      <c r="B352" s="86">
        <v>24212106198</v>
      </c>
      <c r="C352" s="86" t="s">
        <v>673</v>
      </c>
      <c r="D352" s="86" t="s">
        <v>120</v>
      </c>
      <c r="E352" s="86" t="str">
        <f t="shared" si="10"/>
        <v>KDN</v>
      </c>
      <c r="F352" s="86" t="s">
        <v>409</v>
      </c>
      <c r="G352" t="str">
        <f t="shared" si="11"/>
        <v/>
      </c>
      <c r="I352" t="s">
        <v>1512</v>
      </c>
      <c r="J352" t="s">
        <v>183</v>
      </c>
      <c r="K352" t="s">
        <v>408</v>
      </c>
      <c r="L352" t="s">
        <v>594</v>
      </c>
    </row>
    <row r="353" spans="1:12" ht="16.7" customHeight="1" x14ac:dyDescent="0.25">
      <c r="A353" s="51" t="e">
        <f>IF(OR(E353=DSSV!$P$7,E353=DSSV!$P$8,DSMYDTU!E353=DSSV!$P$9),A352+1,"0")</f>
        <v>#REF!</v>
      </c>
      <c r="B353" s="86">
        <v>27202653665</v>
      </c>
      <c r="C353" s="86" t="s">
        <v>266</v>
      </c>
      <c r="D353" s="86" t="s">
        <v>161</v>
      </c>
      <c r="E353" s="86" t="str">
        <f t="shared" si="10"/>
        <v>KDN</v>
      </c>
      <c r="F353" s="86" t="s">
        <v>410</v>
      </c>
      <c r="G353" t="str">
        <f t="shared" si="11"/>
        <v/>
      </c>
      <c r="I353" t="s">
        <v>1513</v>
      </c>
      <c r="J353" t="s">
        <v>334</v>
      </c>
      <c r="K353" t="s">
        <v>408</v>
      </c>
      <c r="L353" t="s">
        <v>603</v>
      </c>
    </row>
    <row r="354" spans="1:12" ht="16.7" customHeight="1" x14ac:dyDescent="0.25">
      <c r="A354" s="51" t="e">
        <f>IF(OR(E354=DSSV!$P$7,E354=DSSV!$P$8,DSMYDTU!E354=DSSV!$P$9),A353+1,"0")</f>
        <v>#REF!</v>
      </c>
      <c r="B354" s="86">
        <v>27212620880</v>
      </c>
      <c r="C354" s="86" t="s">
        <v>674</v>
      </c>
      <c r="D354" s="86" t="s">
        <v>150</v>
      </c>
      <c r="E354" s="86" t="str">
        <f t="shared" si="10"/>
        <v>KDN</v>
      </c>
      <c r="F354" s="86" t="s">
        <v>410</v>
      </c>
      <c r="G354" t="str">
        <f t="shared" si="11"/>
        <v/>
      </c>
      <c r="I354" t="s">
        <v>1434</v>
      </c>
      <c r="J354" t="s">
        <v>183</v>
      </c>
      <c r="K354" t="s">
        <v>408</v>
      </c>
      <c r="L354" t="s">
        <v>595</v>
      </c>
    </row>
    <row r="355" spans="1:12" ht="16.7" customHeight="1" x14ac:dyDescent="0.25">
      <c r="A355" s="51" t="e">
        <f>IF(OR(E355=DSSV!$P$7,E355=DSSV!$P$8,DSMYDTU!E355=DSSV!$P$9),A354+1,"0")</f>
        <v>#REF!</v>
      </c>
      <c r="B355" s="86">
        <v>27202602823</v>
      </c>
      <c r="C355" s="86" t="s">
        <v>245</v>
      </c>
      <c r="D355" s="86" t="s">
        <v>675</v>
      </c>
      <c r="E355" s="86" t="str">
        <f t="shared" si="10"/>
        <v>KDN</v>
      </c>
      <c r="F355" s="86" t="s">
        <v>410</v>
      </c>
      <c r="G355" t="str">
        <f t="shared" si="11"/>
        <v/>
      </c>
      <c r="I355" t="s">
        <v>1514</v>
      </c>
      <c r="J355" t="s">
        <v>334</v>
      </c>
      <c r="K355" t="s">
        <v>408</v>
      </c>
      <c r="L355" t="s">
        <v>595</v>
      </c>
    </row>
    <row r="356" spans="1:12" ht="16.7" customHeight="1" x14ac:dyDescent="0.25">
      <c r="A356" s="51" t="e">
        <f>IF(OR(E356=DSSV!$P$7,E356=DSSV!$P$8,DSMYDTU!E356=DSSV!$P$9),A355+1,"0")</f>
        <v>#REF!</v>
      </c>
      <c r="B356" s="86">
        <v>27212643511</v>
      </c>
      <c r="C356" s="86" t="s">
        <v>676</v>
      </c>
      <c r="D356" s="86" t="s">
        <v>148</v>
      </c>
      <c r="E356" s="86" t="str">
        <f t="shared" si="10"/>
        <v>KDN</v>
      </c>
      <c r="F356" s="86" t="s">
        <v>410</v>
      </c>
      <c r="G356" t="str">
        <f t="shared" si="11"/>
        <v/>
      </c>
      <c r="I356" t="s">
        <v>1515</v>
      </c>
      <c r="J356" t="s">
        <v>334</v>
      </c>
      <c r="K356" t="s">
        <v>408</v>
      </c>
      <c r="L356" t="s">
        <v>594</v>
      </c>
    </row>
    <row r="357" spans="1:12" ht="16.7" customHeight="1" x14ac:dyDescent="0.25">
      <c r="A357" s="51" t="e">
        <f>IF(OR(E357=DSSV!$P$7,E357=DSSV!$P$8,DSMYDTU!E357=DSSV!$P$9),A356+1,"0")</f>
        <v>#REF!</v>
      </c>
      <c r="B357" s="86">
        <v>27212644127</v>
      </c>
      <c r="C357" s="86" t="s">
        <v>677</v>
      </c>
      <c r="D357" s="86" t="s">
        <v>148</v>
      </c>
      <c r="E357" s="86" t="str">
        <f t="shared" si="10"/>
        <v>KDN</v>
      </c>
      <c r="F357" s="86" t="s">
        <v>410</v>
      </c>
      <c r="G357" t="str">
        <f t="shared" si="11"/>
        <v/>
      </c>
      <c r="I357" t="s">
        <v>1516</v>
      </c>
      <c r="J357" t="s">
        <v>334</v>
      </c>
      <c r="K357" t="s">
        <v>408</v>
      </c>
      <c r="L357" t="s">
        <v>604</v>
      </c>
    </row>
    <row r="358" spans="1:12" ht="16.7" customHeight="1" x14ac:dyDescent="0.25">
      <c r="A358" s="51" t="e">
        <f>IF(OR(E358=DSSV!$P$7,E358=DSSV!$P$8,DSMYDTU!E358=DSSV!$P$9),A357+1,"0")</f>
        <v>#REF!</v>
      </c>
      <c r="B358" s="86">
        <v>27212653360</v>
      </c>
      <c r="C358" s="86" t="s">
        <v>677</v>
      </c>
      <c r="D358" s="86" t="s">
        <v>148</v>
      </c>
      <c r="E358" s="86" t="str">
        <f t="shared" si="10"/>
        <v>KDN</v>
      </c>
      <c r="F358" s="86" t="s">
        <v>410</v>
      </c>
      <c r="G358" t="str">
        <f t="shared" si="11"/>
        <v/>
      </c>
      <c r="I358" t="s">
        <v>1517</v>
      </c>
      <c r="J358" t="s">
        <v>334</v>
      </c>
      <c r="K358" t="s">
        <v>408</v>
      </c>
      <c r="L358" t="s">
        <v>594</v>
      </c>
    </row>
    <row r="359" spans="1:12" ht="16.7" customHeight="1" x14ac:dyDescent="0.25">
      <c r="A359" s="51" t="e">
        <f>IF(OR(E359=DSSV!$P$7,E359=DSSV!$P$8,DSMYDTU!E359=DSSV!$P$9),A358+1,"0")</f>
        <v>#REF!</v>
      </c>
      <c r="B359" s="86">
        <v>27212526693</v>
      </c>
      <c r="C359" s="86" t="s">
        <v>678</v>
      </c>
      <c r="D359" s="86" t="s">
        <v>201</v>
      </c>
      <c r="E359" s="86" t="str">
        <f t="shared" si="10"/>
        <v>KDN</v>
      </c>
      <c r="F359" s="86" t="s">
        <v>410</v>
      </c>
      <c r="G359" t="str">
        <f t="shared" si="11"/>
        <v/>
      </c>
      <c r="I359" t="s">
        <v>1518</v>
      </c>
      <c r="J359" t="s">
        <v>183</v>
      </c>
      <c r="K359" t="s">
        <v>408</v>
      </c>
      <c r="L359" t="s">
        <v>604</v>
      </c>
    </row>
    <row r="360" spans="1:12" ht="16.7" customHeight="1" x14ac:dyDescent="0.25">
      <c r="A360" s="51" t="e">
        <f>IF(OR(E360=DSSV!$P$7,E360=DSSV!$P$8,DSMYDTU!E360=DSSV!$P$9),A359+1,"0")</f>
        <v>#REF!</v>
      </c>
      <c r="B360" s="86">
        <v>27202631929</v>
      </c>
      <c r="C360" s="86" t="s">
        <v>275</v>
      </c>
      <c r="D360" s="86" t="s">
        <v>130</v>
      </c>
      <c r="E360" s="86" t="str">
        <f t="shared" si="10"/>
        <v>KDN</v>
      </c>
      <c r="F360" s="86" t="s">
        <v>410</v>
      </c>
      <c r="G360" t="str">
        <f t="shared" si="11"/>
        <v/>
      </c>
      <c r="I360" t="s">
        <v>1519</v>
      </c>
      <c r="J360" t="s">
        <v>334</v>
      </c>
      <c r="K360" t="s">
        <v>408</v>
      </c>
      <c r="L360" t="s">
        <v>595</v>
      </c>
    </row>
    <row r="361" spans="1:12" ht="16.7" customHeight="1" x14ac:dyDescent="0.25">
      <c r="A361" s="51" t="e">
        <f>IF(OR(E361=DSSV!$P$7,E361=DSSV!$P$8,DSMYDTU!E361=DSSV!$P$9),A360+1,"0")</f>
        <v>#REF!</v>
      </c>
      <c r="B361" s="86">
        <v>27202641902</v>
      </c>
      <c r="C361" s="86" t="s">
        <v>278</v>
      </c>
      <c r="D361" s="86" t="s">
        <v>354</v>
      </c>
      <c r="E361" s="86" t="str">
        <f t="shared" si="10"/>
        <v>KDN</v>
      </c>
      <c r="F361" s="86" t="s">
        <v>410</v>
      </c>
      <c r="G361" t="str">
        <f t="shared" si="11"/>
        <v/>
      </c>
      <c r="I361" t="s">
        <v>1457</v>
      </c>
      <c r="J361" t="s">
        <v>334</v>
      </c>
      <c r="K361" t="s">
        <v>408</v>
      </c>
      <c r="L361" t="s">
        <v>595</v>
      </c>
    </row>
    <row r="362" spans="1:12" ht="16.7" customHeight="1" x14ac:dyDescent="0.25">
      <c r="A362" s="51" t="e">
        <f>IF(OR(E362=DSSV!$P$7,E362=DSSV!$P$8,DSMYDTU!E362=DSSV!$P$9),A361+1,"0")</f>
        <v>#REF!</v>
      </c>
      <c r="B362" s="86">
        <v>27202640794</v>
      </c>
      <c r="C362" s="86" t="s">
        <v>248</v>
      </c>
      <c r="D362" s="86" t="s">
        <v>356</v>
      </c>
      <c r="E362" s="86" t="str">
        <f t="shared" si="10"/>
        <v>KDN</v>
      </c>
      <c r="F362" s="86" t="s">
        <v>410</v>
      </c>
      <c r="G362" t="str">
        <f t="shared" si="11"/>
        <v/>
      </c>
      <c r="I362" t="s">
        <v>1520</v>
      </c>
      <c r="J362" t="s">
        <v>334</v>
      </c>
      <c r="K362" t="s">
        <v>408</v>
      </c>
      <c r="L362" t="s">
        <v>604</v>
      </c>
    </row>
    <row r="363" spans="1:12" ht="16.7" customHeight="1" x14ac:dyDescent="0.25">
      <c r="A363" s="51" t="e">
        <f>IF(OR(E363=DSSV!$P$7,E363=DSSV!$P$8,DSMYDTU!E363=DSSV!$P$9),A362+1,"0")</f>
        <v>#REF!</v>
      </c>
      <c r="B363" s="86">
        <v>27201402921</v>
      </c>
      <c r="C363" s="86" t="s">
        <v>679</v>
      </c>
      <c r="D363" s="86" t="s">
        <v>126</v>
      </c>
      <c r="E363" s="86" t="str">
        <f t="shared" si="10"/>
        <v>KDN</v>
      </c>
      <c r="F363" s="86" t="s">
        <v>410</v>
      </c>
      <c r="G363" t="str">
        <f t="shared" si="11"/>
        <v/>
      </c>
      <c r="I363" t="s">
        <v>1521</v>
      </c>
      <c r="J363" t="s">
        <v>334</v>
      </c>
      <c r="K363" t="s">
        <v>408</v>
      </c>
      <c r="L363" t="s">
        <v>595</v>
      </c>
    </row>
    <row r="364" spans="1:12" ht="16.7" customHeight="1" x14ac:dyDescent="0.25">
      <c r="A364" s="51" t="e">
        <f>IF(OR(E364=DSSV!$P$7,E364=DSSV!$P$8,DSMYDTU!E364=DSSV!$P$9),A363+1,"0")</f>
        <v>#REF!</v>
      </c>
      <c r="B364" s="86">
        <v>27202240851</v>
      </c>
      <c r="C364" s="86" t="s">
        <v>245</v>
      </c>
      <c r="D364" s="86" t="s">
        <v>126</v>
      </c>
      <c r="E364" s="86" t="str">
        <f t="shared" si="10"/>
        <v>KDN</v>
      </c>
      <c r="F364" s="86" t="s">
        <v>410</v>
      </c>
      <c r="G364" t="str">
        <f t="shared" si="11"/>
        <v/>
      </c>
      <c r="I364" t="s">
        <v>1522</v>
      </c>
      <c r="J364" t="s">
        <v>334</v>
      </c>
      <c r="K364" t="s">
        <v>408</v>
      </c>
      <c r="L364" t="s">
        <v>595</v>
      </c>
    </row>
    <row r="365" spans="1:12" ht="16.7" customHeight="1" x14ac:dyDescent="0.25">
      <c r="A365" s="51" t="e">
        <f>IF(OR(E365=DSSV!$P$7,E365=DSSV!$P$8,DSMYDTU!E365=DSSV!$P$9),A364+1,"0")</f>
        <v>#REF!</v>
      </c>
      <c r="B365" s="86">
        <v>27202641379</v>
      </c>
      <c r="C365" s="86" t="s">
        <v>680</v>
      </c>
      <c r="D365" s="86" t="s">
        <v>126</v>
      </c>
      <c r="E365" s="86" t="str">
        <f t="shared" si="10"/>
        <v>KDN</v>
      </c>
      <c r="F365" s="86" t="s">
        <v>410</v>
      </c>
      <c r="G365" t="str">
        <f t="shared" si="11"/>
        <v/>
      </c>
      <c r="I365" t="s">
        <v>1523</v>
      </c>
      <c r="J365" t="s">
        <v>334</v>
      </c>
      <c r="K365" t="s">
        <v>408</v>
      </c>
      <c r="L365" t="s">
        <v>594</v>
      </c>
    </row>
    <row r="366" spans="1:12" ht="16.7" customHeight="1" x14ac:dyDescent="0.25">
      <c r="A366" s="51" t="e">
        <f>IF(OR(E366=DSSV!$P$7,E366=DSSV!$P$8,DSMYDTU!E366=DSSV!$P$9),A365+1,"0")</f>
        <v>#REF!</v>
      </c>
      <c r="B366" s="86">
        <v>27202643379</v>
      </c>
      <c r="C366" s="86" t="s">
        <v>503</v>
      </c>
      <c r="D366" s="86" t="s">
        <v>126</v>
      </c>
      <c r="E366" s="86" t="str">
        <f t="shared" si="10"/>
        <v>KDN</v>
      </c>
      <c r="F366" s="86" t="s">
        <v>410</v>
      </c>
      <c r="G366" t="str">
        <f t="shared" si="11"/>
        <v/>
      </c>
      <c r="I366" t="s">
        <v>1465</v>
      </c>
      <c r="J366" t="s">
        <v>334</v>
      </c>
      <c r="K366" t="s">
        <v>408</v>
      </c>
      <c r="L366" t="s">
        <v>1829</v>
      </c>
    </row>
    <row r="367" spans="1:12" ht="16.7" customHeight="1" x14ac:dyDescent="0.25">
      <c r="A367" s="51" t="e">
        <f>IF(OR(E367=DSSV!$P$7,E367=DSSV!$P$8,DSMYDTU!E367=DSSV!$P$9),A366+1,"0")</f>
        <v>#REF!</v>
      </c>
      <c r="B367" s="86">
        <v>27202538892</v>
      </c>
      <c r="C367" s="86" t="s">
        <v>681</v>
      </c>
      <c r="D367" s="86" t="s">
        <v>682</v>
      </c>
      <c r="E367" s="86" t="str">
        <f t="shared" si="10"/>
        <v>KDN</v>
      </c>
      <c r="F367" s="86" t="s">
        <v>410</v>
      </c>
      <c r="G367" t="str">
        <f t="shared" si="11"/>
        <v/>
      </c>
      <c r="I367" t="s">
        <v>1524</v>
      </c>
      <c r="J367" t="s">
        <v>334</v>
      </c>
      <c r="K367" t="s">
        <v>408</v>
      </c>
      <c r="L367" t="s">
        <v>602</v>
      </c>
    </row>
    <row r="368" spans="1:12" ht="16.7" customHeight="1" x14ac:dyDescent="0.25">
      <c r="A368" s="51" t="e">
        <f>IF(OR(E368=DSSV!$P$7,E368=DSSV!$P$8,DSMYDTU!E368=DSSV!$P$9),A367+1,"0")</f>
        <v>#REF!</v>
      </c>
      <c r="B368" s="86">
        <v>27202651764</v>
      </c>
      <c r="C368" s="86" t="s">
        <v>469</v>
      </c>
      <c r="D368" s="86" t="s">
        <v>174</v>
      </c>
      <c r="E368" s="86" t="str">
        <f t="shared" si="10"/>
        <v>KDN</v>
      </c>
      <c r="F368" s="86" t="s">
        <v>410</v>
      </c>
      <c r="G368" t="str">
        <f t="shared" si="11"/>
        <v/>
      </c>
      <c r="I368" t="s">
        <v>1525</v>
      </c>
      <c r="J368" t="s">
        <v>334</v>
      </c>
      <c r="K368" t="s">
        <v>408</v>
      </c>
      <c r="L368" t="s">
        <v>595</v>
      </c>
    </row>
    <row r="369" spans="1:12" ht="16.7" customHeight="1" x14ac:dyDescent="0.25">
      <c r="A369" s="51" t="e">
        <f>IF(OR(E369=DSSV!$P$7,E369=DSSV!$P$8,DSMYDTU!E369=DSSV!$P$9),A368+1,"0")</f>
        <v>#REF!</v>
      </c>
      <c r="B369" s="86">
        <v>27202644088</v>
      </c>
      <c r="C369" s="86" t="s">
        <v>683</v>
      </c>
      <c r="D369" s="86" t="s">
        <v>189</v>
      </c>
      <c r="E369" s="86" t="str">
        <f t="shared" si="10"/>
        <v>KDN</v>
      </c>
      <c r="F369" s="86" t="s">
        <v>410</v>
      </c>
      <c r="G369" t="str">
        <f t="shared" si="11"/>
        <v/>
      </c>
      <c r="I369" t="s">
        <v>1526</v>
      </c>
      <c r="J369" t="s">
        <v>334</v>
      </c>
      <c r="K369" t="s">
        <v>408</v>
      </c>
      <c r="L369" t="s">
        <v>595</v>
      </c>
    </row>
    <row r="370" spans="1:12" ht="16.7" customHeight="1" x14ac:dyDescent="0.25">
      <c r="A370" s="51" t="e">
        <f>IF(OR(E370=DSSV!$P$7,E370=DSSV!$P$8,DSMYDTU!E370=DSSV!$P$9),A369+1,"0")</f>
        <v>#REF!</v>
      </c>
      <c r="B370" s="86">
        <v>27202601366</v>
      </c>
      <c r="C370" s="86" t="s">
        <v>499</v>
      </c>
      <c r="D370" s="86" t="s">
        <v>134</v>
      </c>
      <c r="E370" s="86" t="str">
        <f t="shared" si="10"/>
        <v>KDN</v>
      </c>
      <c r="F370" s="86" t="s">
        <v>410</v>
      </c>
      <c r="G370" t="str">
        <f t="shared" si="11"/>
        <v/>
      </c>
      <c r="I370" t="s">
        <v>1527</v>
      </c>
      <c r="J370" t="s">
        <v>334</v>
      </c>
      <c r="K370" t="s">
        <v>408</v>
      </c>
      <c r="L370" t="s">
        <v>604</v>
      </c>
    </row>
    <row r="371" spans="1:12" ht="16.7" customHeight="1" x14ac:dyDescent="0.25">
      <c r="A371" s="51" t="e">
        <f>IF(OR(E371=DSSV!$P$7,E371=DSSV!$P$8,DSMYDTU!E371=DSSV!$P$9),A370+1,"0")</f>
        <v>#REF!</v>
      </c>
      <c r="B371" s="86">
        <v>27202629613</v>
      </c>
      <c r="C371" s="86" t="s">
        <v>248</v>
      </c>
      <c r="D371" s="86" t="s">
        <v>134</v>
      </c>
      <c r="E371" s="86" t="str">
        <f t="shared" si="10"/>
        <v>KDN</v>
      </c>
      <c r="F371" s="86" t="s">
        <v>410</v>
      </c>
      <c r="G371" t="str">
        <f t="shared" si="11"/>
        <v/>
      </c>
      <c r="I371" t="s">
        <v>1528</v>
      </c>
      <c r="J371" t="s">
        <v>334</v>
      </c>
      <c r="K371" t="s">
        <v>408</v>
      </c>
      <c r="L371" t="s">
        <v>595</v>
      </c>
    </row>
    <row r="372" spans="1:12" ht="16.7" customHeight="1" x14ac:dyDescent="0.25">
      <c r="A372" s="51" t="e">
        <f>IF(OR(E372=DSSV!$P$7,E372=DSSV!$P$8,DSMYDTU!E372=DSSV!$P$9),A371+1,"0")</f>
        <v>#REF!</v>
      </c>
      <c r="B372" s="86">
        <v>27202639074</v>
      </c>
      <c r="C372" s="86" t="s">
        <v>263</v>
      </c>
      <c r="D372" s="86" t="s">
        <v>155</v>
      </c>
      <c r="E372" s="86" t="str">
        <f t="shared" si="10"/>
        <v>KDN</v>
      </c>
      <c r="F372" s="86" t="s">
        <v>410</v>
      </c>
      <c r="G372" t="str">
        <f t="shared" si="11"/>
        <v/>
      </c>
      <c r="I372" t="s">
        <v>1499</v>
      </c>
      <c r="J372" t="s">
        <v>334</v>
      </c>
      <c r="K372" t="s">
        <v>408</v>
      </c>
      <c r="L372" t="s">
        <v>595</v>
      </c>
    </row>
    <row r="373" spans="1:12" ht="16.7" customHeight="1" x14ac:dyDescent="0.25">
      <c r="A373" s="51" t="e">
        <f>IF(OR(E373=DSSV!$P$7,E373=DSSV!$P$8,DSMYDTU!E373=DSSV!$P$9),A372+1,"0")</f>
        <v>#REF!</v>
      </c>
      <c r="B373" s="86">
        <v>27212526199</v>
      </c>
      <c r="C373" s="86" t="s">
        <v>684</v>
      </c>
      <c r="D373" s="86" t="s">
        <v>155</v>
      </c>
      <c r="E373" s="86" t="str">
        <f t="shared" si="10"/>
        <v>KDN</v>
      </c>
      <c r="F373" s="86" t="s">
        <v>410</v>
      </c>
      <c r="G373" t="str">
        <f t="shared" si="11"/>
        <v/>
      </c>
      <c r="I373" t="s">
        <v>1529</v>
      </c>
      <c r="J373" t="s">
        <v>334</v>
      </c>
      <c r="K373" t="s">
        <v>408</v>
      </c>
      <c r="L373" t="s">
        <v>594</v>
      </c>
    </row>
    <row r="374" spans="1:12" ht="16.7" customHeight="1" x14ac:dyDescent="0.25">
      <c r="A374" s="51" t="e">
        <f>IF(OR(E374=DSSV!$P$7,E374=DSSV!$P$8,DSMYDTU!E374=DSSV!$P$9),A373+1,"0")</f>
        <v>#REF!</v>
      </c>
      <c r="B374" s="86">
        <v>27202520630</v>
      </c>
      <c r="C374" s="86" t="s">
        <v>685</v>
      </c>
      <c r="D374" s="86" t="s">
        <v>226</v>
      </c>
      <c r="E374" s="86" t="str">
        <f t="shared" si="10"/>
        <v>KDN</v>
      </c>
      <c r="F374" s="86" t="s">
        <v>410</v>
      </c>
      <c r="G374" t="str">
        <f t="shared" si="11"/>
        <v/>
      </c>
      <c r="I374" t="s">
        <v>1530</v>
      </c>
      <c r="J374" t="s">
        <v>334</v>
      </c>
      <c r="K374" t="s">
        <v>408</v>
      </c>
      <c r="L374" t="s">
        <v>599</v>
      </c>
    </row>
    <row r="375" spans="1:12" ht="16.7" customHeight="1" x14ac:dyDescent="0.25">
      <c r="A375" s="51" t="e">
        <f>IF(OR(E375=DSSV!$P$7,E375=DSSV!$P$8,DSMYDTU!E375=DSSV!$P$9),A374+1,"0")</f>
        <v>#REF!</v>
      </c>
      <c r="B375" s="86">
        <v>27202525829</v>
      </c>
      <c r="C375" s="86" t="s">
        <v>686</v>
      </c>
      <c r="D375" s="86" t="s">
        <v>162</v>
      </c>
      <c r="E375" s="86" t="str">
        <f t="shared" si="10"/>
        <v>KDN</v>
      </c>
      <c r="F375" s="86" t="s">
        <v>410</v>
      </c>
      <c r="G375" t="str">
        <f t="shared" si="11"/>
        <v/>
      </c>
      <c r="I375" t="s">
        <v>1531</v>
      </c>
      <c r="J375" t="s">
        <v>334</v>
      </c>
      <c r="K375" t="s">
        <v>408</v>
      </c>
      <c r="L375" t="s">
        <v>603</v>
      </c>
    </row>
    <row r="376" spans="1:12" ht="16.7" customHeight="1" x14ac:dyDescent="0.25">
      <c r="A376" s="51" t="e">
        <f>IF(OR(E376=DSSV!$P$7,E376=DSSV!$P$8,DSMYDTU!E376=DSSV!$P$9),A375+1,"0")</f>
        <v>#REF!</v>
      </c>
      <c r="B376" s="86">
        <v>27202651847</v>
      </c>
      <c r="C376" s="86" t="s">
        <v>687</v>
      </c>
      <c r="D376" s="86" t="s">
        <v>162</v>
      </c>
      <c r="E376" s="86" t="str">
        <f t="shared" si="10"/>
        <v>KDN</v>
      </c>
      <c r="F376" s="86" t="s">
        <v>410</v>
      </c>
      <c r="G376" t="str">
        <f t="shared" si="11"/>
        <v/>
      </c>
      <c r="I376" t="s">
        <v>1478</v>
      </c>
      <c r="J376" t="s">
        <v>334</v>
      </c>
      <c r="K376" t="s">
        <v>408</v>
      </c>
      <c r="L376" t="s">
        <v>599</v>
      </c>
    </row>
    <row r="377" spans="1:12" ht="16.7" customHeight="1" x14ac:dyDescent="0.25">
      <c r="A377" s="51" t="e">
        <f>IF(OR(E377=DSSV!$P$7,E377=DSSV!$P$8,DSMYDTU!E377=DSSV!$P$9),A376+1,"0")</f>
        <v>#REF!</v>
      </c>
      <c r="B377" s="86">
        <v>27205249823</v>
      </c>
      <c r="C377" s="86" t="s">
        <v>688</v>
      </c>
      <c r="D377" s="86" t="s">
        <v>162</v>
      </c>
      <c r="E377" s="86" t="str">
        <f t="shared" si="10"/>
        <v>KDN</v>
      </c>
      <c r="F377" s="86" t="s">
        <v>410</v>
      </c>
      <c r="G377" t="str">
        <f t="shared" si="11"/>
        <v/>
      </c>
      <c r="I377" t="s">
        <v>1532</v>
      </c>
      <c r="J377" t="s">
        <v>334</v>
      </c>
      <c r="K377" t="s">
        <v>408</v>
      </c>
      <c r="L377" t="s">
        <v>603</v>
      </c>
    </row>
    <row r="378" spans="1:12" ht="16.7" customHeight="1" x14ac:dyDescent="0.25">
      <c r="A378" s="51" t="e">
        <f>IF(OR(E378=DSSV!$P$7,E378=DSSV!$P$8,DSMYDTU!E378=DSSV!$P$9),A377+1,"0")</f>
        <v>#REF!</v>
      </c>
      <c r="B378" s="86">
        <v>27212602690</v>
      </c>
      <c r="C378" s="86" t="s">
        <v>689</v>
      </c>
      <c r="D378" s="86" t="s">
        <v>162</v>
      </c>
      <c r="E378" s="86" t="str">
        <f t="shared" si="10"/>
        <v>KDN</v>
      </c>
      <c r="F378" s="86" t="s">
        <v>410</v>
      </c>
      <c r="G378" t="str">
        <f t="shared" si="11"/>
        <v/>
      </c>
      <c r="I378" t="s">
        <v>1533</v>
      </c>
      <c r="J378" t="s">
        <v>334</v>
      </c>
      <c r="K378" t="s">
        <v>408</v>
      </c>
      <c r="L378" t="s">
        <v>608</v>
      </c>
    </row>
    <row r="379" spans="1:12" ht="16.7" customHeight="1" x14ac:dyDescent="0.25">
      <c r="A379" s="51" t="e">
        <f>IF(OR(E379=DSSV!$P$7,E379=DSSV!$P$8,DSMYDTU!E379=DSSV!$P$9),A378+1,"0")</f>
        <v>#REF!</v>
      </c>
      <c r="B379" s="86">
        <v>27202641658</v>
      </c>
      <c r="C379" s="86" t="s">
        <v>690</v>
      </c>
      <c r="D379" s="86" t="s">
        <v>119</v>
      </c>
      <c r="E379" s="86" t="str">
        <f t="shared" si="10"/>
        <v>KDN</v>
      </c>
      <c r="F379" s="86" t="s">
        <v>410</v>
      </c>
      <c r="G379" t="str">
        <f t="shared" si="11"/>
        <v/>
      </c>
      <c r="I379" t="s">
        <v>1534</v>
      </c>
      <c r="J379" t="s">
        <v>334</v>
      </c>
      <c r="K379" t="s">
        <v>408</v>
      </c>
      <c r="L379" t="s">
        <v>597</v>
      </c>
    </row>
    <row r="380" spans="1:12" ht="16.7" customHeight="1" x14ac:dyDescent="0.25">
      <c r="A380" s="51" t="e">
        <f>IF(OR(E380=DSSV!$P$7,E380=DSSV!$P$8,DSMYDTU!E380=DSSV!$P$9),A379+1,"0")</f>
        <v>#REF!</v>
      </c>
      <c r="B380" s="86">
        <v>27202652013</v>
      </c>
      <c r="C380" s="86" t="s">
        <v>691</v>
      </c>
      <c r="D380" s="86" t="s">
        <v>119</v>
      </c>
      <c r="E380" s="86" t="str">
        <f t="shared" si="10"/>
        <v>KDN</v>
      </c>
      <c r="F380" s="86" t="s">
        <v>410</v>
      </c>
      <c r="G380" t="str">
        <f t="shared" si="11"/>
        <v/>
      </c>
      <c r="I380" t="s">
        <v>1535</v>
      </c>
      <c r="J380" t="s">
        <v>334</v>
      </c>
      <c r="K380" t="s">
        <v>408</v>
      </c>
      <c r="L380" t="s">
        <v>595</v>
      </c>
    </row>
    <row r="381" spans="1:12" ht="16.7" customHeight="1" x14ac:dyDescent="0.25">
      <c r="A381" s="51" t="e">
        <f>IF(OR(E381=DSSV!$P$7,E381=DSSV!$P$8,DSMYDTU!E381=DSSV!$P$9),A380+1,"0")</f>
        <v>#REF!</v>
      </c>
      <c r="B381" s="86">
        <v>27202936635</v>
      </c>
      <c r="C381" s="86" t="s">
        <v>692</v>
      </c>
      <c r="D381" s="86" t="s">
        <v>119</v>
      </c>
      <c r="E381" s="86" t="str">
        <f t="shared" si="10"/>
        <v>KDN</v>
      </c>
      <c r="F381" s="86" t="s">
        <v>410</v>
      </c>
      <c r="G381" t="str">
        <f t="shared" si="11"/>
        <v/>
      </c>
      <c r="I381" t="s">
        <v>1536</v>
      </c>
      <c r="J381" t="s">
        <v>334</v>
      </c>
      <c r="K381" t="s">
        <v>408</v>
      </c>
      <c r="L381" t="s">
        <v>594</v>
      </c>
    </row>
    <row r="382" spans="1:12" ht="16.7" customHeight="1" x14ac:dyDescent="0.25">
      <c r="A382" s="51" t="e">
        <f>IF(OR(E382=DSSV!$P$7,E382=DSSV!$P$8,DSMYDTU!E382=DSSV!$P$9),A381+1,"0")</f>
        <v>#REF!</v>
      </c>
      <c r="B382" s="86">
        <v>27202545977</v>
      </c>
      <c r="C382" s="86" t="s">
        <v>266</v>
      </c>
      <c r="D382" s="86" t="s">
        <v>452</v>
      </c>
      <c r="E382" s="86" t="str">
        <f t="shared" si="10"/>
        <v>KDN</v>
      </c>
      <c r="F382" s="86" t="s">
        <v>410</v>
      </c>
      <c r="G382" t="str">
        <f t="shared" si="11"/>
        <v/>
      </c>
      <c r="I382" t="s">
        <v>1537</v>
      </c>
      <c r="J382" t="s">
        <v>334</v>
      </c>
      <c r="K382" t="s">
        <v>408</v>
      </c>
      <c r="L382" t="s">
        <v>609</v>
      </c>
    </row>
    <row r="383" spans="1:12" ht="16.7" customHeight="1" x14ac:dyDescent="0.25">
      <c r="A383" s="51" t="e">
        <f>IF(OR(E383=DSSV!$P$7,E383=DSSV!$P$8,DSMYDTU!E383=DSSV!$P$9),A382+1,"0")</f>
        <v>#REF!</v>
      </c>
      <c r="B383" s="86">
        <v>27214538223</v>
      </c>
      <c r="C383" s="86" t="s">
        <v>693</v>
      </c>
      <c r="D383" s="86" t="s">
        <v>194</v>
      </c>
      <c r="E383" s="86" t="str">
        <f t="shared" si="10"/>
        <v>KDN</v>
      </c>
      <c r="F383" s="86" t="s">
        <v>410</v>
      </c>
      <c r="G383" t="str">
        <f t="shared" si="11"/>
        <v/>
      </c>
      <c r="I383" t="s">
        <v>1538</v>
      </c>
      <c r="J383" t="s">
        <v>334</v>
      </c>
      <c r="K383" t="s">
        <v>408</v>
      </c>
      <c r="L383" t="s">
        <v>600</v>
      </c>
    </row>
    <row r="384" spans="1:12" ht="16.7" customHeight="1" x14ac:dyDescent="0.25">
      <c r="A384" s="51" t="e">
        <f>IF(OR(E384=DSSV!$P$7,E384=DSSV!$P$8,DSMYDTU!E384=DSSV!$P$9),A383+1,"0")</f>
        <v>#REF!</v>
      </c>
      <c r="B384" s="86">
        <v>27202138461</v>
      </c>
      <c r="C384" s="86" t="s">
        <v>694</v>
      </c>
      <c r="D384" s="86" t="s">
        <v>221</v>
      </c>
      <c r="E384" s="86" t="str">
        <f t="shared" si="10"/>
        <v>KDN</v>
      </c>
      <c r="F384" s="86" t="s">
        <v>410</v>
      </c>
      <c r="G384" t="str">
        <f t="shared" si="11"/>
        <v/>
      </c>
      <c r="I384" t="s">
        <v>1539</v>
      </c>
      <c r="J384" t="s">
        <v>334</v>
      </c>
      <c r="K384" t="s">
        <v>408</v>
      </c>
      <c r="L384" t="s">
        <v>605</v>
      </c>
    </row>
    <row r="385" spans="1:12" ht="16.7" customHeight="1" x14ac:dyDescent="0.25">
      <c r="A385" s="51" t="e">
        <f>IF(OR(E385=DSSV!$P$7,E385=DSSV!$P$8,DSMYDTU!E385=DSSV!$P$9),A384+1,"0")</f>
        <v>#REF!</v>
      </c>
      <c r="B385" s="86">
        <v>27202652022</v>
      </c>
      <c r="C385" s="86" t="s">
        <v>695</v>
      </c>
      <c r="D385" s="86" t="s">
        <v>128</v>
      </c>
      <c r="E385" s="86" t="str">
        <f t="shared" si="10"/>
        <v>KDN</v>
      </c>
      <c r="F385" s="86" t="s">
        <v>410</v>
      </c>
      <c r="G385" t="str">
        <f t="shared" si="11"/>
        <v/>
      </c>
      <c r="I385" t="s">
        <v>1518</v>
      </c>
      <c r="J385" t="s">
        <v>334</v>
      </c>
      <c r="K385" t="s">
        <v>408</v>
      </c>
      <c r="L385" t="s">
        <v>596</v>
      </c>
    </row>
    <row r="386" spans="1:12" ht="16.7" customHeight="1" x14ac:dyDescent="0.25">
      <c r="A386" s="51" t="e">
        <f>IF(OR(E386=DSSV!$P$7,E386=DSSV!$P$8,DSMYDTU!E386=DSSV!$P$9),A385+1,"0")</f>
        <v>#REF!</v>
      </c>
      <c r="B386" s="86">
        <v>27204326937</v>
      </c>
      <c r="C386" s="86" t="s">
        <v>696</v>
      </c>
      <c r="D386" s="86" t="s">
        <v>229</v>
      </c>
      <c r="E386" s="86" t="str">
        <f t="shared" ref="E386:E449" si="12">RIGHT(F386,LEN(F386)-3)</f>
        <v>KDN</v>
      </c>
      <c r="F386" s="86" t="s">
        <v>410</v>
      </c>
      <c r="G386" t="str">
        <f t="shared" ref="G386:G449" si="13">IF(H386&gt;100000,"Nợ "&amp;H386,"")</f>
        <v/>
      </c>
      <c r="I386" t="s">
        <v>1454</v>
      </c>
      <c r="J386" t="s">
        <v>334</v>
      </c>
      <c r="K386" t="s">
        <v>408</v>
      </c>
      <c r="L386" t="s">
        <v>605</v>
      </c>
    </row>
    <row r="387" spans="1:12" ht="16.7" customHeight="1" x14ac:dyDescent="0.25">
      <c r="A387" s="51" t="e">
        <f>IF(OR(E387=DSSV!$P$7,E387=DSSV!$P$8,DSMYDTU!E387=DSSV!$P$9),A386+1,"0")</f>
        <v>#REF!</v>
      </c>
      <c r="B387" s="86">
        <v>27212644420</v>
      </c>
      <c r="C387" s="86" t="s">
        <v>214</v>
      </c>
      <c r="D387" s="86" t="s">
        <v>229</v>
      </c>
      <c r="E387" s="86" t="str">
        <f t="shared" si="12"/>
        <v>KDN</v>
      </c>
      <c r="F387" s="86" t="s">
        <v>410</v>
      </c>
      <c r="G387" t="str">
        <f t="shared" si="13"/>
        <v/>
      </c>
      <c r="I387" t="s">
        <v>1540</v>
      </c>
      <c r="J387" t="s">
        <v>334</v>
      </c>
      <c r="K387" t="s">
        <v>408</v>
      </c>
      <c r="L387" t="s">
        <v>594</v>
      </c>
    </row>
    <row r="388" spans="1:12" ht="16.7" customHeight="1" x14ac:dyDescent="0.25">
      <c r="A388" s="51" t="e">
        <f>IF(OR(E388=DSSV!$P$7,E388=DSSV!$P$8,DSMYDTU!E388=DSSV!$P$9),A387+1,"0")</f>
        <v>#REF!</v>
      </c>
      <c r="B388" s="86">
        <v>27202602192</v>
      </c>
      <c r="C388" s="86" t="s">
        <v>487</v>
      </c>
      <c r="D388" s="86" t="s">
        <v>152</v>
      </c>
      <c r="E388" s="86" t="str">
        <f t="shared" si="12"/>
        <v>KDN</v>
      </c>
      <c r="F388" s="86" t="s">
        <v>410</v>
      </c>
      <c r="G388" t="str">
        <f t="shared" si="13"/>
        <v/>
      </c>
      <c r="I388" t="s">
        <v>1541</v>
      </c>
      <c r="J388" t="s">
        <v>334</v>
      </c>
      <c r="K388" t="s">
        <v>408</v>
      </c>
      <c r="L388" t="s">
        <v>594</v>
      </c>
    </row>
    <row r="389" spans="1:12" ht="16.7" customHeight="1" x14ac:dyDescent="0.25">
      <c r="A389" s="51" t="e">
        <f>IF(OR(E389=DSSV!$P$7,E389=DSSV!$P$8,DSMYDTU!E389=DSSV!$P$9),A388+1,"0")</f>
        <v>#REF!</v>
      </c>
      <c r="B389" s="86">
        <v>27202603089</v>
      </c>
      <c r="C389" s="86" t="s">
        <v>697</v>
      </c>
      <c r="D389" s="86" t="s">
        <v>152</v>
      </c>
      <c r="E389" s="86" t="str">
        <f t="shared" si="12"/>
        <v>KDN</v>
      </c>
      <c r="F389" s="86" t="s">
        <v>410</v>
      </c>
      <c r="G389" t="str">
        <f t="shared" si="13"/>
        <v/>
      </c>
      <c r="I389" t="s">
        <v>1542</v>
      </c>
      <c r="J389" t="s">
        <v>334</v>
      </c>
      <c r="K389" t="s">
        <v>408</v>
      </c>
      <c r="L389" t="s">
        <v>595</v>
      </c>
    </row>
    <row r="390" spans="1:12" ht="16.7" customHeight="1" x14ac:dyDescent="0.25">
      <c r="A390" s="51" t="e">
        <f>IF(OR(E390=DSSV!$P$7,E390=DSSV!$P$8,DSMYDTU!E390=DSSV!$P$9),A389+1,"0")</f>
        <v>#REF!</v>
      </c>
      <c r="B390" s="86">
        <v>27202642373</v>
      </c>
      <c r="C390" s="86" t="s">
        <v>698</v>
      </c>
      <c r="D390" s="86" t="s">
        <v>199</v>
      </c>
      <c r="E390" s="86" t="str">
        <f t="shared" si="12"/>
        <v>KDN</v>
      </c>
      <c r="F390" s="86" t="s">
        <v>410</v>
      </c>
      <c r="G390" t="str">
        <f t="shared" si="13"/>
        <v/>
      </c>
      <c r="I390" t="s">
        <v>1447</v>
      </c>
      <c r="J390" t="s">
        <v>334</v>
      </c>
      <c r="K390" t="s">
        <v>408</v>
      </c>
      <c r="L390" t="s">
        <v>596</v>
      </c>
    </row>
    <row r="391" spans="1:12" ht="16.7" customHeight="1" x14ac:dyDescent="0.25">
      <c r="A391" s="51" t="e">
        <f>IF(OR(E391=DSSV!$P$7,E391=DSSV!$P$8,DSMYDTU!E391=DSSV!$P$9),A390+1,"0")</f>
        <v>#REF!</v>
      </c>
      <c r="B391" s="86">
        <v>27202600095</v>
      </c>
      <c r="C391" s="86" t="s">
        <v>699</v>
      </c>
      <c r="D391" s="86" t="s">
        <v>133</v>
      </c>
      <c r="E391" s="86" t="str">
        <f t="shared" si="12"/>
        <v>KDN</v>
      </c>
      <c r="F391" s="86" t="s">
        <v>410</v>
      </c>
      <c r="G391" t="str">
        <f t="shared" si="13"/>
        <v/>
      </c>
      <c r="I391" t="s">
        <v>1543</v>
      </c>
      <c r="J391" t="s">
        <v>334</v>
      </c>
      <c r="K391" t="s">
        <v>408</v>
      </c>
      <c r="L391" t="s">
        <v>595</v>
      </c>
    </row>
    <row r="392" spans="1:12" ht="16.7" customHeight="1" x14ac:dyDescent="0.25">
      <c r="A392" s="51" t="e">
        <f>IF(OR(E392=DSSV!$P$7,E392=DSSV!$P$8,DSMYDTU!E392=DSSV!$P$9),A391+1,"0")</f>
        <v>#REF!</v>
      </c>
      <c r="B392" s="86">
        <v>27212234376</v>
      </c>
      <c r="C392" s="86" t="s">
        <v>204</v>
      </c>
      <c r="D392" s="86" t="s">
        <v>163</v>
      </c>
      <c r="E392" s="86" t="str">
        <f t="shared" si="12"/>
        <v>KKT</v>
      </c>
      <c r="F392" s="86" t="s">
        <v>1423</v>
      </c>
      <c r="G392" t="str">
        <f t="shared" si="13"/>
        <v/>
      </c>
      <c r="I392" t="s">
        <v>1433</v>
      </c>
      <c r="J392" t="s">
        <v>183</v>
      </c>
      <c r="K392" t="s">
        <v>407</v>
      </c>
      <c r="L392" t="s">
        <v>599</v>
      </c>
    </row>
    <row r="393" spans="1:12" ht="16.7" customHeight="1" x14ac:dyDescent="0.25">
      <c r="A393" s="51" t="e">
        <f>IF(OR(E393=DSSV!$P$7,E393=DSSV!$P$8,DSMYDTU!E393=DSSV!$P$9),A392+1,"0")</f>
        <v>#REF!</v>
      </c>
      <c r="B393" s="86">
        <v>27218620886</v>
      </c>
      <c r="C393" s="86" t="s">
        <v>611</v>
      </c>
      <c r="D393" s="86" t="s">
        <v>213</v>
      </c>
      <c r="E393" s="86" t="str">
        <f t="shared" si="12"/>
        <v>KKT</v>
      </c>
      <c r="F393" s="86" t="s">
        <v>1423</v>
      </c>
      <c r="G393" t="str">
        <f t="shared" si="13"/>
        <v/>
      </c>
      <c r="I393" t="s">
        <v>1434</v>
      </c>
      <c r="J393" t="s">
        <v>183</v>
      </c>
      <c r="K393" t="s">
        <v>407</v>
      </c>
      <c r="L393" t="s">
        <v>604</v>
      </c>
    </row>
    <row r="394" spans="1:12" ht="16.7" customHeight="1" x14ac:dyDescent="0.25">
      <c r="A394" s="51" t="e">
        <f>IF(OR(E394=DSSV!$P$7,E394=DSSV!$P$8,DSMYDTU!E394=DSSV!$P$9),A393+1,"0")</f>
        <v>#REF!</v>
      </c>
      <c r="B394" s="86">
        <v>27212553047</v>
      </c>
      <c r="C394" s="86" t="s">
        <v>612</v>
      </c>
      <c r="D394" s="86" t="s">
        <v>613</v>
      </c>
      <c r="E394" s="86" t="str">
        <f t="shared" si="12"/>
        <v>KKT</v>
      </c>
      <c r="F394" s="86" t="s">
        <v>1423</v>
      </c>
      <c r="G394" t="str">
        <f t="shared" si="13"/>
        <v/>
      </c>
      <c r="I394" t="s">
        <v>1435</v>
      </c>
      <c r="J394" t="s">
        <v>183</v>
      </c>
      <c r="K394" t="s">
        <v>407</v>
      </c>
      <c r="L394" t="s">
        <v>603</v>
      </c>
    </row>
    <row r="395" spans="1:12" ht="16.7" customHeight="1" x14ac:dyDescent="0.25">
      <c r="A395" s="51" t="e">
        <f>IF(OR(E395=DSSV!$P$7,E395=DSSV!$P$8,DSMYDTU!E395=DSSV!$P$9),A394+1,"0")</f>
        <v>#REF!</v>
      </c>
      <c r="B395" s="86">
        <v>27202621490</v>
      </c>
      <c r="C395" s="86" t="s">
        <v>614</v>
      </c>
      <c r="D395" s="86" t="s">
        <v>159</v>
      </c>
      <c r="E395" s="86" t="str">
        <f t="shared" si="12"/>
        <v>KKT</v>
      </c>
      <c r="F395" s="86" t="s">
        <v>1423</v>
      </c>
      <c r="G395" t="str">
        <f t="shared" si="13"/>
        <v/>
      </c>
      <c r="I395" t="s">
        <v>1436</v>
      </c>
      <c r="J395" t="s">
        <v>334</v>
      </c>
      <c r="K395" t="s">
        <v>407</v>
      </c>
      <c r="L395" t="s">
        <v>602</v>
      </c>
    </row>
    <row r="396" spans="1:12" ht="16.7" customHeight="1" x14ac:dyDescent="0.25">
      <c r="A396" s="51" t="e">
        <f>IF(OR(E396=DSSV!$P$7,E396=DSSV!$P$8,DSMYDTU!E396=DSSV!$P$9),A395+1,"0")</f>
        <v>#REF!</v>
      </c>
      <c r="B396" s="86">
        <v>27202238984</v>
      </c>
      <c r="C396" s="86" t="s">
        <v>426</v>
      </c>
      <c r="D396" s="86" t="s">
        <v>118</v>
      </c>
      <c r="E396" s="86" t="str">
        <f t="shared" si="12"/>
        <v>KKT</v>
      </c>
      <c r="F396" s="86" t="s">
        <v>1423</v>
      </c>
      <c r="G396" t="str">
        <f t="shared" si="13"/>
        <v/>
      </c>
      <c r="I396" t="s">
        <v>1437</v>
      </c>
      <c r="J396" t="s">
        <v>334</v>
      </c>
      <c r="K396" t="s">
        <v>407</v>
      </c>
      <c r="L396" t="s">
        <v>595</v>
      </c>
    </row>
    <row r="397" spans="1:12" ht="16.7" customHeight="1" x14ac:dyDescent="0.25">
      <c r="A397" s="51" t="e">
        <f>IF(OR(E397=DSSV!$P$7,E397=DSSV!$P$8,DSMYDTU!E397=DSSV!$P$9),A396+1,"0")</f>
        <v>#REF!</v>
      </c>
      <c r="B397" s="86">
        <v>27202541898</v>
      </c>
      <c r="C397" s="86" t="s">
        <v>615</v>
      </c>
      <c r="D397" s="86" t="s">
        <v>118</v>
      </c>
      <c r="E397" s="86" t="str">
        <f t="shared" si="12"/>
        <v>KKT</v>
      </c>
      <c r="F397" s="86" t="s">
        <v>1423</v>
      </c>
      <c r="G397" t="str">
        <f t="shared" si="13"/>
        <v/>
      </c>
      <c r="I397" t="s">
        <v>1438</v>
      </c>
      <c r="J397" t="s">
        <v>334</v>
      </c>
      <c r="K397" t="s">
        <v>407</v>
      </c>
      <c r="L397" t="s">
        <v>599</v>
      </c>
    </row>
    <row r="398" spans="1:12" ht="16.7" customHeight="1" x14ac:dyDescent="0.25">
      <c r="A398" s="51" t="e">
        <f>IF(OR(E398=DSSV!$P$7,E398=DSSV!$P$8,DSMYDTU!E398=DSSV!$P$9),A397+1,"0")</f>
        <v>#REF!</v>
      </c>
      <c r="B398" s="86">
        <v>27212542885</v>
      </c>
      <c r="C398" s="86" t="s">
        <v>616</v>
      </c>
      <c r="D398" s="86" t="s">
        <v>193</v>
      </c>
      <c r="E398" s="86" t="str">
        <f t="shared" si="12"/>
        <v>KKT</v>
      </c>
      <c r="F398" s="86" t="s">
        <v>1423</v>
      </c>
      <c r="G398" t="str">
        <f t="shared" si="13"/>
        <v/>
      </c>
      <c r="I398" t="s">
        <v>1439</v>
      </c>
      <c r="J398" t="s">
        <v>183</v>
      </c>
      <c r="K398" t="s">
        <v>407</v>
      </c>
      <c r="L398" t="s">
        <v>604</v>
      </c>
    </row>
    <row r="399" spans="1:12" ht="16.7" customHeight="1" x14ac:dyDescent="0.25">
      <c r="A399" s="51" t="e">
        <f>IF(OR(E399=DSSV!$P$7,E399=DSSV!$P$8,DSMYDTU!E399=DSSV!$P$9),A398+1,"0")</f>
        <v>#REF!</v>
      </c>
      <c r="B399" s="86">
        <v>27202241406</v>
      </c>
      <c r="C399" s="86" t="s">
        <v>247</v>
      </c>
      <c r="D399" s="86" t="s">
        <v>124</v>
      </c>
      <c r="E399" s="86" t="str">
        <f t="shared" si="12"/>
        <v>KKT</v>
      </c>
      <c r="F399" s="86" t="s">
        <v>1423</v>
      </c>
      <c r="G399" t="str">
        <f t="shared" si="13"/>
        <v/>
      </c>
      <c r="I399" t="s">
        <v>1440</v>
      </c>
      <c r="J399" t="s">
        <v>334</v>
      </c>
      <c r="K399" t="s">
        <v>407</v>
      </c>
      <c r="L399" t="s">
        <v>604</v>
      </c>
    </row>
    <row r="400" spans="1:12" ht="16.7" customHeight="1" x14ac:dyDescent="0.25">
      <c r="A400" s="51" t="e">
        <f>IF(OR(E400=DSSV!$P$7,E400=DSSV!$P$8,DSMYDTU!E400=DSSV!$P$9),A399+1,"0")</f>
        <v>#REF!</v>
      </c>
      <c r="B400" s="86">
        <v>27212122963</v>
      </c>
      <c r="C400" s="86" t="s">
        <v>368</v>
      </c>
      <c r="D400" s="86" t="s">
        <v>147</v>
      </c>
      <c r="E400" s="86" t="str">
        <f t="shared" si="12"/>
        <v>KKT</v>
      </c>
      <c r="F400" s="86" t="s">
        <v>1423</v>
      </c>
      <c r="G400" t="str">
        <f t="shared" si="13"/>
        <v/>
      </c>
      <c r="I400" t="s">
        <v>1441</v>
      </c>
      <c r="J400" t="s">
        <v>183</v>
      </c>
      <c r="K400" t="s">
        <v>407</v>
      </c>
      <c r="L400" t="s">
        <v>604</v>
      </c>
    </row>
    <row r="401" spans="1:12" ht="16.7" customHeight="1" x14ac:dyDescent="0.25">
      <c r="A401" s="51" t="e">
        <f>IF(OR(E401=DSSV!$P$7,E401=DSSV!$P$8,DSMYDTU!E401=DSSV!$P$9),A400+1,"0")</f>
        <v>#REF!</v>
      </c>
      <c r="B401" s="86">
        <v>27202234748</v>
      </c>
      <c r="C401" s="86" t="s">
        <v>346</v>
      </c>
      <c r="D401" s="86" t="s">
        <v>170</v>
      </c>
      <c r="E401" s="86" t="str">
        <f t="shared" si="12"/>
        <v>KKT</v>
      </c>
      <c r="F401" s="86" t="s">
        <v>1423</v>
      </c>
      <c r="G401" t="str">
        <f t="shared" si="13"/>
        <v/>
      </c>
      <c r="I401" t="s">
        <v>1442</v>
      </c>
      <c r="J401" t="s">
        <v>334</v>
      </c>
      <c r="K401" t="s">
        <v>407</v>
      </c>
      <c r="L401" t="s">
        <v>603</v>
      </c>
    </row>
    <row r="402" spans="1:12" ht="16.7" customHeight="1" x14ac:dyDescent="0.25">
      <c r="A402" s="51" t="e">
        <f>IF(OR(E402=DSSV!$P$7,E402=DSSV!$P$8,DSMYDTU!E402=DSSV!$P$9),A401+1,"0")</f>
        <v>#REF!</v>
      </c>
      <c r="B402" s="86">
        <v>27202541218</v>
      </c>
      <c r="C402" s="86" t="s">
        <v>617</v>
      </c>
      <c r="D402" s="86" t="s">
        <v>170</v>
      </c>
      <c r="E402" s="86" t="str">
        <f t="shared" si="12"/>
        <v>KKT</v>
      </c>
      <c r="F402" s="86" t="s">
        <v>1423</v>
      </c>
      <c r="G402" t="str">
        <f t="shared" si="13"/>
        <v/>
      </c>
      <c r="I402" t="s">
        <v>1443</v>
      </c>
      <c r="J402" t="s">
        <v>334</v>
      </c>
      <c r="K402" t="s">
        <v>407</v>
      </c>
      <c r="L402" t="s">
        <v>604</v>
      </c>
    </row>
    <row r="403" spans="1:12" ht="16.7" customHeight="1" x14ac:dyDescent="0.25">
      <c r="A403" s="51" t="e">
        <f>IF(OR(E403=DSSV!$P$7,E403=DSSV!$P$8,DSMYDTU!E403=DSSV!$P$9),A402+1,"0")</f>
        <v>#REF!</v>
      </c>
      <c r="B403" s="86">
        <v>27202539443</v>
      </c>
      <c r="C403" s="86" t="s">
        <v>618</v>
      </c>
      <c r="D403" s="86" t="s">
        <v>227</v>
      </c>
      <c r="E403" s="86" t="str">
        <f t="shared" si="12"/>
        <v>KKT</v>
      </c>
      <c r="F403" s="86" t="s">
        <v>1423</v>
      </c>
      <c r="G403" t="str">
        <f t="shared" si="13"/>
        <v/>
      </c>
      <c r="I403" t="s">
        <v>1444</v>
      </c>
      <c r="J403" t="s">
        <v>334</v>
      </c>
      <c r="K403" t="s">
        <v>407</v>
      </c>
      <c r="L403" t="s">
        <v>595</v>
      </c>
    </row>
    <row r="404" spans="1:12" ht="16.7" customHeight="1" x14ac:dyDescent="0.25">
      <c r="A404" s="51" t="e">
        <f>IF(OR(E404=DSSV!$P$7,E404=DSSV!$P$8,DSMYDTU!E404=DSSV!$P$9),A403+1,"0")</f>
        <v>#REF!</v>
      </c>
      <c r="B404" s="86">
        <v>27202502621</v>
      </c>
      <c r="C404" s="86" t="s">
        <v>460</v>
      </c>
      <c r="D404" s="86" t="s">
        <v>156</v>
      </c>
      <c r="E404" s="86" t="str">
        <f t="shared" si="12"/>
        <v>KKT</v>
      </c>
      <c r="F404" s="86" t="s">
        <v>1423</v>
      </c>
      <c r="G404" t="str">
        <f t="shared" si="13"/>
        <v/>
      </c>
      <c r="I404" t="s">
        <v>1445</v>
      </c>
      <c r="J404" t="s">
        <v>334</v>
      </c>
      <c r="K404" t="s">
        <v>407</v>
      </c>
      <c r="L404" t="s">
        <v>595</v>
      </c>
    </row>
    <row r="405" spans="1:12" ht="16.7" customHeight="1" x14ac:dyDescent="0.25">
      <c r="A405" s="51" t="e">
        <f>IF(OR(E405=DSSV!$P$7,E405=DSSV!$P$8,DSMYDTU!E405=DSSV!$P$9),A404+1,"0")</f>
        <v>#REF!</v>
      </c>
      <c r="B405" s="86">
        <v>27202539438</v>
      </c>
      <c r="C405" s="86" t="s">
        <v>619</v>
      </c>
      <c r="D405" s="86" t="s">
        <v>178</v>
      </c>
      <c r="E405" s="86" t="str">
        <f t="shared" si="12"/>
        <v>KKT</v>
      </c>
      <c r="F405" s="86" t="s">
        <v>1423</v>
      </c>
      <c r="G405" t="str">
        <f t="shared" si="13"/>
        <v/>
      </c>
      <c r="I405" t="s">
        <v>1446</v>
      </c>
      <c r="J405" t="s">
        <v>334</v>
      </c>
      <c r="K405" t="s">
        <v>407</v>
      </c>
      <c r="L405" t="s">
        <v>594</v>
      </c>
    </row>
    <row r="406" spans="1:12" ht="16.7" customHeight="1" x14ac:dyDescent="0.25">
      <c r="A406" s="51" t="e">
        <f>IF(OR(E406=DSSV!$P$7,E406=DSSV!$P$8,DSMYDTU!E406=DSSV!$P$9),A405+1,"0")</f>
        <v>#REF!</v>
      </c>
      <c r="B406" s="86">
        <v>27212553039</v>
      </c>
      <c r="C406" s="86" t="s">
        <v>620</v>
      </c>
      <c r="D406" s="86" t="s">
        <v>173</v>
      </c>
      <c r="E406" s="86" t="str">
        <f t="shared" si="12"/>
        <v>KKT</v>
      </c>
      <c r="F406" s="86" t="s">
        <v>1423</v>
      </c>
      <c r="G406" t="str">
        <f t="shared" si="13"/>
        <v/>
      </c>
      <c r="I406" t="s">
        <v>563</v>
      </c>
      <c r="J406" t="s">
        <v>334</v>
      </c>
      <c r="K406" t="s">
        <v>407</v>
      </c>
      <c r="L406" t="s">
        <v>603</v>
      </c>
    </row>
    <row r="407" spans="1:12" ht="16.7" customHeight="1" x14ac:dyDescent="0.25">
      <c r="A407" s="51" t="e">
        <f>IF(OR(E407=DSSV!$P$7,E407=DSSV!$P$8,DSMYDTU!E407=DSSV!$P$9),A406+1,"0")</f>
        <v>#REF!</v>
      </c>
      <c r="B407" s="86">
        <v>27212633614</v>
      </c>
      <c r="C407" s="86" t="s">
        <v>621</v>
      </c>
      <c r="D407" s="86" t="s">
        <v>176</v>
      </c>
      <c r="E407" s="86" t="str">
        <f t="shared" si="12"/>
        <v>KKT</v>
      </c>
      <c r="F407" s="86" t="s">
        <v>1423</v>
      </c>
      <c r="G407" t="str">
        <f t="shared" si="13"/>
        <v/>
      </c>
      <c r="I407" t="s">
        <v>1447</v>
      </c>
      <c r="J407" t="s">
        <v>334</v>
      </c>
      <c r="K407" t="s">
        <v>407</v>
      </c>
      <c r="L407" t="s">
        <v>595</v>
      </c>
    </row>
    <row r="408" spans="1:12" ht="16.7" customHeight="1" x14ac:dyDescent="0.25">
      <c r="A408" s="51" t="e">
        <f>IF(OR(E408=DSSV!$P$7,E408=DSSV!$P$8,DSMYDTU!E408=DSSV!$P$9),A407+1,"0")</f>
        <v>#REF!</v>
      </c>
      <c r="B408" s="86">
        <v>27203841767</v>
      </c>
      <c r="C408" s="86" t="s">
        <v>622</v>
      </c>
      <c r="D408" s="86" t="s">
        <v>154</v>
      </c>
      <c r="E408" s="86" t="str">
        <f t="shared" si="12"/>
        <v>KKT</v>
      </c>
      <c r="F408" s="86" t="s">
        <v>1423</v>
      </c>
      <c r="G408" t="str">
        <f t="shared" si="13"/>
        <v/>
      </c>
      <c r="I408" t="s">
        <v>1448</v>
      </c>
      <c r="J408" t="s">
        <v>334</v>
      </c>
      <c r="K408" t="s">
        <v>407</v>
      </c>
      <c r="L408" t="s">
        <v>604</v>
      </c>
    </row>
    <row r="409" spans="1:12" ht="16.7" customHeight="1" x14ac:dyDescent="0.25">
      <c r="A409" s="51" t="e">
        <f>IF(OR(E409=DSSV!$P$7,E409=DSSV!$P$8,DSMYDTU!E409=DSSV!$P$9),A408+1,"0")</f>
        <v>#REF!</v>
      </c>
      <c r="B409" s="86">
        <v>27202647344</v>
      </c>
      <c r="C409" s="86" t="s">
        <v>623</v>
      </c>
      <c r="D409" s="86" t="s">
        <v>161</v>
      </c>
      <c r="E409" s="86" t="str">
        <f t="shared" si="12"/>
        <v>KKT</v>
      </c>
      <c r="F409" s="86" t="s">
        <v>1423</v>
      </c>
      <c r="G409" t="str">
        <f t="shared" si="13"/>
        <v/>
      </c>
      <c r="I409" t="s">
        <v>1437</v>
      </c>
      <c r="J409" t="s">
        <v>334</v>
      </c>
      <c r="K409" t="s">
        <v>407</v>
      </c>
      <c r="L409" t="s">
        <v>597</v>
      </c>
    </row>
    <row r="410" spans="1:12" ht="16.7" customHeight="1" x14ac:dyDescent="0.25">
      <c r="A410" s="51" t="e">
        <f>IF(OR(E410=DSSV!$P$7,E410=DSSV!$P$8,DSMYDTU!E410=DSSV!$P$9),A409+1,"0")</f>
        <v>#REF!</v>
      </c>
      <c r="B410" s="86">
        <v>27202543823</v>
      </c>
      <c r="C410" s="86" t="s">
        <v>624</v>
      </c>
      <c r="D410" s="86" t="s">
        <v>219</v>
      </c>
      <c r="E410" s="86" t="str">
        <f t="shared" si="12"/>
        <v>KKT</v>
      </c>
      <c r="F410" s="86" t="s">
        <v>1423</v>
      </c>
      <c r="G410" t="str">
        <f t="shared" si="13"/>
        <v/>
      </c>
      <c r="I410" t="s">
        <v>1449</v>
      </c>
      <c r="J410" t="s">
        <v>334</v>
      </c>
      <c r="K410" t="s">
        <v>407</v>
      </c>
      <c r="L410" t="s">
        <v>597</v>
      </c>
    </row>
    <row r="411" spans="1:12" ht="16.7" customHeight="1" x14ac:dyDescent="0.25">
      <c r="A411" s="51" t="e">
        <f>IF(OR(E411=DSSV!$P$7,E411=DSSV!$P$8,DSMYDTU!E411=DSSV!$P$9),A410+1,"0")</f>
        <v>#REF!</v>
      </c>
      <c r="B411" s="86">
        <v>27202930831</v>
      </c>
      <c r="C411" s="86" t="s">
        <v>268</v>
      </c>
      <c r="D411" s="86" t="s">
        <v>206</v>
      </c>
      <c r="E411" s="86" t="str">
        <f t="shared" si="12"/>
        <v>KKT</v>
      </c>
      <c r="F411" s="86" t="s">
        <v>1423</v>
      </c>
      <c r="G411" t="str">
        <f t="shared" si="13"/>
        <v/>
      </c>
      <c r="I411" t="s">
        <v>1450</v>
      </c>
      <c r="J411" t="s">
        <v>334</v>
      </c>
      <c r="K411" t="s">
        <v>407</v>
      </c>
      <c r="L411" t="s">
        <v>596</v>
      </c>
    </row>
    <row r="412" spans="1:12" ht="16.7" customHeight="1" x14ac:dyDescent="0.25">
      <c r="A412" s="51" t="e">
        <f>IF(OR(E412=DSSV!$P$7,E412=DSSV!$P$8,DSMYDTU!E412=DSSV!$P$9),A411+1,"0")</f>
        <v>#REF!</v>
      </c>
      <c r="B412" s="86">
        <v>27202601272</v>
      </c>
      <c r="C412" s="86" t="s">
        <v>625</v>
      </c>
      <c r="D412" s="86" t="s">
        <v>119</v>
      </c>
      <c r="E412" s="86" t="str">
        <f t="shared" si="12"/>
        <v>KKT</v>
      </c>
      <c r="F412" s="86" t="s">
        <v>1423</v>
      </c>
      <c r="G412" t="str">
        <f t="shared" si="13"/>
        <v/>
      </c>
      <c r="I412" t="s">
        <v>1449</v>
      </c>
      <c r="J412" t="s">
        <v>334</v>
      </c>
      <c r="K412" t="s">
        <v>407</v>
      </c>
      <c r="L412" t="s">
        <v>595</v>
      </c>
    </row>
    <row r="413" spans="1:12" ht="16.7" customHeight="1" x14ac:dyDescent="0.25">
      <c r="A413" s="51" t="e">
        <f>IF(OR(E413=DSSV!$P$7,E413=DSSV!$P$8,DSMYDTU!E413=DSSV!$P$9),A412+1,"0")</f>
        <v>#REF!</v>
      </c>
      <c r="B413" s="86">
        <v>27202136229</v>
      </c>
      <c r="C413" s="86" t="s">
        <v>277</v>
      </c>
      <c r="D413" s="86" t="s">
        <v>194</v>
      </c>
      <c r="E413" s="86" t="str">
        <f t="shared" si="12"/>
        <v>KKT</v>
      </c>
      <c r="F413" s="86" t="s">
        <v>1423</v>
      </c>
      <c r="G413" t="str">
        <f t="shared" si="13"/>
        <v/>
      </c>
      <c r="I413" t="s">
        <v>1451</v>
      </c>
      <c r="J413" t="s">
        <v>334</v>
      </c>
      <c r="K413" t="s">
        <v>407</v>
      </c>
      <c r="L413" t="s">
        <v>595</v>
      </c>
    </row>
    <row r="414" spans="1:12" ht="16.7" customHeight="1" x14ac:dyDescent="0.25">
      <c r="A414" s="51" t="e">
        <f>IF(OR(E414=DSSV!$P$7,E414=DSSV!$P$8,DSMYDTU!E414=DSSV!$P$9),A413+1,"0")</f>
        <v>#REF!</v>
      </c>
      <c r="B414" s="86">
        <v>27202543463</v>
      </c>
      <c r="C414" s="86" t="s">
        <v>270</v>
      </c>
      <c r="D414" s="86" t="s">
        <v>191</v>
      </c>
      <c r="E414" s="86" t="str">
        <f t="shared" si="12"/>
        <v>KKT</v>
      </c>
      <c r="F414" s="86" t="s">
        <v>1423</v>
      </c>
      <c r="G414" t="str">
        <f t="shared" si="13"/>
        <v/>
      </c>
      <c r="I414" t="s">
        <v>1452</v>
      </c>
      <c r="J414" t="s">
        <v>334</v>
      </c>
      <c r="K414" t="s">
        <v>407</v>
      </c>
      <c r="L414" t="s">
        <v>595</v>
      </c>
    </row>
    <row r="415" spans="1:12" ht="16.7" customHeight="1" x14ac:dyDescent="0.25">
      <c r="A415" s="51" t="e">
        <f>IF(OR(E415=DSSV!$P$7,E415=DSSV!$P$8,DSMYDTU!E415=DSSV!$P$9),A414+1,"0")</f>
        <v>#REF!</v>
      </c>
      <c r="B415" s="86">
        <v>27202543631</v>
      </c>
      <c r="C415" s="86" t="s">
        <v>266</v>
      </c>
      <c r="D415" s="86" t="s">
        <v>626</v>
      </c>
      <c r="E415" s="86" t="str">
        <f t="shared" si="12"/>
        <v>KKT</v>
      </c>
      <c r="F415" s="86" t="s">
        <v>1423</v>
      </c>
      <c r="G415" t="str">
        <f t="shared" si="13"/>
        <v/>
      </c>
      <c r="I415" t="s">
        <v>1453</v>
      </c>
      <c r="J415" t="s">
        <v>334</v>
      </c>
      <c r="K415" t="s">
        <v>407</v>
      </c>
      <c r="L415" t="s">
        <v>599</v>
      </c>
    </row>
    <row r="416" spans="1:12" ht="16.7" customHeight="1" x14ac:dyDescent="0.25">
      <c r="A416" s="51" t="e">
        <f>IF(OR(E416=DSSV!$P$7,E416=DSSV!$P$8,DSMYDTU!E416=DSSV!$P$9),A415+1,"0")</f>
        <v>#REF!</v>
      </c>
      <c r="B416" s="86">
        <v>27212239541</v>
      </c>
      <c r="C416" s="86" t="s">
        <v>627</v>
      </c>
      <c r="D416" s="86" t="s">
        <v>133</v>
      </c>
      <c r="E416" s="86" t="str">
        <f t="shared" si="12"/>
        <v>KKT</v>
      </c>
      <c r="F416" s="86" t="s">
        <v>1423</v>
      </c>
      <c r="G416" t="str">
        <f t="shared" si="13"/>
        <v/>
      </c>
      <c r="I416" t="s">
        <v>1454</v>
      </c>
      <c r="J416" t="s">
        <v>334</v>
      </c>
      <c r="K416" t="s">
        <v>407</v>
      </c>
      <c r="L416" t="s">
        <v>598</v>
      </c>
    </row>
    <row r="417" spans="1:12" ht="16.7" customHeight="1" x14ac:dyDescent="0.25">
      <c r="A417" s="51" t="e">
        <f>IF(OR(E417=DSSV!$P$7,E417=DSSV!$P$8,DSMYDTU!E417=DSSV!$P$9),A416+1,"0")</f>
        <v>#REF!</v>
      </c>
      <c r="B417" s="86">
        <v>27202738992</v>
      </c>
      <c r="C417" s="86" t="s">
        <v>502</v>
      </c>
      <c r="D417" s="86" t="s">
        <v>163</v>
      </c>
      <c r="E417" s="86" t="str">
        <f t="shared" si="12"/>
        <v>QNT</v>
      </c>
      <c r="F417" s="86" t="s">
        <v>1427</v>
      </c>
      <c r="G417" t="str">
        <f t="shared" si="13"/>
        <v/>
      </c>
      <c r="I417" t="s">
        <v>1518</v>
      </c>
      <c r="J417" t="s">
        <v>334</v>
      </c>
      <c r="K417" t="s">
        <v>1828</v>
      </c>
      <c r="L417" t="s">
        <v>594</v>
      </c>
    </row>
    <row r="418" spans="1:12" ht="16.7" customHeight="1" x14ac:dyDescent="0.25">
      <c r="A418" s="51" t="e">
        <f>IF(OR(E418=DSSV!$P$7,E418=DSSV!$P$8,DSMYDTU!E418=DSSV!$P$9),A417+1,"0")</f>
        <v>#REF!</v>
      </c>
      <c r="B418" s="86">
        <v>27202735193</v>
      </c>
      <c r="C418" s="86" t="s">
        <v>451</v>
      </c>
      <c r="D418" s="86" t="s">
        <v>213</v>
      </c>
      <c r="E418" s="86" t="str">
        <f t="shared" si="12"/>
        <v>QNT</v>
      </c>
      <c r="F418" s="86" t="s">
        <v>1427</v>
      </c>
      <c r="G418" t="str">
        <f t="shared" si="13"/>
        <v/>
      </c>
      <c r="I418" t="s">
        <v>1632</v>
      </c>
      <c r="J418" t="s">
        <v>334</v>
      </c>
      <c r="K418" t="s">
        <v>1828</v>
      </c>
      <c r="L418" t="s">
        <v>604</v>
      </c>
    </row>
    <row r="419" spans="1:12" ht="16.7" customHeight="1" x14ac:dyDescent="0.25">
      <c r="A419" s="51" t="e">
        <f>IF(OR(E419=DSSV!$P$7,E419=DSSV!$P$8,DSMYDTU!E419=DSSV!$P$9),A418+1,"0")</f>
        <v>#REF!</v>
      </c>
      <c r="B419" s="86">
        <v>27202720600</v>
      </c>
      <c r="C419" s="86" t="s">
        <v>280</v>
      </c>
      <c r="D419" s="86" t="s">
        <v>224</v>
      </c>
      <c r="E419" s="86" t="str">
        <f t="shared" si="12"/>
        <v>QNT</v>
      </c>
      <c r="F419" s="86" t="s">
        <v>1427</v>
      </c>
      <c r="G419" t="str">
        <f t="shared" si="13"/>
        <v/>
      </c>
      <c r="I419" t="s">
        <v>582</v>
      </c>
      <c r="J419" t="s">
        <v>334</v>
      </c>
      <c r="K419" t="s">
        <v>1828</v>
      </c>
      <c r="L419" t="s">
        <v>609</v>
      </c>
    </row>
    <row r="420" spans="1:12" ht="16.7" customHeight="1" x14ac:dyDescent="0.25">
      <c r="A420" s="51" t="e">
        <f>IF(OR(E420=DSSV!$P$7,E420=DSSV!$P$8,DSMYDTU!E420=DSSV!$P$9),A419+1,"0")</f>
        <v>#REF!</v>
      </c>
      <c r="B420" s="86">
        <v>26212727960</v>
      </c>
      <c r="C420" s="86" t="s">
        <v>1392</v>
      </c>
      <c r="D420" s="86" t="s">
        <v>187</v>
      </c>
      <c r="E420" s="86" t="str">
        <f t="shared" si="12"/>
        <v>QNT</v>
      </c>
      <c r="F420" s="86" t="s">
        <v>490</v>
      </c>
      <c r="G420" t="str">
        <f t="shared" si="13"/>
        <v/>
      </c>
      <c r="I420" t="s">
        <v>1822</v>
      </c>
      <c r="J420" t="s">
        <v>183</v>
      </c>
      <c r="K420" t="s">
        <v>1828</v>
      </c>
      <c r="L420" t="s">
        <v>594</v>
      </c>
    </row>
    <row r="421" spans="1:12" ht="16.7" customHeight="1" x14ac:dyDescent="0.25">
      <c r="A421" s="51" t="e">
        <f>IF(OR(E421=DSSV!$P$7,E421=DSSV!$P$8,DSMYDTU!E421=DSSV!$P$9),A420+1,"0")</f>
        <v>#REF!</v>
      </c>
      <c r="B421" s="86">
        <v>27202746893</v>
      </c>
      <c r="C421" s="86" t="s">
        <v>278</v>
      </c>
      <c r="D421" s="86" t="s">
        <v>135</v>
      </c>
      <c r="E421" s="86" t="str">
        <f t="shared" si="12"/>
        <v>QNT</v>
      </c>
      <c r="F421" s="86" t="s">
        <v>1427</v>
      </c>
      <c r="G421" t="str">
        <f t="shared" si="13"/>
        <v/>
      </c>
      <c r="I421" t="s">
        <v>1437</v>
      </c>
      <c r="J421" t="s">
        <v>334</v>
      </c>
      <c r="K421" t="s">
        <v>1828</v>
      </c>
      <c r="L421" t="s">
        <v>595</v>
      </c>
    </row>
    <row r="422" spans="1:12" ht="16.7" customHeight="1" x14ac:dyDescent="0.25">
      <c r="A422" s="51" t="e">
        <f>IF(OR(E422=DSSV!$P$7,E422=DSSV!$P$8,DSMYDTU!E422=DSSV!$P$9),A421+1,"0")</f>
        <v>#REF!</v>
      </c>
      <c r="B422" s="86">
        <v>27202438860</v>
      </c>
      <c r="C422" s="86" t="s">
        <v>264</v>
      </c>
      <c r="D422" s="86" t="s">
        <v>184</v>
      </c>
      <c r="E422" s="86" t="str">
        <f t="shared" si="12"/>
        <v>QNT</v>
      </c>
      <c r="F422" s="86" t="s">
        <v>1427</v>
      </c>
      <c r="G422" t="str">
        <f t="shared" si="13"/>
        <v/>
      </c>
      <c r="I422" t="s">
        <v>1547</v>
      </c>
      <c r="J422" t="s">
        <v>334</v>
      </c>
      <c r="K422" t="s">
        <v>1828</v>
      </c>
      <c r="L422" t="s">
        <v>595</v>
      </c>
    </row>
    <row r="423" spans="1:12" ht="16.7" customHeight="1" x14ac:dyDescent="0.25">
      <c r="A423" s="51" t="e">
        <f>IF(OR(E423=DSSV!$P$7,E423=DSSV!$P$8,DSMYDTU!E423=DSSV!$P$9),A422+1,"0")</f>
        <v>#REF!</v>
      </c>
      <c r="B423" s="86">
        <v>27203302735</v>
      </c>
      <c r="C423" s="86" t="s">
        <v>278</v>
      </c>
      <c r="D423" s="86" t="s">
        <v>168</v>
      </c>
      <c r="E423" s="86" t="str">
        <f t="shared" si="12"/>
        <v>QNT</v>
      </c>
      <c r="F423" s="86" t="s">
        <v>1427</v>
      </c>
      <c r="G423" t="str">
        <f t="shared" si="13"/>
        <v/>
      </c>
      <c r="I423" t="s">
        <v>1620</v>
      </c>
      <c r="J423" t="s">
        <v>334</v>
      </c>
      <c r="K423" t="s">
        <v>1828</v>
      </c>
      <c r="L423" t="s">
        <v>603</v>
      </c>
    </row>
    <row r="424" spans="1:12" ht="16.7" customHeight="1" x14ac:dyDescent="0.25">
      <c r="A424" s="51" t="e">
        <f>IF(OR(E424=DSSV!$P$7,E424=DSSV!$P$8,DSMYDTU!E424=DSSV!$P$9),A423+1,"0")</f>
        <v>#REF!</v>
      </c>
      <c r="B424" s="86">
        <v>27207121662</v>
      </c>
      <c r="C424" s="86" t="s">
        <v>1402</v>
      </c>
      <c r="D424" s="86" t="s">
        <v>168</v>
      </c>
      <c r="E424" s="86" t="str">
        <f t="shared" si="12"/>
        <v>QNT</v>
      </c>
      <c r="F424" s="86" t="s">
        <v>1427</v>
      </c>
      <c r="G424" t="str">
        <f t="shared" si="13"/>
        <v/>
      </c>
      <c r="I424" t="s">
        <v>1637</v>
      </c>
      <c r="J424" t="s">
        <v>334</v>
      </c>
      <c r="K424" t="s">
        <v>1828</v>
      </c>
      <c r="L424" t="s">
        <v>609</v>
      </c>
    </row>
    <row r="425" spans="1:12" ht="16.7" customHeight="1" x14ac:dyDescent="0.25">
      <c r="A425" s="51" t="e">
        <f>IF(OR(E425=DSSV!$P$7,E425=DSSV!$P$8,DSMYDTU!E425=DSSV!$P$9),A424+1,"0")</f>
        <v>#REF!</v>
      </c>
      <c r="B425" s="86">
        <v>27212739405</v>
      </c>
      <c r="C425" s="86" t="s">
        <v>442</v>
      </c>
      <c r="D425" s="86" t="s">
        <v>181</v>
      </c>
      <c r="E425" s="86" t="str">
        <f t="shared" si="12"/>
        <v>QNT</v>
      </c>
      <c r="F425" s="86" t="s">
        <v>1427</v>
      </c>
      <c r="G425" t="str">
        <f t="shared" si="13"/>
        <v/>
      </c>
      <c r="I425" t="s">
        <v>1535</v>
      </c>
      <c r="J425" t="s">
        <v>183</v>
      </c>
      <c r="K425" t="s">
        <v>1828</v>
      </c>
      <c r="L425" t="s">
        <v>598</v>
      </c>
    </row>
    <row r="426" spans="1:12" ht="16.7" customHeight="1" x14ac:dyDescent="0.25">
      <c r="A426" s="51" t="e">
        <f>IF(OR(E426=DSSV!$P$7,E426=DSSV!$P$8,DSMYDTU!E426=DSSV!$P$9),A425+1,"0")</f>
        <v>#REF!</v>
      </c>
      <c r="B426" s="86">
        <v>27202700611</v>
      </c>
      <c r="C426" s="86" t="s">
        <v>278</v>
      </c>
      <c r="D426" s="86" t="s">
        <v>177</v>
      </c>
      <c r="E426" s="86" t="str">
        <f t="shared" si="12"/>
        <v>QNT</v>
      </c>
      <c r="F426" s="86" t="s">
        <v>1427</v>
      </c>
      <c r="G426" t="str">
        <f t="shared" si="13"/>
        <v/>
      </c>
      <c r="I426" t="s">
        <v>1680</v>
      </c>
      <c r="J426" t="s">
        <v>334</v>
      </c>
      <c r="K426" t="s">
        <v>1828</v>
      </c>
      <c r="L426" t="s">
        <v>598</v>
      </c>
    </row>
    <row r="427" spans="1:12" ht="16.7" customHeight="1" x14ac:dyDescent="0.25">
      <c r="A427" s="51" t="e">
        <f>IF(OR(E427=DSSV!$P$7,E427=DSSV!$P$8,DSMYDTU!E427=DSSV!$P$9),A426+1,"0")</f>
        <v>#REF!</v>
      </c>
      <c r="B427" s="86">
        <v>27202738508</v>
      </c>
      <c r="C427" s="86" t="s">
        <v>664</v>
      </c>
      <c r="D427" s="86" t="s">
        <v>400</v>
      </c>
      <c r="E427" s="86" t="str">
        <f t="shared" si="12"/>
        <v>QNT</v>
      </c>
      <c r="F427" s="86" t="s">
        <v>1427</v>
      </c>
      <c r="G427" t="str">
        <f t="shared" si="13"/>
        <v/>
      </c>
      <c r="I427" t="s">
        <v>1690</v>
      </c>
      <c r="J427" t="s">
        <v>334</v>
      </c>
      <c r="K427" t="s">
        <v>1828</v>
      </c>
      <c r="L427" t="s">
        <v>595</v>
      </c>
    </row>
    <row r="428" spans="1:12" ht="16.7" customHeight="1" x14ac:dyDescent="0.25">
      <c r="A428" s="51" t="e">
        <f>IF(OR(E428=DSSV!$P$7,E428=DSSV!$P$8,DSMYDTU!E428=DSSV!$P$9),A427+1,"0")</f>
        <v>#REF!</v>
      </c>
      <c r="B428" s="86">
        <v>27212753946</v>
      </c>
      <c r="C428" s="86" t="s">
        <v>1405</v>
      </c>
      <c r="D428" s="86" t="s">
        <v>124</v>
      </c>
      <c r="E428" s="86" t="str">
        <f t="shared" si="12"/>
        <v>QNT</v>
      </c>
      <c r="F428" s="86" t="s">
        <v>1427</v>
      </c>
      <c r="G428" t="str">
        <f t="shared" si="13"/>
        <v/>
      </c>
      <c r="I428" t="s">
        <v>1548</v>
      </c>
      <c r="J428" t="s">
        <v>334</v>
      </c>
      <c r="K428" t="s">
        <v>1828</v>
      </c>
      <c r="L428" t="s">
        <v>594</v>
      </c>
    </row>
    <row r="429" spans="1:12" ht="16.7" customHeight="1" x14ac:dyDescent="0.25">
      <c r="A429" s="51" t="e">
        <f>IF(OR(E429=DSSV!$P$7,E429=DSSV!$P$8,DSMYDTU!E429=DSSV!$P$9),A428+1,"0")</f>
        <v>#REF!</v>
      </c>
      <c r="B429" s="86">
        <v>26203342485</v>
      </c>
      <c r="C429" s="86" t="s">
        <v>479</v>
      </c>
      <c r="D429" s="86" t="s">
        <v>169</v>
      </c>
      <c r="E429" s="86" t="str">
        <f t="shared" si="12"/>
        <v>QNT</v>
      </c>
      <c r="F429" s="86" t="s">
        <v>1427</v>
      </c>
      <c r="G429" t="str">
        <f t="shared" si="13"/>
        <v/>
      </c>
      <c r="I429" t="s">
        <v>1824</v>
      </c>
      <c r="J429" t="s">
        <v>334</v>
      </c>
      <c r="K429" t="s">
        <v>1828</v>
      </c>
      <c r="L429" t="s">
        <v>603</v>
      </c>
    </row>
    <row r="430" spans="1:12" ht="16.7" customHeight="1" x14ac:dyDescent="0.25">
      <c r="A430" s="51" t="e">
        <f>IF(OR(E430=DSSV!$P$7,E430=DSSV!$P$8,DSMYDTU!E430=DSSV!$P$9),A429+1,"0")</f>
        <v>#REF!</v>
      </c>
      <c r="B430" s="86">
        <v>27202752848</v>
      </c>
      <c r="C430" s="86" t="s">
        <v>542</v>
      </c>
      <c r="D430" s="86" t="s">
        <v>169</v>
      </c>
      <c r="E430" s="86" t="str">
        <f t="shared" si="12"/>
        <v>QNT</v>
      </c>
      <c r="F430" s="86" t="s">
        <v>1427</v>
      </c>
      <c r="G430" t="str">
        <f t="shared" si="13"/>
        <v/>
      </c>
      <c r="I430" t="s">
        <v>1489</v>
      </c>
      <c r="J430" t="s">
        <v>334</v>
      </c>
      <c r="K430" t="s">
        <v>1828</v>
      </c>
      <c r="L430" t="s">
        <v>594</v>
      </c>
    </row>
    <row r="431" spans="1:12" ht="16.7" customHeight="1" x14ac:dyDescent="0.25">
      <c r="A431" s="51" t="e">
        <f>IF(OR(E431=DSSV!$P$7,E431=DSSV!$P$8,DSMYDTU!E431=DSSV!$P$9),A430+1,"0")</f>
        <v>#REF!</v>
      </c>
      <c r="B431" s="86">
        <v>27202701579</v>
      </c>
      <c r="C431" s="86" t="s">
        <v>1414</v>
      </c>
      <c r="D431" s="86" t="s">
        <v>131</v>
      </c>
      <c r="E431" s="86" t="str">
        <f t="shared" si="12"/>
        <v>QNT</v>
      </c>
      <c r="F431" s="86" t="s">
        <v>1427</v>
      </c>
      <c r="G431" t="str">
        <f t="shared" si="13"/>
        <v/>
      </c>
      <c r="I431" t="s">
        <v>1667</v>
      </c>
      <c r="J431" t="s">
        <v>334</v>
      </c>
      <c r="K431" t="s">
        <v>1828</v>
      </c>
      <c r="L431" t="s">
        <v>594</v>
      </c>
    </row>
    <row r="432" spans="1:12" ht="16.7" customHeight="1" x14ac:dyDescent="0.25">
      <c r="A432" s="51" t="e">
        <f>IF(OR(E432=DSSV!$P$7,E432=DSSV!$P$8,DSMYDTU!E432=DSSV!$P$9),A431+1,"0")</f>
        <v>#REF!</v>
      </c>
      <c r="B432" s="86">
        <v>26207126991</v>
      </c>
      <c r="C432" s="86" t="s">
        <v>1417</v>
      </c>
      <c r="D432" s="86" t="s">
        <v>997</v>
      </c>
      <c r="E432" s="86" t="str">
        <f t="shared" si="12"/>
        <v>QNT</v>
      </c>
      <c r="F432" s="86" t="s">
        <v>490</v>
      </c>
      <c r="G432" t="str">
        <f t="shared" si="13"/>
        <v/>
      </c>
      <c r="I432" t="s">
        <v>561</v>
      </c>
      <c r="J432" t="s">
        <v>334</v>
      </c>
      <c r="K432" t="s">
        <v>1828</v>
      </c>
      <c r="L432" t="s">
        <v>1829</v>
      </c>
    </row>
    <row r="433" spans="1:12" ht="16.7" customHeight="1" x14ac:dyDescent="0.25">
      <c r="A433" s="51" t="e">
        <f>IF(OR(E433=DSSV!$P$7,E433=DSSV!$P$8,DSMYDTU!E433=DSSV!$P$9),A432+1,"0")</f>
        <v>#REF!</v>
      </c>
      <c r="B433" s="86">
        <v>27202741914</v>
      </c>
      <c r="C433" s="86" t="s">
        <v>1418</v>
      </c>
      <c r="D433" s="86" t="s">
        <v>218</v>
      </c>
      <c r="E433" s="86" t="str">
        <f t="shared" si="12"/>
        <v>QNT</v>
      </c>
      <c r="F433" s="86" t="s">
        <v>1427</v>
      </c>
      <c r="G433" t="str">
        <f t="shared" si="13"/>
        <v/>
      </c>
      <c r="I433" t="s">
        <v>1813</v>
      </c>
      <c r="J433" t="s">
        <v>334</v>
      </c>
      <c r="K433" t="s">
        <v>1828</v>
      </c>
      <c r="L433" t="s">
        <v>595</v>
      </c>
    </row>
    <row r="434" spans="1:12" ht="16.7" customHeight="1" x14ac:dyDescent="0.25">
      <c r="A434" s="51" t="e">
        <f>IF(OR(E434=DSSV!$P$7,E434=DSSV!$P$8,DSMYDTU!E434=DSSV!$P$9),A433+1,"0")</f>
        <v>#REF!</v>
      </c>
      <c r="B434" s="86">
        <v>27202146396</v>
      </c>
      <c r="C434" s="86" t="s">
        <v>815</v>
      </c>
      <c r="D434" s="86" t="s">
        <v>178</v>
      </c>
      <c r="E434" s="86" t="str">
        <f t="shared" si="12"/>
        <v>QNT</v>
      </c>
      <c r="F434" s="86" t="s">
        <v>1427</v>
      </c>
      <c r="G434" t="str">
        <f t="shared" si="13"/>
        <v/>
      </c>
      <c r="I434" t="s">
        <v>1530</v>
      </c>
      <c r="J434" t="s">
        <v>334</v>
      </c>
      <c r="K434" t="s">
        <v>324</v>
      </c>
      <c r="L434" t="s">
        <v>603</v>
      </c>
    </row>
    <row r="435" spans="1:12" ht="16.7" customHeight="1" x14ac:dyDescent="0.25">
      <c r="A435" s="51" t="e">
        <f>IF(OR(E435=DSSV!$P$7,E435=DSSV!$P$8,DSMYDTU!E435=DSSV!$P$9),A434+1,"0")</f>
        <v>#REF!</v>
      </c>
      <c r="B435" s="86">
        <v>27202700535</v>
      </c>
      <c r="C435" s="86" t="s">
        <v>256</v>
      </c>
      <c r="D435" s="86" t="s">
        <v>178</v>
      </c>
      <c r="E435" s="86" t="str">
        <f t="shared" si="12"/>
        <v>QNT</v>
      </c>
      <c r="F435" s="86" t="s">
        <v>1427</v>
      </c>
      <c r="G435" t="str">
        <f t="shared" si="13"/>
        <v/>
      </c>
      <c r="I435" t="s">
        <v>1626</v>
      </c>
      <c r="J435" t="s">
        <v>334</v>
      </c>
      <c r="K435" t="s">
        <v>324</v>
      </c>
      <c r="L435" t="s">
        <v>596</v>
      </c>
    </row>
    <row r="436" spans="1:12" ht="16.7" customHeight="1" x14ac:dyDescent="0.25">
      <c r="A436" s="51" t="e">
        <f>IF(OR(E436=DSSV!$P$7,E436=DSSV!$P$8,DSMYDTU!E436=DSSV!$P$9),A435+1,"0")</f>
        <v>#REF!</v>
      </c>
      <c r="B436" s="86">
        <v>27202729640</v>
      </c>
      <c r="C436" s="86" t="s">
        <v>245</v>
      </c>
      <c r="D436" s="86" t="s">
        <v>178</v>
      </c>
      <c r="E436" s="86" t="str">
        <f t="shared" si="12"/>
        <v>QNT</v>
      </c>
      <c r="F436" s="86" t="s">
        <v>1427</v>
      </c>
      <c r="G436" t="str">
        <f t="shared" si="13"/>
        <v/>
      </c>
      <c r="I436" t="s">
        <v>1521</v>
      </c>
      <c r="J436" t="s">
        <v>334</v>
      </c>
      <c r="K436" t="s">
        <v>1828</v>
      </c>
      <c r="L436" t="s">
        <v>603</v>
      </c>
    </row>
    <row r="437" spans="1:12" ht="16.7" customHeight="1" x14ac:dyDescent="0.25">
      <c r="A437" s="51" t="e">
        <f>IF(OR(E437=DSSV!$P$7,E437=DSSV!$P$8,DSMYDTU!E437=DSSV!$P$9),A436+1,"0")</f>
        <v>#REF!</v>
      </c>
      <c r="B437" s="86">
        <v>27202743827</v>
      </c>
      <c r="C437" s="86" t="s">
        <v>504</v>
      </c>
      <c r="D437" s="86" t="s">
        <v>196</v>
      </c>
      <c r="E437" s="86" t="str">
        <f t="shared" si="12"/>
        <v>QNT</v>
      </c>
      <c r="F437" s="86" t="s">
        <v>1427</v>
      </c>
      <c r="G437" t="str">
        <f t="shared" si="13"/>
        <v/>
      </c>
      <c r="I437" t="s">
        <v>1580</v>
      </c>
      <c r="J437" t="s">
        <v>334</v>
      </c>
      <c r="K437" t="s">
        <v>324</v>
      </c>
      <c r="L437" t="s">
        <v>595</v>
      </c>
    </row>
    <row r="438" spans="1:12" ht="16.7" customHeight="1" x14ac:dyDescent="0.25">
      <c r="A438" s="51" t="e">
        <f>IF(OR(E438=DSSV!$P$7,E438=DSSV!$P$8,DSMYDTU!E438=DSSV!$P$9),A437+1,"0")</f>
        <v>#REF!</v>
      </c>
      <c r="B438" s="86">
        <v>27202745901</v>
      </c>
      <c r="C438" s="86" t="s">
        <v>818</v>
      </c>
      <c r="D438" s="86" t="s">
        <v>180</v>
      </c>
      <c r="E438" s="86" t="str">
        <f t="shared" si="12"/>
        <v>QNT</v>
      </c>
      <c r="F438" s="86" t="s">
        <v>1427</v>
      </c>
      <c r="G438" t="str">
        <f t="shared" si="13"/>
        <v/>
      </c>
      <c r="I438" t="s">
        <v>1496</v>
      </c>
      <c r="J438" t="s">
        <v>334</v>
      </c>
      <c r="K438" t="s">
        <v>324</v>
      </c>
      <c r="L438" t="s">
        <v>594</v>
      </c>
    </row>
    <row r="439" spans="1:12" ht="16.7" customHeight="1" x14ac:dyDescent="0.25">
      <c r="A439" s="51" t="e">
        <f>IF(OR(E439=DSSV!$P$7,E439=DSSV!$P$8,DSMYDTU!E439=DSSV!$P$9),A438+1,"0")</f>
        <v>#REF!</v>
      </c>
      <c r="B439" s="86">
        <v>27213503018</v>
      </c>
      <c r="C439" s="86" t="s">
        <v>819</v>
      </c>
      <c r="D439" s="86" t="s">
        <v>125</v>
      </c>
      <c r="E439" s="86" t="str">
        <f t="shared" si="12"/>
        <v>QNT</v>
      </c>
      <c r="F439" s="86" t="s">
        <v>1427</v>
      </c>
      <c r="G439" t="str">
        <f t="shared" si="13"/>
        <v/>
      </c>
      <c r="I439" t="s">
        <v>1628</v>
      </c>
      <c r="J439" t="s">
        <v>183</v>
      </c>
      <c r="K439" t="s">
        <v>324</v>
      </c>
      <c r="L439" t="s">
        <v>602</v>
      </c>
    </row>
    <row r="440" spans="1:12" ht="16.7" customHeight="1" x14ac:dyDescent="0.25">
      <c r="A440" s="51" t="e">
        <f>IF(OR(E440=DSSV!$P$7,E440=DSSV!$P$8,DSMYDTU!E440=DSSV!$P$9),A439+1,"0")</f>
        <v>#REF!</v>
      </c>
      <c r="B440" s="86">
        <v>27202147458</v>
      </c>
      <c r="C440" s="86" t="s">
        <v>820</v>
      </c>
      <c r="D440" s="86" t="s">
        <v>173</v>
      </c>
      <c r="E440" s="86" t="str">
        <f t="shared" si="12"/>
        <v>QNT</v>
      </c>
      <c r="F440" s="86" t="s">
        <v>1427</v>
      </c>
      <c r="G440" t="str">
        <f t="shared" si="13"/>
        <v/>
      </c>
      <c r="I440" t="s">
        <v>1547</v>
      </c>
      <c r="J440" t="s">
        <v>334</v>
      </c>
      <c r="K440" t="s">
        <v>324</v>
      </c>
      <c r="L440" t="s">
        <v>597</v>
      </c>
    </row>
    <row r="441" spans="1:12" ht="16.7" customHeight="1" x14ac:dyDescent="0.25">
      <c r="A441" s="51" t="e">
        <f>IF(OR(E441=DSSV!$P$7,E441=DSSV!$P$8,DSMYDTU!E441=DSSV!$P$9),A440+1,"0")</f>
        <v>#REF!</v>
      </c>
      <c r="B441" s="86">
        <v>27203138827</v>
      </c>
      <c r="C441" s="86" t="s">
        <v>270</v>
      </c>
      <c r="D441" s="86" t="s">
        <v>161</v>
      </c>
      <c r="E441" s="86" t="str">
        <f t="shared" si="12"/>
        <v>QNT</v>
      </c>
      <c r="F441" s="86" t="s">
        <v>1427</v>
      </c>
      <c r="G441" t="str">
        <f t="shared" si="13"/>
        <v/>
      </c>
      <c r="I441" t="s">
        <v>1632</v>
      </c>
      <c r="J441" t="s">
        <v>334</v>
      </c>
      <c r="K441" t="s">
        <v>324</v>
      </c>
      <c r="L441" t="s">
        <v>598</v>
      </c>
    </row>
    <row r="442" spans="1:12" ht="16.7" customHeight="1" x14ac:dyDescent="0.25">
      <c r="A442" s="51" t="e">
        <f>IF(OR(E442=DSSV!$P$7,E442=DSSV!$P$8,DSMYDTU!E442=DSSV!$P$9),A441+1,"0")</f>
        <v>#REF!</v>
      </c>
      <c r="B442" s="86">
        <v>27212443075</v>
      </c>
      <c r="C442" s="86" t="s">
        <v>265</v>
      </c>
      <c r="D442" s="86" t="s">
        <v>675</v>
      </c>
      <c r="E442" s="86" t="str">
        <f t="shared" si="12"/>
        <v>QNT</v>
      </c>
      <c r="F442" s="86" t="s">
        <v>1427</v>
      </c>
      <c r="G442" t="str">
        <f t="shared" si="13"/>
        <v/>
      </c>
      <c r="I442" t="s">
        <v>1449</v>
      </c>
      <c r="J442" t="s">
        <v>334</v>
      </c>
      <c r="K442" t="s">
        <v>324</v>
      </c>
      <c r="L442" t="s">
        <v>595</v>
      </c>
    </row>
    <row r="443" spans="1:12" ht="16.7" customHeight="1" x14ac:dyDescent="0.25">
      <c r="A443" s="51" t="e">
        <f>IF(OR(E443=DSSV!$P$7,E443=DSSV!$P$8,DSMYDTU!E443=DSSV!$P$9),A442+1,"0")</f>
        <v>#REF!</v>
      </c>
      <c r="B443" s="86">
        <v>27212702523</v>
      </c>
      <c r="C443" s="86" t="s">
        <v>832</v>
      </c>
      <c r="D443" s="86" t="s">
        <v>148</v>
      </c>
      <c r="E443" s="86" t="str">
        <f t="shared" si="12"/>
        <v>QNT</v>
      </c>
      <c r="F443" s="86" t="s">
        <v>1427</v>
      </c>
      <c r="G443" t="str">
        <f t="shared" si="13"/>
        <v/>
      </c>
      <c r="I443" t="s">
        <v>1491</v>
      </c>
      <c r="J443" t="s">
        <v>334</v>
      </c>
      <c r="K443" t="s">
        <v>324</v>
      </c>
      <c r="L443" t="s">
        <v>594</v>
      </c>
    </row>
    <row r="444" spans="1:12" ht="16.7" customHeight="1" x14ac:dyDescent="0.25">
      <c r="A444" s="51" t="e">
        <f>IF(OR(E444=DSSV!$P$7,E444=DSSV!$P$8,DSMYDTU!E444=DSSV!$P$9),A443+1,"0")</f>
        <v>#REF!</v>
      </c>
      <c r="B444" s="86">
        <v>27202703154</v>
      </c>
      <c r="C444" s="86" t="s">
        <v>267</v>
      </c>
      <c r="D444" s="86" t="s">
        <v>126</v>
      </c>
      <c r="E444" s="86" t="str">
        <f t="shared" si="12"/>
        <v>QNT</v>
      </c>
      <c r="F444" s="86" t="s">
        <v>1427</v>
      </c>
      <c r="G444" t="str">
        <f t="shared" si="13"/>
        <v/>
      </c>
      <c r="I444" t="s">
        <v>1639</v>
      </c>
      <c r="J444" t="s">
        <v>334</v>
      </c>
      <c r="K444" t="s">
        <v>324</v>
      </c>
      <c r="L444" t="s">
        <v>599</v>
      </c>
    </row>
    <row r="445" spans="1:12" ht="16.7" customHeight="1" x14ac:dyDescent="0.25">
      <c r="A445" s="51" t="e">
        <f>IF(OR(E445=DSSV!$P$7,E445=DSSV!$P$8,DSMYDTU!E445=DSSV!$P$9),A444+1,"0")</f>
        <v>#REF!</v>
      </c>
      <c r="B445" s="86">
        <v>27202742375</v>
      </c>
      <c r="C445" s="86" t="s">
        <v>359</v>
      </c>
      <c r="D445" s="86" t="s">
        <v>126</v>
      </c>
      <c r="E445" s="86" t="str">
        <f t="shared" si="12"/>
        <v>QNT</v>
      </c>
      <c r="F445" s="86" t="s">
        <v>1427</v>
      </c>
      <c r="G445" t="str">
        <f t="shared" si="13"/>
        <v/>
      </c>
      <c r="I445" t="s">
        <v>1640</v>
      </c>
      <c r="J445" t="s">
        <v>334</v>
      </c>
      <c r="K445" t="s">
        <v>324</v>
      </c>
      <c r="L445" t="s">
        <v>594</v>
      </c>
    </row>
    <row r="446" spans="1:12" ht="16.7" customHeight="1" x14ac:dyDescent="0.25">
      <c r="A446" s="51" t="e">
        <f>IF(OR(E446=DSSV!$P$7,E446=DSSV!$P$8,DSMYDTU!E446=DSSV!$P$9),A445+1,"0")</f>
        <v>#REF!</v>
      </c>
      <c r="B446" s="86">
        <v>27212701899</v>
      </c>
      <c r="C446" s="86" t="s">
        <v>474</v>
      </c>
      <c r="D446" s="86" t="s">
        <v>126</v>
      </c>
      <c r="E446" s="86" t="str">
        <f t="shared" si="12"/>
        <v>QNT</v>
      </c>
      <c r="F446" s="86" t="s">
        <v>1427</v>
      </c>
      <c r="G446" t="str">
        <f t="shared" si="13"/>
        <v/>
      </c>
      <c r="I446" t="s">
        <v>1552</v>
      </c>
      <c r="J446" t="s">
        <v>334</v>
      </c>
      <c r="K446" t="s">
        <v>324</v>
      </c>
      <c r="L446" t="s">
        <v>603</v>
      </c>
    </row>
    <row r="447" spans="1:12" ht="16.7" customHeight="1" x14ac:dyDescent="0.25">
      <c r="A447" s="51" t="e">
        <f>IF(OR(E447=DSSV!$P$7,E447=DSSV!$P$8,DSMYDTU!E447=DSSV!$P$9),A446+1,"0")</f>
        <v>#REF!</v>
      </c>
      <c r="B447" s="86">
        <v>27212702810</v>
      </c>
      <c r="C447" s="86" t="s">
        <v>838</v>
      </c>
      <c r="D447" s="86" t="s">
        <v>475</v>
      </c>
      <c r="E447" s="86" t="str">
        <f t="shared" si="12"/>
        <v>QNT</v>
      </c>
      <c r="F447" s="86" t="s">
        <v>1427</v>
      </c>
      <c r="G447" t="str">
        <f t="shared" si="13"/>
        <v/>
      </c>
      <c r="I447" t="s">
        <v>1646</v>
      </c>
      <c r="J447" t="s">
        <v>183</v>
      </c>
      <c r="K447" t="s">
        <v>324</v>
      </c>
      <c r="L447" t="s">
        <v>594</v>
      </c>
    </row>
    <row r="448" spans="1:12" ht="16.7" customHeight="1" x14ac:dyDescent="0.25">
      <c r="A448" s="51" t="e">
        <f>IF(OR(E448=DSSV!$P$7,E448=DSSV!$P$8,DSMYDTU!E448=DSSV!$P$9),A447+1,"0")</f>
        <v>#REF!</v>
      </c>
      <c r="B448" s="86">
        <v>27202102029</v>
      </c>
      <c r="C448" s="86" t="s">
        <v>839</v>
      </c>
      <c r="D448" s="86" t="s">
        <v>189</v>
      </c>
      <c r="E448" s="86" t="str">
        <f t="shared" si="12"/>
        <v>QNT</v>
      </c>
      <c r="F448" s="86" t="s">
        <v>1427</v>
      </c>
      <c r="G448" t="str">
        <f t="shared" si="13"/>
        <v/>
      </c>
      <c r="I448" t="s">
        <v>1462</v>
      </c>
      <c r="J448" t="s">
        <v>334</v>
      </c>
      <c r="K448" t="s">
        <v>324</v>
      </c>
      <c r="L448" t="s">
        <v>594</v>
      </c>
    </row>
    <row r="449" spans="1:12" ht="16.7" customHeight="1" x14ac:dyDescent="0.25">
      <c r="A449" s="51" t="e">
        <f>IF(OR(E449=DSSV!$P$7,E449=DSSV!$P$8,DSMYDTU!E449=DSSV!$P$9),A448+1,"0")</f>
        <v>#REF!</v>
      </c>
      <c r="B449" s="86">
        <v>27202753496</v>
      </c>
      <c r="C449" s="86" t="s">
        <v>846</v>
      </c>
      <c r="D449" s="86" t="s">
        <v>162</v>
      </c>
      <c r="E449" s="86" t="str">
        <f t="shared" si="12"/>
        <v>QNT</v>
      </c>
      <c r="F449" s="86" t="s">
        <v>1427</v>
      </c>
      <c r="G449" t="str">
        <f t="shared" si="13"/>
        <v/>
      </c>
      <c r="I449" t="s">
        <v>1651</v>
      </c>
      <c r="J449" t="s">
        <v>334</v>
      </c>
      <c r="K449" t="s">
        <v>324</v>
      </c>
      <c r="L449" t="s">
        <v>597</v>
      </c>
    </row>
    <row r="450" spans="1:12" ht="16.7" customHeight="1" x14ac:dyDescent="0.25">
      <c r="A450" s="51" t="e">
        <f>IF(OR(E450=DSSV!$P$7,E450=DSSV!$P$8,DSMYDTU!E450=DSSV!$P$9),A449+1,"0")</f>
        <v>#REF!</v>
      </c>
      <c r="B450" s="86">
        <v>27202702632</v>
      </c>
      <c r="C450" s="86" t="s">
        <v>245</v>
      </c>
      <c r="D450" s="86" t="s">
        <v>119</v>
      </c>
      <c r="E450" s="86" t="str">
        <f t="shared" ref="E450:E513" si="14">RIGHT(F450,LEN(F450)-3)</f>
        <v>QNT</v>
      </c>
      <c r="F450" s="86" t="s">
        <v>1427</v>
      </c>
      <c r="G450" t="str">
        <f t="shared" ref="G450:G513" si="15">IF(H450&gt;100000,"Nợ "&amp;H450,"")</f>
        <v/>
      </c>
      <c r="I450" t="s">
        <v>1652</v>
      </c>
      <c r="J450" t="s">
        <v>334</v>
      </c>
      <c r="K450" t="s">
        <v>324</v>
      </c>
      <c r="L450" t="s">
        <v>594</v>
      </c>
    </row>
    <row r="451" spans="1:12" ht="16.7" customHeight="1" x14ac:dyDescent="0.25">
      <c r="A451" s="51" t="e">
        <f>IF(OR(E451=DSSV!$P$7,E451=DSSV!$P$8,DSMYDTU!E451=DSSV!$P$9),A450+1,"0")</f>
        <v>#REF!</v>
      </c>
      <c r="B451" s="86">
        <v>27202733110</v>
      </c>
      <c r="C451" s="86" t="s">
        <v>466</v>
      </c>
      <c r="D451" s="86" t="s">
        <v>452</v>
      </c>
      <c r="E451" s="86" t="str">
        <f t="shared" si="14"/>
        <v>QNT</v>
      </c>
      <c r="F451" s="86" t="s">
        <v>1427</v>
      </c>
      <c r="G451" t="str">
        <f t="shared" si="15"/>
        <v/>
      </c>
      <c r="I451" t="s">
        <v>1654</v>
      </c>
      <c r="J451" t="s">
        <v>334</v>
      </c>
      <c r="K451" t="s">
        <v>324</v>
      </c>
      <c r="L451" t="s">
        <v>595</v>
      </c>
    </row>
    <row r="452" spans="1:12" ht="16.7" customHeight="1" x14ac:dyDescent="0.25">
      <c r="A452" s="51" t="e">
        <f>IF(OR(E452=DSSV!$P$7,E452=DSSV!$P$8,DSMYDTU!E452=DSSV!$P$9),A451+1,"0")</f>
        <v>#REF!</v>
      </c>
      <c r="B452" s="86">
        <v>27212746068</v>
      </c>
      <c r="C452" s="86" t="s">
        <v>847</v>
      </c>
      <c r="D452" s="86" t="s">
        <v>194</v>
      </c>
      <c r="E452" s="86" t="str">
        <f t="shared" si="14"/>
        <v>QNT</v>
      </c>
      <c r="F452" s="86" t="s">
        <v>1427</v>
      </c>
      <c r="G452" t="str">
        <f t="shared" si="15"/>
        <v/>
      </c>
      <c r="I452" t="s">
        <v>1655</v>
      </c>
      <c r="J452" t="s">
        <v>334</v>
      </c>
      <c r="K452" t="s">
        <v>324</v>
      </c>
      <c r="L452" t="s">
        <v>594</v>
      </c>
    </row>
    <row r="453" spans="1:12" ht="16.7" customHeight="1" x14ac:dyDescent="0.25">
      <c r="A453" s="51" t="e">
        <f>IF(OR(E453=DSSV!$P$7,E453=DSSV!$P$8,DSMYDTU!E453=DSSV!$P$9),A452+1,"0")</f>
        <v>#REF!</v>
      </c>
      <c r="B453" s="86">
        <v>27202702777</v>
      </c>
      <c r="C453" s="86" t="s">
        <v>850</v>
      </c>
      <c r="D453" s="86" t="s">
        <v>229</v>
      </c>
      <c r="E453" s="86" t="str">
        <f t="shared" si="14"/>
        <v>QNT</v>
      </c>
      <c r="F453" s="86" t="s">
        <v>1427</v>
      </c>
      <c r="G453" t="str">
        <f t="shared" si="15"/>
        <v/>
      </c>
      <c r="I453" t="s">
        <v>1548</v>
      </c>
      <c r="J453" t="s">
        <v>334</v>
      </c>
      <c r="K453" t="s">
        <v>324</v>
      </c>
      <c r="L453" t="s">
        <v>594</v>
      </c>
    </row>
    <row r="454" spans="1:12" ht="16.7" customHeight="1" x14ac:dyDescent="0.25">
      <c r="A454" s="51" t="e">
        <f>IF(OR(E454=DSSV!$P$7,E454=DSSV!$P$8,DSMYDTU!E454=DSSV!$P$9),A453+1,"0")</f>
        <v>#REF!</v>
      </c>
      <c r="B454" s="86">
        <v>27214730270</v>
      </c>
      <c r="C454" s="86" t="s">
        <v>273</v>
      </c>
      <c r="D454" s="86" t="s">
        <v>195</v>
      </c>
      <c r="E454" s="86" t="str">
        <f t="shared" si="14"/>
        <v>QNT</v>
      </c>
      <c r="F454" s="86" t="s">
        <v>1427</v>
      </c>
      <c r="G454" t="str">
        <f t="shared" si="15"/>
        <v/>
      </c>
      <c r="I454" t="s">
        <v>1658</v>
      </c>
      <c r="J454" t="s">
        <v>183</v>
      </c>
      <c r="K454" t="s">
        <v>324</v>
      </c>
      <c r="L454" t="s">
        <v>595</v>
      </c>
    </row>
    <row r="455" spans="1:12" ht="16.7" customHeight="1" x14ac:dyDescent="0.25">
      <c r="A455" s="51" t="e">
        <f>IF(OR(E455=DSSV!$P$7,E455=DSSV!$P$8,DSMYDTU!E455=DSSV!$P$9),A454+1,"0")</f>
        <v>#REF!</v>
      </c>
      <c r="B455" s="86">
        <v>27202146566</v>
      </c>
      <c r="C455" s="86" t="s">
        <v>138</v>
      </c>
      <c r="D455" s="86" t="s">
        <v>152</v>
      </c>
      <c r="E455" s="86" t="str">
        <f t="shared" si="14"/>
        <v>QNT</v>
      </c>
      <c r="F455" s="86" t="s">
        <v>1427</v>
      </c>
      <c r="G455" t="str">
        <f t="shared" si="15"/>
        <v/>
      </c>
      <c r="I455" t="s">
        <v>1554</v>
      </c>
      <c r="J455" t="s">
        <v>334</v>
      </c>
      <c r="K455" t="s">
        <v>324</v>
      </c>
      <c r="L455" t="s">
        <v>594</v>
      </c>
    </row>
    <row r="456" spans="1:12" ht="16.7" customHeight="1" x14ac:dyDescent="0.25">
      <c r="A456" s="51" t="e">
        <f>IF(OR(E456=DSSV!$P$7,E456=DSSV!$P$8,DSMYDTU!E456=DSSV!$P$9),A455+1,"0")</f>
        <v>#REF!</v>
      </c>
      <c r="B456" s="86">
        <v>27204736286</v>
      </c>
      <c r="C456" s="86" t="s">
        <v>858</v>
      </c>
      <c r="D456" s="86" t="s">
        <v>152</v>
      </c>
      <c r="E456" s="86" t="str">
        <f t="shared" si="14"/>
        <v>QNT</v>
      </c>
      <c r="F456" s="86" t="s">
        <v>1427</v>
      </c>
      <c r="G456" t="str">
        <f t="shared" si="15"/>
        <v/>
      </c>
      <c r="I456" t="s">
        <v>1531</v>
      </c>
      <c r="J456" t="s">
        <v>334</v>
      </c>
      <c r="K456" t="s">
        <v>324</v>
      </c>
      <c r="L456" t="s">
        <v>596</v>
      </c>
    </row>
    <row r="457" spans="1:12" ht="16.7" customHeight="1" x14ac:dyDescent="0.25">
      <c r="A457" s="51" t="e">
        <f>IF(OR(E457=DSSV!$P$7,E457=DSSV!$P$8,DSMYDTU!E457=DSSV!$P$9),A456+1,"0")</f>
        <v>#REF!</v>
      </c>
      <c r="B457" s="86">
        <v>27202849420</v>
      </c>
      <c r="C457" s="86" t="s">
        <v>1391</v>
      </c>
      <c r="D457" s="86" t="s">
        <v>164</v>
      </c>
      <c r="E457" s="86" t="str">
        <f t="shared" si="14"/>
        <v>QTD</v>
      </c>
      <c r="F457" s="86" t="s">
        <v>1428</v>
      </c>
      <c r="G457" t="str">
        <f t="shared" si="15"/>
        <v/>
      </c>
      <c r="I457" t="s">
        <v>1450</v>
      </c>
      <c r="J457" t="s">
        <v>334</v>
      </c>
      <c r="K457" t="s">
        <v>1828</v>
      </c>
      <c r="L457" t="s">
        <v>597</v>
      </c>
    </row>
    <row r="458" spans="1:12" ht="16.7" customHeight="1" x14ac:dyDescent="0.25">
      <c r="A458" s="51" t="e">
        <f>IF(OR(E458=DSSV!$P$7,E458=DSSV!$P$8,DSMYDTU!E458=DSSV!$P$9),A457+1,"0")</f>
        <v>#REF!</v>
      </c>
      <c r="B458" s="86">
        <v>27202880029</v>
      </c>
      <c r="C458" s="86" t="s">
        <v>245</v>
      </c>
      <c r="D458" s="86" t="s">
        <v>135</v>
      </c>
      <c r="E458" s="86" t="str">
        <f t="shared" si="14"/>
        <v>QTD</v>
      </c>
      <c r="F458" s="86" t="s">
        <v>1428</v>
      </c>
      <c r="G458" t="str">
        <f t="shared" si="15"/>
        <v/>
      </c>
      <c r="I458" t="s">
        <v>1598</v>
      </c>
      <c r="J458" t="s">
        <v>334</v>
      </c>
      <c r="K458" t="s">
        <v>1828</v>
      </c>
      <c r="L458" t="s">
        <v>595</v>
      </c>
    </row>
    <row r="459" spans="1:12" ht="16.7" customHeight="1" x14ac:dyDescent="0.25">
      <c r="A459" s="51" t="e">
        <f>IF(OR(E459=DSSV!$P$7,E459=DSSV!$P$8,DSMYDTU!E459=DSSV!$P$9),A458+1,"0")</f>
        <v>#REF!</v>
      </c>
      <c r="B459" s="86">
        <v>27212832870</v>
      </c>
      <c r="C459" s="86" t="s">
        <v>1394</v>
      </c>
      <c r="D459" s="86" t="s">
        <v>192</v>
      </c>
      <c r="E459" s="86" t="str">
        <f t="shared" si="14"/>
        <v>QTD</v>
      </c>
      <c r="F459" s="86" t="s">
        <v>1428</v>
      </c>
      <c r="G459" t="str">
        <f t="shared" si="15"/>
        <v/>
      </c>
      <c r="I459" t="s">
        <v>1673</v>
      </c>
      <c r="J459" t="s">
        <v>334</v>
      </c>
      <c r="K459" t="s">
        <v>1828</v>
      </c>
      <c r="L459" t="s">
        <v>595</v>
      </c>
    </row>
    <row r="460" spans="1:12" ht="16.7" customHeight="1" x14ac:dyDescent="0.25">
      <c r="A460" s="51" t="e">
        <f>IF(OR(E460=DSSV!$P$7,E460=DSSV!$P$8,DSMYDTU!E460=DSSV!$P$9),A459+1,"0")</f>
        <v>#REF!</v>
      </c>
      <c r="B460" s="86">
        <v>27202849423</v>
      </c>
      <c r="C460" s="86" t="s">
        <v>1395</v>
      </c>
      <c r="D460" s="86" t="s">
        <v>127</v>
      </c>
      <c r="E460" s="86" t="str">
        <f t="shared" si="14"/>
        <v>QTD</v>
      </c>
      <c r="F460" s="86" t="s">
        <v>1428</v>
      </c>
      <c r="G460" t="str">
        <f t="shared" si="15"/>
        <v/>
      </c>
      <c r="I460" t="s">
        <v>1711</v>
      </c>
      <c r="J460" t="s">
        <v>334</v>
      </c>
      <c r="K460" t="s">
        <v>1828</v>
      </c>
      <c r="L460" t="s">
        <v>596</v>
      </c>
    </row>
    <row r="461" spans="1:12" ht="16.7" customHeight="1" x14ac:dyDescent="0.25">
      <c r="A461" s="51" t="e">
        <f>IF(OR(E461=DSSV!$P$7,E461=DSSV!$P$8,DSMYDTU!E461=DSSV!$P$9),A460+1,"0")</f>
        <v>#REF!</v>
      </c>
      <c r="B461" s="86">
        <v>27202802178</v>
      </c>
      <c r="C461" s="86" t="s">
        <v>1396</v>
      </c>
      <c r="D461" s="86" t="s">
        <v>184</v>
      </c>
      <c r="E461" s="86" t="str">
        <f t="shared" si="14"/>
        <v>QTD</v>
      </c>
      <c r="F461" s="86" t="s">
        <v>1428</v>
      </c>
      <c r="G461" t="str">
        <f t="shared" si="15"/>
        <v/>
      </c>
      <c r="I461" t="s">
        <v>1525</v>
      </c>
      <c r="J461" t="s">
        <v>334</v>
      </c>
      <c r="K461" t="s">
        <v>1828</v>
      </c>
      <c r="L461" t="s">
        <v>603</v>
      </c>
    </row>
    <row r="462" spans="1:12" ht="16.7" customHeight="1" x14ac:dyDescent="0.25">
      <c r="A462" s="51" t="e">
        <f>IF(OR(E462=DSSV!$P$7,E462=DSSV!$P$8,DSMYDTU!E462=DSSV!$P$9),A461+1,"0")</f>
        <v>#REF!</v>
      </c>
      <c r="B462" s="86">
        <v>27202827924</v>
      </c>
      <c r="C462" s="86" t="s">
        <v>521</v>
      </c>
      <c r="D462" s="86" t="s">
        <v>184</v>
      </c>
      <c r="E462" s="86" t="str">
        <f t="shared" si="14"/>
        <v>QTD</v>
      </c>
      <c r="F462" s="86" t="s">
        <v>1428</v>
      </c>
      <c r="G462" t="str">
        <f t="shared" si="15"/>
        <v/>
      </c>
      <c r="I462" t="s">
        <v>1705</v>
      </c>
      <c r="J462" t="s">
        <v>334</v>
      </c>
      <c r="K462" t="s">
        <v>1828</v>
      </c>
      <c r="L462" t="s">
        <v>605</v>
      </c>
    </row>
    <row r="463" spans="1:12" ht="16.7" customHeight="1" x14ac:dyDescent="0.25">
      <c r="A463" s="51" t="e">
        <f>IF(OR(E463=DSSV!$P$7,E463=DSSV!$P$8,DSMYDTU!E463=DSSV!$P$9),A462+1,"0")</f>
        <v>#REF!</v>
      </c>
      <c r="B463" s="86">
        <v>27202835904</v>
      </c>
      <c r="C463" s="86" t="s">
        <v>1397</v>
      </c>
      <c r="D463" s="86" t="s">
        <v>184</v>
      </c>
      <c r="E463" s="86" t="str">
        <f t="shared" si="14"/>
        <v>QTD</v>
      </c>
      <c r="F463" s="86" t="s">
        <v>1428</v>
      </c>
      <c r="G463" t="str">
        <f t="shared" si="15"/>
        <v/>
      </c>
      <c r="I463" t="s">
        <v>1602</v>
      </c>
      <c r="J463" t="s">
        <v>334</v>
      </c>
      <c r="K463" t="s">
        <v>1828</v>
      </c>
      <c r="L463" t="s">
        <v>595</v>
      </c>
    </row>
    <row r="464" spans="1:12" ht="16.7" customHeight="1" x14ac:dyDescent="0.25">
      <c r="A464" s="51" t="e">
        <f>IF(OR(E464=DSSV!$P$7,E464=DSSV!$P$8,DSMYDTU!E464=DSSV!$P$9),A463+1,"0")</f>
        <v>#REF!</v>
      </c>
      <c r="B464" s="86">
        <v>27202838507</v>
      </c>
      <c r="C464" s="86" t="s">
        <v>1399</v>
      </c>
      <c r="D464" s="86" t="s">
        <v>149</v>
      </c>
      <c r="E464" s="86" t="str">
        <f t="shared" si="14"/>
        <v>QTD</v>
      </c>
      <c r="F464" s="86" t="s">
        <v>1428</v>
      </c>
      <c r="G464" t="str">
        <f t="shared" si="15"/>
        <v/>
      </c>
      <c r="I464" t="s">
        <v>1508</v>
      </c>
      <c r="J464" t="s">
        <v>334</v>
      </c>
      <c r="K464" t="s">
        <v>1828</v>
      </c>
      <c r="L464" t="s">
        <v>603</v>
      </c>
    </row>
    <row r="465" spans="1:12" ht="16.7" customHeight="1" x14ac:dyDescent="0.25">
      <c r="A465" s="51" t="e">
        <f>IF(OR(E465=DSSV!$P$7,E465=DSSV!$P$8,DSMYDTU!E465=DSSV!$P$9),A464+1,"0")</f>
        <v>#REF!</v>
      </c>
      <c r="B465" s="86">
        <v>27212801228</v>
      </c>
      <c r="C465" s="86" t="s">
        <v>1390</v>
      </c>
      <c r="D465" s="86" t="s">
        <v>177</v>
      </c>
      <c r="E465" s="86" t="str">
        <f t="shared" si="14"/>
        <v>QTD</v>
      </c>
      <c r="F465" s="86" t="s">
        <v>1428</v>
      </c>
      <c r="G465" t="str">
        <f t="shared" si="15"/>
        <v/>
      </c>
      <c r="I465" t="s">
        <v>1508</v>
      </c>
      <c r="J465" t="s">
        <v>183</v>
      </c>
      <c r="K465" t="s">
        <v>1828</v>
      </c>
      <c r="L465" t="s">
        <v>594</v>
      </c>
    </row>
    <row r="466" spans="1:12" ht="16.7" customHeight="1" x14ac:dyDescent="0.25">
      <c r="A466" s="51" t="e">
        <f>IF(OR(E466=DSSV!$P$7,E466=DSSV!$P$8,DSMYDTU!E466=DSSV!$P$9),A465+1,"0")</f>
        <v>#REF!</v>
      </c>
      <c r="B466" s="86">
        <v>27212833148</v>
      </c>
      <c r="C466" s="86" t="s">
        <v>222</v>
      </c>
      <c r="D466" s="86" t="s">
        <v>177</v>
      </c>
      <c r="E466" s="86" t="str">
        <f t="shared" si="14"/>
        <v>QTD</v>
      </c>
      <c r="F466" s="86" t="s">
        <v>1428</v>
      </c>
      <c r="G466" t="str">
        <f t="shared" si="15"/>
        <v/>
      </c>
      <c r="I466" t="s">
        <v>1495</v>
      </c>
      <c r="J466" t="s">
        <v>183</v>
      </c>
      <c r="K466" t="s">
        <v>1828</v>
      </c>
      <c r="L466" t="s">
        <v>599</v>
      </c>
    </row>
    <row r="467" spans="1:12" ht="16.7" customHeight="1" x14ac:dyDescent="0.25">
      <c r="A467" s="51" t="e">
        <f>IF(OR(E467=DSSV!$P$7,E467=DSSV!$P$8,DSMYDTU!E467=DSSV!$P$9),A466+1,"0")</f>
        <v>#REF!</v>
      </c>
      <c r="B467" s="86">
        <v>27202234409</v>
      </c>
      <c r="C467" s="86" t="s">
        <v>1403</v>
      </c>
      <c r="D467" s="86" t="s">
        <v>225</v>
      </c>
      <c r="E467" s="86" t="str">
        <f t="shared" si="14"/>
        <v>QTD</v>
      </c>
      <c r="F467" s="86" t="s">
        <v>1428</v>
      </c>
      <c r="G467" t="str">
        <f t="shared" si="15"/>
        <v/>
      </c>
      <c r="I467" t="s">
        <v>1509</v>
      </c>
      <c r="J467" t="s">
        <v>334</v>
      </c>
      <c r="K467" t="s">
        <v>1828</v>
      </c>
      <c r="L467" t="s">
        <v>604</v>
      </c>
    </row>
    <row r="468" spans="1:12" ht="16.7" customHeight="1" x14ac:dyDescent="0.25">
      <c r="A468" s="51" t="e">
        <f>IF(OR(E468=DSSV!$P$7,E468=DSSV!$P$8,DSMYDTU!E468=DSSV!$P$9),A467+1,"0")</f>
        <v>#REF!</v>
      </c>
      <c r="B468" s="86">
        <v>27212801183</v>
      </c>
      <c r="C468" s="86" t="s">
        <v>1404</v>
      </c>
      <c r="D468" s="86" t="s">
        <v>225</v>
      </c>
      <c r="E468" s="86" t="str">
        <f t="shared" si="14"/>
        <v>QTD</v>
      </c>
      <c r="F468" s="86" t="s">
        <v>1428</v>
      </c>
      <c r="G468" t="str">
        <f t="shared" si="15"/>
        <v/>
      </c>
      <c r="I468" t="s">
        <v>1640</v>
      </c>
      <c r="J468" t="s">
        <v>334</v>
      </c>
      <c r="K468" t="s">
        <v>1828</v>
      </c>
      <c r="L468" t="s">
        <v>595</v>
      </c>
    </row>
    <row r="469" spans="1:12" ht="16.7" customHeight="1" x14ac:dyDescent="0.25">
      <c r="A469" s="51" t="e">
        <f>IF(OR(E469=DSSV!$P$7,E469=DSSV!$P$8,DSMYDTU!E469=DSSV!$P$9),A468+1,"0")</f>
        <v>#REF!</v>
      </c>
      <c r="B469" s="86">
        <v>25217105951</v>
      </c>
      <c r="C469" s="86" t="s">
        <v>1064</v>
      </c>
      <c r="D469" s="86" t="s">
        <v>122</v>
      </c>
      <c r="E469" s="86" t="str">
        <f t="shared" si="14"/>
        <v>QTD</v>
      </c>
      <c r="F469" s="86" t="s">
        <v>387</v>
      </c>
      <c r="G469" t="str">
        <f t="shared" si="15"/>
        <v/>
      </c>
      <c r="I469" t="s">
        <v>1823</v>
      </c>
      <c r="J469" t="s">
        <v>183</v>
      </c>
      <c r="K469" t="s">
        <v>1828</v>
      </c>
      <c r="L469" t="s">
        <v>594</v>
      </c>
    </row>
    <row r="470" spans="1:12" ht="16.7" customHeight="1" x14ac:dyDescent="0.25">
      <c r="A470" s="51" t="e">
        <f>IF(OR(E470=DSSV!$P$7,E470=DSSV!$P$8,DSMYDTU!E470=DSSV!$P$9),A469+1,"0")</f>
        <v>#REF!</v>
      </c>
      <c r="B470" s="86">
        <v>27202800585</v>
      </c>
      <c r="C470" s="86" t="s">
        <v>456</v>
      </c>
      <c r="D470" s="86" t="s">
        <v>145</v>
      </c>
      <c r="E470" s="86" t="str">
        <f t="shared" si="14"/>
        <v>QTD</v>
      </c>
      <c r="F470" s="86" t="s">
        <v>1428</v>
      </c>
      <c r="G470" t="str">
        <f t="shared" si="15"/>
        <v/>
      </c>
      <c r="I470" t="s">
        <v>1556</v>
      </c>
      <c r="J470" t="s">
        <v>334</v>
      </c>
      <c r="K470" t="s">
        <v>1828</v>
      </c>
      <c r="L470" t="s">
        <v>607</v>
      </c>
    </row>
    <row r="471" spans="1:12" ht="16.7" customHeight="1" x14ac:dyDescent="0.25">
      <c r="A471" s="51" t="e">
        <f>IF(OR(E471=DSSV!$P$7,E471=DSSV!$P$8,DSMYDTU!E471=DSSV!$P$9),A470+1,"0")</f>
        <v>#REF!</v>
      </c>
      <c r="B471" s="86">
        <v>27212822630</v>
      </c>
      <c r="C471" s="86" t="s">
        <v>1407</v>
      </c>
      <c r="D471" s="86" t="s">
        <v>147</v>
      </c>
      <c r="E471" s="86" t="str">
        <f t="shared" si="14"/>
        <v>QTD</v>
      </c>
      <c r="F471" s="86" t="s">
        <v>1428</v>
      </c>
      <c r="G471" t="str">
        <f t="shared" si="15"/>
        <v/>
      </c>
      <c r="I471" t="s">
        <v>1551</v>
      </c>
      <c r="J471" t="s">
        <v>183</v>
      </c>
      <c r="K471" t="s">
        <v>1828</v>
      </c>
      <c r="L471" t="s">
        <v>596</v>
      </c>
    </row>
    <row r="472" spans="1:12" ht="16.7" customHeight="1" x14ac:dyDescent="0.25">
      <c r="A472" s="51" t="e">
        <f>IF(OR(E472=DSSV!$P$7,E472=DSSV!$P$8,DSMYDTU!E472=DSSV!$P$9),A471+1,"0")</f>
        <v>#REF!</v>
      </c>
      <c r="B472" s="86">
        <v>27212843168</v>
      </c>
      <c r="C472" s="86" t="s">
        <v>1408</v>
      </c>
      <c r="D472" s="86" t="s">
        <v>147</v>
      </c>
      <c r="E472" s="86" t="str">
        <f t="shared" si="14"/>
        <v>QTD</v>
      </c>
      <c r="F472" s="86" t="s">
        <v>1428</v>
      </c>
      <c r="G472" t="str">
        <f t="shared" si="15"/>
        <v/>
      </c>
      <c r="I472" t="s">
        <v>1561</v>
      </c>
      <c r="J472" t="s">
        <v>183</v>
      </c>
      <c r="K472" t="s">
        <v>1828</v>
      </c>
      <c r="L472" t="s">
        <v>595</v>
      </c>
    </row>
    <row r="473" spans="1:12" ht="16.7" customHeight="1" x14ac:dyDescent="0.25">
      <c r="A473" s="51" t="e">
        <f>IF(OR(E473=DSSV!$P$7,E473=DSSV!$P$8,DSMYDTU!E473=DSSV!$P$9),A472+1,"0")</f>
        <v>#REF!</v>
      </c>
      <c r="B473" s="86">
        <v>27202824834</v>
      </c>
      <c r="C473" s="86" t="s">
        <v>1409</v>
      </c>
      <c r="D473" s="86" t="s">
        <v>205</v>
      </c>
      <c r="E473" s="86" t="str">
        <f t="shared" si="14"/>
        <v>QTD</v>
      </c>
      <c r="F473" s="86" t="s">
        <v>1428</v>
      </c>
      <c r="G473" t="str">
        <f t="shared" si="15"/>
        <v/>
      </c>
      <c r="I473" t="s">
        <v>1614</v>
      </c>
      <c r="J473" t="s">
        <v>334</v>
      </c>
      <c r="K473" t="s">
        <v>1828</v>
      </c>
      <c r="L473" t="s">
        <v>595</v>
      </c>
    </row>
    <row r="474" spans="1:12" ht="16.7" customHeight="1" x14ac:dyDescent="0.25">
      <c r="A474" s="51" t="e">
        <f>IF(OR(E474=DSSV!$P$7,E474=DSSV!$P$8,DSMYDTU!E474=DSSV!$P$9),A473+1,"0")</f>
        <v>#REF!</v>
      </c>
      <c r="B474" s="86">
        <v>27212838920</v>
      </c>
      <c r="C474" s="86" t="s">
        <v>539</v>
      </c>
      <c r="D474" s="86" t="s">
        <v>763</v>
      </c>
      <c r="E474" s="86" t="str">
        <f t="shared" si="14"/>
        <v>QTD</v>
      </c>
      <c r="F474" s="86" t="s">
        <v>1428</v>
      </c>
      <c r="G474" t="str">
        <f t="shared" si="15"/>
        <v/>
      </c>
      <c r="I474" t="s">
        <v>1525</v>
      </c>
      <c r="J474" t="s">
        <v>183</v>
      </c>
      <c r="K474" t="s">
        <v>1828</v>
      </c>
      <c r="L474" t="s">
        <v>604</v>
      </c>
    </row>
    <row r="475" spans="1:12" ht="16.7" customHeight="1" x14ac:dyDescent="0.25">
      <c r="A475" s="51" t="e">
        <f>IF(OR(E475=DSSV!$P$7,E475=DSSV!$P$8,DSMYDTU!E475=DSSV!$P$9),A474+1,"0")</f>
        <v>#REF!</v>
      </c>
      <c r="B475" s="86">
        <v>26212235277</v>
      </c>
      <c r="C475" s="86" t="s">
        <v>1410</v>
      </c>
      <c r="D475" s="86" t="s">
        <v>1411</v>
      </c>
      <c r="E475" s="86" t="str">
        <f t="shared" si="14"/>
        <v>QTD</v>
      </c>
      <c r="F475" s="86" t="s">
        <v>492</v>
      </c>
      <c r="G475" t="str">
        <f t="shared" si="15"/>
        <v/>
      </c>
      <c r="I475" t="s">
        <v>1631</v>
      </c>
      <c r="J475" t="s">
        <v>334</v>
      </c>
      <c r="K475" t="s">
        <v>1828</v>
      </c>
      <c r="L475" t="s">
        <v>594</v>
      </c>
    </row>
    <row r="476" spans="1:12" ht="16.7" customHeight="1" x14ac:dyDescent="0.25">
      <c r="A476" s="51" t="e">
        <f>IF(OR(E476=DSSV!$P$7,E476=DSSV!$P$8,DSMYDTU!E476=DSSV!$P$9),A475+1,"0")</f>
        <v>#REF!</v>
      </c>
      <c r="B476" s="86">
        <v>27202802360</v>
      </c>
      <c r="C476" s="86" t="s">
        <v>1412</v>
      </c>
      <c r="D476" s="86" t="s">
        <v>1413</v>
      </c>
      <c r="E476" s="86" t="str">
        <f t="shared" si="14"/>
        <v>QTD</v>
      </c>
      <c r="F476" s="86" t="s">
        <v>1428</v>
      </c>
      <c r="G476" t="str">
        <f t="shared" si="15"/>
        <v/>
      </c>
      <c r="I476" t="s">
        <v>1440</v>
      </c>
      <c r="J476" t="s">
        <v>334</v>
      </c>
      <c r="K476" t="s">
        <v>1828</v>
      </c>
      <c r="L476" t="s">
        <v>596</v>
      </c>
    </row>
    <row r="477" spans="1:12" ht="16.7" customHeight="1" x14ac:dyDescent="0.25">
      <c r="A477" s="51" t="e">
        <f>IF(OR(E477=DSSV!$P$7,E477=DSSV!$P$8,DSMYDTU!E477=DSSV!$P$9),A476+1,"0")</f>
        <v>#REF!</v>
      </c>
      <c r="B477" s="86">
        <v>27202849808</v>
      </c>
      <c r="C477" s="86" t="s">
        <v>286</v>
      </c>
      <c r="D477" s="86" t="s">
        <v>1413</v>
      </c>
      <c r="E477" s="86" t="str">
        <f t="shared" si="14"/>
        <v>QTD</v>
      </c>
      <c r="F477" s="86" t="s">
        <v>1428</v>
      </c>
      <c r="G477" t="str">
        <f t="shared" si="15"/>
        <v/>
      </c>
      <c r="I477" t="s">
        <v>1547</v>
      </c>
      <c r="J477" t="s">
        <v>334</v>
      </c>
      <c r="K477" t="s">
        <v>1828</v>
      </c>
      <c r="L477" t="s">
        <v>595</v>
      </c>
    </row>
    <row r="478" spans="1:12" ht="16.7" customHeight="1" x14ac:dyDescent="0.25">
      <c r="A478" s="51" t="e">
        <f>IF(OR(E478=DSSV!$P$7,E478=DSSV!$P$8,DSMYDTU!E478=DSSV!$P$9),A477+1,"0")</f>
        <v>#REF!</v>
      </c>
      <c r="B478" s="86">
        <v>27202838784</v>
      </c>
      <c r="C478" s="86" t="s">
        <v>378</v>
      </c>
      <c r="D478" s="86" t="s">
        <v>170</v>
      </c>
      <c r="E478" s="86" t="str">
        <f t="shared" si="14"/>
        <v>QTD</v>
      </c>
      <c r="F478" s="86" t="s">
        <v>1428</v>
      </c>
      <c r="G478" t="str">
        <f t="shared" si="15"/>
        <v/>
      </c>
      <c r="I478" t="s">
        <v>1673</v>
      </c>
      <c r="J478" t="s">
        <v>334</v>
      </c>
      <c r="K478" t="s">
        <v>1828</v>
      </c>
      <c r="L478" t="s">
        <v>599</v>
      </c>
    </row>
    <row r="479" spans="1:12" ht="16.7" customHeight="1" x14ac:dyDescent="0.25">
      <c r="A479" s="51" t="e">
        <f>IF(OR(E479=DSSV!$P$7,E479=DSSV!$P$8,DSMYDTU!E479=DSSV!$P$9),A478+1,"0")</f>
        <v>#REF!</v>
      </c>
      <c r="B479" s="86">
        <v>27202841255</v>
      </c>
      <c r="C479" s="86" t="s">
        <v>425</v>
      </c>
      <c r="D479" s="86" t="s">
        <v>170</v>
      </c>
      <c r="E479" s="86" t="str">
        <f t="shared" si="14"/>
        <v>QTD</v>
      </c>
      <c r="F479" s="86" t="s">
        <v>1428</v>
      </c>
      <c r="G479" t="str">
        <f t="shared" si="15"/>
        <v/>
      </c>
      <c r="I479" t="s">
        <v>1447</v>
      </c>
      <c r="J479" t="s">
        <v>334</v>
      </c>
      <c r="K479" t="s">
        <v>1828</v>
      </c>
      <c r="L479" t="s">
        <v>604</v>
      </c>
    </row>
    <row r="480" spans="1:12" ht="16.7" customHeight="1" x14ac:dyDescent="0.25">
      <c r="A480" s="51" t="e">
        <f>IF(OR(E480=DSSV!$P$7,E480=DSSV!$P$8,DSMYDTU!E480=DSSV!$P$9),A479+1,"0")</f>
        <v>#REF!</v>
      </c>
      <c r="B480" s="86">
        <v>27212843216</v>
      </c>
      <c r="C480" s="86" t="s">
        <v>236</v>
      </c>
      <c r="D480" s="86" t="s">
        <v>131</v>
      </c>
      <c r="E480" s="86" t="str">
        <f t="shared" si="14"/>
        <v>QTD</v>
      </c>
      <c r="F480" s="86" t="s">
        <v>1428</v>
      </c>
      <c r="G480" t="str">
        <f t="shared" si="15"/>
        <v/>
      </c>
      <c r="I480" t="s">
        <v>1520</v>
      </c>
      <c r="J480" t="s">
        <v>183</v>
      </c>
      <c r="K480" t="s">
        <v>1828</v>
      </c>
      <c r="L480" t="s">
        <v>595</v>
      </c>
    </row>
    <row r="481" spans="1:12" ht="16.7" customHeight="1" x14ac:dyDescent="0.25">
      <c r="A481" s="51" t="e">
        <f>IF(OR(E481=DSSV!$P$7,E481=DSSV!$P$8,DSMYDTU!E481=DSSV!$P$9),A480+1,"0")</f>
        <v>#REF!</v>
      </c>
      <c r="B481" s="86">
        <v>27202838786</v>
      </c>
      <c r="C481" s="86" t="s">
        <v>1415</v>
      </c>
      <c r="D481" s="86" t="s">
        <v>216</v>
      </c>
      <c r="E481" s="86" t="str">
        <f t="shared" si="14"/>
        <v>QTD</v>
      </c>
      <c r="F481" s="86" t="s">
        <v>1428</v>
      </c>
      <c r="G481" t="str">
        <f t="shared" si="15"/>
        <v/>
      </c>
      <c r="I481" t="s">
        <v>1463</v>
      </c>
      <c r="J481" t="s">
        <v>334</v>
      </c>
      <c r="K481" t="s">
        <v>1828</v>
      </c>
      <c r="L481" t="s">
        <v>604</v>
      </c>
    </row>
    <row r="482" spans="1:12" ht="16.7" customHeight="1" x14ac:dyDescent="0.25">
      <c r="A482" s="51" t="e">
        <f>IF(OR(E482=DSSV!$P$7,E482=DSSV!$P$8,DSMYDTU!E482=DSSV!$P$9),A481+1,"0")</f>
        <v>#REF!</v>
      </c>
      <c r="B482" s="86">
        <v>27202852931</v>
      </c>
      <c r="C482" s="86" t="s">
        <v>464</v>
      </c>
      <c r="D482" s="86" t="s">
        <v>156</v>
      </c>
      <c r="E482" s="86" t="str">
        <f t="shared" si="14"/>
        <v>QTD</v>
      </c>
      <c r="F482" s="86" t="s">
        <v>1428</v>
      </c>
      <c r="G482" t="str">
        <f t="shared" si="15"/>
        <v/>
      </c>
      <c r="I482" t="s">
        <v>1610</v>
      </c>
      <c r="J482" t="s">
        <v>334</v>
      </c>
      <c r="K482" t="s">
        <v>1828</v>
      </c>
      <c r="L482" t="s">
        <v>595</v>
      </c>
    </row>
    <row r="483" spans="1:12" ht="16.7" customHeight="1" x14ac:dyDescent="0.25">
      <c r="A483" s="51" t="e">
        <f>IF(OR(E483=DSSV!$P$7,E483=DSSV!$P$8,DSMYDTU!E483=DSSV!$P$9),A482+1,"0")</f>
        <v>#REF!</v>
      </c>
      <c r="B483" s="86">
        <v>27212803063</v>
      </c>
      <c r="C483" s="86" t="s">
        <v>1420</v>
      </c>
      <c r="D483" s="86" t="s">
        <v>218</v>
      </c>
      <c r="E483" s="86" t="str">
        <f t="shared" si="14"/>
        <v>QTD</v>
      </c>
      <c r="F483" s="86" t="s">
        <v>1428</v>
      </c>
      <c r="G483" t="str">
        <f t="shared" si="15"/>
        <v/>
      </c>
      <c r="I483" t="s">
        <v>1825</v>
      </c>
      <c r="J483" t="s">
        <v>334</v>
      </c>
      <c r="K483" t="s">
        <v>1828</v>
      </c>
      <c r="L483" t="s">
        <v>595</v>
      </c>
    </row>
    <row r="484" spans="1:12" ht="16.7" customHeight="1" x14ac:dyDescent="0.25">
      <c r="A484" s="51" t="e">
        <f>IF(OR(E484=DSSV!$P$7,E484=DSSV!$P$8,DSMYDTU!E484=DSSV!$P$9),A483+1,"0")</f>
        <v>#REF!</v>
      </c>
      <c r="B484" s="86">
        <v>27212801373</v>
      </c>
      <c r="C484" s="86" t="s">
        <v>939</v>
      </c>
      <c r="D484" s="86" t="s">
        <v>1421</v>
      </c>
      <c r="E484" s="86" t="str">
        <f t="shared" si="14"/>
        <v>QTD</v>
      </c>
      <c r="F484" s="86" t="s">
        <v>1428</v>
      </c>
      <c r="G484" t="str">
        <f t="shared" si="15"/>
        <v/>
      </c>
      <c r="I484" t="s">
        <v>1506</v>
      </c>
      <c r="J484" t="s">
        <v>183</v>
      </c>
      <c r="K484" t="s">
        <v>1828</v>
      </c>
      <c r="L484" t="s">
        <v>597</v>
      </c>
    </row>
    <row r="485" spans="1:12" ht="16.7" customHeight="1" x14ac:dyDescent="0.25">
      <c r="A485" s="51" t="e">
        <f>IF(OR(E485=DSSV!$P$7,E485=DSSV!$P$8,DSMYDTU!E485=DSSV!$P$9),A484+1,"0")</f>
        <v>#REF!</v>
      </c>
      <c r="B485" s="86">
        <v>27202845121</v>
      </c>
      <c r="C485" s="86" t="s">
        <v>355</v>
      </c>
      <c r="D485" s="86" t="s">
        <v>178</v>
      </c>
      <c r="E485" s="86" t="str">
        <f t="shared" si="14"/>
        <v>QTD</v>
      </c>
      <c r="F485" s="86" t="s">
        <v>1428</v>
      </c>
      <c r="G485" t="str">
        <f t="shared" si="15"/>
        <v/>
      </c>
      <c r="I485" t="s">
        <v>1491</v>
      </c>
      <c r="J485" t="s">
        <v>334</v>
      </c>
      <c r="K485" t="s">
        <v>324</v>
      </c>
      <c r="L485" t="s">
        <v>595</v>
      </c>
    </row>
    <row r="486" spans="1:12" ht="16.7" customHeight="1" x14ac:dyDescent="0.25">
      <c r="A486" s="51" t="e">
        <f>IF(OR(E486=DSSV!$P$7,E486=DSSV!$P$8,DSMYDTU!E486=DSSV!$P$9),A485+1,"0")</f>
        <v>#REF!</v>
      </c>
      <c r="B486" s="86">
        <v>27202850290</v>
      </c>
      <c r="C486" s="86" t="s">
        <v>816</v>
      </c>
      <c r="D486" s="86" t="s">
        <v>178</v>
      </c>
      <c r="E486" s="86" t="str">
        <f t="shared" si="14"/>
        <v>QTD</v>
      </c>
      <c r="F486" s="86" t="s">
        <v>1428</v>
      </c>
      <c r="G486" t="str">
        <f t="shared" si="15"/>
        <v/>
      </c>
      <c r="I486" t="s">
        <v>1627</v>
      </c>
      <c r="J486" t="s">
        <v>334</v>
      </c>
      <c r="K486" t="s">
        <v>324</v>
      </c>
      <c r="L486" t="s">
        <v>594</v>
      </c>
    </row>
    <row r="487" spans="1:12" ht="16.7" customHeight="1" x14ac:dyDescent="0.25">
      <c r="A487" s="51" t="e">
        <f>IF(OR(E487=DSSV!$P$7,E487=DSSV!$P$8,DSMYDTU!E487=DSSV!$P$9),A486+1,"0")</f>
        <v>#REF!</v>
      </c>
      <c r="B487" s="86">
        <v>27212800558</v>
      </c>
      <c r="C487" s="86" t="s">
        <v>1422</v>
      </c>
      <c r="D487" s="86" t="s">
        <v>178</v>
      </c>
      <c r="E487" s="86" t="str">
        <f t="shared" si="14"/>
        <v>QTD</v>
      </c>
      <c r="F487" s="86" t="s">
        <v>1428</v>
      </c>
      <c r="G487" t="str">
        <f t="shared" si="15"/>
        <v/>
      </c>
      <c r="I487" t="s">
        <v>1754</v>
      </c>
      <c r="J487" t="s">
        <v>334</v>
      </c>
      <c r="K487" t="s">
        <v>1828</v>
      </c>
      <c r="L487" t="s">
        <v>595</v>
      </c>
    </row>
    <row r="488" spans="1:12" x14ac:dyDescent="0.25">
      <c r="A488" s="51" t="e">
        <f>IF(OR(E488=DSSV!$P$7,E488=DSSV!$P$8,DSMYDTU!E488=DSSV!$P$9),A487+1,"0")</f>
        <v>#REF!</v>
      </c>
      <c r="B488" s="86">
        <v>27212845786</v>
      </c>
      <c r="C488" s="86" t="s">
        <v>1193</v>
      </c>
      <c r="D488" s="86" t="s">
        <v>178</v>
      </c>
      <c r="E488" s="86" t="str">
        <f t="shared" si="14"/>
        <v>QTD</v>
      </c>
      <c r="F488" s="86" t="s">
        <v>1428</v>
      </c>
      <c r="G488" t="str">
        <f t="shared" si="15"/>
        <v/>
      </c>
      <c r="I488" t="s">
        <v>1597</v>
      </c>
      <c r="J488" t="s">
        <v>334</v>
      </c>
      <c r="K488" t="s">
        <v>1828</v>
      </c>
      <c r="L488" t="s">
        <v>594</v>
      </c>
    </row>
    <row r="489" spans="1:12" x14ac:dyDescent="0.25">
      <c r="A489" s="51" t="e">
        <f>IF(OR(E489=DSSV!$P$7,E489=DSSV!$P$8,DSMYDTU!E489=DSSV!$P$9),A488+1,"0")</f>
        <v>#REF!</v>
      </c>
      <c r="B489" s="86">
        <v>27202803171</v>
      </c>
      <c r="C489" s="86" t="s">
        <v>817</v>
      </c>
      <c r="D489" s="86" t="s">
        <v>196</v>
      </c>
      <c r="E489" s="86" t="str">
        <f t="shared" si="14"/>
        <v>QTD</v>
      </c>
      <c r="F489" s="86" t="s">
        <v>1428</v>
      </c>
      <c r="G489" t="str">
        <f t="shared" si="15"/>
        <v/>
      </c>
      <c r="I489" t="s">
        <v>1497</v>
      </c>
      <c r="J489" t="s">
        <v>334</v>
      </c>
      <c r="K489" t="s">
        <v>324</v>
      </c>
      <c r="L489" t="s">
        <v>595</v>
      </c>
    </row>
    <row r="490" spans="1:12" x14ac:dyDescent="0.25">
      <c r="A490" s="51" t="e">
        <f>IF(OR(E490=DSSV!$P$7,E490=DSSV!$P$8,DSMYDTU!E490=DSSV!$P$9),A489+1,"0")</f>
        <v>#REF!</v>
      </c>
      <c r="B490" s="86">
        <v>27202830389</v>
      </c>
      <c r="C490" s="86" t="s">
        <v>821</v>
      </c>
      <c r="D490" s="86" t="s">
        <v>173</v>
      </c>
      <c r="E490" s="86" t="str">
        <f t="shared" si="14"/>
        <v>QTD</v>
      </c>
      <c r="F490" s="86" t="s">
        <v>1428</v>
      </c>
      <c r="G490" t="str">
        <f t="shared" si="15"/>
        <v/>
      </c>
      <c r="I490" t="s">
        <v>1530</v>
      </c>
      <c r="J490" t="s">
        <v>334</v>
      </c>
      <c r="K490" t="s">
        <v>324</v>
      </c>
      <c r="L490" t="s">
        <v>595</v>
      </c>
    </row>
    <row r="491" spans="1:12" x14ac:dyDescent="0.25">
      <c r="A491" s="51" t="e">
        <f>IF(OR(E491=DSSV!$P$7,E491=DSSV!$P$8,DSMYDTU!E491=DSSV!$P$9),A490+1,"0")</f>
        <v>#REF!</v>
      </c>
      <c r="B491" s="86">
        <v>27202834488</v>
      </c>
      <c r="C491" s="86" t="s">
        <v>822</v>
      </c>
      <c r="D491" s="86" t="s">
        <v>173</v>
      </c>
      <c r="E491" s="86" t="str">
        <f t="shared" si="14"/>
        <v>QTD</v>
      </c>
      <c r="F491" s="86" t="s">
        <v>1428</v>
      </c>
      <c r="G491" t="str">
        <f t="shared" si="15"/>
        <v/>
      </c>
      <c r="I491" t="s">
        <v>1575</v>
      </c>
      <c r="J491" t="s">
        <v>334</v>
      </c>
      <c r="K491" t="s">
        <v>324</v>
      </c>
      <c r="L491" t="s">
        <v>594</v>
      </c>
    </row>
    <row r="492" spans="1:12" x14ac:dyDescent="0.25">
      <c r="A492" s="51" t="e">
        <f>IF(OR(E492=DSSV!$P$7,E492=DSSV!$P$8,DSMYDTU!E492=DSSV!$P$9),A491+1,"0")</f>
        <v>#REF!</v>
      </c>
      <c r="B492" s="86">
        <v>27202839658</v>
      </c>
      <c r="C492" s="86" t="s">
        <v>824</v>
      </c>
      <c r="D492" s="86" t="s">
        <v>176</v>
      </c>
      <c r="E492" s="86" t="str">
        <f t="shared" si="14"/>
        <v>QTD</v>
      </c>
      <c r="F492" s="86" t="s">
        <v>1428</v>
      </c>
      <c r="G492" t="str">
        <f t="shared" si="15"/>
        <v/>
      </c>
      <c r="I492" t="s">
        <v>1452</v>
      </c>
      <c r="J492" t="s">
        <v>334</v>
      </c>
      <c r="K492" t="s">
        <v>324</v>
      </c>
      <c r="L492" t="s">
        <v>597</v>
      </c>
    </row>
    <row r="493" spans="1:12" x14ac:dyDescent="0.25">
      <c r="A493" s="51" t="e">
        <f>IF(OR(E493=DSSV!$P$7,E493=DSSV!$P$8,DSMYDTU!E493=DSSV!$P$9),A492+1,"0")</f>
        <v>#REF!</v>
      </c>
      <c r="B493" s="86">
        <v>27202843396</v>
      </c>
      <c r="C493" s="86" t="s">
        <v>251</v>
      </c>
      <c r="D493" s="86" t="s">
        <v>158</v>
      </c>
      <c r="E493" s="86" t="str">
        <f t="shared" si="14"/>
        <v>QTD</v>
      </c>
      <c r="F493" s="86" t="s">
        <v>1428</v>
      </c>
      <c r="G493" t="str">
        <f t="shared" si="15"/>
        <v/>
      </c>
      <c r="I493" t="s">
        <v>1629</v>
      </c>
      <c r="J493" t="s">
        <v>334</v>
      </c>
      <c r="K493" t="s">
        <v>324</v>
      </c>
      <c r="L493" t="s">
        <v>595</v>
      </c>
    </row>
    <row r="494" spans="1:12" x14ac:dyDescent="0.25">
      <c r="A494" s="51" t="e">
        <f>IF(OR(E494=DSSV!$P$7,E494=DSSV!$P$8,DSMYDTU!E494=DSSV!$P$9),A493+1,"0")</f>
        <v>#REF!</v>
      </c>
      <c r="B494" s="86">
        <v>27212841796</v>
      </c>
      <c r="C494" s="86" t="s">
        <v>826</v>
      </c>
      <c r="D494" s="86" t="s">
        <v>116</v>
      </c>
      <c r="E494" s="86" t="str">
        <f t="shared" si="14"/>
        <v>QTD</v>
      </c>
      <c r="F494" s="86" t="s">
        <v>1428</v>
      </c>
      <c r="G494" t="str">
        <f t="shared" si="15"/>
        <v/>
      </c>
      <c r="I494" t="s">
        <v>1630</v>
      </c>
      <c r="J494" t="s">
        <v>183</v>
      </c>
      <c r="K494" t="s">
        <v>324</v>
      </c>
      <c r="L494" t="s">
        <v>1830</v>
      </c>
    </row>
    <row r="495" spans="1:12" x14ac:dyDescent="0.25">
      <c r="A495" s="51" t="e">
        <f>IF(OR(E495=DSSV!$P$7,E495=DSSV!$P$8,DSMYDTU!E495=DSSV!$P$9),A494+1,"0")</f>
        <v>#REF!</v>
      </c>
      <c r="B495" s="86">
        <v>27202851106</v>
      </c>
      <c r="C495" s="86" t="s">
        <v>828</v>
      </c>
      <c r="D495" s="86" t="s">
        <v>209</v>
      </c>
      <c r="E495" s="86" t="str">
        <f t="shared" si="14"/>
        <v>QTD</v>
      </c>
      <c r="F495" s="86" t="s">
        <v>1428</v>
      </c>
      <c r="G495" t="str">
        <f t="shared" si="15"/>
        <v/>
      </c>
      <c r="I495" t="s">
        <v>1633</v>
      </c>
      <c r="J495" t="s">
        <v>334</v>
      </c>
      <c r="K495" t="s">
        <v>324</v>
      </c>
      <c r="L495" t="s">
        <v>605</v>
      </c>
    </row>
    <row r="496" spans="1:12" x14ac:dyDescent="0.25">
      <c r="A496" s="51" t="e">
        <f>IF(OR(E496=DSSV!$P$7,E496=DSSV!$P$8,DSMYDTU!E496=DSSV!$P$9),A495+1,"0")</f>
        <v>#REF!</v>
      </c>
      <c r="B496" s="86">
        <v>27202851107</v>
      </c>
      <c r="C496" s="86" t="s">
        <v>829</v>
      </c>
      <c r="D496" s="86" t="s">
        <v>209</v>
      </c>
      <c r="E496" s="86" t="str">
        <f t="shared" si="14"/>
        <v>QTD</v>
      </c>
      <c r="F496" s="86" t="s">
        <v>1428</v>
      </c>
      <c r="G496" t="str">
        <f t="shared" si="15"/>
        <v/>
      </c>
      <c r="I496" t="s">
        <v>1634</v>
      </c>
      <c r="J496" t="s">
        <v>334</v>
      </c>
      <c r="K496" t="s">
        <v>324</v>
      </c>
      <c r="L496" t="s">
        <v>595</v>
      </c>
    </row>
    <row r="497" spans="1:12" x14ac:dyDescent="0.25">
      <c r="A497" s="51" t="e">
        <f>IF(OR(E497=DSSV!$P$7,E497=DSSV!$P$8,DSMYDTU!E497=DSSV!$P$9),A496+1,"0")</f>
        <v>#REF!</v>
      </c>
      <c r="B497" s="86">
        <v>27202851114</v>
      </c>
      <c r="C497" s="86" t="s">
        <v>379</v>
      </c>
      <c r="D497" s="86" t="s">
        <v>148</v>
      </c>
      <c r="E497" s="86" t="str">
        <f t="shared" si="14"/>
        <v>QTD</v>
      </c>
      <c r="F497" s="86" t="s">
        <v>1428</v>
      </c>
      <c r="G497" t="str">
        <f t="shared" si="15"/>
        <v/>
      </c>
      <c r="I497" t="s">
        <v>1636</v>
      </c>
      <c r="J497" t="s">
        <v>334</v>
      </c>
      <c r="K497" t="s">
        <v>324</v>
      </c>
      <c r="L497" t="s">
        <v>597</v>
      </c>
    </row>
    <row r="498" spans="1:12" x14ac:dyDescent="0.25">
      <c r="A498" s="51" t="e">
        <f>IF(OR(E498=DSSV!$P$7,E498=DSSV!$P$8,DSMYDTU!E498=DSSV!$P$9),A497+1,"0")</f>
        <v>#REF!</v>
      </c>
      <c r="B498" s="86">
        <v>27202650094</v>
      </c>
      <c r="C498" s="86" t="s">
        <v>826</v>
      </c>
      <c r="D498" s="86" t="s">
        <v>833</v>
      </c>
      <c r="E498" s="86" t="str">
        <f t="shared" si="14"/>
        <v>QTD</v>
      </c>
      <c r="F498" s="86" t="s">
        <v>1428</v>
      </c>
      <c r="G498" t="str">
        <f t="shared" si="15"/>
        <v/>
      </c>
      <c r="I498" t="s">
        <v>1637</v>
      </c>
      <c r="J498" t="s">
        <v>334</v>
      </c>
      <c r="K498" t="s">
        <v>324</v>
      </c>
      <c r="L498" t="s">
        <v>596</v>
      </c>
    </row>
    <row r="499" spans="1:12" x14ac:dyDescent="0.25">
      <c r="A499" s="51" t="e">
        <f>IF(OR(E499=DSSV!$P$7,E499=DSSV!$P$8,DSMYDTU!E499=DSSV!$P$9),A498+1,"0")</f>
        <v>#REF!</v>
      </c>
      <c r="B499" s="86">
        <v>26207129890</v>
      </c>
      <c r="C499" s="86" t="s">
        <v>440</v>
      </c>
      <c r="D499" s="86" t="s">
        <v>151</v>
      </c>
      <c r="E499" s="86" t="str">
        <f t="shared" si="14"/>
        <v>QTD</v>
      </c>
      <c r="F499" s="86" t="s">
        <v>492</v>
      </c>
      <c r="G499" t="str">
        <f t="shared" si="15"/>
        <v/>
      </c>
      <c r="I499" t="s">
        <v>577</v>
      </c>
      <c r="J499" t="s">
        <v>183</v>
      </c>
      <c r="K499" t="s">
        <v>324</v>
      </c>
      <c r="L499" t="s">
        <v>595</v>
      </c>
    </row>
    <row r="500" spans="1:12" x14ac:dyDescent="0.25">
      <c r="A500" s="51" t="e">
        <f>IF(OR(E500=DSSV!$P$7,E500=DSSV!$P$8,DSMYDTU!E500=DSSV!$P$9),A499+1,"0")</f>
        <v>#REF!</v>
      </c>
      <c r="B500" s="86">
        <v>27202829430</v>
      </c>
      <c r="C500" s="86" t="s">
        <v>272</v>
      </c>
      <c r="D500" s="86" t="s">
        <v>126</v>
      </c>
      <c r="E500" s="86" t="str">
        <f t="shared" si="14"/>
        <v>QTD</v>
      </c>
      <c r="F500" s="86" t="s">
        <v>1428</v>
      </c>
      <c r="G500" t="str">
        <f t="shared" si="15"/>
        <v/>
      </c>
      <c r="I500" t="s">
        <v>1641</v>
      </c>
      <c r="J500" t="s">
        <v>334</v>
      </c>
      <c r="K500" t="s">
        <v>324</v>
      </c>
      <c r="L500" t="s">
        <v>595</v>
      </c>
    </row>
    <row r="501" spans="1:12" x14ac:dyDescent="0.25">
      <c r="A501" s="51" t="e">
        <f>IF(OR(E501=DSSV!$P$7,E501=DSSV!$P$8,DSMYDTU!E501=DSSV!$P$9),A500+1,"0")</f>
        <v>#REF!</v>
      </c>
      <c r="B501" s="86">
        <v>27202851115</v>
      </c>
      <c r="C501" s="86" t="s">
        <v>835</v>
      </c>
      <c r="D501" s="86" t="s">
        <v>126</v>
      </c>
      <c r="E501" s="86" t="str">
        <f t="shared" si="14"/>
        <v>QTD</v>
      </c>
      <c r="F501" s="86" t="s">
        <v>1428</v>
      </c>
      <c r="G501" t="str">
        <f t="shared" si="15"/>
        <v/>
      </c>
      <c r="I501" t="s">
        <v>1476</v>
      </c>
      <c r="J501" t="s">
        <v>334</v>
      </c>
      <c r="K501" t="s">
        <v>324</v>
      </c>
      <c r="L501" t="s">
        <v>594</v>
      </c>
    </row>
    <row r="502" spans="1:12" x14ac:dyDescent="0.25">
      <c r="A502" s="51" t="e">
        <f>IF(OR(E502=DSSV!$P$7,E502=DSSV!$P$8,DSMYDTU!E502=DSSV!$P$9),A501+1,"0")</f>
        <v>#REF!</v>
      </c>
      <c r="B502" s="86">
        <v>27212840567</v>
      </c>
      <c r="C502" s="86" t="s">
        <v>222</v>
      </c>
      <c r="D502" s="86" t="s">
        <v>445</v>
      </c>
      <c r="E502" s="86" t="str">
        <f t="shared" si="14"/>
        <v>QTD</v>
      </c>
      <c r="F502" s="86" t="s">
        <v>1428</v>
      </c>
      <c r="G502" t="str">
        <f t="shared" si="15"/>
        <v/>
      </c>
      <c r="I502" t="s">
        <v>1643</v>
      </c>
      <c r="J502" t="s">
        <v>183</v>
      </c>
      <c r="K502" t="s">
        <v>324</v>
      </c>
      <c r="L502" t="s">
        <v>595</v>
      </c>
    </row>
    <row r="503" spans="1:12" x14ac:dyDescent="0.25">
      <c r="A503" s="51" t="e">
        <f>IF(OR(E503=DSSV!$P$7,E503=DSSV!$P$8,DSMYDTU!E503=DSSV!$P$9),A502+1,"0")</f>
        <v>#REF!</v>
      </c>
      <c r="B503" s="86">
        <v>27202835392</v>
      </c>
      <c r="C503" s="86" t="s">
        <v>836</v>
      </c>
      <c r="D503" s="86" t="s">
        <v>171</v>
      </c>
      <c r="E503" s="86" t="str">
        <f t="shared" si="14"/>
        <v>QTD</v>
      </c>
      <c r="F503" s="86" t="s">
        <v>1428</v>
      </c>
      <c r="G503" t="str">
        <f t="shared" si="15"/>
        <v/>
      </c>
      <c r="I503" t="s">
        <v>1644</v>
      </c>
      <c r="J503" t="s">
        <v>334</v>
      </c>
      <c r="K503" t="s">
        <v>324</v>
      </c>
      <c r="L503" t="s">
        <v>598</v>
      </c>
    </row>
    <row r="504" spans="1:12" x14ac:dyDescent="0.25">
      <c r="A504" s="51" t="e">
        <f>IF(OR(E504=DSSV!$P$7,E504=DSSV!$P$8,DSMYDTU!E504=DSSV!$P$9),A503+1,"0")</f>
        <v>#REF!</v>
      </c>
      <c r="B504" s="86">
        <v>27212854076</v>
      </c>
      <c r="C504" s="86" t="s">
        <v>841</v>
      </c>
      <c r="D504" s="86" t="s">
        <v>136</v>
      </c>
      <c r="E504" s="86" t="str">
        <f t="shared" si="14"/>
        <v>QTD</v>
      </c>
      <c r="F504" s="86" t="s">
        <v>1428</v>
      </c>
      <c r="G504" t="str">
        <f t="shared" si="15"/>
        <v/>
      </c>
      <c r="I504" t="s">
        <v>412</v>
      </c>
      <c r="J504" t="s">
        <v>183</v>
      </c>
      <c r="K504" t="s">
        <v>324</v>
      </c>
      <c r="L504" t="s">
        <v>595</v>
      </c>
    </row>
    <row r="505" spans="1:12" x14ac:dyDescent="0.25">
      <c r="A505" s="51" t="e">
        <f>IF(OR(E505=DSSV!$P$7,E505=DSSV!$P$8,DSMYDTU!E505=DSSV!$P$9),A504+1,"0")</f>
        <v>#REF!</v>
      </c>
      <c r="B505" s="86">
        <v>25212809607</v>
      </c>
      <c r="C505" s="86" t="s">
        <v>842</v>
      </c>
      <c r="D505" s="86" t="s">
        <v>843</v>
      </c>
      <c r="E505" s="86" t="str">
        <f t="shared" si="14"/>
        <v>QTD</v>
      </c>
      <c r="F505" s="86" t="s">
        <v>387</v>
      </c>
      <c r="G505" t="str">
        <f t="shared" si="15"/>
        <v/>
      </c>
      <c r="I505" t="s">
        <v>1648</v>
      </c>
      <c r="J505" t="s">
        <v>183</v>
      </c>
      <c r="K505" t="s">
        <v>324</v>
      </c>
      <c r="L505" t="s">
        <v>595</v>
      </c>
    </row>
    <row r="506" spans="1:12" x14ac:dyDescent="0.25">
      <c r="A506" s="51" t="e">
        <f>IF(OR(E506=DSSV!$P$7,E506=DSSV!$P$8,DSMYDTU!E506=DSSV!$P$9),A505+1,"0")</f>
        <v>#REF!</v>
      </c>
      <c r="B506" s="86">
        <v>27202835675</v>
      </c>
      <c r="C506" s="86" t="s">
        <v>845</v>
      </c>
      <c r="D506" s="86" t="s">
        <v>155</v>
      </c>
      <c r="E506" s="86" t="str">
        <f t="shared" si="14"/>
        <v>QTD</v>
      </c>
      <c r="F506" s="86" t="s">
        <v>1428</v>
      </c>
      <c r="G506" t="str">
        <f t="shared" si="15"/>
        <v/>
      </c>
      <c r="I506" t="s">
        <v>1643</v>
      </c>
      <c r="J506" t="s">
        <v>334</v>
      </c>
      <c r="K506" t="s">
        <v>324</v>
      </c>
      <c r="L506" t="s">
        <v>595</v>
      </c>
    </row>
    <row r="507" spans="1:12" x14ac:dyDescent="0.25">
      <c r="A507" s="51" t="e">
        <f>IF(OR(E507=DSSV!$P$7,E507=DSSV!$P$8,DSMYDTU!E507=DSSV!$P$9),A506+1,"0")</f>
        <v>#REF!</v>
      </c>
      <c r="B507" s="86">
        <v>27202802833</v>
      </c>
      <c r="C507" s="86" t="s">
        <v>443</v>
      </c>
      <c r="D507" s="86" t="s">
        <v>162</v>
      </c>
      <c r="E507" s="86" t="str">
        <f t="shared" si="14"/>
        <v>QTD</v>
      </c>
      <c r="F507" s="86" t="s">
        <v>1428</v>
      </c>
      <c r="G507" t="str">
        <f t="shared" si="15"/>
        <v/>
      </c>
      <c r="I507" t="s">
        <v>1448</v>
      </c>
      <c r="J507" t="s">
        <v>334</v>
      </c>
      <c r="K507" t="s">
        <v>324</v>
      </c>
      <c r="L507" t="s">
        <v>607</v>
      </c>
    </row>
    <row r="508" spans="1:12" x14ac:dyDescent="0.25">
      <c r="A508" s="51" t="e">
        <f>IF(OR(E508=DSSV!$P$7,E508=DSSV!$P$8,DSMYDTU!E508=DSSV!$P$9),A507+1,"0")</f>
        <v>#REF!</v>
      </c>
      <c r="B508" s="86">
        <v>27202851135</v>
      </c>
      <c r="C508" s="86" t="s">
        <v>373</v>
      </c>
      <c r="D508" s="86" t="s">
        <v>162</v>
      </c>
      <c r="E508" s="86" t="str">
        <f t="shared" si="14"/>
        <v>QTD</v>
      </c>
      <c r="F508" s="86" t="s">
        <v>1428</v>
      </c>
      <c r="G508" t="str">
        <f t="shared" si="15"/>
        <v/>
      </c>
      <c r="I508" t="s">
        <v>1604</v>
      </c>
      <c r="J508" t="s">
        <v>334</v>
      </c>
      <c r="K508" t="s">
        <v>324</v>
      </c>
      <c r="L508" t="s">
        <v>597</v>
      </c>
    </row>
    <row r="509" spans="1:12" x14ac:dyDescent="0.25">
      <c r="A509" s="51" t="e">
        <f>IF(OR(E509=DSSV!$P$7,E509=DSSV!$P$8,DSMYDTU!E509=DSSV!$P$9),A508+1,"0")</f>
        <v>#REF!</v>
      </c>
      <c r="B509" s="86">
        <v>27202801480</v>
      </c>
      <c r="C509" s="86" t="s">
        <v>848</v>
      </c>
      <c r="D509" s="86" t="s">
        <v>128</v>
      </c>
      <c r="E509" s="86" t="str">
        <f t="shared" si="14"/>
        <v>QTD</v>
      </c>
      <c r="F509" s="86" t="s">
        <v>1428</v>
      </c>
      <c r="G509" t="str">
        <f t="shared" si="15"/>
        <v/>
      </c>
      <c r="I509" t="s">
        <v>1592</v>
      </c>
      <c r="J509" t="s">
        <v>334</v>
      </c>
      <c r="K509" t="s">
        <v>324</v>
      </c>
      <c r="L509" t="s">
        <v>595</v>
      </c>
    </row>
    <row r="510" spans="1:12" x14ac:dyDescent="0.25">
      <c r="A510" s="51" t="e">
        <f>IF(OR(E510=DSSV!$P$7,E510=DSSV!$P$8,DSMYDTU!E510=DSSV!$P$9),A509+1,"0")</f>
        <v>#REF!</v>
      </c>
      <c r="B510" s="86">
        <v>27202835847</v>
      </c>
      <c r="C510" s="86" t="s">
        <v>849</v>
      </c>
      <c r="D510" s="86" t="s">
        <v>128</v>
      </c>
      <c r="E510" s="86" t="str">
        <f t="shared" si="14"/>
        <v>QTD</v>
      </c>
      <c r="F510" s="86" t="s">
        <v>1428</v>
      </c>
      <c r="G510" t="str">
        <f t="shared" si="15"/>
        <v/>
      </c>
      <c r="I510" t="s">
        <v>1656</v>
      </c>
      <c r="J510" t="s">
        <v>334</v>
      </c>
      <c r="K510" t="s">
        <v>324</v>
      </c>
      <c r="L510" t="s">
        <v>595</v>
      </c>
    </row>
    <row r="511" spans="1:12" x14ac:dyDescent="0.25">
      <c r="A511" s="51" t="e">
        <f>IF(OR(E511=DSSV!$P$7,E511=DSSV!$P$8,DSMYDTU!E511=DSSV!$P$9),A510+1,"0")</f>
        <v>#REF!</v>
      </c>
      <c r="B511" s="86">
        <v>27202844287</v>
      </c>
      <c r="C511" s="86" t="s">
        <v>851</v>
      </c>
      <c r="D511" s="86" t="s">
        <v>229</v>
      </c>
      <c r="E511" s="86" t="str">
        <f t="shared" si="14"/>
        <v>QTD</v>
      </c>
      <c r="F511" s="86" t="s">
        <v>1428</v>
      </c>
      <c r="G511" t="str">
        <f t="shared" si="15"/>
        <v/>
      </c>
      <c r="I511" t="s">
        <v>1657</v>
      </c>
      <c r="J511" t="s">
        <v>334</v>
      </c>
      <c r="K511" t="s">
        <v>324</v>
      </c>
      <c r="L511" t="s">
        <v>595</v>
      </c>
    </row>
    <row r="512" spans="1:12" x14ac:dyDescent="0.25">
      <c r="A512" s="51" t="e">
        <f>IF(OR(E512=DSSV!$P$7,E512=DSSV!$P$8,DSMYDTU!E512=DSSV!$P$9),A511+1,"0")</f>
        <v>#REF!</v>
      </c>
      <c r="B512" s="86">
        <v>27202802246</v>
      </c>
      <c r="C512" s="86" t="s">
        <v>852</v>
      </c>
      <c r="D512" s="86" t="s">
        <v>152</v>
      </c>
      <c r="E512" s="86" t="str">
        <f t="shared" si="14"/>
        <v>QTD</v>
      </c>
      <c r="F512" s="86" t="s">
        <v>1428</v>
      </c>
      <c r="G512" t="str">
        <f t="shared" si="15"/>
        <v/>
      </c>
      <c r="I512" t="s">
        <v>1659</v>
      </c>
      <c r="J512" t="s">
        <v>334</v>
      </c>
      <c r="K512" t="s">
        <v>324</v>
      </c>
      <c r="L512" t="s">
        <v>594</v>
      </c>
    </row>
    <row r="513" spans="1:12" x14ac:dyDescent="0.25">
      <c r="A513" s="51" t="e">
        <f>IF(OR(E513=DSSV!$P$7,E513=DSSV!$P$8,DSMYDTU!E513=DSSV!$P$9),A512+1,"0")</f>
        <v>#REF!</v>
      </c>
      <c r="B513" s="86">
        <v>27202830266</v>
      </c>
      <c r="C513" s="86" t="s">
        <v>853</v>
      </c>
      <c r="D513" s="86" t="s">
        <v>152</v>
      </c>
      <c r="E513" s="86" t="str">
        <f t="shared" si="14"/>
        <v>QTD</v>
      </c>
      <c r="F513" s="86" t="s">
        <v>1428</v>
      </c>
      <c r="G513" t="str">
        <f t="shared" si="15"/>
        <v/>
      </c>
      <c r="I513" t="s">
        <v>557</v>
      </c>
      <c r="J513" t="s">
        <v>334</v>
      </c>
      <c r="K513" t="s">
        <v>324</v>
      </c>
      <c r="L513" t="s">
        <v>594</v>
      </c>
    </row>
    <row r="514" spans="1:12" x14ac:dyDescent="0.25">
      <c r="A514" s="51" t="e">
        <f>IF(OR(E514=DSSV!$P$7,E514=DSSV!$P$8,DSMYDTU!E514=DSSV!$P$9),A513+1,"0")</f>
        <v>#REF!</v>
      </c>
      <c r="B514" s="86">
        <v>27202851349</v>
      </c>
      <c r="C514" s="86" t="s">
        <v>854</v>
      </c>
      <c r="D514" s="86" t="s">
        <v>152</v>
      </c>
      <c r="E514" s="86" t="str">
        <f t="shared" ref="E514:E577" si="16">RIGHT(F514,LEN(F514)-3)</f>
        <v>QTD</v>
      </c>
      <c r="F514" s="86" t="s">
        <v>1428</v>
      </c>
      <c r="G514" t="str">
        <f t="shared" ref="G514:G577" si="17">IF(H514&gt;100000,"Nợ "&amp;H514,"")</f>
        <v/>
      </c>
      <c r="I514" t="s">
        <v>1660</v>
      </c>
      <c r="J514" t="s">
        <v>334</v>
      </c>
      <c r="K514" t="s">
        <v>324</v>
      </c>
      <c r="L514" t="s">
        <v>605</v>
      </c>
    </row>
    <row r="515" spans="1:12" x14ac:dyDescent="0.25">
      <c r="A515" s="51" t="e">
        <f>IF(OR(E515=DSSV!$P$7,E515=DSSV!$P$8,DSMYDTU!E515=DSSV!$P$9),A514+1,"0")</f>
        <v>#REF!</v>
      </c>
      <c r="B515" s="86">
        <v>27202954096</v>
      </c>
      <c r="C515" s="86" t="s">
        <v>255</v>
      </c>
      <c r="D515" s="86" t="s">
        <v>199</v>
      </c>
      <c r="E515" s="86" t="str">
        <f t="shared" si="16"/>
        <v>QTD</v>
      </c>
      <c r="F515" s="86" t="s">
        <v>1428</v>
      </c>
      <c r="G515" t="str">
        <f t="shared" si="17"/>
        <v/>
      </c>
      <c r="I515" t="s">
        <v>1663</v>
      </c>
      <c r="J515" t="s">
        <v>334</v>
      </c>
      <c r="K515" t="s">
        <v>324</v>
      </c>
      <c r="L515" t="s">
        <v>1829</v>
      </c>
    </row>
    <row r="516" spans="1:12" x14ac:dyDescent="0.25">
      <c r="A516" s="51" t="e">
        <f>IF(OR(E516=DSSV!$P$7,E516=DSSV!$P$8,DSMYDTU!E516=DSSV!$P$9),A515+1,"0")</f>
        <v>#REF!</v>
      </c>
      <c r="B516" s="86">
        <v>26202125299</v>
      </c>
      <c r="C516" s="86" t="s">
        <v>506</v>
      </c>
      <c r="D516" s="86" t="s">
        <v>349</v>
      </c>
      <c r="E516" s="86" t="str">
        <f t="shared" si="16"/>
        <v>QTH</v>
      </c>
      <c r="F516" s="86" t="s">
        <v>461</v>
      </c>
      <c r="G516" t="str">
        <f t="shared" si="17"/>
        <v/>
      </c>
      <c r="I516" t="s">
        <v>585</v>
      </c>
      <c r="J516" t="s">
        <v>334</v>
      </c>
      <c r="K516" t="s">
        <v>323</v>
      </c>
      <c r="L516" t="s">
        <v>603</v>
      </c>
    </row>
    <row r="517" spans="1:12" x14ac:dyDescent="0.25">
      <c r="A517" s="51" t="e">
        <f>IF(OR(E517=DSSV!$P$7,E517=DSSV!$P$8,DSMYDTU!E517=DSSV!$P$9),A516+1,"0")</f>
        <v>#REF!</v>
      </c>
      <c r="B517" s="86">
        <v>26212122037</v>
      </c>
      <c r="C517" s="86" t="s">
        <v>702</v>
      </c>
      <c r="D517" s="86" t="s">
        <v>163</v>
      </c>
      <c r="E517" s="86" t="str">
        <f t="shared" si="16"/>
        <v>QTH</v>
      </c>
      <c r="F517" s="86" t="s">
        <v>461</v>
      </c>
      <c r="G517" t="str">
        <f t="shared" si="17"/>
        <v/>
      </c>
      <c r="I517" t="s">
        <v>571</v>
      </c>
      <c r="J517" t="s">
        <v>183</v>
      </c>
      <c r="K517" t="s">
        <v>323</v>
      </c>
      <c r="L517" t="s">
        <v>596</v>
      </c>
    </row>
    <row r="518" spans="1:12" x14ac:dyDescent="0.25">
      <c r="A518" s="51" t="e">
        <f>IF(OR(E518=DSSV!$P$7,E518=DSSV!$P$8,DSMYDTU!E518=DSSV!$P$9),A517+1,"0")</f>
        <v>#REF!</v>
      </c>
      <c r="B518" s="86">
        <v>27202101386</v>
      </c>
      <c r="C518" s="86" t="s">
        <v>703</v>
      </c>
      <c r="D518" s="86" t="s">
        <v>163</v>
      </c>
      <c r="E518" s="86" t="str">
        <f t="shared" si="16"/>
        <v>QTH</v>
      </c>
      <c r="F518" s="86" t="s">
        <v>1425</v>
      </c>
      <c r="G518" t="str">
        <f t="shared" si="17"/>
        <v/>
      </c>
      <c r="I518" t="s">
        <v>1545</v>
      </c>
      <c r="J518" t="s">
        <v>334</v>
      </c>
      <c r="K518" t="s">
        <v>323</v>
      </c>
      <c r="L518" t="s">
        <v>594</v>
      </c>
    </row>
    <row r="519" spans="1:12" x14ac:dyDescent="0.25">
      <c r="A519" s="51" t="e">
        <f>IF(OR(E519=DSSV!$P$7,E519=DSSV!$P$8,DSMYDTU!E519=DSSV!$P$9),A518+1,"0")</f>
        <v>#REF!</v>
      </c>
      <c r="B519" s="86">
        <v>27203226182</v>
      </c>
      <c r="C519" s="86" t="s">
        <v>705</v>
      </c>
      <c r="D519" s="86" t="s">
        <v>163</v>
      </c>
      <c r="E519" s="86" t="str">
        <f t="shared" si="16"/>
        <v>QTH</v>
      </c>
      <c r="F519" s="86" t="s">
        <v>1425</v>
      </c>
      <c r="G519" t="str">
        <f t="shared" si="17"/>
        <v/>
      </c>
      <c r="I519" t="s">
        <v>1547</v>
      </c>
      <c r="J519" t="s">
        <v>334</v>
      </c>
      <c r="K519" t="s">
        <v>323</v>
      </c>
      <c r="L519" t="s">
        <v>594</v>
      </c>
    </row>
    <row r="520" spans="1:12" x14ac:dyDescent="0.25">
      <c r="A520" s="51" t="e">
        <f>IF(OR(E520=DSSV!$P$7,E520=DSSV!$P$8,DSMYDTU!E520=DSSV!$P$9),A519+1,"0")</f>
        <v>#REF!</v>
      </c>
      <c r="B520" s="86">
        <v>27212121029</v>
      </c>
      <c r="C520" s="86" t="s">
        <v>473</v>
      </c>
      <c r="D520" s="86" t="s">
        <v>163</v>
      </c>
      <c r="E520" s="86" t="str">
        <f t="shared" si="16"/>
        <v>QTH</v>
      </c>
      <c r="F520" s="86" t="s">
        <v>1425</v>
      </c>
      <c r="G520" t="str">
        <f t="shared" si="17"/>
        <v/>
      </c>
      <c r="I520" t="s">
        <v>1548</v>
      </c>
      <c r="J520" t="s">
        <v>183</v>
      </c>
      <c r="K520" t="s">
        <v>323</v>
      </c>
      <c r="L520" t="s">
        <v>604</v>
      </c>
    </row>
    <row r="521" spans="1:12" x14ac:dyDescent="0.25">
      <c r="A521" s="51" t="e">
        <f>IF(OR(E521=DSSV!$P$7,E521=DSSV!$P$8,DSMYDTU!E521=DSSV!$P$9),A520+1,"0")</f>
        <v>#REF!</v>
      </c>
      <c r="B521" s="86">
        <v>27212139444</v>
      </c>
      <c r="C521" s="86" t="s">
        <v>230</v>
      </c>
      <c r="D521" s="86" t="s">
        <v>163</v>
      </c>
      <c r="E521" s="86" t="str">
        <f t="shared" si="16"/>
        <v>QTH</v>
      </c>
      <c r="F521" s="86" t="s">
        <v>1425</v>
      </c>
      <c r="G521" t="str">
        <f t="shared" si="17"/>
        <v/>
      </c>
      <c r="I521" t="s">
        <v>1506</v>
      </c>
      <c r="J521" t="s">
        <v>183</v>
      </c>
      <c r="K521" t="s">
        <v>323</v>
      </c>
      <c r="L521" t="s">
        <v>609</v>
      </c>
    </row>
    <row r="522" spans="1:12" x14ac:dyDescent="0.25">
      <c r="A522" s="51" t="e">
        <f>IF(OR(E522=DSSV!$P$7,E522=DSSV!$P$8,DSMYDTU!E522=DSSV!$P$9),A521+1,"0")</f>
        <v>#REF!</v>
      </c>
      <c r="B522" s="86">
        <v>27212141197</v>
      </c>
      <c r="C522" s="86" t="s">
        <v>706</v>
      </c>
      <c r="D522" s="86" t="s">
        <v>163</v>
      </c>
      <c r="E522" s="86" t="str">
        <f t="shared" si="16"/>
        <v>QTH</v>
      </c>
      <c r="F522" s="86" t="s">
        <v>1425</v>
      </c>
      <c r="G522" t="str">
        <f t="shared" si="17"/>
        <v/>
      </c>
      <c r="I522" t="s">
        <v>1549</v>
      </c>
      <c r="J522" t="s">
        <v>183</v>
      </c>
      <c r="K522" t="s">
        <v>323</v>
      </c>
      <c r="L522" t="s">
        <v>596</v>
      </c>
    </row>
    <row r="523" spans="1:12" x14ac:dyDescent="0.25">
      <c r="A523" s="51" t="e">
        <f>IF(OR(E523=DSSV!$P$7,E523=DSSV!$P$8,DSMYDTU!E523=DSSV!$P$9),A522+1,"0")</f>
        <v>#REF!</v>
      </c>
      <c r="B523" s="86">
        <v>27202130565</v>
      </c>
      <c r="C523" s="86" t="s">
        <v>345</v>
      </c>
      <c r="D523" s="86" t="s">
        <v>185</v>
      </c>
      <c r="E523" s="86" t="str">
        <f t="shared" si="16"/>
        <v>QTH</v>
      </c>
      <c r="F523" s="86" t="s">
        <v>1425</v>
      </c>
      <c r="G523" t="str">
        <f t="shared" si="17"/>
        <v/>
      </c>
      <c r="I523" t="s">
        <v>1542</v>
      </c>
      <c r="J523" t="s">
        <v>334</v>
      </c>
      <c r="K523" t="s">
        <v>323</v>
      </c>
      <c r="L523" t="s">
        <v>596</v>
      </c>
    </row>
    <row r="524" spans="1:12" x14ac:dyDescent="0.25">
      <c r="A524" s="51" t="e">
        <f>IF(OR(E524=DSSV!$P$7,E524=DSSV!$P$8,DSMYDTU!E524=DSSV!$P$9),A523+1,"0")</f>
        <v>#REF!</v>
      </c>
      <c r="B524" s="86">
        <v>26212132451</v>
      </c>
      <c r="C524" s="86" t="s">
        <v>348</v>
      </c>
      <c r="D524" s="86" t="s">
        <v>707</v>
      </c>
      <c r="E524" s="86" t="str">
        <f t="shared" si="16"/>
        <v>QTH</v>
      </c>
      <c r="F524" s="86" t="s">
        <v>1425</v>
      </c>
      <c r="G524" t="str">
        <f t="shared" si="17"/>
        <v/>
      </c>
      <c r="I524" t="s">
        <v>589</v>
      </c>
      <c r="J524" t="s">
        <v>183</v>
      </c>
      <c r="K524" t="s">
        <v>323</v>
      </c>
      <c r="L524" t="s">
        <v>604</v>
      </c>
    </row>
    <row r="525" spans="1:12" x14ac:dyDescent="0.25">
      <c r="A525" s="51" t="e">
        <f>IF(OR(E525=DSSV!$P$7,E525=DSSV!$P$8,DSMYDTU!E525=DSSV!$P$9),A524+1,"0")</f>
        <v>#REF!</v>
      </c>
      <c r="B525" s="86">
        <v>27212122344</v>
      </c>
      <c r="C525" s="86" t="s">
        <v>708</v>
      </c>
      <c r="D525" s="86" t="s">
        <v>179</v>
      </c>
      <c r="E525" s="86" t="str">
        <f t="shared" si="16"/>
        <v>QTH</v>
      </c>
      <c r="F525" s="86" t="s">
        <v>1425</v>
      </c>
      <c r="G525" t="str">
        <f t="shared" si="17"/>
        <v/>
      </c>
      <c r="I525" t="s">
        <v>1478</v>
      </c>
      <c r="J525" t="s">
        <v>183</v>
      </c>
      <c r="K525" t="s">
        <v>323</v>
      </c>
      <c r="L525" t="s">
        <v>604</v>
      </c>
    </row>
    <row r="526" spans="1:12" x14ac:dyDescent="0.25">
      <c r="A526" s="51" t="e">
        <f>IF(OR(E526=DSSV!$P$7,E526=DSSV!$P$8,DSMYDTU!E526=DSSV!$P$9),A525+1,"0")</f>
        <v>#REF!</v>
      </c>
      <c r="B526" s="86">
        <v>27212126041</v>
      </c>
      <c r="C526" s="86" t="s">
        <v>709</v>
      </c>
      <c r="D526" s="86" t="s">
        <v>710</v>
      </c>
      <c r="E526" s="86" t="str">
        <f t="shared" si="16"/>
        <v>QTH</v>
      </c>
      <c r="F526" s="86" t="s">
        <v>1425</v>
      </c>
      <c r="G526" t="str">
        <f t="shared" si="17"/>
        <v/>
      </c>
      <c r="I526" t="s">
        <v>1550</v>
      </c>
      <c r="J526" t="s">
        <v>183</v>
      </c>
      <c r="K526" t="s">
        <v>323</v>
      </c>
      <c r="L526" t="s">
        <v>603</v>
      </c>
    </row>
    <row r="527" spans="1:12" x14ac:dyDescent="0.25">
      <c r="A527" s="51" t="e">
        <f>IF(OR(E527=DSSV!$P$7,E527=DSSV!$P$8,DSMYDTU!E527=DSSV!$P$9),A526+1,"0")</f>
        <v>#REF!</v>
      </c>
      <c r="B527" s="86">
        <v>27202100939</v>
      </c>
      <c r="C527" s="86" t="s">
        <v>711</v>
      </c>
      <c r="D527" s="86" t="s">
        <v>164</v>
      </c>
      <c r="E527" s="86" t="str">
        <f t="shared" si="16"/>
        <v>QTH</v>
      </c>
      <c r="F527" s="86" t="s">
        <v>1425</v>
      </c>
      <c r="G527" t="str">
        <f t="shared" si="17"/>
        <v/>
      </c>
      <c r="I527" t="s">
        <v>1551</v>
      </c>
      <c r="J527" t="s">
        <v>334</v>
      </c>
      <c r="K527" t="s">
        <v>323</v>
      </c>
      <c r="L527" t="s">
        <v>603</v>
      </c>
    </row>
    <row r="528" spans="1:12" x14ac:dyDescent="0.25">
      <c r="A528" s="51" t="e">
        <f>IF(OR(E528=DSSV!$P$7,E528=DSSV!$P$8,DSMYDTU!E528=DSSV!$P$9),A527+1,"0")</f>
        <v>#REF!</v>
      </c>
      <c r="B528" s="86">
        <v>27202129586</v>
      </c>
      <c r="C528" s="86" t="s">
        <v>466</v>
      </c>
      <c r="D528" s="86" t="s">
        <v>164</v>
      </c>
      <c r="E528" s="86" t="str">
        <f t="shared" si="16"/>
        <v>QTH</v>
      </c>
      <c r="F528" s="86" t="s">
        <v>1425</v>
      </c>
      <c r="G528" t="str">
        <f t="shared" si="17"/>
        <v/>
      </c>
      <c r="I528" t="s">
        <v>1527</v>
      </c>
      <c r="J528" t="s">
        <v>334</v>
      </c>
      <c r="K528" t="s">
        <v>323</v>
      </c>
      <c r="L528" t="s">
        <v>1829</v>
      </c>
    </row>
    <row r="529" spans="1:12" x14ac:dyDescent="0.25">
      <c r="A529" s="51" t="e">
        <f>IF(OR(E529=DSSV!$P$7,E529=DSSV!$P$8,DSMYDTU!E529=DSSV!$P$9),A528+1,"0")</f>
        <v>#REF!</v>
      </c>
      <c r="B529" s="86">
        <v>27202140940</v>
      </c>
      <c r="C529" s="86" t="s">
        <v>712</v>
      </c>
      <c r="D529" s="86" t="s">
        <v>164</v>
      </c>
      <c r="E529" s="86" t="str">
        <f t="shared" si="16"/>
        <v>QTH</v>
      </c>
      <c r="F529" s="86" t="s">
        <v>1425</v>
      </c>
      <c r="G529" t="str">
        <f t="shared" si="17"/>
        <v/>
      </c>
      <c r="I529" t="s">
        <v>1513</v>
      </c>
      <c r="J529" t="s">
        <v>334</v>
      </c>
      <c r="K529" t="s">
        <v>323</v>
      </c>
      <c r="L529" t="s">
        <v>594</v>
      </c>
    </row>
    <row r="530" spans="1:12" x14ac:dyDescent="0.25">
      <c r="A530" s="51" t="e">
        <f>IF(OR(E530=DSSV!$P$7,E530=DSSV!$P$8,DSMYDTU!E530=DSSV!$P$9),A529+1,"0")</f>
        <v>#REF!</v>
      </c>
      <c r="B530" s="86">
        <v>27212143533</v>
      </c>
      <c r="C530" s="86" t="s">
        <v>713</v>
      </c>
      <c r="D530" s="86" t="s">
        <v>164</v>
      </c>
      <c r="E530" s="86" t="str">
        <f t="shared" si="16"/>
        <v>QTH</v>
      </c>
      <c r="F530" s="86" t="s">
        <v>1425</v>
      </c>
      <c r="G530" t="str">
        <f t="shared" si="17"/>
        <v/>
      </c>
      <c r="I530" t="s">
        <v>1552</v>
      </c>
      <c r="J530" t="s">
        <v>334</v>
      </c>
      <c r="K530" t="s">
        <v>323</v>
      </c>
      <c r="L530" t="s">
        <v>603</v>
      </c>
    </row>
    <row r="531" spans="1:12" x14ac:dyDescent="0.25">
      <c r="A531" s="51" t="e">
        <f>IF(OR(E531=DSSV!$P$7,E531=DSSV!$P$8,DSMYDTU!E531=DSSV!$P$9),A530+1,"0")</f>
        <v>#REF!</v>
      </c>
      <c r="B531" s="86">
        <v>27213232726</v>
      </c>
      <c r="C531" s="86" t="s">
        <v>714</v>
      </c>
      <c r="D531" s="86" t="s">
        <v>164</v>
      </c>
      <c r="E531" s="86" t="str">
        <f t="shared" si="16"/>
        <v>QTH</v>
      </c>
      <c r="F531" s="86" t="s">
        <v>1425</v>
      </c>
      <c r="G531" t="str">
        <f t="shared" si="17"/>
        <v/>
      </c>
      <c r="I531" t="s">
        <v>1498</v>
      </c>
      <c r="J531" t="s">
        <v>334</v>
      </c>
      <c r="K531" t="s">
        <v>323</v>
      </c>
      <c r="L531" t="s">
        <v>596</v>
      </c>
    </row>
    <row r="532" spans="1:12" x14ac:dyDescent="0.25">
      <c r="A532" s="51" t="e">
        <f>IF(OR(E532=DSSV!$P$7,E532=DSSV!$P$8,DSMYDTU!E532=DSSV!$P$9),A531+1,"0")</f>
        <v>#REF!</v>
      </c>
      <c r="B532" s="86">
        <v>27202146425</v>
      </c>
      <c r="C532" s="86" t="s">
        <v>715</v>
      </c>
      <c r="D532" s="86" t="s">
        <v>224</v>
      </c>
      <c r="E532" s="86" t="str">
        <f t="shared" si="16"/>
        <v>QTH</v>
      </c>
      <c r="F532" s="86" t="s">
        <v>1425</v>
      </c>
      <c r="G532" t="str">
        <f t="shared" si="17"/>
        <v/>
      </c>
      <c r="I532" t="s">
        <v>1553</v>
      </c>
      <c r="J532" t="s">
        <v>334</v>
      </c>
      <c r="K532" t="s">
        <v>323</v>
      </c>
      <c r="L532" t="s">
        <v>604</v>
      </c>
    </row>
    <row r="533" spans="1:12" x14ac:dyDescent="0.25">
      <c r="A533" s="51" t="e">
        <f>IF(OR(E533=DSSV!$P$7,E533=DSSV!$P$8,DSMYDTU!E533=DSSV!$P$9),A532+1,"0")</f>
        <v>#REF!</v>
      </c>
      <c r="B533" s="86">
        <v>25212117295</v>
      </c>
      <c r="C533" s="86" t="s">
        <v>716</v>
      </c>
      <c r="D533" s="86" t="s">
        <v>531</v>
      </c>
      <c r="E533" s="86" t="str">
        <f t="shared" si="16"/>
        <v>QTH</v>
      </c>
      <c r="F533" s="86" t="s">
        <v>1425</v>
      </c>
      <c r="G533" t="str">
        <f t="shared" si="17"/>
        <v/>
      </c>
      <c r="I533" t="s">
        <v>391</v>
      </c>
      <c r="J533" t="s">
        <v>183</v>
      </c>
      <c r="K533" t="s">
        <v>323</v>
      </c>
      <c r="L533" t="s">
        <v>606</v>
      </c>
    </row>
    <row r="534" spans="1:12" x14ac:dyDescent="0.25">
      <c r="A534" s="51" t="e">
        <f>IF(OR(E534=DSSV!$P$7,E534=DSSV!$P$8,DSMYDTU!E534=DSSV!$P$9),A533+1,"0")</f>
        <v>#REF!</v>
      </c>
      <c r="B534" s="86">
        <v>27202140213</v>
      </c>
      <c r="C534" s="86" t="s">
        <v>717</v>
      </c>
      <c r="D534" s="86" t="s">
        <v>718</v>
      </c>
      <c r="E534" s="86" t="str">
        <f t="shared" si="16"/>
        <v>QTH</v>
      </c>
      <c r="F534" s="86" t="s">
        <v>1425</v>
      </c>
      <c r="G534" t="str">
        <f t="shared" si="17"/>
        <v/>
      </c>
      <c r="I534" t="s">
        <v>1495</v>
      </c>
      <c r="J534" t="s">
        <v>334</v>
      </c>
      <c r="K534" t="s">
        <v>323</v>
      </c>
      <c r="L534" t="s">
        <v>596</v>
      </c>
    </row>
    <row r="535" spans="1:12" x14ac:dyDescent="0.25">
      <c r="A535" s="51" t="e">
        <f>IF(OR(E535=DSSV!$P$7,E535=DSSV!$P$8,DSMYDTU!E535=DSSV!$P$9),A534+1,"0")</f>
        <v>#REF!</v>
      </c>
      <c r="B535" s="86">
        <v>25212101367</v>
      </c>
      <c r="C535" s="86" t="s">
        <v>719</v>
      </c>
      <c r="D535" s="86" t="s">
        <v>187</v>
      </c>
      <c r="E535" s="86" t="str">
        <f t="shared" si="16"/>
        <v>QTH</v>
      </c>
      <c r="F535" s="86" t="s">
        <v>1425</v>
      </c>
      <c r="G535" t="str">
        <f t="shared" si="17"/>
        <v/>
      </c>
      <c r="I535" t="s">
        <v>336</v>
      </c>
      <c r="J535" t="s">
        <v>183</v>
      </c>
      <c r="K535" t="s">
        <v>323</v>
      </c>
      <c r="L535" t="s">
        <v>609</v>
      </c>
    </row>
    <row r="536" spans="1:12" x14ac:dyDescent="0.25">
      <c r="A536" s="51" t="e">
        <f>IF(OR(E536=DSSV!$P$7,E536=DSSV!$P$8,DSMYDTU!E536=DSSV!$P$9),A535+1,"0")</f>
        <v>#REF!</v>
      </c>
      <c r="B536" s="86">
        <v>27212100962</v>
      </c>
      <c r="C536" s="86" t="s">
        <v>720</v>
      </c>
      <c r="D536" s="86" t="s">
        <v>187</v>
      </c>
      <c r="E536" s="86" t="str">
        <f t="shared" si="16"/>
        <v>QTH</v>
      </c>
      <c r="F536" s="86" t="s">
        <v>1425</v>
      </c>
      <c r="G536" t="str">
        <f t="shared" si="17"/>
        <v/>
      </c>
      <c r="I536" t="s">
        <v>544</v>
      </c>
      <c r="J536" t="s">
        <v>183</v>
      </c>
      <c r="K536" t="s">
        <v>323</v>
      </c>
      <c r="L536" t="s">
        <v>595</v>
      </c>
    </row>
    <row r="537" spans="1:12" x14ac:dyDescent="0.25">
      <c r="A537" s="51" t="e">
        <f>IF(OR(E537=DSSV!$P$7,E537=DSSV!$P$8,DSMYDTU!E537=DSSV!$P$9),A536+1,"0")</f>
        <v>#REF!</v>
      </c>
      <c r="B537" s="86">
        <v>27212102089</v>
      </c>
      <c r="C537" s="86" t="s">
        <v>721</v>
      </c>
      <c r="D537" s="86" t="s">
        <v>187</v>
      </c>
      <c r="E537" s="86" t="str">
        <f t="shared" si="16"/>
        <v>QTH</v>
      </c>
      <c r="F537" s="86" t="s">
        <v>1425</v>
      </c>
      <c r="G537" t="str">
        <f t="shared" si="17"/>
        <v/>
      </c>
      <c r="I537" t="s">
        <v>1503</v>
      </c>
      <c r="J537" t="s">
        <v>183</v>
      </c>
      <c r="K537" t="s">
        <v>323</v>
      </c>
      <c r="L537" t="s">
        <v>607</v>
      </c>
    </row>
    <row r="538" spans="1:12" x14ac:dyDescent="0.25">
      <c r="A538" s="51" t="e">
        <f>IF(OR(E538=DSSV!$P$7,E538=DSSV!$P$8,DSMYDTU!E538=DSSV!$P$9),A537+1,"0")</f>
        <v>#REF!</v>
      </c>
      <c r="B538" s="86">
        <v>27202129175</v>
      </c>
      <c r="C538" s="86" t="s">
        <v>341</v>
      </c>
      <c r="D538" s="86" t="s">
        <v>135</v>
      </c>
      <c r="E538" s="86" t="str">
        <f t="shared" si="16"/>
        <v>QTH</v>
      </c>
      <c r="F538" s="86" t="s">
        <v>1425</v>
      </c>
      <c r="G538" t="str">
        <f t="shared" si="17"/>
        <v/>
      </c>
      <c r="I538" t="s">
        <v>1527</v>
      </c>
      <c r="J538" t="s">
        <v>334</v>
      </c>
      <c r="K538" t="s">
        <v>383</v>
      </c>
      <c r="L538" t="s">
        <v>599</v>
      </c>
    </row>
    <row r="539" spans="1:12" x14ac:dyDescent="0.25">
      <c r="A539" s="51" t="e">
        <f>IF(OR(E539=DSSV!$P$7,E539=DSSV!$P$8,DSMYDTU!E539=DSSV!$P$9),A538+1,"0")</f>
        <v>#REF!</v>
      </c>
      <c r="B539" s="86">
        <v>27202141350</v>
      </c>
      <c r="C539" s="86" t="s">
        <v>480</v>
      </c>
      <c r="D539" s="86" t="s">
        <v>722</v>
      </c>
      <c r="E539" s="86" t="str">
        <f t="shared" si="16"/>
        <v>QTH</v>
      </c>
      <c r="F539" s="86" t="s">
        <v>1425</v>
      </c>
      <c r="G539" t="str">
        <f t="shared" si="17"/>
        <v/>
      </c>
      <c r="I539" t="s">
        <v>1491</v>
      </c>
      <c r="J539" t="s">
        <v>334</v>
      </c>
      <c r="K539" t="s">
        <v>323</v>
      </c>
      <c r="L539" t="s">
        <v>598</v>
      </c>
    </row>
    <row r="540" spans="1:12" x14ac:dyDescent="0.25">
      <c r="A540" s="51" t="e">
        <f>IF(OR(E540=DSSV!$P$7,E540=DSSV!$P$8,DSMYDTU!E540=DSSV!$P$9),A539+1,"0")</f>
        <v>#REF!</v>
      </c>
      <c r="B540" s="86">
        <v>27212146786</v>
      </c>
      <c r="C540" s="86" t="s">
        <v>723</v>
      </c>
      <c r="D540" s="86" t="s">
        <v>724</v>
      </c>
      <c r="E540" s="86" t="str">
        <f t="shared" si="16"/>
        <v>QTH</v>
      </c>
      <c r="F540" s="86" t="s">
        <v>1425</v>
      </c>
      <c r="G540" t="str">
        <f t="shared" si="17"/>
        <v/>
      </c>
      <c r="I540" t="s">
        <v>1554</v>
      </c>
      <c r="J540" t="s">
        <v>183</v>
      </c>
      <c r="K540" t="s">
        <v>323</v>
      </c>
      <c r="L540" t="s">
        <v>597</v>
      </c>
    </row>
    <row r="541" spans="1:12" x14ac:dyDescent="0.25">
      <c r="A541" s="51" t="e">
        <f>IF(OR(E541=DSSV!$P$7,E541=DSSV!$P$8,DSMYDTU!E541=DSSV!$P$9),A540+1,"0")</f>
        <v>#REF!</v>
      </c>
      <c r="B541" s="86">
        <v>26212137486</v>
      </c>
      <c r="C541" s="86" t="s">
        <v>469</v>
      </c>
      <c r="D541" s="86" t="s">
        <v>140</v>
      </c>
      <c r="E541" s="86" t="str">
        <f t="shared" si="16"/>
        <v>QTH</v>
      </c>
      <c r="F541" s="86" t="s">
        <v>461</v>
      </c>
      <c r="G541" t="str">
        <f t="shared" si="17"/>
        <v/>
      </c>
      <c r="I541" t="s">
        <v>416</v>
      </c>
      <c r="J541" t="s">
        <v>183</v>
      </c>
      <c r="K541" t="s">
        <v>323</v>
      </c>
      <c r="L541" t="s">
        <v>595</v>
      </c>
    </row>
    <row r="542" spans="1:12" x14ac:dyDescent="0.25">
      <c r="A542" s="51" t="e">
        <f>IF(OR(E542=DSSV!$P$7,E542=DSSV!$P$8,DSMYDTU!E542=DSSV!$P$9),A541+1,"0")</f>
        <v>#REF!</v>
      </c>
      <c r="B542" s="86">
        <v>27212128875</v>
      </c>
      <c r="C542" s="86" t="s">
        <v>236</v>
      </c>
      <c r="D542" s="86" t="s">
        <v>140</v>
      </c>
      <c r="E542" s="86" t="str">
        <f t="shared" si="16"/>
        <v>QTH</v>
      </c>
      <c r="F542" s="86" t="s">
        <v>1425</v>
      </c>
      <c r="G542" t="str">
        <f t="shared" si="17"/>
        <v/>
      </c>
      <c r="I542" t="s">
        <v>1555</v>
      </c>
      <c r="J542" t="s">
        <v>183</v>
      </c>
      <c r="K542" t="s">
        <v>323</v>
      </c>
      <c r="L542" t="s">
        <v>1829</v>
      </c>
    </row>
    <row r="543" spans="1:12" x14ac:dyDescent="0.25">
      <c r="A543" s="51" t="e">
        <f>IF(OR(E543=DSSV!$P$7,E543=DSSV!$P$8,DSMYDTU!E543=DSSV!$P$9),A542+1,"0")</f>
        <v>#REF!</v>
      </c>
      <c r="B543" s="86">
        <v>27202128622</v>
      </c>
      <c r="C543" s="86" t="s">
        <v>725</v>
      </c>
      <c r="D543" s="86" t="s">
        <v>208</v>
      </c>
      <c r="E543" s="86" t="str">
        <f t="shared" si="16"/>
        <v>QTH</v>
      </c>
      <c r="F543" s="86" t="s">
        <v>1425</v>
      </c>
      <c r="G543" t="str">
        <f t="shared" si="17"/>
        <v/>
      </c>
      <c r="I543" t="s">
        <v>1519</v>
      </c>
      <c r="J543" t="s">
        <v>334</v>
      </c>
      <c r="K543" t="s">
        <v>323</v>
      </c>
      <c r="L543" t="s">
        <v>595</v>
      </c>
    </row>
    <row r="544" spans="1:12" x14ac:dyDescent="0.25">
      <c r="A544" s="51" t="e">
        <f>IF(OR(E544=DSSV!$P$7,E544=DSSV!$P$8,DSMYDTU!E544=DSSV!$P$9),A543+1,"0")</f>
        <v>#REF!</v>
      </c>
      <c r="B544" s="86">
        <v>27202130382</v>
      </c>
      <c r="C544" s="86" t="s">
        <v>726</v>
      </c>
      <c r="D544" s="86" t="s">
        <v>208</v>
      </c>
      <c r="E544" s="86" t="str">
        <f t="shared" si="16"/>
        <v>QTH</v>
      </c>
      <c r="F544" s="86" t="s">
        <v>1425</v>
      </c>
      <c r="G544" t="str">
        <f t="shared" si="17"/>
        <v/>
      </c>
      <c r="I544" t="s">
        <v>1555</v>
      </c>
      <c r="J544" t="s">
        <v>334</v>
      </c>
      <c r="K544" t="s">
        <v>323</v>
      </c>
      <c r="L544" t="s">
        <v>594</v>
      </c>
    </row>
    <row r="545" spans="1:12" x14ac:dyDescent="0.25">
      <c r="A545" s="51" t="e">
        <f>IF(OR(E545=DSSV!$P$7,E545=DSSV!$P$8,DSMYDTU!E545=DSSV!$P$9),A544+1,"0")</f>
        <v>#REF!</v>
      </c>
      <c r="B545" s="86">
        <v>27211327237</v>
      </c>
      <c r="C545" s="86" t="s">
        <v>727</v>
      </c>
      <c r="D545" s="86" t="s">
        <v>728</v>
      </c>
      <c r="E545" s="86" t="str">
        <f t="shared" si="16"/>
        <v>QTH</v>
      </c>
      <c r="F545" s="86" t="s">
        <v>1425</v>
      </c>
      <c r="G545" t="str">
        <f t="shared" si="17"/>
        <v/>
      </c>
      <c r="I545" t="s">
        <v>1556</v>
      </c>
      <c r="J545" t="s">
        <v>183</v>
      </c>
      <c r="K545" t="s">
        <v>323</v>
      </c>
      <c r="L545" t="s">
        <v>606</v>
      </c>
    </row>
    <row r="546" spans="1:12" x14ac:dyDescent="0.25">
      <c r="A546" s="51" t="e">
        <f>IF(OR(E546=DSSV!$P$7,E546=DSSV!$P$8,DSMYDTU!E546=DSSV!$P$9),A545+1,"0")</f>
        <v>#REF!</v>
      </c>
      <c r="B546" s="86">
        <v>2321214250</v>
      </c>
      <c r="C546" s="86" t="s">
        <v>222</v>
      </c>
      <c r="D546" s="86" t="s">
        <v>182</v>
      </c>
      <c r="E546" s="86" t="str">
        <f t="shared" si="16"/>
        <v>QTH</v>
      </c>
      <c r="F546" s="86" t="s">
        <v>461</v>
      </c>
      <c r="G546" t="str">
        <f t="shared" si="17"/>
        <v/>
      </c>
      <c r="I546" t="s">
        <v>1557</v>
      </c>
      <c r="J546" t="s">
        <v>183</v>
      </c>
      <c r="K546" t="s">
        <v>323</v>
      </c>
      <c r="L546" t="s">
        <v>594</v>
      </c>
    </row>
    <row r="547" spans="1:12" x14ac:dyDescent="0.25">
      <c r="A547" s="51" t="e">
        <f>IF(OR(E547=DSSV!$P$7,E547=DSSV!$P$8,DSMYDTU!E547=DSSV!$P$9),A546+1,"0")</f>
        <v>#REF!</v>
      </c>
      <c r="B547" s="86">
        <v>24212107356</v>
      </c>
      <c r="C547" s="86" t="s">
        <v>233</v>
      </c>
      <c r="D547" s="86" t="s">
        <v>182</v>
      </c>
      <c r="E547" s="86" t="str">
        <f t="shared" si="16"/>
        <v>QTH</v>
      </c>
      <c r="F547" s="86" t="s">
        <v>1425</v>
      </c>
      <c r="G547" t="str">
        <f t="shared" si="17"/>
        <v/>
      </c>
      <c r="I547" t="s">
        <v>1558</v>
      </c>
      <c r="J547" t="s">
        <v>183</v>
      </c>
      <c r="K547" t="s">
        <v>323</v>
      </c>
      <c r="L547" t="s">
        <v>603</v>
      </c>
    </row>
    <row r="548" spans="1:12" x14ac:dyDescent="0.25">
      <c r="A548" s="51" t="e">
        <f>IF(OR(E548=DSSV!$P$7,E548=DSSV!$P$8,DSMYDTU!E548=DSSV!$P$9),A547+1,"0")</f>
        <v>#REF!</v>
      </c>
      <c r="B548" s="86">
        <v>27212101329</v>
      </c>
      <c r="C548" s="86" t="s">
        <v>729</v>
      </c>
      <c r="D548" s="86" t="s">
        <v>182</v>
      </c>
      <c r="E548" s="86" t="str">
        <f t="shared" si="16"/>
        <v>QTH</v>
      </c>
      <c r="F548" s="86" t="s">
        <v>1425</v>
      </c>
      <c r="G548" t="str">
        <f t="shared" si="17"/>
        <v/>
      </c>
      <c r="I548" t="s">
        <v>1548</v>
      </c>
      <c r="J548" t="s">
        <v>183</v>
      </c>
      <c r="K548" t="s">
        <v>323</v>
      </c>
      <c r="L548" t="s">
        <v>595</v>
      </c>
    </row>
    <row r="549" spans="1:12" x14ac:dyDescent="0.25">
      <c r="A549" s="51" t="e">
        <f>IF(OR(E549=DSSV!$P$7,E549=DSSV!$P$8,DSMYDTU!E549=DSSV!$P$9),A548+1,"0")</f>
        <v>#REF!</v>
      </c>
      <c r="B549" s="86">
        <v>27212140129</v>
      </c>
      <c r="C549" s="86" t="s">
        <v>240</v>
      </c>
      <c r="D549" s="86" t="s">
        <v>182</v>
      </c>
      <c r="E549" s="86" t="str">
        <f t="shared" si="16"/>
        <v>QTH</v>
      </c>
      <c r="F549" s="86" t="s">
        <v>1425</v>
      </c>
      <c r="G549" t="str">
        <f t="shared" si="17"/>
        <v/>
      </c>
      <c r="I549" t="s">
        <v>1559</v>
      </c>
      <c r="J549" t="s">
        <v>183</v>
      </c>
      <c r="K549" t="s">
        <v>323</v>
      </c>
      <c r="L549" t="s">
        <v>596</v>
      </c>
    </row>
    <row r="550" spans="1:12" x14ac:dyDescent="0.25">
      <c r="A550" s="51" t="e">
        <f>IF(OR(E550=DSSV!$P$7,E550=DSSV!$P$8,DSMYDTU!E550=DSSV!$P$9),A549+1,"0")</f>
        <v>#REF!</v>
      </c>
      <c r="B550" s="86">
        <v>27202101046</v>
      </c>
      <c r="C550" s="86" t="s">
        <v>730</v>
      </c>
      <c r="D550" s="86" t="s">
        <v>184</v>
      </c>
      <c r="E550" s="86" t="str">
        <f t="shared" si="16"/>
        <v>QTH</v>
      </c>
      <c r="F550" s="86" t="s">
        <v>1425</v>
      </c>
      <c r="G550" t="str">
        <f t="shared" si="17"/>
        <v/>
      </c>
      <c r="I550" t="s">
        <v>1447</v>
      </c>
      <c r="J550" t="s">
        <v>334</v>
      </c>
      <c r="K550" t="s">
        <v>323</v>
      </c>
      <c r="L550" t="s">
        <v>594</v>
      </c>
    </row>
    <row r="551" spans="1:12" x14ac:dyDescent="0.25">
      <c r="A551" s="51" t="e">
        <f>IF(OR(E551=DSSV!$P$7,E551=DSSV!$P$8,DSMYDTU!E551=DSSV!$P$9),A550+1,"0")</f>
        <v>#REF!</v>
      </c>
      <c r="B551" s="86">
        <v>27202131551</v>
      </c>
      <c r="C551" s="86" t="s">
        <v>731</v>
      </c>
      <c r="D551" s="86" t="s">
        <v>184</v>
      </c>
      <c r="E551" s="86" t="str">
        <f t="shared" si="16"/>
        <v>QTH</v>
      </c>
      <c r="F551" s="86" t="s">
        <v>1425</v>
      </c>
      <c r="G551" t="str">
        <f t="shared" si="17"/>
        <v/>
      </c>
      <c r="I551" t="s">
        <v>1560</v>
      </c>
      <c r="J551" t="s">
        <v>334</v>
      </c>
      <c r="K551" t="s">
        <v>323</v>
      </c>
      <c r="L551" t="s">
        <v>597</v>
      </c>
    </row>
    <row r="552" spans="1:12" x14ac:dyDescent="0.25">
      <c r="A552" s="51" t="e">
        <f>IF(OR(E552=DSSV!$P$7,E552=DSSV!$P$8,DSMYDTU!E552=DSSV!$P$9),A551+1,"0")</f>
        <v>#REF!</v>
      </c>
      <c r="B552" s="86">
        <v>27202141020</v>
      </c>
      <c r="C552" s="86" t="s">
        <v>249</v>
      </c>
      <c r="D552" s="86" t="s">
        <v>184</v>
      </c>
      <c r="E552" s="86" t="str">
        <f t="shared" si="16"/>
        <v>QTH</v>
      </c>
      <c r="F552" s="86" t="s">
        <v>1425</v>
      </c>
      <c r="G552" t="str">
        <f t="shared" si="17"/>
        <v/>
      </c>
      <c r="I552" t="s">
        <v>422</v>
      </c>
      <c r="J552" t="s">
        <v>334</v>
      </c>
      <c r="K552" t="s">
        <v>323</v>
      </c>
      <c r="L552" t="s">
        <v>595</v>
      </c>
    </row>
    <row r="553" spans="1:12" x14ac:dyDescent="0.25">
      <c r="A553" s="51" t="e">
        <f>IF(OR(E553=DSSV!$P$7,E553=DSSV!$P$8,DSMYDTU!E553=DSSV!$P$9),A552+1,"0")</f>
        <v>#REF!</v>
      </c>
      <c r="B553" s="86">
        <v>27202145279</v>
      </c>
      <c r="C553" s="86" t="s">
        <v>732</v>
      </c>
      <c r="D553" s="86" t="s">
        <v>184</v>
      </c>
      <c r="E553" s="86" t="str">
        <f t="shared" si="16"/>
        <v>QTH</v>
      </c>
      <c r="F553" s="86" t="s">
        <v>1425</v>
      </c>
      <c r="G553" t="str">
        <f t="shared" si="17"/>
        <v/>
      </c>
      <c r="I553" t="s">
        <v>1561</v>
      </c>
      <c r="J553" t="s">
        <v>334</v>
      </c>
      <c r="K553" t="s">
        <v>323</v>
      </c>
      <c r="L553" t="s">
        <v>605</v>
      </c>
    </row>
    <row r="554" spans="1:12" x14ac:dyDescent="0.25">
      <c r="A554" s="51" t="e">
        <f>IF(OR(E554=DSSV!$P$7,E554=DSSV!$P$8,DSMYDTU!E554=DSSV!$P$9),A553+1,"0")</f>
        <v>#REF!</v>
      </c>
      <c r="B554" s="86">
        <v>27217143625</v>
      </c>
      <c r="C554" s="86" t="s">
        <v>733</v>
      </c>
      <c r="D554" s="86" t="s">
        <v>184</v>
      </c>
      <c r="E554" s="86" t="str">
        <f t="shared" si="16"/>
        <v>QTH</v>
      </c>
      <c r="F554" s="86" t="s">
        <v>1425</v>
      </c>
      <c r="G554" t="str">
        <f t="shared" si="17"/>
        <v/>
      </c>
      <c r="I554" t="s">
        <v>1520</v>
      </c>
      <c r="J554" t="s">
        <v>334</v>
      </c>
      <c r="K554" t="s">
        <v>323</v>
      </c>
      <c r="L554" t="s">
        <v>594</v>
      </c>
    </row>
    <row r="555" spans="1:12" x14ac:dyDescent="0.25">
      <c r="A555" s="51" t="e">
        <f>IF(OR(E555=DSSV!$P$7,E555=DSSV!$P$8,DSMYDTU!E555=DSSV!$P$9),A554+1,"0")</f>
        <v>#REF!</v>
      </c>
      <c r="B555" s="86">
        <v>27212130219</v>
      </c>
      <c r="C555" s="86" t="s">
        <v>214</v>
      </c>
      <c r="D555" s="86" t="s">
        <v>149</v>
      </c>
      <c r="E555" s="86" t="str">
        <f t="shared" si="16"/>
        <v>QTH</v>
      </c>
      <c r="F555" s="86" t="s">
        <v>1425</v>
      </c>
      <c r="G555" t="str">
        <f t="shared" si="17"/>
        <v/>
      </c>
      <c r="I555" t="s">
        <v>1562</v>
      </c>
      <c r="J555" t="s">
        <v>183</v>
      </c>
      <c r="K555" t="s">
        <v>323</v>
      </c>
      <c r="L555" t="s">
        <v>599</v>
      </c>
    </row>
    <row r="556" spans="1:12" x14ac:dyDescent="0.25">
      <c r="A556" s="51" t="e">
        <f>IF(OR(E556=DSSV!$P$7,E556=DSSV!$P$8,DSMYDTU!E556=DSSV!$P$9),A555+1,"0")</f>
        <v>#REF!</v>
      </c>
      <c r="B556" s="86">
        <v>26202233051</v>
      </c>
      <c r="C556" s="86" t="s">
        <v>278</v>
      </c>
      <c r="D556" s="86" t="s">
        <v>118</v>
      </c>
      <c r="E556" s="86" t="str">
        <f t="shared" si="16"/>
        <v>QTH</v>
      </c>
      <c r="F556" s="86" t="s">
        <v>1425</v>
      </c>
      <c r="G556" t="str">
        <f t="shared" si="17"/>
        <v/>
      </c>
      <c r="I556" t="s">
        <v>547</v>
      </c>
      <c r="J556" t="s">
        <v>334</v>
      </c>
      <c r="K556" t="s">
        <v>383</v>
      </c>
      <c r="L556" t="s">
        <v>603</v>
      </c>
    </row>
    <row r="557" spans="1:12" x14ac:dyDescent="0.25">
      <c r="A557" s="51" t="e">
        <f>IF(OR(E557=DSSV!$P$7,E557=DSSV!$P$8,DSMYDTU!E557=DSSV!$P$9),A556+1,"0")</f>
        <v>#REF!</v>
      </c>
      <c r="B557" s="86">
        <v>27202101031</v>
      </c>
      <c r="C557" s="86" t="s">
        <v>734</v>
      </c>
      <c r="D557" s="86" t="s">
        <v>399</v>
      </c>
      <c r="E557" s="86" t="str">
        <f t="shared" si="16"/>
        <v>QTH</v>
      </c>
      <c r="F557" s="86" t="s">
        <v>1425</v>
      </c>
      <c r="G557" t="str">
        <f t="shared" si="17"/>
        <v/>
      </c>
      <c r="I557" t="s">
        <v>1563</v>
      </c>
      <c r="J557" t="s">
        <v>334</v>
      </c>
      <c r="K557" t="s">
        <v>323</v>
      </c>
      <c r="L557" t="s">
        <v>596</v>
      </c>
    </row>
    <row r="558" spans="1:12" x14ac:dyDescent="0.25">
      <c r="A558" s="51" t="e">
        <f>IF(OR(E558=DSSV!$P$7,E558=DSSV!$P$8,DSMYDTU!E558=DSSV!$P$9),A557+1,"0")</f>
        <v>#REF!</v>
      </c>
      <c r="B558" s="86">
        <v>27217136532</v>
      </c>
      <c r="C558" s="86" t="s">
        <v>735</v>
      </c>
      <c r="D558" s="86" t="s">
        <v>399</v>
      </c>
      <c r="E558" s="86" t="str">
        <f t="shared" si="16"/>
        <v>QTH</v>
      </c>
      <c r="F558" s="86" t="s">
        <v>1425</v>
      </c>
      <c r="G558" t="str">
        <f t="shared" si="17"/>
        <v/>
      </c>
      <c r="I558" t="s">
        <v>1564</v>
      </c>
      <c r="J558" t="s">
        <v>334</v>
      </c>
      <c r="K558" t="s">
        <v>323</v>
      </c>
      <c r="L558" t="s">
        <v>597</v>
      </c>
    </row>
    <row r="559" spans="1:12" x14ac:dyDescent="0.25">
      <c r="A559" s="51" t="e">
        <f>IF(OR(E559=DSSV!$P$7,E559=DSSV!$P$8,DSMYDTU!E559=DSSV!$P$9),A558+1,"0")</f>
        <v>#REF!</v>
      </c>
      <c r="B559" s="86">
        <v>27202124308</v>
      </c>
      <c r="C559" s="86" t="s">
        <v>247</v>
      </c>
      <c r="D559" s="86" t="s">
        <v>212</v>
      </c>
      <c r="E559" s="86" t="str">
        <f t="shared" si="16"/>
        <v>QTH</v>
      </c>
      <c r="F559" s="86" t="s">
        <v>1425</v>
      </c>
      <c r="G559" t="str">
        <f t="shared" si="17"/>
        <v/>
      </c>
      <c r="I559" t="s">
        <v>1565</v>
      </c>
      <c r="J559" t="s">
        <v>334</v>
      </c>
      <c r="K559" t="s">
        <v>323</v>
      </c>
      <c r="L559" t="s">
        <v>595</v>
      </c>
    </row>
    <row r="560" spans="1:12" x14ac:dyDescent="0.25">
      <c r="A560" s="51" t="e">
        <f>IF(OR(E560=DSSV!$P$7,E560=DSSV!$P$8,DSMYDTU!E560=DSSV!$P$9),A559+1,"0")</f>
        <v>#REF!</v>
      </c>
      <c r="B560" s="86">
        <v>27202134779</v>
      </c>
      <c r="C560" s="86" t="s">
        <v>370</v>
      </c>
      <c r="D560" s="86" t="s">
        <v>212</v>
      </c>
      <c r="E560" s="86" t="str">
        <f t="shared" si="16"/>
        <v>QTH</v>
      </c>
      <c r="F560" s="86" t="s">
        <v>1425</v>
      </c>
      <c r="G560" t="str">
        <f t="shared" si="17"/>
        <v/>
      </c>
      <c r="I560" t="s">
        <v>1566</v>
      </c>
      <c r="J560" t="s">
        <v>334</v>
      </c>
      <c r="K560" t="s">
        <v>323</v>
      </c>
      <c r="L560" t="s">
        <v>595</v>
      </c>
    </row>
    <row r="561" spans="1:12" x14ac:dyDescent="0.25">
      <c r="A561" s="51" t="e">
        <f>IF(OR(E561=DSSV!$P$7,E561=DSSV!$P$8,DSMYDTU!E561=DSSV!$P$9),A560+1,"0")</f>
        <v>#REF!</v>
      </c>
      <c r="B561" s="86">
        <v>27207231382</v>
      </c>
      <c r="C561" s="86" t="s">
        <v>255</v>
      </c>
      <c r="D561" s="86" t="s">
        <v>212</v>
      </c>
      <c r="E561" s="86" t="str">
        <f t="shared" si="16"/>
        <v>QTH</v>
      </c>
      <c r="F561" s="86" t="s">
        <v>1425</v>
      </c>
      <c r="G561" t="str">
        <f t="shared" si="17"/>
        <v/>
      </c>
      <c r="I561" t="s">
        <v>1479</v>
      </c>
      <c r="J561" t="s">
        <v>334</v>
      </c>
      <c r="K561" t="s">
        <v>323</v>
      </c>
      <c r="L561" t="s">
        <v>595</v>
      </c>
    </row>
    <row r="562" spans="1:12" x14ac:dyDescent="0.25">
      <c r="A562" s="51" t="e">
        <f>IF(OR(E562=DSSV!$P$7,E562=DSSV!$P$8,DSMYDTU!E562=DSSV!$P$9),A561+1,"0")</f>
        <v>#REF!</v>
      </c>
      <c r="B562" s="86">
        <v>27202140757</v>
      </c>
      <c r="C562" s="86" t="s">
        <v>256</v>
      </c>
      <c r="D562" s="86" t="s">
        <v>168</v>
      </c>
      <c r="E562" s="86" t="str">
        <f t="shared" si="16"/>
        <v>QTH</v>
      </c>
      <c r="F562" s="86" t="s">
        <v>1425</v>
      </c>
      <c r="G562" t="str">
        <f t="shared" si="17"/>
        <v/>
      </c>
      <c r="I562" t="s">
        <v>1567</v>
      </c>
      <c r="J562" t="s">
        <v>334</v>
      </c>
      <c r="K562" t="s">
        <v>323</v>
      </c>
      <c r="L562" t="s">
        <v>599</v>
      </c>
    </row>
    <row r="563" spans="1:12" x14ac:dyDescent="0.25">
      <c r="A563" s="51" t="e">
        <f>IF(OR(E563=DSSV!$P$7,E563=DSSV!$P$8,DSMYDTU!E563=DSSV!$P$9),A562+1,"0")</f>
        <v>#REF!</v>
      </c>
      <c r="B563" s="86">
        <v>27202143111</v>
      </c>
      <c r="C563" s="86" t="s">
        <v>736</v>
      </c>
      <c r="D563" s="86" t="s">
        <v>160</v>
      </c>
      <c r="E563" s="86" t="str">
        <f t="shared" si="16"/>
        <v>QTH</v>
      </c>
      <c r="F563" s="86" t="s">
        <v>1425</v>
      </c>
      <c r="G563" t="str">
        <f t="shared" si="17"/>
        <v/>
      </c>
      <c r="I563" t="s">
        <v>1477</v>
      </c>
      <c r="J563" t="s">
        <v>334</v>
      </c>
      <c r="K563" t="s">
        <v>323</v>
      </c>
      <c r="L563" t="s">
        <v>601</v>
      </c>
    </row>
    <row r="564" spans="1:12" x14ac:dyDescent="0.25">
      <c r="A564" s="51" t="e">
        <f>IF(OR(E564=DSSV!$P$7,E564=DSSV!$P$8,DSMYDTU!E564=DSSV!$P$9),A563+1,"0")</f>
        <v>#REF!</v>
      </c>
      <c r="B564" s="86">
        <v>27212154241</v>
      </c>
      <c r="C564" s="86" t="s">
        <v>737</v>
      </c>
      <c r="D564" s="86" t="s">
        <v>160</v>
      </c>
      <c r="E564" s="86" t="str">
        <f t="shared" si="16"/>
        <v>QTH</v>
      </c>
      <c r="F564" s="86" t="s">
        <v>1425</v>
      </c>
      <c r="G564" t="str">
        <f t="shared" si="17"/>
        <v/>
      </c>
      <c r="I564" t="s">
        <v>1473</v>
      </c>
      <c r="J564" t="s">
        <v>183</v>
      </c>
      <c r="K564" t="s">
        <v>323</v>
      </c>
      <c r="L564" t="s">
        <v>595</v>
      </c>
    </row>
    <row r="565" spans="1:12" x14ac:dyDescent="0.25">
      <c r="A565" s="51" t="e">
        <f>IF(OR(E565=DSSV!$P$7,E565=DSSV!$P$8,DSMYDTU!E565=DSSV!$P$9),A564+1,"0")</f>
        <v>#REF!</v>
      </c>
      <c r="B565" s="86">
        <v>27202101210</v>
      </c>
      <c r="C565" s="86" t="s">
        <v>279</v>
      </c>
      <c r="D565" s="86" t="s">
        <v>181</v>
      </c>
      <c r="E565" s="86" t="str">
        <f t="shared" si="16"/>
        <v>QTH</v>
      </c>
      <c r="F565" s="86" t="s">
        <v>1425</v>
      </c>
      <c r="G565" t="str">
        <f t="shared" si="17"/>
        <v/>
      </c>
      <c r="I565" t="s">
        <v>1505</v>
      </c>
      <c r="J565" t="s">
        <v>334</v>
      </c>
      <c r="K565" t="s">
        <v>323</v>
      </c>
      <c r="L565" t="s">
        <v>595</v>
      </c>
    </row>
    <row r="566" spans="1:12" x14ac:dyDescent="0.25">
      <c r="A566" s="51" t="e">
        <f>IF(OR(E566=DSSV!$P$7,E566=DSSV!$P$8,DSMYDTU!E566=DSSV!$P$9),A565+1,"0")</f>
        <v>#REF!</v>
      </c>
      <c r="B566" s="86">
        <v>27202234007</v>
      </c>
      <c r="C566" s="86" t="s">
        <v>245</v>
      </c>
      <c r="D566" s="86" t="s">
        <v>181</v>
      </c>
      <c r="E566" s="86" t="str">
        <f t="shared" si="16"/>
        <v>QTH</v>
      </c>
      <c r="F566" s="86" t="s">
        <v>1425</v>
      </c>
      <c r="G566" t="str">
        <f t="shared" si="17"/>
        <v/>
      </c>
      <c r="I566" t="s">
        <v>1465</v>
      </c>
      <c r="J566" t="s">
        <v>334</v>
      </c>
      <c r="K566" t="s">
        <v>323</v>
      </c>
      <c r="L566" t="s">
        <v>597</v>
      </c>
    </row>
    <row r="567" spans="1:12" x14ac:dyDescent="0.25">
      <c r="A567" s="51" t="e">
        <f>IF(OR(E567=DSSV!$P$7,E567=DSSV!$P$8,DSMYDTU!E567=DSSV!$P$9),A566+1,"0")</f>
        <v>#REF!</v>
      </c>
      <c r="B567" s="86">
        <v>27212124878</v>
      </c>
      <c r="C567" s="86" t="s">
        <v>429</v>
      </c>
      <c r="D567" s="86" t="s">
        <v>738</v>
      </c>
      <c r="E567" s="86" t="str">
        <f t="shared" si="16"/>
        <v>QTH</v>
      </c>
      <c r="F567" s="86" t="s">
        <v>1425</v>
      </c>
      <c r="G567" t="str">
        <f t="shared" si="17"/>
        <v/>
      </c>
      <c r="I567" t="s">
        <v>1568</v>
      </c>
      <c r="J567" t="s">
        <v>183</v>
      </c>
      <c r="K567" t="s">
        <v>323</v>
      </c>
      <c r="L567" t="s">
        <v>596</v>
      </c>
    </row>
    <row r="568" spans="1:12" x14ac:dyDescent="0.25">
      <c r="A568" s="51" t="e">
        <f>IF(OR(E568=DSSV!$P$7,E568=DSSV!$P$8,DSMYDTU!E568=DSSV!$P$9),A567+1,"0")</f>
        <v>#REF!</v>
      </c>
      <c r="B568" s="86">
        <v>26212142005</v>
      </c>
      <c r="C568" s="86" t="s">
        <v>469</v>
      </c>
      <c r="D568" s="86" t="s">
        <v>177</v>
      </c>
      <c r="E568" s="86" t="str">
        <f t="shared" si="16"/>
        <v>QTH</v>
      </c>
      <c r="F568" s="86" t="s">
        <v>1425</v>
      </c>
      <c r="G568" t="str">
        <f t="shared" si="17"/>
        <v/>
      </c>
      <c r="I568" t="s">
        <v>567</v>
      </c>
      <c r="J568" t="s">
        <v>183</v>
      </c>
      <c r="K568" t="s">
        <v>323</v>
      </c>
      <c r="L568" t="s">
        <v>594</v>
      </c>
    </row>
    <row r="569" spans="1:12" x14ac:dyDescent="0.25">
      <c r="A569" s="51" t="e">
        <f>IF(OR(E569=DSSV!$P$7,E569=DSSV!$P$8,DSMYDTU!E569=DSSV!$P$9),A568+1,"0")</f>
        <v>#REF!</v>
      </c>
      <c r="B569" s="86">
        <v>27212133952</v>
      </c>
      <c r="C569" s="86" t="s">
        <v>369</v>
      </c>
      <c r="D569" s="86" t="s">
        <v>177</v>
      </c>
      <c r="E569" s="86" t="str">
        <f t="shared" si="16"/>
        <v>QTH</v>
      </c>
      <c r="F569" s="86" t="s">
        <v>1425</v>
      </c>
      <c r="G569" t="str">
        <f t="shared" si="17"/>
        <v/>
      </c>
      <c r="I569" t="s">
        <v>1506</v>
      </c>
      <c r="J569" t="s">
        <v>183</v>
      </c>
      <c r="K569" t="s">
        <v>323</v>
      </c>
      <c r="L569" t="s">
        <v>609</v>
      </c>
    </row>
    <row r="570" spans="1:12" x14ac:dyDescent="0.25">
      <c r="A570" s="51" t="e">
        <f>IF(OR(E570=DSSV!$P$7,E570=DSSV!$P$8,DSMYDTU!E570=DSSV!$P$9),A569+1,"0")</f>
        <v>#REF!</v>
      </c>
      <c r="B570" s="86">
        <v>27202120973</v>
      </c>
      <c r="C570" s="86" t="s">
        <v>741</v>
      </c>
      <c r="D570" s="86" t="s">
        <v>210</v>
      </c>
      <c r="E570" s="86" t="str">
        <f t="shared" si="16"/>
        <v>QTH</v>
      </c>
      <c r="F570" s="86" t="s">
        <v>1425</v>
      </c>
      <c r="G570" t="str">
        <f t="shared" si="17"/>
        <v/>
      </c>
      <c r="I570" t="s">
        <v>1506</v>
      </c>
      <c r="J570" t="s">
        <v>334</v>
      </c>
      <c r="K570" t="s">
        <v>323</v>
      </c>
      <c r="L570" t="s">
        <v>600</v>
      </c>
    </row>
    <row r="571" spans="1:12" x14ac:dyDescent="0.25">
      <c r="A571" s="51" t="e">
        <f>IF(OR(E571=DSSV!$P$7,E571=DSSV!$P$8,DSMYDTU!E571=DSSV!$P$9),A570+1,"0")</f>
        <v>#REF!</v>
      </c>
      <c r="B571" s="86">
        <v>27202147200</v>
      </c>
      <c r="C571" s="86" t="s">
        <v>742</v>
      </c>
      <c r="D571" s="86" t="s">
        <v>743</v>
      </c>
      <c r="E571" s="86" t="str">
        <f t="shared" si="16"/>
        <v>QTH</v>
      </c>
      <c r="F571" s="86" t="s">
        <v>1425</v>
      </c>
      <c r="G571" t="str">
        <f t="shared" si="17"/>
        <v/>
      </c>
      <c r="I571" t="s">
        <v>1569</v>
      </c>
      <c r="J571" t="s">
        <v>334</v>
      </c>
      <c r="K571" t="s">
        <v>323</v>
      </c>
      <c r="L571" t="s">
        <v>596</v>
      </c>
    </row>
    <row r="572" spans="1:12" x14ac:dyDescent="0.25">
      <c r="A572" s="51" t="e">
        <f>IF(OR(E572=DSSV!$P$7,E572=DSSV!$P$8,DSMYDTU!E572=DSSV!$P$9),A571+1,"0")</f>
        <v>#REF!</v>
      </c>
      <c r="B572" s="86">
        <v>27202147201</v>
      </c>
      <c r="C572" s="86" t="s">
        <v>744</v>
      </c>
      <c r="D572" s="86" t="s">
        <v>225</v>
      </c>
      <c r="E572" s="86" t="str">
        <f t="shared" si="16"/>
        <v>QTH</v>
      </c>
      <c r="F572" s="86" t="s">
        <v>1425</v>
      </c>
      <c r="G572" t="str">
        <f t="shared" si="17"/>
        <v/>
      </c>
      <c r="I572" t="s">
        <v>580</v>
      </c>
      <c r="J572" t="s">
        <v>334</v>
      </c>
      <c r="K572" t="s">
        <v>323</v>
      </c>
      <c r="L572" t="s">
        <v>606</v>
      </c>
    </row>
    <row r="573" spans="1:12" x14ac:dyDescent="0.25">
      <c r="A573" s="51" t="e">
        <f>IF(OR(E573=DSSV!$P$7,E573=DSSV!$P$8,DSMYDTU!E573=DSSV!$P$9),A572+1,"0")</f>
        <v>#REF!</v>
      </c>
      <c r="B573" s="86">
        <v>27212102451</v>
      </c>
      <c r="C573" s="86" t="s">
        <v>745</v>
      </c>
      <c r="D573" s="86" t="s">
        <v>122</v>
      </c>
      <c r="E573" s="86" t="str">
        <f t="shared" si="16"/>
        <v>QTH</v>
      </c>
      <c r="F573" s="86" t="s">
        <v>1425</v>
      </c>
      <c r="G573" t="str">
        <f t="shared" si="17"/>
        <v/>
      </c>
      <c r="I573" t="s">
        <v>1516</v>
      </c>
      <c r="J573" t="s">
        <v>183</v>
      </c>
      <c r="K573" t="s">
        <v>323</v>
      </c>
      <c r="L573" t="s">
        <v>594</v>
      </c>
    </row>
    <row r="574" spans="1:12" x14ac:dyDescent="0.25">
      <c r="A574" s="51" t="e">
        <f>IF(OR(E574=DSSV!$P$7,E574=DSSV!$P$8,DSMYDTU!E574=DSSV!$P$9),A573+1,"0")</f>
        <v>#REF!</v>
      </c>
      <c r="B574" s="86">
        <v>27202146343</v>
      </c>
      <c r="C574" s="86" t="s">
        <v>746</v>
      </c>
      <c r="D574" s="86" t="s">
        <v>343</v>
      </c>
      <c r="E574" s="86" t="str">
        <f t="shared" si="16"/>
        <v>QTH</v>
      </c>
      <c r="F574" s="86" t="s">
        <v>1425</v>
      </c>
      <c r="G574" t="str">
        <f t="shared" si="17"/>
        <v/>
      </c>
      <c r="I574" t="s">
        <v>1570</v>
      </c>
      <c r="J574" t="s">
        <v>334</v>
      </c>
      <c r="K574" t="s">
        <v>323</v>
      </c>
      <c r="L574" t="s">
        <v>599</v>
      </c>
    </row>
    <row r="575" spans="1:12" x14ac:dyDescent="0.25">
      <c r="A575" s="51" t="e">
        <f>IF(OR(E575=DSSV!$P$7,E575=DSSV!$P$8,DSMYDTU!E575=DSSV!$P$9),A574+1,"0")</f>
        <v>#REF!</v>
      </c>
      <c r="B575" s="86">
        <v>27202101485</v>
      </c>
      <c r="C575" s="86" t="s">
        <v>747</v>
      </c>
      <c r="D575" s="86" t="s">
        <v>517</v>
      </c>
      <c r="E575" s="86" t="str">
        <f t="shared" si="16"/>
        <v>QTH</v>
      </c>
      <c r="F575" s="86" t="s">
        <v>1425</v>
      </c>
      <c r="G575" t="str">
        <f t="shared" si="17"/>
        <v/>
      </c>
      <c r="I575" t="s">
        <v>1571</v>
      </c>
      <c r="J575" t="s">
        <v>334</v>
      </c>
      <c r="K575" t="s">
        <v>323</v>
      </c>
      <c r="L575" t="s">
        <v>594</v>
      </c>
    </row>
    <row r="576" spans="1:12" x14ac:dyDescent="0.25">
      <c r="A576" s="51" t="e">
        <f>IF(OR(E576=DSSV!$P$7,E576=DSSV!$P$8,DSMYDTU!E576=DSSV!$P$9),A575+1,"0")</f>
        <v>#REF!</v>
      </c>
      <c r="B576" s="86">
        <v>27202153353</v>
      </c>
      <c r="C576" s="86" t="s">
        <v>281</v>
      </c>
      <c r="D576" s="86" t="s">
        <v>124</v>
      </c>
      <c r="E576" s="86" t="str">
        <f t="shared" si="16"/>
        <v>QTH</v>
      </c>
      <c r="F576" s="86" t="s">
        <v>1425</v>
      </c>
      <c r="G576" t="str">
        <f t="shared" si="17"/>
        <v/>
      </c>
      <c r="I576" t="s">
        <v>1572</v>
      </c>
      <c r="J576" t="s">
        <v>334</v>
      </c>
      <c r="K576" t="s">
        <v>323</v>
      </c>
      <c r="L576" t="s">
        <v>594</v>
      </c>
    </row>
    <row r="577" spans="1:12" x14ac:dyDescent="0.25">
      <c r="A577" s="51" t="e">
        <f>IF(OR(E577=DSSV!$P$7,E577=DSSV!$P$8,DSMYDTU!E577=DSSV!$P$9),A576+1,"0")</f>
        <v>#REF!</v>
      </c>
      <c r="B577" s="86">
        <v>27212122418</v>
      </c>
      <c r="C577" s="86" t="s">
        <v>748</v>
      </c>
      <c r="D577" s="86" t="s">
        <v>117</v>
      </c>
      <c r="E577" s="86" t="str">
        <f t="shared" si="16"/>
        <v>QTH</v>
      </c>
      <c r="F577" s="86" t="s">
        <v>1425</v>
      </c>
      <c r="G577" t="str">
        <f t="shared" si="17"/>
        <v/>
      </c>
      <c r="I577" t="s">
        <v>1438</v>
      </c>
      <c r="J577" t="s">
        <v>183</v>
      </c>
      <c r="K577" t="s">
        <v>323</v>
      </c>
      <c r="L577" t="s">
        <v>605</v>
      </c>
    </row>
    <row r="578" spans="1:12" x14ac:dyDescent="0.25">
      <c r="A578" s="51" t="e">
        <f>IF(OR(E578=DSSV!$P$7,E578=DSSV!$P$8,DSMYDTU!E578=DSSV!$P$9),A577+1,"0")</f>
        <v>#REF!</v>
      </c>
      <c r="B578" s="86">
        <v>27212133757</v>
      </c>
      <c r="C578" s="86" t="s">
        <v>246</v>
      </c>
      <c r="D578" s="86" t="s">
        <v>117</v>
      </c>
      <c r="E578" s="86" t="str">
        <f t="shared" ref="E578:E641" si="18">RIGHT(F578,LEN(F578)-3)</f>
        <v>QTH</v>
      </c>
      <c r="F578" s="86" t="s">
        <v>1425</v>
      </c>
      <c r="G578" t="str">
        <f t="shared" ref="G578:G641" si="19">IF(H578&gt;100000,"Nợ "&amp;H578,"")</f>
        <v/>
      </c>
      <c r="I578" t="s">
        <v>1573</v>
      </c>
      <c r="J578" t="s">
        <v>183</v>
      </c>
      <c r="K578" t="s">
        <v>323</v>
      </c>
      <c r="L578" t="s">
        <v>597</v>
      </c>
    </row>
    <row r="579" spans="1:12" x14ac:dyDescent="0.25">
      <c r="A579" s="51" t="e">
        <f>IF(OR(E579=DSSV!$P$7,E579=DSSV!$P$8,DSMYDTU!E579=DSSV!$P$9),A578+1,"0")</f>
        <v>#REF!</v>
      </c>
      <c r="B579" s="86">
        <v>27212146500</v>
      </c>
      <c r="C579" s="86" t="s">
        <v>749</v>
      </c>
      <c r="D579" s="86" t="s">
        <v>117</v>
      </c>
      <c r="E579" s="86" t="str">
        <f t="shared" si="18"/>
        <v>QTH</v>
      </c>
      <c r="F579" s="86" t="s">
        <v>1425</v>
      </c>
      <c r="G579" t="str">
        <f t="shared" si="19"/>
        <v/>
      </c>
      <c r="I579" t="s">
        <v>1574</v>
      </c>
      <c r="J579" t="s">
        <v>183</v>
      </c>
      <c r="K579" t="s">
        <v>323</v>
      </c>
      <c r="L579" t="s">
        <v>594</v>
      </c>
    </row>
    <row r="580" spans="1:12" x14ac:dyDescent="0.25">
      <c r="A580" s="51" t="e">
        <f>IF(OR(E580=DSSV!$P$7,E580=DSSV!$P$8,DSMYDTU!E580=DSSV!$P$9),A579+1,"0")</f>
        <v>#REF!</v>
      </c>
      <c r="B580" s="86">
        <v>27212700695</v>
      </c>
      <c r="C580" s="86" t="s">
        <v>234</v>
      </c>
      <c r="D580" s="86" t="s">
        <v>117</v>
      </c>
      <c r="E580" s="86" t="str">
        <f t="shared" si="18"/>
        <v>QTH</v>
      </c>
      <c r="F580" s="86" t="s">
        <v>1425</v>
      </c>
      <c r="G580" t="str">
        <f t="shared" si="19"/>
        <v/>
      </c>
      <c r="I580" t="s">
        <v>1518</v>
      </c>
      <c r="J580" t="s">
        <v>183</v>
      </c>
      <c r="K580" t="s">
        <v>323</v>
      </c>
      <c r="L580" t="s">
        <v>595</v>
      </c>
    </row>
    <row r="581" spans="1:12" x14ac:dyDescent="0.25">
      <c r="A581" s="51" t="e">
        <f>IF(OR(E581=DSSV!$P$7,E581=DSSV!$P$8,DSMYDTU!E581=DSSV!$P$9),A580+1,"0")</f>
        <v>#REF!</v>
      </c>
      <c r="B581" s="86">
        <v>27217029878</v>
      </c>
      <c r="C581" s="86" t="s">
        <v>750</v>
      </c>
      <c r="D581" s="86" t="s">
        <v>117</v>
      </c>
      <c r="E581" s="86" t="str">
        <f t="shared" si="18"/>
        <v>QTH</v>
      </c>
      <c r="F581" s="86" t="s">
        <v>1425</v>
      </c>
      <c r="G581" t="str">
        <f t="shared" si="19"/>
        <v/>
      </c>
      <c r="I581" t="s">
        <v>1575</v>
      </c>
      <c r="J581" t="s">
        <v>183</v>
      </c>
      <c r="K581" t="s">
        <v>323</v>
      </c>
      <c r="L581" t="s">
        <v>602</v>
      </c>
    </row>
    <row r="582" spans="1:12" x14ac:dyDescent="0.25">
      <c r="A582" s="51" t="e">
        <f>IF(OR(E582=DSSV!$P$7,E582=DSSV!$P$8,DSMYDTU!E582=DSSV!$P$9),A581+1,"0")</f>
        <v>#REF!</v>
      </c>
      <c r="B582" s="86">
        <v>27202139410</v>
      </c>
      <c r="C582" s="86" t="s">
        <v>439</v>
      </c>
      <c r="D582" s="86" t="s">
        <v>145</v>
      </c>
      <c r="E582" s="86" t="str">
        <f t="shared" si="18"/>
        <v>QTH</v>
      </c>
      <c r="F582" s="86" t="s">
        <v>1425</v>
      </c>
      <c r="G582" t="str">
        <f t="shared" si="19"/>
        <v/>
      </c>
      <c r="I582" t="s">
        <v>1576</v>
      </c>
      <c r="J582" t="s">
        <v>334</v>
      </c>
      <c r="K582" t="s">
        <v>323</v>
      </c>
      <c r="L582" t="s">
        <v>596</v>
      </c>
    </row>
    <row r="583" spans="1:12" x14ac:dyDescent="0.25">
      <c r="A583" s="51" t="e">
        <f>IF(OR(E583=DSSV!$P$7,E583=DSSV!$P$8,DSMYDTU!E583=DSSV!$P$9),A582+1,"0")</f>
        <v>#REF!</v>
      </c>
      <c r="B583" s="86">
        <v>27202139893</v>
      </c>
      <c r="C583" s="86" t="s">
        <v>751</v>
      </c>
      <c r="D583" s="86" t="s">
        <v>145</v>
      </c>
      <c r="E583" s="86" t="str">
        <f t="shared" si="18"/>
        <v>QTH</v>
      </c>
      <c r="F583" s="86" t="s">
        <v>1425</v>
      </c>
      <c r="G583" t="str">
        <f t="shared" si="19"/>
        <v/>
      </c>
      <c r="I583" t="s">
        <v>1577</v>
      </c>
      <c r="J583" t="s">
        <v>334</v>
      </c>
      <c r="K583" t="s">
        <v>323</v>
      </c>
      <c r="L583" t="s">
        <v>603</v>
      </c>
    </row>
    <row r="584" spans="1:12" x14ac:dyDescent="0.25">
      <c r="A584" s="51" t="e">
        <f>IF(OR(E584=DSSV!$P$7,E584=DSSV!$P$8,DSMYDTU!E584=DSSV!$P$9),A583+1,"0")</f>
        <v>#REF!</v>
      </c>
      <c r="B584" s="86">
        <v>27202141007</v>
      </c>
      <c r="C584" s="86" t="s">
        <v>752</v>
      </c>
      <c r="D584" s="86" t="s">
        <v>145</v>
      </c>
      <c r="E584" s="86" t="str">
        <f t="shared" si="18"/>
        <v>QTH</v>
      </c>
      <c r="F584" s="86" t="s">
        <v>1425</v>
      </c>
      <c r="G584" t="str">
        <f t="shared" si="19"/>
        <v/>
      </c>
      <c r="I584" t="s">
        <v>1578</v>
      </c>
      <c r="J584" t="s">
        <v>334</v>
      </c>
      <c r="K584" t="s">
        <v>323</v>
      </c>
      <c r="L584" t="s">
        <v>595</v>
      </c>
    </row>
    <row r="585" spans="1:12" x14ac:dyDescent="0.25">
      <c r="A585" s="51" t="e">
        <f>IF(OR(E585=DSSV!$P$7,E585=DSSV!$P$8,DSMYDTU!E585=DSSV!$P$9),A584+1,"0")</f>
        <v>#REF!</v>
      </c>
      <c r="B585" s="86">
        <v>25212101344</v>
      </c>
      <c r="C585" s="86" t="s">
        <v>230</v>
      </c>
      <c r="D585" s="86" t="s">
        <v>753</v>
      </c>
      <c r="E585" s="86" t="str">
        <f t="shared" si="18"/>
        <v>QTH</v>
      </c>
      <c r="F585" s="86" t="s">
        <v>385</v>
      </c>
      <c r="G585" t="str">
        <f t="shared" si="19"/>
        <v/>
      </c>
      <c r="I585" t="s">
        <v>1579</v>
      </c>
      <c r="J585" t="s">
        <v>183</v>
      </c>
      <c r="K585" t="s">
        <v>323</v>
      </c>
      <c r="L585" t="s">
        <v>603</v>
      </c>
    </row>
    <row r="586" spans="1:12" x14ac:dyDescent="0.25">
      <c r="A586" s="51" t="e">
        <f>IF(OR(E586=DSSV!$P$7,E586=DSSV!$P$8,DSMYDTU!E586=DSSV!$P$9),A585+1,"0")</f>
        <v>#REF!</v>
      </c>
      <c r="B586" s="86">
        <v>27212136578</v>
      </c>
      <c r="C586" s="86" t="s">
        <v>754</v>
      </c>
      <c r="D586" s="86" t="s">
        <v>537</v>
      </c>
      <c r="E586" s="86" t="str">
        <f t="shared" si="18"/>
        <v>QTH</v>
      </c>
      <c r="F586" s="86" t="s">
        <v>1425</v>
      </c>
      <c r="G586" t="str">
        <f t="shared" si="19"/>
        <v/>
      </c>
      <c r="I586" t="s">
        <v>1580</v>
      </c>
      <c r="J586" t="s">
        <v>183</v>
      </c>
      <c r="K586" t="s">
        <v>323</v>
      </c>
      <c r="L586" t="s">
        <v>595</v>
      </c>
    </row>
    <row r="587" spans="1:12" x14ac:dyDescent="0.25">
      <c r="A587" s="51" t="e">
        <f>IF(OR(E587=DSSV!$P$7,E587=DSSV!$P$8,DSMYDTU!E587=DSSV!$P$9),A586+1,"0")</f>
        <v>#REF!</v>
      </c>
      <c r="B587" s="86">
        <v>27217732414</v>
      </c>
      <c r="C587" s="86" t="s">
        <v>468</v>
      </c>
      <c r="D587" s="86" t="s">
        <v>755</v>
      </c>
      <c r="E587" s="86" t="str">
        <f t="shared" si="18"/>
        <v>QTH</v>
      </c>
      <c r="F587" s="86" t="s">
        <v>1425</v>
      </c>
      <c r="G587" t="str">
        <f t="shared" si="19"/>
        <v/>
      </c>
      <c r="I587" t="s">
        <v>1581</v>
      </c>
      <c r="J587" t="s">
        <v>183</v>
      </c>
      <c r="K587" t="s">
        <v>323</v>
      </c>
      <c r="L587" t="s">
        <v>595</v>
      </c>
    </row>
    <row r="588" spans="1:12" x14ac:dyDescent="0.25">
      <c r="A588" s="51" t="e">
        <f>IF(OR(E588=DSSV!$P$7,E588=DSSV!$P$8,DSMYDTU!E588=DSSV!$P$9),A587+1,"0")</f>
        <v>#REF!</v>
      </c>
      <c r="B588" s="86">
        <v>27212140195</v>
      </c>
      <c r="C588" s="86" t="s">
        <v>238</v>
      </c>
      <c r="D588" s="86" t="s">
        <v>147</v>
      </c>
      <c r="E588" s="86" t="str">
        <f t="shared" si="18"/>
        <v>QTH</v>
      </c>
      <c r="F588" s="86" t="s">
        <v>1425</v>
      </c>
      <c r="G588" t="str">
        <f t="shared" si="19"/>
        <v/>
      </c>
      <c r="I588" t="s">
        <v>1552</v>
      </c>
      <c r="J588" t="s">
        <v>183</v>
      </c>
      <c r="K588" t="s">
        <v>323</v>
      </c>
      <c r="L588" t="s">
        <v>595</v>
      </c>
    </row>
    <row r="589" spans="1:12" x14ac:dyDescent="0.25">
      <c r="A589" s="51" t="e">
        <f>IF(OR(E589=DSSV!$P$7,E589=DSSV!$P$8,DSMYDTU!E589=DSSV!$P$9),A588+1,"0")</f>
        <v>#REF!</v>
      </c>
      <c r="B589" s="86">
        <v>27212146684</v>
      </c>
      <c r="C589" s="86" t="s">
        <v>756</v>
      </c>
      <c r="D589" s="86" t="s">
        <v>147</v>
      </c>
      <c r="E589" s="86" t="str">
        <f t="shared" si="18"/>
        <v>QTH</v>
      </c>
      <c r="F589" s="86" t="s">
        <v>1425</v>
      </c>
      <c r="G589" t="str">
        <f t="shared" si="19"/>
        <v/>
      </c>
      <c r="I589" t="s">
        <v>1582</v>
      </c>
      <c r="J589" t="s">
        <v>183</v>
      </c>
      <c r="K589" t="s">
        <v>323</v>
      </c>
      <c r="L589" t="s">
        <v>602</v>
      </c>
    </row>
    <row r="590" spans="1:12" x14ac:dyDescent="0.25">
      <c r="A590" s="51" t="e">
        <f>IF(OR(E590=DSSV!$P$7,E590=DSSV!$P$8,DSMYDTU!E590=DSSV!$P$9),A589+1,"0")</f>
        <v>#REF!</v>
      </c>
      <c r="B590" s="86">
        <v>26212127969</v>
      </c>
      <c r="C590" s="86" t="s">
        <v>757</v>
      </c>
      <c r="D590" s="86" t="s">
        <v>137</v>
      </c>
      <c r="E590" s="86" t="str">
        <f t="shared" si="18"/>
        <v>QTH</v>
      </c>
      <c r="F590" s="86" t="s">
        <v>461</v>
      </c>
      <c r="G590" t="str">
        <f t="shared" si="19"/>
        <v/>
      </c>
      <c r="I590" t="s">
        <v>553</v>
      </c>
      <c r="J590" t="s">
        <v>183</v>
      </c>
      <c r="K590" t="s">
        <v>323</v>
      </c>
      <c r="L590" t="s">
        <v>594</v>
      </c>
    </row>
    <row r="591" spans="1:12" x14ac:dyDescent="0.25">
      <c r="A591" s="51" t="e">
        <f>IF(OR(E591=DSSV!$P$7,E591=DSSV!$P$8,DSMYDTU!E591=DSSV!$P$9),A590+1,"0")</f>
        <v>#REF!</v>
      </c>
      <c r="B591" s="86">
        <v>27212102653</v>
      </c>
      <c r="C591" s="86" t="s">
        <v>758</v>
      </c>
      <c r="D591" s="86" t="s">
        <v>137</v>
      </c>
      <c r="E591" s="86" t="str">
        <f t="shared" si="18"/>
        <v>QTH</v>
      </c>
      <c r="F591" s="86" t="s">
        <v>1425</v>
      </c>
      <c r="G591" t="str">
        <f t="shared" si="19"/>
        <v/>
      </c>
      <c r="I591" t="s">
        <v>1583</v>
      </c>
      <c r="J591" t="s">
        <v>183</v>
      </c>
      <c r="K591" t="s">
        <v>323</v>
      </c>
      <c r="L591" t="s">
        <v>594</v>
      </c>
    </row>
    <row r="592" spans="1:12" x14ac:dyDescent="0.25">
      <c r="A592" s="51" t="e">
        <f>IF(OR(E592=DSSV!$P$7,E592=DSSV!$P$8,DSMYDTU!E592=DSSV!$P$9),A591+1,"0")</f>
        <v>#REF!</v>
      </c>
      <c r="B592" s="86">
        <v>27212146717</v>
      </c>
      <c r="C592" s="86" t="s">
        <v>759</v>
      </c>
      <c r="D592" s="86" t="s">
        <v>137</v>
      </c>
      <c r="E592" s="86" t="str">
        <f t="shared" si="18"/>
        <v>QTH</v>
      </c>
      <c r="F592" s="86" t="s">
        <v>1425</v>
      </c>
      <c r="G592" t="str">
        <f t="shared" si="19"/>
        <v/>
      </c>
      <c r="I592" t="s">
        <v>1533</v>
      </c>
      <c r="J592" t="s">
        <v>183</v>
      </c>
      <c r="K592" t="s">
        <v>323</v>
      </c>
      <c r="L592" t="s">
        <v>596</v>
      </c>
    </row>
    <row r="593" spans="1:12" x14ac:dyDescent="0.25">
      <c r="A593" s="51" t="e">
        <f>IF(OR(E593=DSSV!$P$7,E593=DSSV!$P$8,DSMYDTU!E593=DSSV!$P$9),A592+1,"0")</f>
        <v>#REF!</v>
      </c>
      <c r="B593" s="86">
        <v>27202102037</v>
      </c>
      <c r="C593" s="86" t="s">
        <v>480</v>
      </c>
      <c r="D593" s="86" t="s">
        <v>760</v>
      </c>
      <c r="E593" s="86" t="str">
        <f t="shared" si="18"/>
        <v>QTH</v>
      </c>
      <c r="F593" s="86" t="s">
        <v>1425</v>
      </c>
      <c r="G593" t="str">
        <f t="shared" si="19"/>
        <v/>
      </c>
      <c r="I593" t="s">
        <v>1545</v>
      </c>
      <c r="J593" t="s">
        <v>334</v>
      </c>
      <c r="K593" t="s">
        <v>323</v>
      </c>
      <c r="L593" t="s">
        <v>595</v>
      </c>
    </row>
    <row r="594" spans="1:12" x14ac:dyDescent="0.25">
      <c r="A594" s="51" t="e">
        <f>IF(OR(E594=DSSV!$P$7,E594=DSSV!$P$8,DSMYDTU!E594=DSSV!$P$9),A593+1,"0")</f>
        <v>#REF!</v>
      </c>
      <c r="B594" s="86">
        <v>27212137517</v>
      </c>
      <c r="C594" s="86" t="s">
        <v>761</v>
      </c>
      <c r="D594" s="86" t="s">
        <v>344</v>
      </c>
      <c r="E594" s="86" t="str">
        <f t="shared" si="18"/>
        <v>QTH</v>
      </c>
      <c r="F594" s="86" t="s">
        <v>1425</v>
      </c>
      <c r="G594" t="str">
        <f t="shared" si="19"/>
        <v/>
      </c>
      <c r="I594" t="s">
        <v>1554</v>
      </c>
      <c r="J594" t="s">
        <v>183</v>
      </c>
      <c r="K594" t="s">
        <v>323</v>
      </c>
      <c r="L594" t="s">
        <v>596</v>
      </c>
    </row>
    <row r="595" spans="1:12" x14ac:dyDescent="0.25">
      <c r="A595" s="51" t="e">
        <f>IF(OR(E595=DSSV!$P$7,E595=DSSV!$P$8,DSMYDTU!E595=DSSV!$P$9),A594+1,"0")</f>
        <v>#REF!</v>
      </c>
      <c r="B595" s="86">
        <v>26212129918</v>
      </c>
      <c r="C595" s="86" t="s">
        <v>762</v>
      </c>
      <c r="D595" s="86" t="s">
        <v>763</v>
      </c>
      <c r="E595" s="86" t="str">
        <f t="shared" si="18"/>
        <v>QTH</v>
      </c>
      <c r="F595" s="86" t="s">
        <v>1425</v>
      </c>
      <c r="G595" t="str">
        <f t="shared" si="19"/>
        <v/>
      </c>
      <c r="I595" t="s">
        <v>575</v>
      </c>
      <c r="J595" t="s">
        <v>183</v>
      </c>
      <c r="K595" t="s">
        <v>323</v>
      </c>
      <c r="L595" t="s">
        <v>595</v>
      </c>
    </row>
    <row r="596" spans="1:12" x14ac:dyDescent="0.25">
      <c r="A596" s="51" t="e">
        <f>IF(OR(E596=DSSV!$P$7,E596=DSSV!$P$8,DSMYDTU!E596=DSSV!$P$9),A595+1,"0")</f>
        <v>#REF!</v>
      </c>
      <c r="B596" s="86">
        <v>27212144190</v>
      </c>
      <c r="C596" s="86" t="s">
        <v>214</v>
      </c>
      <c r="D596" s="86" t="s">
        <v>763</v>
      </c>
      <c r="E596" s="86" t="str">
        <f t="shared" si="18"/>
        <v>QTH</v>
      </c>
      <c r="F596" s="86" t="s">
        <v>1425</v>
      </c>
      <c r="G596" t="str">
        <f t="shared" si="19"/>
        <v/>
      </c>
      <c r="I596" t="s">
        <v>1584</v>
      </c>
      <c r="J596" t="s">
        <v>183</v>
      </c>
      <c r="K596" t="s">
        <v>323</v>
      </c>
      <c r="L596" t="s">
        <v>595</v>
      </c>
    </row>
    <row r="597" spans="1:12" x14ac:dyDescent="0.25">
      <c r="A597" s="51" t="e">
        <f>IF(OR(E597=DSSV!$P$7,E597=DSSV!$P$8,DSMYDTU!E597=DSSV!$P$9),A596+1,"0")</f>
        <v>#REF!</v>
      </c>
      <c r="B597" s="86">
        <v>27202102958</v>
      </c>
      <c r="C597" s="86" t="s">
        <v>279</v>
      </c>
      <c r="D597" s="86" t="s">
        <v>153</v>
      </c>
      <c r="E597" s="86" t="str">
        <f t="shared" si="18"/>
        <v>QTH</v>
      </c>
      <c r="F597" s="86" t="s">
        <v>1425</v>
      </c>
      <c r="G597" t="str">
        <f t="shared" si="19"/>
        <v/>
      </c>
      <c r="I597" t="s">
        <v>1495</v>
      </c>
      <c r="J597" t="s">
        <v>334</v>
      </c>
      <c r="K597" t="s">
        <v>323</v>
      </c>
      <c r="L597" t="s">
        <v>597</v>
      </c>
    </row>
    <row r="598" spans="1:12" x14ac:dyDescent="0.25">
      <c r="A598" s="51" t="e">
        <f>IF(OR(E598=DSSV!$P$7,E598=DSSV!$P$8,DSMYDTU!E598=DSSV!$P$9),A597+1,"0")</f>
        <v>#REF!</v>
      </c>
      <c r="B598" s="86">
        <v>27202153929</v>
      </c>
      <c r="C598" s="86" t="s">
        <v>764</v>
      </c>
      <c r="D598" s="86" t="s">
        <v>153</v>
      </c>
      <c r="E598" s="86" t="str">
        <f t="shared" si="18"/>
        <v>QTH</v>
      </c>
      <c r="F598" s="86" t="s">
        <v>1425</v>
      </c>
      <c r="G598" t="str">
        <f t="shared" si="19"/>
        <v/>
      </c>
      <c r="I598" t="s">
        <v>418</v>
      </c>
      <c r="J598" t="s">
        <v>334</v>
      </c>
      <c r="K598" t="s">
        <v>323</v>
      </c>
      <c r="L598" t="s">
        <v>607</v>
      </c>
    </row>
    <row r="599" spans="1:12" x14ac:dyDescent="0.25">
      <c r="A599" s="51" t="e">
        <f>IF(OR(E599=DSSV!$P$7,E599=DSSV!$P$8,DSMYDTU!E599=DSSV!$P$9),A598+1,"0")</f>
        <v>#REF!</v>
      </c>
      <c r="B599" s="86">
        <v>27202101065</v>
      </c>
      <c r="C599" s="86" t="s">
        <v>359</v>
      </c>
      <c r="D599" s="86" t="s">
        <v>765</v>
      </c>
      <c r="E599" s="86" t="str">
        <f t="shared" si="18"/>
        <v>QTH</v>
      </c>
      <c r="F599" s="86" t="s">
        <v>1425</v>
      </c>
      <c r="G599" t="str">
        <f t="shared" si="19"/>
        <v/>
      </c>
      <c r="I599" t="s">
        <v>1502</v>
      </c>
      <c r="J599" t="s">
        <v>334</v>
      </c>
      <c r="K599" t="s">
        <v>323</v>
      </c>
      <c r="L599" t="s">
        <v>594</v>
      </c>
    </row>
    <row r="600" spans="1:12" x14ac:dyDescent="0.25">
      <c r="A600" s="51" t="e">
        <f>IF(OR(E600=DSSV!$P$7,E600=DSSV!$P$8,DSMYDTU!E600=DSSV!$P$9),A599+1,"0")</f>
        <v>#REF!</v>
      </c>
      <c r="B600" s="86">
        <v>27202146861</v>
      </c>
      <c r="C600" s="86" t="s">
        <v>766</v>
      </c>
      <c r="D600" s="86" t="s">
        <v>767</v>
      </c>
      <c r="E600" s="86" t="str">
        <f t="shared" si="18"/>
        <v>QTH</v>
      </c>
      <c r="F600" s="86" t="s">
        <v>1425</v>
      </c>
      <c r="G600" t="str">
        <f t="shared" si="19"/>
        <v/>
      </c>
      <c r="I600" t="s">
        <v>1476</v>
      </c>
      <c r="J600" t="s">
        <v>334</v>
      </c>
      <c r="K600" t="s">
        <v>323</v>
      </c>
      <c r="L600" t="s">
        <v>597</v>
      </c>
    </row>
    <row r="601" spans="1:12" x14ac:dyDescent="0.25">
      <c r="A601" s="51" t="e">
        <f>IF(OR(E601=DSSV!$P$7,E601=DSSV!$P$8,DSMYDTU!E601=DSSV!$P$9),A600+1,"0")</f>
        <v>#REF!</v>
      </c>
      <c r="B601" s="86">
        <v>26202129813</v>
      </c>
      <c r="C601" s="86" t="s">
        <v>768</v>
      </c>
      <c r="D601" s="86" t="s">
        <v>170</v>
      </c>
      <c r="E601" s="86" t="str">
        <f t="shared" si="18"/>
        <v>QTH</v>
      </c>
      <c r="F601" s="86" t="s">
        <v>1425</v>
      </c>
      <c r="G601" t="str">
        <f t="shared" si="19"/>
        <v/>
      </c>
      <c r="I601" t="s">
        <v>1585</v>
      </c>
      <c r="J601" t="s">
        <v>334</v>
      </c>
      <c r="K601" t="s">
        <v>323</v>
      </c>
      <c r="L601" t="s">
        <v>596</v>
      </c>
    </row>
    <row r="602" spans="1:12" x14ac:dyDescent="0.25">
      <c r="A602" s="51" t="e">
        <f>IF(OR(E602=DSSV!$P$7,E602=DSSV!$P$8,DSMYDTU!E602=DSSV!$P$9),A601+1,"0")</f>
        <v>#REF!</v>
      </c>
      <c r="B602" s="86">
        <v>27202102982</v>
      </c>
      <c r="C602" s="86" t="s">
        <v>401</v>
      </c>
      <c r="D602" s="86" t="s">
        <v>170</v>
      </c>
      <c r="E602" s="86" t="str">
        <f t="shared" si="18"/>
        <v>QTH</v>
      </c>
      <c r="F602" s="86" t="s">
        <v>1425</v>
      </c>
      <c r="G602" t="str">
        <f t="shared" si="19"/>
        <v/>
      </c>
      <c r="I602" t="s">
        <v>1586</v>
      </c>
      <c r="J602" t="s">
        <v>334</v>
      </c>
      <c r="K602" t="s">
        <v>323</v>
      </c>
      <c r="L602" t="s">
        <v>594</v>
      </c>
    </row>
    <row r="603" spans="1:12" x14ac:dyDescent="0.25">
      <c r="A603" s="51" t="e">
        <f>IF(OR(E603=DSSV!$P$7,E603=DSSV!$P$8,DSMYDTU!E603=DSSV!$P$9),A602+1,"0")</f>
        <v>#REF!</v>
      </c>
      <c r="B603" s="86">
        <v>27202129074</v>
      </c>
      <c r="C603" s="86" t="s">
        <v>769</v>
      </c>
      <c r="D603" s="86" t="s">
        <v>170</v>
      </c>
      <c r="E603" s="86" t="str">
        <f t="shared" si="18"/>
        <v>QTH</v>
      </c>
      <c r="F603" s="86" t="s">
        <v>1425</v>
      </c>
      <c r="G603" t="str">
        <f t="shared" si="19"/>
        <v/>
      </c>
      <c r="I603" t="s">
        <v>1587</v>
      </c>
      <c r="J603" t="s">
        <v>334</v>
      </c>
      <c r="K603" t="s">
        <v>323</v>
      </c>
      <c r="L603" t="s">
        <v>609</v>
      </c>
    </row>
    <row r="604" spans="1:12" x14ac:dyDescent="0.25">
      <c r="A604" s="51" t="e">
        <f>IF(OR(E604=DSSV!$P$7,E604=DSSV!$P$8,DSMYDTU!E604=DSSV!$P$9),A603+1,"0")</f>
        <v>#REF!</v>
      </c>
      <c r="B604" s="86">
        <v>27202130593</v>
      </c>
      <c r="C604" s="86" t="s">
        <v>346</v>
      </c>
      <c r="D604" s="86" t="s">
        <v>170</v>
      </c>
      <c r="E604" s="86" t="str">
        <f t="shared" si="18"/>
        <v>QTH</v>
      </c>
      <c r="F604" s="86" t="s">
        <v>1425</v>
      </c>
      <c r="G604" t="str">
        <f t="shared" si="19"/>
        <v/>
      </c>
      <c r="I604" t="s">
        <v>1588</v>
      </c>
      <c r="J604" t="s">
        <v>334</v>
      </c>
      <c r="K604" t="s">
        <v>323</v>
      </c>
      <c r="L604" t="s">
        <v>596</v>
      </c>
    </row>
    <row r="605" spans="1:12" x14ac:dyDescent="0.25">
      <c r="A605" s="51" t="e">
        <f>IF(OR(E605=DSSV!$P$7,E605=DSSV!$P$8,DSMYDTU!E605=DSSV!$P$9),A604+1,"0")</f>
        <v>#REF!</v>
      </c>
      <c r="B605" s="86">
        <v>27202139403</v>
      </c>
      <c r="C605" s="86" t="s">
        <v>265</v>
      </c>
      <c r="D605" s="86" t="s">
        <v>170</v>
      </c>
      <c r="E605" s="86" t="str">
        <f t="shared" si="18"/>
        <v>QTH</v>
      </c>
      <c r="F605" s="86" t="s">
        <v>1425</v>
      </c>
      <c r="G605" t="str">
        <f t="shared" si="19"/>
        <v/>
      </c>
      <c r="I605" t="s">
        <v>1524</v>
      </c>
      <c r="J605" t="s">
        <v>334</v>
      </c>
      <c r="K605" t="s">
        <v>323</v>
      </c>
      <c r="L605" t="s">
        <v>604</v>
      </c>
    </row>
    <row r="606" spans="1:12" x14ac:dyDescent="0.25">
      <c r="A606" s="51" t="e">
        <f>IF(OR(E606=DSSV!$P$7,E606=DSSV!$P$8,DSMYDTU!E606=DSSV!$P$9),A605+1,"0")</f>
        <v>#REF!</v>
      </c>
      <c r="B606" s="86">
        <v>27202139971</v>
      </c>
      <c r="C606" s="86" t="s">
        <v>770</v>
      </c>
      <c r="D606" s="86" t="s">
        <v>170</v>
      </c>
      <c r="E606" s="86" t="str">
        <f t="shared" si="18"/>
        <v>QTH</v>
      </c>
      <c r="F606" s="86" t="s">
        <v>1425</v>
      </c>
      <c r="G606" t="str">
        <f t="shared" si="19"/>
        <v/>
      </c>
      <c r="I606" t="s">
        <v>1589</v>
      </c>
      <c r="J606" t="s">
        <v>334</v>
      </c>
      <c r="K606" t="s">
        <v>323</v>
      </c>
      <c r="L606" t="s">
        <v>609</v>
      </c>
    </row>
    <row r="607" spans="1:12" x14ac:dyDescent="0.25">
      <c r="A607" s="51" t="e">
        <f>IF(OR(E607=DSSV!$P$7,E607=DSSV!$P$8,DSMYDTU!E607=DSSV!$P$9),A606+1,"0")</f>
        <v>#REF!</v>
      </c>
      <c r="B607" s="86">
        <v>27202141793</v>
      </c>
      <c r="C607" s="86" t="s">
        <v>771</v>
      </c>
      <c r="D607" s="86" t="s">
        <v>170</v>
      </c>
      <c r="E607" s="86" t="str">
        <f t="shared" si="18"/>
        <v>QTH</v>
      </c>
      <c r="F607" s="86" t="s">
        <v>1425</v>
      </c>
      <c r="G607" t="str">
        <f t="shared" si="19"/>
        <v/>
      </c>
      <c r="I607" t="s">
        <v>1480</v>
      </c>
      <c r="J607" t="s">
        <v>334</v>
      </c>
      <c r="K607" t="s">
        <v>323</v>
      </c>
      <c r="L607" t="s">
        <v>594</v>
      </c>
    </row>
    <row r="608" spans="1:12" x14ac:dyDescent="0.25">
      <c r="A608" s="51" t="e">
        <f>IF(OR(E608=DSSV!$P$7,E608=DSSV!$P$8,DSMYDTU!E608=DSSV!$P$9),A607+1,"0")</f>
        <v>#REF!</v>
      </c>
      <c r="B608" s="86">
        <v>27202146872</v>
      </c>
      <c r="C608" s="86" t="s">
        <v>773</v>
      </c>
      <c r="D608" s="86" t="s">
        <v>170</v>
      </c>
      <c r="E608" s="86" t="str">
        <f t="shared" si="18"/>
        <v>QTH</v>
      </c>
      <c r="F608" s="86" t="s">
        <v>1425</v>
      </c>
      <c r="G608" t="str">
        <f t="shared" si="19"/>
        <v/>
      </c>
      <c r="I608" t="s">
        <v>1590</v>
      </c>
      <c r="J608" t="s">
        <v>334</v>
      </c>
      <c r="K608" t="s">
        <v>323</v>
      </c>
      <c r="L608" t="s">
        <v>595</v>
      </c>
    </row>
    <row r="609" spans="1:12" x14ac:dyDescent="0.25">
      <c r="A609" s="51" t="e">
        <f>IF(OR(E609=DSSV!$P$7,E609=DSSV!$P$8,DSMYDTU!E609=DSSV!$P$9),A608+1,"0")</f>
        <v>#REF!</v>
      </c>
      <c r="B609" s="86">
        <v>27212132756</v>
      </c>
      <c r="C609" s="86" t="s">
        <v>774</v>
      </c>
      <c r="D609" s="86" t="s">
        <v>170</v>
      </c>
      <c r="E609" s="86" t="str">
        <f t="shared" si="18"/>
        <v>QTH</v>
      </c>
      <c r="F609" s="86" t="s">
        <v>1425</v>
      </c>
      <c r="G609" t="str">
        <f t="shared" si="19"/>
        <v/>
      </c>
      <c r="I609" t="s">
        <v>1435</v>
      </c>
      <c r="J609" t="s">
        <v>334</v>
      </c>
      <c r="K609" t="s">
        <v>323</v>
      </c>
      <c r="L609" t="s">
        <v>595</v>
      </c>
    </row>
    <row r="610" spans="1:12" x14ac:dyDescent="0.25">
      <c r="A610" s="51" t="e">
        <f>IF(OR(E610=DSSV!$P$7,E610=DSSV!$P$8,DSMYDTU!E610=DSSV!$P$9),A609+1,"0")</f>
        <v>#REF!</v>
      </c>
      <c r="B610" s="86">
        <v>27202138249</v>
      </c>
      <c r="C610" s="86" t="s">
        <v>275</v>
      </c>
      <c r="D610" s="86" t="s">
        <v>170</v>
      </c>
      <c r="E610" s="86" t="str">
        <f t="shared" si="18"/>
        <v>QTH</v>
      </c>
      <c r="F610" s="86" t="s">
        <v>1425</v>
      </c>
      <c r="G610" t="str">
        <f t="shared" si="19"/>
        <v/>
      </c>
      <c r="I610" t="s">
        <v>1625</v>
      </c>
      <c r="J610" t="s">
        <v>334</v>
      </c>
      <c r="K610" t="s">
        <v>383</v>
      </c>
      <c r="L610" t="s">
        <v>595</v>
      </c>
    </row>
    <row r="611" spans="1:12" x14ac:dyDescent="0.25">
      <c r="A611" s="51" t="e">
        <f>IF(OR(E611=DSSV!$P$7,E611=DSSV!$P$8,DSMYDTU!E611=DSSV!$P$9),A610+1,"0")</f>
        <v>#REF!</v>
      </c>
      <c r="B611" s="86">
        <v>27202139298</v>
      </c>
      <c r="C611" s="86" t="s">
        <v>982</v>
      </c>
      <c r="D611" s="86" t="s">
        <v>170</v>
      </c>
      <c r="E611" s="86" t="str">
        <f t="shared" si="18"/>
        <v>QTH</v>
      </c>
      <c r="F611" s="86" t="s">
        <v>1425</v>
      </c>
      <c r="G611" t="str">
        <f t="shared" si="19"/>
        <v/>
      </c>
      <c r="I611" t="s">
        <v>1718</v>
      </c>
      <c r="J611" t="s">
        <v>334</v>
      </c>
      <c r="K611" t="s">
        <v>383</v>
      </c>
      <c r="L611" t="s">
        <v>595</v>
      </c>
    </row>
    <row r="612" spans="1:12" x14ac:dyDescent="0.25">
      <c r="A612" s="51" t="e">
        <f>IF(OR(E612=DSSV!$P$7,E612=DSSV!$P$8,DSMYDTU!E612=DSSV!$P$9),A611+1,"0")</f>
        <v>#REF!</v>
      </c>
      <c r="B612" s="86">
        <v>26202100061</v>
      </c>
      <c r="C612" s="86" t="s">
        <v>523</v>
      </c>
      <c r="D612" s="86" t="s">
        <v>364</v>
      </c>
      <c r="E612" s="86" t="str">
        <f t="shared" si="18"/>
        <v>QTH</v>
      </c>
      <c r="F612" s="86" t="s">
        <v>461</v>
      </c>
      <c r="G612" t="str">
        <f t="shared" si="19"/>
        <v/>
      </c>
      <c r="I612" t="s">
        <v>581</v>
      </c>
      <c r="J612" t="s">
        <v>334</v>
      </c>
      <c r="K612" t="s">
        <v>383</v>
      </c>
      <c r="L612" t="s">
        <v>604</v>
      </c>
    </row>
    <row r="613" spans="1:12" x14ac:dyDescent="0.25">
      <c r="A613" s="51" t="e">
        <f>IF(OR(E613=DSSV!$P$7,E613=DSSV!$P$8,DSMYDTU!E613=DSSV!$P$9),A612+1,"0")</f>
        <v>#REF!</v>
      </c>
      <c r="B613" s="86">
        <v>27202101034</v>
      </c>
      <c r="C613" s="86" t="s">
        <v>251</v>
      </c>
      <c r="D613" s="86" t="s">
        <v>202</v>
      </c>
      <c r="E613" s="86" t="str">
        <f t="shared" si="18"/>
        <v>QTH</v>
      </c>
      <c r="F613" s="86" t="s">
        <v>1425</v>
      </c>
      <c r="G613" t="str">
        <f t="shared" si="19"/>
        <v/>
      </c>
      <c r="I613" t="s">
        <v>1581</v>
      </c>
      <c r="J613" t="s">
        <v>334</v>
      </c>
      <c r="K613" t="s">
        <v>383</v>
      </c>
      <c r="L613" t="s">
        <v>597</v>
      </c>
    </row>
    <row r="614" spans="1:12" x14ac:dyDescent="0.25">
      <c r="A614" s="51" t="e">
        <f>IF(OR(E614=DSSV!$P$7,E614=DSSV!$P$8,DSMYDTU!E614=DSSV!$P$9),A613+1,"0")</f>
        <v>#REF!</v>
      </c>
      <c r="B614" s="86">
        <v>26212133970</v>
      </c>
      <c r="C614" s="86" t="s">
        <v>983</v>
      </c>
      <c r="D614" s="86" t="s">
        <v>157</v>
      </c>
      <c r="E614" s="86" t="str">
        <f t="shared" si="18"/>
        <v>QTH</v>
      </c>
      <c r="F614" s="86" t="s">
        <v>461</v>
      </c>
      <c r="G614" t="str">
        <f t="shared" si="19"/>
        <v/>
      </c>
      <c r="I614" t="s">
        <v>1719</v>
      </c>
      <c r="J614" t="s">
        <v>183</v>
      </c>
      <c r="K614" t="s">
        <v>383</v>
      </c>
      <c r="L614" t="s">
        <v>1829</v>
      </c>
    </row>
    <row r="615" spans="1:12" x14ac:dyDescent="0.25">
      <c r="A615" s="51" t="e">
        <f>IF(OR(E615=DSSV!$P$7,E615=DSSV!$P$8,DSMYDTU!E615=DSSV!$P$9),A614+1,"0")</f>
        <v>#REF!</v>
      </c>
      <c r="B615" s="86">
        <v>27212140382</v>
      </c>
      <c r="C615" s="86" t="s">
        <v>984</v>
      </c>
      <c r="D615" s="86" t="s">
        <v>157</v>
      </c>
      <c r="E615" s="86" t="str">
        <f t="shared" si="18"/>
        <v>QTH</v>
      </c>
      <c r="F615" s="86" t="s">
        <v>1425</v>
      </c>
      <c r="G615" t="str">
        <f t="shared" si="19"/>
        <v/>
      </c>
      <c r="I615" t="s">
        <v>1610</v>
      </c>
      <c r="J615" t="s">
        <v>183</v>
      </c>
      <c r="K615" t="s">
        <v>383</v>
      </c>
      <c r="L615" t="s">
        <v>598</v>
      </c>
    </row>
    <row r="616" spans="1:12" x14ac:dyDescent="0.25">
      <c r="A616" s="51" t="e">
        <f>IF(OR(E616=DSSV!$P$7,E616=DSSV!$P$8,DSMYDTU!E616=DSSV!$P$9),A615+1,"0")</f>
        <v>#REF!</v>
      </c>
      <c r="B616" s="86">
        <v>27212125327</v>
      </c>
      <c r="C616" s="86" t="s">
        <v>985</v>
      </c>
      <c r="D616" s="86" t="s">
        <v>986</v>
      </c>
      <c r="E616" s="86" t="str">
        <f t="shared" si="18"/>
        <v>QTH</v>
      </c>
      <c r="F616" s="86" t="s">
        <v>1425</v>
      </c>
      <c r="G616" t="str">
        <f t="shared" si="19"/>
        <v/>
      </c>
      <c r="I616" t="s">
        <v>1699</v>
      </c>
      <c r="J616" t="s">
        <v>183</v>
      </c>
      <c r="K616" t="s">
        <v>383</v>
      </c>
      <c r="L616" t="s">
        <v>595</v>
      </c>
    </row>
    <row r="617" spans="1:12" x14ac:dyDescent="0.25">
      <c r="A617" s="51" t="e">
        <f>IF(OR(E617=DSSV!$P$7,E617=DSSV!$P$8,DSMYDTU!E617=DSSV!$P$9),A616+1,"0")</f>
        <v>#REF!</v>
      </c>
      <c r="B617" s="86">
        <v>27212242640</v>
      </c>
      <c r="C617" s="86" t="s">
        <v>501</v>
      </c>
      <c r="D617" s="86" t="s">
        <v>987</v>
      </c>
      <c r="E617" s="86" t="str">
        <f t="shared" si="18"/>
        <v>QTH</v>
      </c>
      <c r="F617" s="86" t="s">
        <v>1425</v>
      </c>
      <c r="G617" t="str">
        <f t="shared" si="19"/>
        <v/>
      </c>
      <c r="I617" t="s">
        <v>1686</v>
      </c>
      <c r="J617" t="s">
        <v>183</v>
      </c>
      <c r="K617" t="s">
        <v>383</v>
      </c>
      <c r="L617" t="s">
        <v>597</v>
      </c>
    </row>
    <row r="618" spans="1:12" x14ac:dyDescent="0.25">
      <c r="A618" s="51" t="e">
        <f>IF(OR(E618=DSSV!$P$7,E618=DSSV!$P$8,DSMYDTU!E618=DSSV!$P$9),A617+1,"0")</f>
        <v>#REF!</v>
      </c>
      <c r="B618" s="86">
        <v>27202121884</v>
      </c>
      <c r="C618" s="86" t="s">
        <v>251</v>
      </c>
      <c r="D618" s="86" t="s">
        <v>540</v>
      </c>
      <c r="E618" s="86" t="str">
        <f t="shared" si="18"/>
        <v>QTH</v>
      </c>
      <c r="F618" s="86" t="s">
        <v>1425</v>
      </c>
      <c r="G618" t="str">
        <f t="shared" si="19"/>
        <v/>
      </c>
      <c r="I618" t="s">
        <v>1673</v>
      </c>
      <c r="J618" t="s">
        <v>334</v>
      </c>
      <c r="K618" t="s">
        <v>383</v>
      </c>
      <c r="L618" t="s">
        <v>598</v>
      </c>
    </row>
    <row r="619" spans="1:12" x14ac:dyDescent="0.25">
      <c r="A619" s="51" t="e">
        <f>IF(OR(E619=DSSV!$P$7,E619=DSSV!$P$8,DSMYDTU!E619=DSSV!$P$9),A618+1,"0")</f>
        <v>#REF!</v>
      </c>
      <c r="B619" s="86">
        <v>27202140925</v>
      </c>
      <c r="C619" s="86" t="s">
        <v>920</v>
      </c>
      <c r="D619" s="86" t="s">
        <v>988</v>
      </c>
      <c r="E619" s="86" t="str">
        <f t="shared" si="18"/>
        <v>QTH</v>
      </c>
      <c r="F619" s="86" t="s">
        <v>1425</v>
      </c>
      <c r="G619" t="str">
        <f t="shared" si="19"/>
        <v/>
      </c>
      <c r="I619" t="s">
        <v>1651</v>
      </c>
      <c r="J619" t="s">
        <v>334</v>
      </c>
      <c r="K619" t="s">
        <v>383</v>
      </c>
      <c r="L619" t="s">
        <v>595</v>
      </c>
    </row>
    <row r="620" spans="1:12" x14ac:dyDescent="0.25">
      <c r="A620" s="51" t="e">
        <f>IF(OR(E620=DSSV!$P$7,E620=DSSV!$P$8,DSMYDTU!E620=DSSV!$P$9),A619+1,"0")</f>
        <v>#REF!</v>
      </c>
      <c r="B620" s="86">
        <v>27212153861</v>
      </c>
      <c r="C620" s="86" t="s">
        <v>775</v>
      </c>
      <c r="D620" s="86" t="s">
        <v>146</v>
      </c>
      <c r="E620" s="86" t="str">
        <f t="shared" si="18"/>
        <v>QTH</v>
      </c>
      <c r="F620" s="86" t="s">
        <v>1425</v>
      </c>
      <c r="G620" t="str">
        <f t="shared" si="19"/>
        <v/>
      </c>
      <c r="I620" t="s">
        <v>1591</v>
      </c>
      <c r="J620" t="s">
        <v>334</v>
      </c>
      <c r="K620" t="s">
        <v>323</v>
      </c>
      <c r="L620" t="s">
        <v>594</v>
      </c>
    </row>
    <row r="621" spans="1:12" x14ac:dyDescent="0.25">
      <c r="A621" s="51" t="e">
        <f>IF(OR(E621=DSSV!$P$7,E621=DSSV!$P$8,DSMYDTU!E621=DSSV!$P$9),A620+1,"0")</f>
        <v>#REF!</v>
      </c>
      <c r="B621" s="86">
        <v>27202140103</v>
      </c>
      <c r="C621" s="86" t="s">
        <v>989</v>
      </c>
      <c r="D621" s="86" t="s">
        <v>146</v>
      </c>
      <c r="E621" s="86" t="str">
        <f t="shared" si="18"/>
        <v>QTH</v>
      </c>
      <c r="F621" s="86" t="s">
        <v>1425</v>
      </c>
      <c r="G621" t="str">
        <f t="shared" si="19"/>
        <v/>
      </c>
      <c r="I621" t="s">
        <v>1694</v>
      </c>
      <c r="J621" t="s">
        <v>334</v>
      </c>
      <c r="K621" t="s">
        <v>383</v>
      </c>
      <c r="L621" t="s">
        <v>596</v>
      </c>
    </row>
    <row r="622" spans="1:12" x14ac:dyDescent="0.25">
      <c r="A622" s="51" t="e">
        <f>IF(OR(E622=DSSV!$P$7,E622=DSSV!$P$8,DSMYDTU!E622=DSSV!$P$9),A621+1,"0")</f>
        <v>#REF!</v>
      </c>
      <c r="B622" s="86">
        <v>27202141783</v>
      </c>
      <c r="C622" s="86" t="s">
        <v>990</v>
      </c>
      <c r="D622" s="86" t="s">
        <v>146</v>
      </c>
      <c r="E622" s="86" t="str">
        <f t="shared" si="18"/>
        <v>QTH</v>
      </c>
      <c r="F622" s="86" t="s">
        <v>1425</v>
      </c>
      <c r="G622" t="str">
        <f t="shared" si="19"/>
        <v/>
      </c>
      <c r="I622" t="s">
        <v>1466</v>
      </c>
      <c r="J622" t="s">
        <v>334</v>
      </c>
      <c r="K622" t="s">
        <v>383</v>
      </c>
      <c r="L622" t="s">
        <v>595</v>
      </c>
    </row>
    <row r="623" spans="1:12" x14ac:dyDescent="0.25">
      <c r="A623" s="51" t="e">
        <f>IF(OR(E623=DSSV!$P$7,E623=DSSV!$P$8,DSMYDTU!E623=DSSV!$P$9),A622+1,"0")</f>
        <v>#REF!</v>
      </c>
      <c r="B623" s="86">
        <v>27203122768</v>
      </c>
      <c r="C623" s="86" t="s">
        <v>279</v>
      </c>
      <c r="D623" s="86" t="s">
        <v>169</v>
      </c>
      <c r="E623" s="86" t="str">
        <f t="shared" si="18"/>
        <v>QTH</v>
      </c>
      <c r="F623" s="86" t="s">
        <v>1425</v>
      </c>
      <c r="G623" t="str">
        <f t="shared" si="19"/>
        <v/>
      </c>
      <c r="I623" t="s">
        <v>1548</v>
      </c>
      <c r="J623" t="s">
        <v>334</v>
      </c>
      <c r="K623" t="s">
        <v>383</v>
      </c>
      <c r="L623" t="s">
        <v>609</v>
      </c>
    </row>
    <row r="624" spans="1:12" x14ac:dyDescent="0.25">
      <c r="A624" s="51" t="e">
        <f>IF(OR(E624=DSSV!$P$7,E624=DSSV!$P$8,DSMYDTU!E624=DSSV!$P$9),A623+1,"0")</f>
        <v>#REF!</v>
      </c>
      <c r="B624" s="86">
        <v>25212109544</v>
      </c>
      <c r="C624" s="86" t="s">
        <v>527</v>
      </c>
      <c r="D624" s="86" t="s">
        <v>131</v>
      </c>
      <c r="E624" s="86" t="str">
        <f t="shared" si="18"/>
        <v>QTH</v>
      </c>
      <c r="F624" s="86" t="s">
        <v>1425</v>
      </c>
      <c r="G624" t="str">
        <f t="shared" si="19"/>
        <v/>
      </c>
      <c r="I624" t="s">
        <v>388</v>
      </c>
      <c r="J624" t="s">
        <v>183</v>
      </c>
      <c r="K624" t="s">
        <v>383</v>
      </c>
      <c r="L624" t="s">
        <v>594</v>
      </c>
    </row>
    <row r="625" spans="1:12" x14ac:dyDescent="0.25">
      <c r="A625" s="51" t="e">
        <f>IF(OR(E625=DSSV!$P$7,E625=DSSV!$P$8,DSMYDTU!E625=DSSV!$P$9),A624+1,"0")</f>
        <v>#REF!</v>
      </c>
      <c r="B625" s="86">
        <v>27212100864</v>
      </c>
      <c r="C625" s="86" t="s">
        <v>991</v>
      </c>
      <c r="D625" s="86" t="s">
        <v>131</v>
      </c>
      <c r="E625" s="86" t="str">
        <f t="shared" si="18"/>
        <v>QTH</v>
      </c>
      <c r="F625" s="86" t="s">
        <v>1425</v>
      </c>
      <c r="G625" t="str">
        <f t="shared" si="19"/>
        <v/>
      </c>
      <c r="I625" t="s">
        <v>1720</v>
      </c>
      <c r="J625" t="s">
        <v>183</v>
      </c>
      <c r="K625" t="s">
        <v>383</v>
      </c>
      <c r="L625" t="s">
        <v>604</v>
      </c>
    </row>
    <row r="626" spans="1:12" x14ac:dyDescent="0.25">
      <c r="A626" s="51" t="e">
        <f>IF(OR(E626=DSSV!$P$7,E626=DSSV!$P$8,DSMYDTU!E626=DSSV!$P$9),A625+1,"0")</f>
        <v>#REF!</v>
      </c>
      <c r="B626" s="86">
        <v>27202144189</v>
      </c>
      <c r="C626" s="86" t="s">
        <v>992</v>
      </c>
      <c r="D626" s="86" t="s">
        <v>993</v>
      </c>
      <c r="E626" s="86" t="str">
        <f t="shared" si="18"/>
        <v>QTH</v>
      </c>
      <c r="F626" s="86" t="s">
        <v>1425</v>
      </c>
      <c r="G626" t="str">
        <f t="shared" si="19"/>
        <v/>
      </c>
      <c r="I626" t="s">
        <v>1721</v>
      </c>
      <c r="J626" t="s">
        <v>334</v>
      </c>
      <c r="K626" t="s">
        <v>383</v>
      </c>
      <c r="L626" t="s">
        <v>595</v>
      </c>
    </row>
    <row r="627" spans="1:12" x14ac:dyDescent="0.25">
      <c r="A627" s="51" t="e">
        <f>IF(OR(E627=DSSV!$P$7,E627=DSSV!$P$8,DSMYDTU!E627=DSSV!$P$9),A626+1,"0")</f>
        <v>#REF!</v>
      </c>
      <c r="B627" s="86">
        <v>27202132832</v>
      </c>
      <c r="C627" s="86" t="s">
        <v>776</v>
      </c>
      <c r="D627" s="86" t="s">
        <v>216</v>
      </c>
      <c r="E627" s="86" t="str">
        <f t="shared" si="18"/>
        <v>QTH</v>
      </c>
      <c r="F627" s="86" t="s">
        <v>1425</v>
      </c>
      <c r="G627" t="str">
        <f t="shared" si="19"/>
        <v/>
      </c>
      <c r="I627" t="s">
        <v>1592</v>
      </c>
      <c r="J627" t="s">
        <v>334</v>
      </c>
      <c r="K627" t="s">
        <v>323</v>
      </c>
      <c r="L627" t="s">
        <v>597</v>
      </c>
    </row>
    <row r="628" spans="1:12" x14ac:dyDescent="0.25">
      <c r="A628" s="51" t="e">
        <f>IF(OR(E628=DSSV!$P$7,E628=DSSV!$P$8,DSMYDTU!E628=DSSV!$P$9),A627+1,"0")</f>
        <v>#REF!</v>
      </c>
      <c r="B628" s="86">
        <v>27202100078</v>
      </c>
      <c r="C628" s="86" t="s">
        <v>994</v>
      </c>
      <c r="D628" s="86" t="s">
        <v>216</v>
      </c>
      <c r="E628" s="86" t="str">
        <f t="shared" si="18"/>
        <v>QTH</v>
      </c>
      <c r="F628" s="86" t="s">
        <v>1425</v>
      </c>
      <c r="G628" t="str">
        <f t="shared" si="19"/>
        <v/>
      </c>
      <c r="I628" t="s">
        <v>1722</v>
      </c>
      <c r="J628" t="s">
        <v>334</v>
      </c>
      <c r="K628" t="s">
        <v>383</v>
      </c>
      <c r="L628" t="s">
        <v>595</v>
      </c>
    </row>
    <row r="629" spans="1:12" x14ac:dyDescent="0.25">
      <c r="A629" s="51" t="e">
        <f>IF(OR(E629=DSSV!$P$7,E629=DSSV!$P$8,DSMYDTU!E629=DSSV!$P$9),A628+1,"0")</f>
        <v>#REF!</v>
      </c>
      <c r="B629" s="86">
        <v>27202101025</v>
      </c>
      <c r="C629" s="86" t="s">
        <v>247</v>
      </c>
      <c r="D629" s="86" t="s">
        <v>216</v>
      </c>
      <c r="E629" s="86" t="str">
        <f t="shared" si="18"/>
        <v>QTH</v>
      </c>
      <c r="F629" s="86" t="s">
        <v>1425</v>
      </c>
      <c r="G629" t="str">
        <f t="shared" si="19"/>
        <v/>
      </c>
      <c r="I629" t="s">
        <v>1518</v>
      </c>
      <c r="J629" t="s">
        <v>334</v>
      </c>
      <c r="K629" t="s">
        <v>383</v>
      </c>
      <c r="L629" t="s">
        <v>596</v>
      </c>
    </row>
    <row r="630" spans="1:12" x14ac:dyDescent="0.25">
      <c r="A630" s="51" t="e">
        <f>IF(OR(E630=DSSV!$P$7,E630=DSSV!$P$8,DSMYDTU!E630=DSSV!$P$9),A629+1,"0")</f>
        <v>#REF!</v>
      </c>
      <c r="B630" s="86">
        <v>27202101598</v>
      </c>
      <c r="C630" s="86" t="s">
        <v>995</v>
      </c>
      <c r="D630" s="86" t="s">
        <v>216</v>
      </c>
      <c r="E630" s="86" t="str">
        <f t="shared" si="18"/>
        <v>QTH</v>
      </c>
      <c r="F630" s="86" t="s">
        <v>1425</v>
      </c>
      <c r="G630" t="str">
        <f t="shared" si="19"/>
        <v/>
      </c>
      <c r="I630" t="s">
        <v>1613</v>
      </c>
      <c r="J630" t="s">
        <v>334</v>
      </c>
      <c r="K630" t="s">
        <v>383</v>
      </c>
      <c r="L630" t="s">
        <v>596</v>
      </c>
    </row>
    <row r="631" spans="1:12" x14ac:dyDescent="0.25">
      <c r="A631" s="51" t="e">
        <f>IF(OR(E631=DSSV!$P$7,E631=DSSV!$P$8,DSMYDTU!E631=DSSV!$P$9),A630+1,"0")</f>
        <v>#REF!</v>
      </c>
      <c r="B631" s="86">
        <v>27202138675</v>
      </c>
      <c r="C631" s="86" t="s">
        <v>996</v>
      </c>
      <c r="D631" s="86" t="s">
        <v>216</v>
      </c>
      <c r="E631" s="86" t="str">
        <f t="shared" si="18"/>
        <v>QTH</v>
      </c>
      <c r="F631" s="86" t="s">
        <v>1425</v>
      </c>
      <c r="G631" t="str">
        <f t="shared" si="19"/>
        <v/>
      </c>
      <c r="I631" t="s">
        <v>1446</v>
      </c>
      <c r="J631" t="s">
        <v>334</v>
      </c>
      <c r="K631" t="s">
        <v>383</v>
      </c>
      <c r="L631" t="s">
        <v>597</v>
      </c>
    </row>
    <row r="632" spans="1:12" x14ac:dyDescent="0.25">
      <c r="A632" s="51" t="e">
        <f>IF(OR(E632=DSSV!$P$7,E632=DSSV!$P$8,DSMYDTU!E632=DSSV!$P$9),A631+1,"0")</f>
        <v>#REF!</v>
      </c>
      <c r="B632" s="86">
        <v>27212100487</v>
      </c>
      <c r="C632" s="86" t="s">
        <v>777</v>
      </c>
      <c r="D632" s="86" t="s">
        <v>183</v>
      </c>
      <c r="E632" s="86" t="str">
        <f t="shared" si="18"/>
        <v>QTH</v>
      </c>
      <c r="F632" s="86" t="s">
        <v>1425</v>
      </c>
      <c r="G632" t="str">
        <f t="shared" si="19"/>
        <v/>
      </c>
      <c r="I632" t="s">
        <v>1502</v>
      </c>
      <c r="J632" t="s">
        <v>183</v>
      </c>
      <c r="K632" t="s">
        <v>323</v>
      </c>
      <c r="L632" t="s">
        <v>594</v>
      </c>
    </row>
    <row r="633" spans="1:12" x14ac:dyDescent="0.25">
      <c r="A633" s="51" t="e">
        <f>IF(OR(E633=DSSV!$P$7,E633=DSSV!$P$8,DSMYDTU!E633=DSSV!$P$9),A632+1,"0")</f>
        <v>#REF!</v>
      </c>
      <c r="B633" s="86">
        <v>27212125068</v>
      </c>
      <c r="C633" s="86" t="s">
        <v>259</v>
      </c>
      <c r="D633" s="86" t="s">
        <v>183</v>
      </c>
      <c r="E633" s="86" t="str">
        <f t="shared" si="18"/>
        <v>QTH</v>
      </c>
      <c r="F633" s="86" t="s">
        <v>1425</v>
      </c>
      <c r="G633" t="str">
        <f t="shared" si="19"/>
        <v/>
      </c>
      <c r="I633" t="s">
        <v>1593</v>
      </c>
      <c r="J633" t="s">
        <v>183</v>
      </c>
      <c r="K633" t="s">
        <v>323</v>
      </c>
      <c r="L633" t="s">
        <v>603</v>
      </c>
    </row>
    <row r="634" spans="1:12" x14ac:dyDescent="0.25">
      <c r="A634" s="51" t="e">
        <f>IF(OR(E634=DSSV!$P$7,E634=DSSV!$P$8,DSMYDTU!E634=DSSV!$P$9),A633+1,"0")</f>
        <v>#REF!</v>
      </c>
      <c r="B634" s="86">
        <v>27217235616</v>
      </c>
      <c r="C634" s="86" t="s">
        <v>778</v>
      </c>
      <c r="D634" s="86" t="s">
        <v>183</v>
      </c>
      <c r="E634" s="86" t="str">
        <f t="shared" si="18"/>
        <v>QTH</v>
      </c>
      <c r="F634" s="86" t="s">
        <v>1425</v>
      </c>
      <c r="G634" t="str">
        <f t="shared" si="19"/>
        <v/>
      </c>
      <c r="I634" t="s">
        <v>1475</v>
      </c>
      <c r="J634" t="s">
        <v>183</v>
      </c>
      <c r="K634" t="s">
        <v>323</v>
      </c>
      <c r="L634" t="s">
        <v>594</v>
      </c>
    </row>
    <row r="635" spans="1:12" x14ac:dyDescent="0.25">
      <c r="A635" s="51" t="e">
        <f>IF(OR(E635=DSSV!$P$7,E635=DSSV!$P$8,DSMYDTU!E635=DSSV!$P$9),A634+1,"0")</f>
        <v>#REF!</v>
      </c>
      <c r="B635" s="86">
        <v>27212138939</v>
      </c>
      <c r="C635" s="86" t="s">
        <v>998</v>
      </c>
      <c r="D635" s="86" t="s">
        <v>183</v>
      </c>
      <c r="E635" s="86" t="str">
        <f t="shared" si="18"/>
        <v>QTH</v>
      </c>
      <c r="F635" s="86" t="s">
        <v>1425</v>
      </c>
      <c r="G635" t="str">
        <f t="shared" si="19"/>
        <v/>
      </c>
      <c r="I635" t="s">
        <v>1613</v>
      </c>
      <c r="J635" t="s">
        <v>183</v>
      </c>
      <c r="K635" t="s">
        <v>383</v>
      </c>
      <c r="L635" t="s">
        <v>595</v>
      </c>
    </row>
    <row r="636" spans="1:12" x14ac:dyDescent="0.25">
      <c r="A636" s="51" t="e">
        <f>IF(OR(E636=DSSV!$P$7,E636=DSSV!$P$8,DSMYDTU!E636=DSSV!$P$9),A635+1,"0")</f>
        <v>#REF!</v>
      </c>
      <c r="B636" s="86">
        <v>27202120343</v>
      </c>
      <c r="C636" s="86" t="s">
        <v>265</v>
      </c>
      <c r="D636" s="86" t="s">
        <v>156</v>
      </c>
      <c r="E636" s="86" t="str">
        <f t="shared" si="18"/>
        <v>QTH</v>
      </c>
      <c r="F636" s="86" t="s">
        <v>1425</v>
      </c>
      <c r="G636" t="str">
        <f t="shared" si="19"/>
        <v/>
      </c>
      <c r="I636" t="s">
        <v>1474</v>
      </c>
      <c r="J636" t="s">
        <v>334</v>
      </c>
      <c r="K636" t="s">
        <v>323</v>
      </c>
      <c r="L636" t="s">
        <v>595</v>
      </c>
    </row>
    <row r="637" spans="1:12" x14ac:dyDescent="0.25">
      <c r="A637" s="51" t="e">
        <f>IF(OR(E637=DSSV!$P$7,E637=DSSV!$P$8,DSMYDTU!E637=DSSV!$P$9),A636+1,"0")</f>
        <v>#REF!</v>
      </c>
      <c r="B637" s="86">
        <v>27202100620</v>
      </c>
      <c r="C637" s="86" t="s">
        <v>869</v>
      </c>
      <c r="D637" s="86" t="s">
        <v>156</v>
      </c>
      <c r="E637" s="86" t="str">
        <f t="shared" si="18"/>
        <v>QTH</v>
      </c>
      <c r="F637" s="86" t="s">
        <v>1425</v>
      </c>
      <c r="G637" t="str">
        <f t="shared" si="19"/>
        <v/>
      </c>
      <c r="I637" t="s">
        <v>1723</v>
      </c>
      <c r="J637" t="s">
        <v>334</v>
      </c>
      <c r="K637" t="s">
        <v>383</v>
      </c>
      <c r="L637" t="s">
        <v>594</v>
      </c>
    </row>
    <row r="638" spans="1:12" x14ac:dyDescent="0.25">
      <c r="A638" s="51" t="e">
        <f>IF(OR(E638=DSSV!$P$7,E638=DSSV!$P$8,DSMYDTU!E638=DSSV!$P$9),A637+1,"0")</f>
        <v>#REF!</v>
      </c>
      <c r="B638" s="86">
        <v>27202101511</v>
      </c>
      <c r="C638" s="86" t="s">
        <v>268</v>
      </c>
      <c r="D638" s="86" t="s">
        <v>156</v>
      </c>
      <c r="E638" s="86" t="str">
        <f t="shared" si="18"/>
        <v>QTH</v>
      </c>
      <c r="F638" s="86" t="s">
        <v>1425</v>
      </c>
      <c r="G638" t="str">
        <f t="shared" si="19"/>
        <v/>
      </c>
      <c r="I638" t="s">
        <v>1722</v>
      </c>
      <c r="J638" t="s">
        <v>334</v>
      </c>
      <c r="K638" t="s">
        <v>383</v>
      </c>
      <c r="L638" t="s">
        <v>596</v>
      </c>
    </row>
    <row r="639" spans="1:12" x14ac:dyDescent="0.25">
      <c r="A639" s="51" t="e">
        <f>IF(OR(E639=DSSV!$P$7,E639=DSSV!$P$8,DSMYDTU!E639=DSSV!$P$9),A638+1,"0")</f>
        <v>#REF!</v>
      </c>
      <c r="B639" s="86">
        <v>27202102038</v>
      </c>
      <c r="C639" s="86" t="s">
        <v>999</v>
      </c>
      <c r="D639" s="86" t="s">
        <v>156</v>
      </c>
      <c r="E639" s="86" t="str">
        <f t="shared" si="18"/>
        <v>QTH</v>
      </c>
      <c r="F639" s="86" t="s">
        <v>1425</v>
      </c>
      <c r="G639" t="str">
        <f t="shared" si="19"/>
        <v/>
      </c>
      <c r="I639" t="s">
        <v>1547</v>
      </c>
      <c r="J639" t="s">
        <v>334</v>
      </c>
      <c r="K639" t="s">
        <v>383</v>
      </c>
      <c r="L639" t="s">
        <v>595</v>
      </c>
    </row>
    <row r="640" spans="1:12" x14ac:dyDescent="0.25">
      <c r="A640" s="51" t="e">
        <f>IF(OR(E640=DSSV!$P$7,E640=DSSV!$P$8,DSMYDTU!E640=DSSV!$P$9),A639+1,"0")</f>
        <v>#REF!</v>
      </c>
      <c r="B640" s="86">
        <v>27202128539</v>
      </c>
      <c r="C640" s="86" t="s">
        <v>272</v>
      </c>
      <c r="D640" s="86" t="s">
        <v>218</v>
      </c>
      <c r="E640" s="86" t="str">
        <f t="shared" si="18"/>
        <v>QTH</v>
      </c>
      <c r="F640" s="86" t="s">
        <v>1425</v>
      </c>
      <c r="G640" t="str">
        <f t="shared" si="19"/>
        <v/>
      </c>
      <c r="I640" t="s">
        <v>1556</v>
      </c>
      <c r="J640" t="s">
        <v>334</v>
      </c>
      <c r="K640" t="s">
        <v>383</v>
      </c>
      <c r="L640" t="s">
        <v>594</v>
      </c>
    </row>
    <row r="641" spans="1:12" x14ac:dyDescent="0.25">
      <c r="A641" s="51" t="e">
        <f>IF(OR(E641=DSSV!$P$7,E641=DSSV!$P$8,DSMYDTU!E641=DSSV!$P$9),A640+1,"0")</f>
        <v>#REF!</v>
      </c>
      <c r="B641" s="86">
        <v>27207133034</v>
      </c>
      <c r="C641" s="86" t="s">
        <v>476</v>
      </c>
      <c r="D641" s="86" t="s">
        <v>218</v>
      </c>
      <c r="E641" s="86" t="str">
        <f t="shared" si="18"/>
        <v>QTH</v>
      </c>
      <c r="F641" s="86" t="s">
        <v>1425</v>
      </c>
      <c r="G641" t="str">
        <f t="shared" si="19"/>
        <v/>
      </c>
      <c r="I641" t="s">
        <v>1724</v>
      </c>
      <c r="J641" t="s">
        <v>334</v>
      </c>
      <c r="K641" t="s">
        <v>383</v>
      </c>
      <c r="L641" t="s">
        <v>595</v>
      </c>
    </row>
    <row r="642" spans="1:12" x14ac:dyDescent="0.25">
      <c r="A642" s="51" t="e">
        <f>IF(OR(E642=DSSV!$P$7,E642=DSSV!$P$8,DSMYDTU!E642=DSSV!$P$9),A641+1,"0")</f>
        <v>#REF!</v>
      </c>
      <c r="B642" s="86">
        <v>25212104896</v>
      </c>
      <c r="C642" s="86" t="s">
        <v>234</v>
      </c>
      <c r="D642" s="86" t="s">
        <v>178</v>
      </c>
      <c r="E642" s="86" t="str">
        <f t="shared" ref="E642:E705" si="20">RIGHT(F642,LEN(F642)-3)</f>
        <v>QTH</v>
      </c>
      <c r="F642" s="86" t="s">
        <v>385</v>
      </c>
      <c r="G642" t="str">
        <f t="shared" ref="G642:G705" si="21">IF(H642&gt;100000,"Nợ "&amp;H642,"")</f>
        <v/>
      </c>
      <c r="I642" t="s">
        <v>390</v>
      </c>
      <c r="J642" t="s">
        <v>183</v>
      </c>
      <c r="K642" t="s">
        <v>323</v>
      </c>
      <c r="L642" t="s">
        <v>595</v>
      </c>
    </row>
    <row r="643" spans="1:12" x14ac:dyDescent="0.25">
      <c r="A643" s="51" t="e">
        <f>IF(OR(E643=DSSV!$P$7,E643=DSSV!$P$8,DSMYDTU!E643=DSSV!$P$9),A642+1,"0")</f>
        <v>#REF!</v>
      </c>
      <c r="B643" s="86">
        <v>27202140266</v>
      </c>
      <c r="C643" s="86" t="s">
        <v>472</v>
      </c>
      <c r="D643" s="86" t="s">
        <v>178</v>
      </c>
      <c r="E643" s="86" t="str">
        <f t="shared" si="20"/>
        <v>QTH</v>
      </c>
      <c r="F643" s="86" t="s">
        <v>1425</v>
      </c>
      <c r="G643" t="str">
        <f t="shared" si="21"/>
        <v/>
      </c>
      <c r="I643" t="s">
        <v>1594</v>
      </c>
      <c r="J643" t="s">
        <v>334</v>
      </c>
      <c r="K643" t="s">
        <v>323</v>
      </c>
      <c r="L643" t="s">
        <v>597</v>
      </c>
    </row>
    <row r="644" spans="1:12" x14ac:dyDescent="0.25">
      <c r="A644" s="51" t="e">
        <f>IF(OR(E644=DSSV!$P$7,E644=DSSV!$P$8,DSMYDTU!E644=DSSV!$P$9),A643+1,"0")</f>
        <v>#REF!</v>
      </c>
      <c r="B644" s="86">
        <v>27202153191</v>
      </c>
      <c r="C644" s="86" t="s">
        <v>243</v>
      </c>
      <c r="D644" s="86" t="s">
        <v>178</v>
      </c>
      <c r="E644" s="86" t="str">
        <f t="shared" si="20"/>
        <v>QTH</v>
      </c>
      <c r="F644" s="86" t="s">
        <v>1425</v>
      </c>
      <c r="G644" t="str">
        <f t="shared" si="21"/>
        <v/>
      </c>
      <c r="I644" t="s">
        <v>1595</v>
      </c>
      <c r="J644" t="s">
        <v>334</v>
      </c>
      <c r="K644" t="s">
        <v>323</v>
      </c>
      <c r="L644" t="s">
        <v>594</v>
      </c>
    </row>
    <row r="645" spans="1:12" x14ac:dyDescent="0.25">
      <c r="A645" s="51" t="e">
        <f>IF(OR(E645=DSSV!$P$7,E645=DSSV!$P$8,DSMYDTU!E645=DSSV!$P$9),A644+1,"0")</f>
        <v>#REF!</v>
      </c>
      <c r="B645" s="86">
        <v>27202129948</v>
      </c>
      <c r="C645" s="86" t="s">
        <v>256</v>
      </c>
      <c r="D645" s="86" t="s">
        <v>178</v>
      </c>
      <c r="E645" s="86" t="str">
        <f t="shared" si="20"/>
        <v>QTH</v>
      </c>
      <c r="F645" s="86" t="s">
        <v>1425</v>
      </c>
      <c r="G645" t="str">
        <f t="shared" si="21"/>
        <v/>
      </c>
      <c r="I645" t="s">
        <v>1500</v>
      </c>
      <c r="J645" t="s">
        <v>334</v>
      </c>
      <c r="K645" t="s">
        <v>383</v>
      </c>
      <c r="L645" t="s">
        <v>595</v>
      </c>
    </row>
    <row r="646" spans="1:12" x14ac:dyDescent="0.25">
      <c r="A646" s="51" t="e">
        <f>IF(OR(E646=DSSV!$P$7,E646=DSSV!$P$8,DSMYDTU!E646=DSSV!$P$9),A645+1,"0")</f>
        <v>#REF!</v>
      </c>
      <c r="B646" s="86">
        <v>27202134386</v>
      </c>
      <c r="C646" s="86" t="s">
        <v>1000</v>
      </c>
      <c r="D646" s="86" t="s">
        <v>178</v>
      </c>
      <c r="E646" s="86" t="str">
        <f t="shared" si="20"/>
        <v>QTH</v>
      </c>
      <c r="F646" s="86" t="s">
        <v>1425</v>
      </c>
      <c r="G646" t="str">
        <f t="shared" si="21"/>
        <v/>
      </c>
      <c r="I646" t="s">
        <v>1725</v>
      </c>
      <c r="J646" t="s">
        <v>334</v>
      </c>
      <c r="K646" t="s">
        <v>383</v>
      </c>
      <c r="L646" t="s">
        <v>594</v>
      </c>
    </row>
    <row r="647" spans="1:12" x14ac:dyDescent="0.25">
      <c r="A647" s="51" t="e">
        <f>IF(OR(E647=DSSV!$P$7,E647=DSSV!$P$8,DSMYDTU!E647=DSSV!$P$9),A646+1,"0")</f>
        <v>#REF!</v>
      </c>
      <c r="B647" s="86">
        <v>27207227236</v>
      </c>
      <c r="C647" s="86" t="s">
        <v>1001</v>
      </c>
      <c r="D647" s="86" t="s">
        <v>178</v>
      </c>
      <c r="E647" s="86" t="str">
        <f t="shared" si="20"/>
        <v>QTH</v>
      </c>
      <c r="F647" s="86" t="s">
        <v>1425</v>
      </c>
      <c r="G647" t="str">
        <f t="shared" si="21"/>
        <v/>
      </c>
      <c r="I647" t="s">
        <v>1726</v>
      </c>
      <c r="J647" t="s">
        <v>334</v>
      </c>
      <c r="K647" t="s">
        <v>383</v>
      </c>
      <c r="L647" t="s">
        <v>595</v>
      </c>
    </row>
    <row r="648" spans="1:12" x14ac:dyDescent="0.25">
      <c r="A648" s="51" t="e">
        <f>IF(OR(E648=DSSV!$P$7,E648=DSSV!$P$8,DSMYDTU!E648=DSSV!$P$9),A647+1,"0")</f>
        <v>#REF!</v>
      </c>
      <c r="B648" s="86">
        <v>27212141441</v>
      </c>
      <c r="C648" s="86" t="s">
        <v>1002</v>
      </c>
      <c r="D648" s="86" t="s">
        <v>178</v>
      </c>
      <c r="E648" s="86" t="str">
        <f t="shared" si="20"/>
        <v>QTH</v>
      </c>
      <c r="F648" s="86" t="s">
        <v>1425</v>
      </c>
      <c r="G648" t="str">
        <f t="shared" si="21"/>
        <v/>
      </c>
      <c r="I648" t="s">
        <v>1723</v>
      </c>
      <c r="J648" t="s">
        <v>183</v>
      </c>
      <c r="K648" t="s">
        <v>383</v>
      </c>
      <c r="L648" t="s">
        <v>595</v>
      </c>
    </row>
    <row r="649" spans="1:12" x14ac:dyDescent="0.25">
      <c r="A649" s="51" t="e">
        <f>IF(OR(E649=DSSV!$P$7,E649=DSSV!$P$8,DSMYDTU!E649=DSSV!$P$9),A648+1,"0")</f>
        <v>#REF!</v>
      </c>
      <c r="B649" s="86">
        <v>27212129101</v>
      </c>
      <c r="C649" s="86" t="s">
        <v>236</v>
      </c>
      <c r="D649" s="86" t="s">
        <v>196</v>
      </c>
      <c r="E649" s="86" t="str">
        <f t="shared" si="20"/>
        <v>QTH</v>
      </c>
      <c r="F649" s="86" t="s">
        <v>1425</v>
      </c>
      <c r="G649" t="str">
        <f t="shared" si="21"/>
        <v/>
      </c>
      <c r="I649" t="s">
        <v>1596</v>
      </c>
      <c r="J649" t="s">
        <v>183</v>
      </c>
      <c r="K649" t="s">
        <v>323</v>
      </c>
      <c r="L649" t="s">
        <v>598</v>
      </c>
    </row>
    <row r="650" spans="1:12" x14ac:dyDescent="0.25">
      <c r="A650" s="51" t="e">
        <f>IF(OR(E650=DSSV!$P$7,E650=DSSV!$P$8,DSMYDTU!E650=DSSV!$P$9),A649+1,"0")</f>
        <v>#REF!</v>
      </c>
      <c r="B650" s="86">
        <v>26217125905</v>
      </c>
      <c r="C650" s="86" t="s">
        <v>365</v>
      </c>
      <c r="D650" s="86" t="s">
        <v>196</v>
      </c>
      <c r="E650" s="86" t="str">
        <f t="shared" si="20"/>
        <v>QTH</v>
      </c>
      <c r="F650" s="86" t="s">
        <v>1425</v>
      </c>
      <c r="G650" t="str">
        <f t="shared" si="21"/>
        <v/>
      </c>
      <c r="I650" t="s">
        <v>411</v>
      </c>
      <c r="J650" t="s">
        <v>183</v>
      </c>
      <c r="K650" t="s">
        <v>383</v>
      </c>
      <c r="L650" t="s">
        <v>595</v>
      </c>
    </row>
    <row r="651" spans="1:12" x14ac:dyDescent="0.25">
      <c r="A651" s="51" t="e">
        <f>IF(OR(E651=DSSV!$P$7,E651=DSSV!$P$8,DSMYDTU!E651=DSSV!$P$9),A650+1,"0")</f>
        <v>#REF!</v>
      </c>
      <c r="B651" s="86">
        <v>27212121804</v>
      </c>
      <c r="C651" s="86" t="s">
        <v>1003</v>
      </c>
      <c r="D651" s="86" t="s">
        <v>196</v>
      </c>
      <c r="E651" s="86" t="str">
        <f t="shared" si="20"/>
        <v>QTH</v>
      </c>
      <c r="F651" s="86" t="s">
        <v>1425</v>
      </c>
      <c r="G651" t="str">
        <f t="shared" si="21"/>
        <v/>
      </c>
      <c r="I651" t="s">
        <v>1633</v>
      </c>
      <c r="J651" t="s">
        <v>183</v>
      </c>
      <c r="K651" t="s">
        <v>383</v>
      </c>
      <c r="L651" t="s">
        <v>594</v>
      </c>
    </row>
    <row r="652" spans="1:12" x14ac:dyDescent="0.25">
      <c r="A652" s="51" t="e">
        <f>IF(OR(E652=DSSV!$P$7,E652=DSSV!$P$8,DSMYDTU!E652=DSSV!$P$9),A651+1,"0")</f>
        <v>#REF!</v>
      </c>
      <c r="B652" s="86">
        <v>27212727267</v>
      </c>
      <c r="C652" s="86" t="s">
        <v>1004</v>
      </c>
      <c r="D652" s="86" t="s">
        <v>196</v>
      </c>
      <c r="E652" s="86" t="str">
        <f t="shared" si="20"/>
        <v>QTH</v>
      </c>
      <c r="F652" s="86" t="s">
        <v>1425</v>
      </c>
      <c r="G652" t="str">
        <f t="shared" si="21"/>
        <v/>
      </c>
      <c r="I652" t="s">
        <v>1499</v>
      </c>
      <c r="J652" t="s">
        <v>334</v>
      </c>
      <c r="K652" t="s">
        <v>383</v>
      </c>
      <c r="L652" t="s">
        <v>594</v>
      </c>
    </row>
    <row r="653" spans="1:12" x14ac:dyDescent="0.25">
      <c r="A653" s="51" t="e">
        <f>IF(OR(E653=DSSV!$P$7,E653=DSSV!$P$8,DSMYDTU!E653=DSSV!$P$9),A652+1,"0")</f>
        <v>#REF!</v>
      </c>
      <c r="B653" s="86">
        <v>27212101883</v>
      </c>
      <c r="C653" s="86" t="s">
        <v>1006</v>
      </c>
      <c r="D653" s="86" t="s">
        <v>125</v>
      </c>
      <c r="E653" s="86" t="str">
        <f t="shared" si="20"/>
        <v>QTH</v>
      </c>
      <c r="F653" s="86" t="s">
        <v>1425</v>
      </c>
      <c r="G653" t="str">
        <f t="shared" si="21"/>
        <v/>
      </c>
      <c r="I653" t="s">
        <v>1505</v>
      </c>
      <c r="J653" t="s">
        <v>183</v>
      </c>
      <c r="K653" t="s">
        <v>383</v>
      </c>
      <c r="L653" t="s">
        <v>597</v>
      </c>
    </row>
    <row r="654" spans="1:12" x14ac:dyDescent="0.25">
      <c r="A654" s="51" t="e">
        <f>IF(OR(E654=DSSV!$P$7,E654=DSSV!$P$8,DSMYDTU!E654=DSSV!$P$9),A653+1,"0")</f>
        <v>#REF!</v>
      </c>
      <c r="B654" s="86">
        <v>27202141222</v>
      </c>
      <c r="C654" s="86" t="s">
        <v>779</v>
      </c>
      <c r="D654" s="86" t="s">
        <v>173</v>
      </c>
      <c r="E654" s="86" t="str">
        <f t="shared" si="20"/>
        <v>QTH</v>
      </c>
      <c r="F654" s="86" t="s">
        <v>1425</v>
      </c>
      <c r="G654" t="str">
        <f t="shared" si="21"/>
        <v/>
      </c>
      <c r="I654" t="s">
        <v>1434</v>
      </c>
      <c r="J654" t="s">
        <v>334</v>
      </c>
      <c r="K654" t="s">
        <v>323</v>
      </c>
      <c r="L654" t="s">
        <v>598</v>
      </c>
    </row>
    <row r="655" spans="1:12" x14ac:dyDescent="0.25">
      <c r="A655" s="51" t="e">
        <f>IF(OR(E655=DSSV!$P$7,E655=DSSV!$P$8,DSMYDTU!E655=DSSV!$P$9),A654+1,"0")</f>
        <v>#REF!</v>
      </c>
      <c r="B655" s="86">
        <v>27203343989</v>
      </c>
      <c r="C655" s="86" t="s">
        <v>265</v>
      </c>
      <c r="D655" s="86" t="s">
        <v>173</v>
      </c>
      <c r="E655" s="86" t="str">
        <f t="shared" si="20"/>
        <v>QTH</v>
      </c>
      <c r="F655" s="86" t="s">
        <v>1425</v>
      </c>
      <c r="G655" t="str">
        <f t="shared" si="21"/>
        <v/>
      </c>
      <c r="I655" t="s">
        <v>1597</v>
      </c>
      <c r="J655" t="s">
        <v>334</v>
      </c>
      <c r="K655" t="s">
        <v>323</v>
      </c>
      <c r="L655" t="s">
        <v>596</v>
      </c>
    </row>
    <row r="656" spans="1:12" x14ac:dyDescent="0.25">
      <c r="A656" s="51" t="e">
        <f>IF(OR(E656=DSSV!$P$7,E656=DSSV!$P$8,DSMYDTU!E656=DSSV!$P$9),A655+1,"0")</f>
        <v>#REF!</v>
      </c>
      <c r="B656" s="86">
        <v>26202126758</v>
      </c>
      <c r="C656" s="86" t="s">
        <v>1007</v>
      </c>
      <c r="D656" s="86" t="s">
        <v>173</v>
      </c>
      <c r="E656" s="86" t="str">
        <f t="shared" si="20"/>
        <v>QTH</v>
      </c>
      <c r="F656" s="86" t="s">
        <v>461</v>
      </c>
      <c r="G656" t="str">
        <f t="shared" si="21"/>
        <v/>
      </c>
      <c r="I656" t="s">
        <v>545</v>
      </c>
      <c r="J656" t="s">
        <v>334</v>
      </c>
      <c r="K656" t="s">
        <v>383</v>
      </c>
      <c r="L656" t="s">
        <v>595</v>
      </c>
    </row>
    <row r="657" spans="1:12" x14ac:dyDescent="0.25">
      <c r="A657" s="51" t="e">
        <f>IF(OR(E657=DSSV!$P$7,E657=DSSV!$P$8,DSMYDTU!E657=DSSV!$P$9),A656+1,"0")</f>
        <v>#REF!</v>
      </c>
      <c r="B657" s="86">
        <v>27202100158</v>
      </c>
      <c r="C657" s="86" t="s">
        <v>1008</v>
      </c>
      <c r="D657" s="86" t="s">
        <v>173</v>
      </c>
      <c r="E657" s="86" t="str">
        <f t="shared" si="20"/>
        <v>QTH</v>
      </c>
      <c r="F657" s="86" t="s">
        <v>1425</v>
      </c>
      <c r="G657" t="str">
        <f t="shared" si="21"/>
        <v/>
      </c>
      <c r="I657" t="s">
        <v>1545</v>
      </c>
      <c r="J657" t="s">
        <v>334</v>
      </c>
      <c r="K657" t="s">
        <v>383</v>
      </c>
      <c r="L657" t="s">
        <v>595</v>
      </c>
    </row>
    <row r="658" spans="1:12" x14ac:dyDescent="0.25">
      <c r="A658" s="51" t="e">
        <f>IF(OR(E658=DSSV!$P$7,E658=DSSV!$P$8,DSMYDTU!E658=DSSV!$P$9),A657+1,"0")</f>
        <v>#REF!</v>
      </c>
      <c r="B658" s="86">
        <v>27202140760</v>
      </c>
      <c r="C658" s="86" t="s">
        <v>1009</v>
      </c>
      <c r="D658" s="86" t="s">
        <v>173</v>
      </c>
      <c r="E658" s="86" t="str">
        <f t="shared" si="20"/>
        <v>QTH</v>
      </c>
      <c r="F658" s="86" t="s">
        <v>1425</v>
      </c>
      <c r="G658" t="str">
        <f t="shared" si="21"/>
        <v/>
      </c>
      <c r="I658" t="s">
        <v>1605</v>
      </c>
      <c r="J658" t="s">
        <v>334</v>
      </c>
      <c r="K658" t="s">
        <v>383</v>
      </c>
      <c r="L658" t="s">
        <v>595</v>
      </c>
    </row>
    <row r="659" spans="1:12" x14ac:dyDescent="0.25">
      <c r="A659" s="51" t="e">
        <f>IF(OR(E659=DSSV!$P$7,E659=DSSV!$P$8,DSMYDTU!E659=DSSV!$P$9),A658+1,"0")</f>
        <v>#REF!</v>
      </c>
      <c r="B659" s="86">
        <v>27202144932</v>
      </c>
      <c r="C659" s="86" t="s">
        <v>270</v>
      </c>
      <c r="D659" s="86" t="s">
        <v>173</v>
      </c>
      <c r="E659" s="86" t="str">
        <f t="shared" si="20"/>
        <v>QTH</v>
      </c>
      <c r="F659" s="86" t="s">
        <v>1425</v>
      </c>
      <c r="G659" t="str">
        <f t="shared" si="21"/>
        <v/>
      </c>
      <c r="I659" t="s">
        <v>1672</v>
      </c>
      <c r="J659" t="s">
        <v>334</v>
      </c>
      <c r="K659" t="s">
        <v>383</v>
      </c>
      <c r="L659" t="s">
        <v>1829</v>
      </c>
    </row>
    <row r="660" spans="1:12" x14ac:dyDescent="0.25">
      <c r="A660" s="51" t="e">
        <f>IF(OR(E660=DSSV!$P$7,E660=DSSV!$P$8,DSMYDTU!E660=DSSV!$P$9),A659+1,"0")</f>
        <v>#REF!</v>
      </c>
      <c r="B660" s="86">
        <v>27202134621</v>
      </c>
      <c r="C660" s="86" t="s">
        <v>1010</v>
      </c>
      <c r="D660" s="86" t="s">
        <v>176</v>
      </c>
      <c r="E660" s="86" t="str">
        <f t="shared" si="20"/>
        <v>QTH</v>
      </c>
      <c r="F660" s="86" t="s">
        <v>1425</v>
      </c>
      <c r="G660" t="str">
        <f t="shared" si="21"/>
        <v/>
      </c>
      <c r="I660" t="s">
        <v>1492</v>
      </c>
      <c r="J660" t="s">
        <v>334</v>
      </c>
      <c r="K660" t="s">
        <v>383</v>
      </c>
      <c r="L660" t="s">
        <v>598</v>
      </c>
    </row>
    <row r="661" spans="1:12" x14ac:dyDescent="0.25">
      <c r="A661" s="51" t="e">
        <f>IF(OR(E661=DSSV!$P$7,E661=DSSV!$P$8,DSMYDTU!E661=DSSV!$P$9),A660+1,"0")</f>
        <v>#REF!</v>
      </c>
      <c r="B661" s="86">
        <v>27202141549</v>
      </c>
      <c r="C661" s="86" t="s">
        <v>249</v>
      </c>
      <c r="D661" s="86" t="s">
        <v>176</v>
      </c>
      <c r="E661" s="86" t="str">
        <f t="shared" si="20"/>
        <v>QTH</v>
      </c>
      <c r="F661" s="86" t="s">
        <v>1425</v>
      </c>
      <c r="G661" t="str">
        <f t="shared" si="21"/>
        <v/>
      </c>
      <c r="I661" t="s">
        <v>1728</v>
      </c>
      <c r="J661" t="s">
        <v>334</v>
      </c>
      <c r="K661" t="s">
        <v>383</v>
      </c>
      <c r="L661" t="s">
        <v>595</v>
      </c>
    </row>
    <row r="662" spans="1:12" x14ac:dyDescent="0.25">
      <c r="A662" s="51" t="e">
        <f>IF(OR(E662=DSSV!$P$7,E662=DSSV!$P$8,DSMYDTU!E662=DSSV!$P$9),A661+1,"0")</f>
        <v>#REF!</v>
      </c>
      <c r="B662" s="86">
        <v>27202144969</v>
      </c>
      <c r="C662" s="86" t="s">
        <v>355</v>
      </c>
      <c r="D662" s="86" t="s">
        <v>154</v>
      </c>
      <c r="E662" s="86" t="str">
        <f t="shared" si="20"/>
        <v>QTH</v>
      </c>
      <c r="F662" s="86" t="s">
        <v>1425</v>
      </c>
      <c r="G662" t="str">
        <f t="shared" si="21"/>
        <v/>
      </c>
      <c r="I662" t="s">
        <v>1598</v>
      </c>
      <c r="J662" t="s">
        <v>334</v>
      </c>
      <c r="K662" t="s">
        <v>323</v>
      </c>
      <c r="L662" t="s">
        <v>595</v>
      </c>
    </row>
    <row r="663" spans="1:12" x14ac:dyDescent="0.25">
      <c r="A663" s="51" t="e">
        <f>IF(OR(E663=DSSV!$P$7,E663=DSSV!$P$8,DSMYDTU!E663=DSSV!$P$9),A662+1,"0")</f>
        <v>#REF!</v>
      </c>
      <c r="B663" s="86">
        <v>27202600152</v>
      </c>
      <c r="C663" s="86" t="s">
        <v>280</v>
      </c>
      <c r="D663" s="86" t="s">
        <v>154</v>
      </c>
      <c r="E663" s="86" t="str">
        <f t="shared" si="20"/>
        <v>QTH</v>
      </c>
      <c r="F663" s="86" t="s">
        <v>1425</v>
      </c>
      <c r="G663" t="str">
        <f t="shared" si="21"/>
        <v/>
      </c>
      <c r="I663" t="s">
        <v>1521</v>
      </c>
      <c r="J663" t="s">
        <v>334</v>
      </c>
      <c r="K663" t="s">
        <v>383</v>
      </c>
      <c r="L663" t="s">
        <v>603</v>
      </c>
    </row>
    <row r="664" spans="1:12" x14ac:dyDescent="0.25">
      <c r="A664" s="51" t="e">
        <f>IF(OR(E664=DSSV!$P$7,E664=DSSV!$P$8,DSMYDTU!E664=DSSV!$P$9),A663+1,"0")</f>
        <v>#REF!</v>
      </c>
      <c r="B664" s="86">
        <v>27212144939</v>
      </c>
      <c r="C664" s="86" t="s">
        <v>435</v>
      </c>
      <c r="D664" s="86" t="s">
        <v>154</v>
      </c>
      <c r="E664" s="86" t="str">
        <f t="shared" si="20"/>
        <v>QTH</v>
      </c>
      <c r="F664" s="86" t="s">
        <v>1425</v>
      </c>
      <c r="G664" t="str">
        <f t="shared" si="21"/>
        <v/>
      </c>
      <c r="I664" t="s">
        <v>1661</v>
      </c>
      <c r="J664" t="s">
        <v>334</v>
      </c>
      <c r="K664" t="s">
        <v>383</v>
      </c>
      <c r="L664" t="s">
        <v>596</v>
      </c>
    </row>
    <row r="665" spans="1:12" x14ac:dyDescent="0.25">
      <c r="A665" s="51" t="e">
        <f>IF(OR(E665=DSSV!$P$7,E665=DSSV!$P$8,DSMYDTU!E665=DSSV!$P$9),A664+1,"0")</f>
        <v>#REF!</v>
      </c>
      <c r="B665" s="86">
        <v>27202237777</v>
      </c>
      <c r="C665" s="86" t="s">
        <v>764</v>
      </c>
      <c r="D665" s="86" t="s">
        <v>158</v>
      </c>
      <c r="E665" s="86" t="str">
        <f t="shared" si="20"/>
        <v>QTH</v>
      </c>
      <c r="F665" s="86" t="s">
        <v>1425</v>
      </c>
      <c r="G665" t="str">
        <f t="shared" si="21"/>
        <v/>
      </c>
      <c r="I665" t="s">
        <v>1475</v>
      </c>
      <c r="J665" t="s">
        <v>334</v>
      </c>
      <c r="K665" t="s">
        <v>383</v>
      </c>
      <c r="L665" t="s">
        <v>604</v>
      </c>
    </row>
    <row r="666" spans="1:12" x14ac:dyDescent="0.25">
      <c r="A666" s="51" t="e">
        <f>IF(OR(E666=DSSV!$P$7,E666=DSSV!$P$8,DSMYDTU!E666=DSSV!$P$9),A665+1,"0")</f>
        <v>#REF!</v>
      </c>
      <c r="B666" s="86">
        <v>27207500486</v>
      </c>
      <c r="C666" s="86" t="s">
        <v>1011</v>
      </c>
      <c r="D666" s="86" t="s">
        <v>158</v>
      </c>
      <c r="E666" s="86" t="str">
        <f t="shared" si="20"/>
        <v>QTH</v>
      </c>
      <c r="F666" s="86" t="s">
        <v>1425</v>
      </c>
      <c r="G666" t="str">
        <f t="shared" si="21"/>
        <v/>
      </c>
      <c r="I666" t="s">
        <v>1669</v>
      </c>
      <c r="J666" t="s">
        <v>334</v>
      </c>
      <c r="K666" t="s">
        <v>383</v>
      </c>
      <c r="L666" t="s">
        <v>604</v>
      </c>
    </row>
    <row r="667" spans="1:12" x14ac:dyDescent="0.25">
      <c r="A667" s="51" t="e">
        <f>IF(OR(E667=DSSV!$P$7,E667=DSSV!$P$8,DSMYDTU!E667=DSSV!$P$9),A666+1,"0")</f>
        <v>#REF!</v>
      </c>
      <c r="B667" s="86">
        <v>27212125610</v>
      </c>
      <c r="C667" s="86" t="s">
        <v>780</v>
      </c>
      <c r="D667" s="86" t="s">
        <v>232</v>
      </c>
      <c r="E667" s="86" t="str">
        <f t="shared" si="20"/>
        <v>QTH</v>
      </c>
      <c r="F667" s="86" t="s">
        <v>1425</v>
      </c>
      <c r="G667" t="str">
        <f t="shared" si="21"/>
        <v/>
      </c>
      <c r="I667" t="s">
        <v>1599</v>
      </c>
      <c r="J667" t="s">
        <v>183</v>
      </c>
      <c r="K667" t="s">
        <v>323</v>
      </c>
      <c r="L667" t="s">
        <v>604</v>
      </c>
    </row>
    <row r="668" spans="1:12" x14ac:dyDescent="0.25">
      <c r="A668" s="51" t="e">
        <f>IF(OR(E668=DSSV!$P$7,E668=DSSV!$P$8,DSMYDTU!E668=DSSV!$P$9),A667+1,"0")</f>
        <v>#REF!</v>
      </c>
      <c r="B668" s="86">
        <v>27215237761</v>
      </c>
      <c r="C668" s="86" t="s">
        <v>1012</v>
      </c>
      <c r="D668" s="86" t="s">
        <v>232</v>
      </c>
      <c r="E668" s="86" t="str">
        <f t="shared" si="20"/>
        <v>QTH</v>
      </c>
      <c r="F668" s="86" t="s">
        <v>1425</v>
      </c>
      <c r="G668" t="str">
        <f t="shared" si="21"/>
        <v/>
      </c>
      <c r="I668" t="s">
        <v>1729</v>
      </c>
      <c r="J668" t="s">
        <v>183</v>
      </c>
      <c r="K668" t="s">
        <v>383</v>
      </c>
      <c r="L668" t="s">
        <v>599</v>
      </c>
    </row>
    <row r="669" spans="1:12" x14ac:dyDescent="0.25">
      <c r="A669" s="51" t="e">
        <f>IF(OR(E669=DSSV!$P$7,E669=DSSV!$P$8,DSMYDTU!E669=DSSV!$P$9),A668+1,"0")</f>
        <v>#REF!</v>
      </c>
      <c r="B669" s="86">
        <v>27212101135</v>
      </c>
      <c r="C669" s="86" t="s">
        <v>1013</v>
      </c>
      <c r="D669" s="86" t="s">
        <v>215</v>
      </c>
      <c r="E669" s="86" t="str">
        <f t="shared" si="20"/>
        <v>QTH</v>
      </c>
      <c r="F669" s="86" t="s">
        <v>1425</v>
      </c>
      <c r="G669" t="str">
        <f t="shared" si="21"/>
        <v/>
      </c>
      <c r="I669" t="s">
        <v>1669</v>
      </c>
      <c r="J669" t="s">
        <v>183</v>
      </c>
      <c r="K669" t="s">
        <v>383</v>
      </c>
      <c r="L669" t="s">
        <v>603</v>
      </c>
    </row>
    <row r="670" spans="1:12" x14ac:dyDescent="0.25">
      <c r="A670" s="51" t="e">
        <f>IF(OR(E670=DSSV!$P$7,E670=DSSV!$P$8,DSMYDTU!E670=DSSV!$P$9),A669+1,"0")</f>
        <v>#REF!</v>
      </c>
      <c r="B670" s="86">
        <v>27212100942</v>
      </c>
      <c r="C670" s="86" t="s">
        <v>1014</v>
      </c>
      <c r="D670" s="86" t="s">
        <v>437</v>
      </c>
      <c r="E670" s="86" t="str">
        <f t="shared" si="20"/>
        <v>QTH</v>
      </c>
      <c r="F670" s="86" t="s">
        <v>1425</v>
      </c>
      <c r="G670" t="str">
        <f t="shared" si="21"/>
        <v/>
      </c>
      <c r="I670" t="s">
        <v>1568</v>
      </c>
      <c r="J670" t="s">
        <v>183</v>
      </c>
      <c r="K670" t="s">
        <v>383</v>
      </c>
      <c r="L670" t="s">
        <v>603</v>
      </c>
    </row>
    <row r="671" spans="1:12" x14ac:dyDescent="0.25">
      <c r="A671" s="51" t="e">
        <f>IF(OR(E671=DSSV!$P$7,E671=DSSV!$P$8,DSMYDTU!E671=DSSV!$P$9),A670+1,"0")</f>
        <v>#REF!</v>
      </c>
      <c r="B671" s="86">
        <v>27212100490</v>
      </c>
      <c r="C671" s="86" t="s">
        <v>1015</v>
      </c>
      <c r="D671" s="86" t="s">
        <v>116</v>
      </c>
      <c r="E671" s="86" t="str">
        <f t="shared" si="20"/>
        <v>QTH</v>
      </c>
      <c r="F671" s="86" t="s">
        <v>1425</v>
      </c>
      <c r="G671" t="str">
        <f t="shared" si="21"/>
        <v/>
      </c>
      <c r="I671" t="s">
        <v>1486</v>
      </c>
      <c r="J671" t="s">
        <v>183</v>
      </c>
      <c r="K671" t="s">
        <v>383</v>
      </c>
      <c r="L671" t="s">
        <v>595</v>
      </c>
    </row>
    <row r="672" spans="1:12" x14ac:dyDescent="0.25">
      <c r="A672" s="51" t="e">
        <f>IF(OR(E672=DSSV!$P$7,E672=DSSV!$P$8,DSMYDTU!E672=DSSV!$P$9),A671+1,"0")</f>
        <v>#REF!</v>
      </c>
      <c r="B672" s="86">
        <v>27212130414</v>
      </c>
      <c r="C672" s="86" t="s">
        <v>369</v>
      </c>
      <c r="D672" s="86" t="s">
        <v>116</v>
      </c>
      <c r="E672" s="86" t="str">
        <f t="shared" si="20"/>
        <v>QTH</v>
      </c>
      <c r="F672" s="86" t="s">
        <v>1425</v>
      </c>
      <c r="G672" t="str">
        <f t="shared" si="21"/>
        <v/>
      </c>
      <c r="I672" t="s">
        <v>1440</v>
      </c>
      <c r="J672" t="s">
        <v>183</v>
      </c>
      <c r="K672" t="s">
        <v>383</v>
      </c>
      <c r="L672" t="s">
        <v>596</v>
      </c>
    </row>
    <row r="673" spans="1:12" x14ac:dyDescent="0.25">
      <c r="A673" s="51" t="e">
        <f>IF(OR(E673=DSSV!$P$7,E673=DSSV!$P$8,DSMYDTU!E673=DSSV!$P$9),A672+1,"0")</f>
        <v>#REF!</v>
      </c>
      <c r="B673" s="86">
        <v>27212143772</v>
      </c>
      <c r="C673" s="86" t="s">
        <v>446</v>
      </c>
      <c r="D673" s="86" t="s">
        <v>120</v>
      </c>
      <c r="E673" s="86" t="str">
        <f t="shared" si="20"/>
        <v>QTH</v>
      </c>
      <c r="F673" s="86" t="s">
        <v>1425</v>
      </c>
      <c r="G673" t="str">
        <f t="shared" si="21"/>
        <v/>
      </c>
      <c r="I673" t="s">
        <v>1600</v>
      </c>
      <c r="J673" t="s">
        <v>183</v>
      </c>
      <c r="K673" t="s">
        <v>323</v>
      </c>
      <c r="L673" t="s">
        <v>596</v>
      </c>
    </row>
    <row r="674" spans="1:12" x14ac:dyDescent="0.25">
      <c r="A674" s="51" t="e">
        <f>IF(OR(E674=DSSV!$P$7,E674=DSSV!$P$8,DSMYDTU!E674=DSSV!$P$9),A673+1,"0")</f>
        <v>#REF!</v>
      </c>
      <c r="B674" s="86">
        <v>27202121896</v>
      </c>
      <c r="C674" s="86" t="s">
        <v>489</v>
      </c>
      <c r="D674" s="86" t="s">
        <v>161</v>
      </c>
      <c r="E674" s="86" t="str">
        <f t="shared" si="20"/>
        <v>QTH</v>
      </c>
      <c r="F674" s="86" t="s">
        <v>1425</v>
      </c>
      <c r="G674" t="str">
        <f t="shared" si="21"/>
        <v/>
      </c>
      <c r="I674" t="s">
        <v>1561</v>
      </c>
      <c r="J674" t="s">
        <v>334</v>
      </c>
      <c r="K674" t="s">
        <v>383</v>
      </c>
      <c r="L674" t="s">
        <v>596</v>
      </c>
    </row>
    <row r="675" spans="1:12" x14ac:dyDescent="0.25">
      <c r="A675" s="51" t="e">
        <f>IF(OR(E675=DSSV!$P$7,E675=DSSV!$P$8,DSMYDTU!E675=DSSV!$P$9),A674+1,"0")</f>
        <v>#REF!</v>
      </c>
      <c r="B675" s="86">
        <v>27202135323</v>
      </c>
      <c r="C675" s="86" t="s">
        <v>456</v>
      </c>
      <c r="D675" s="86" t="s">
        <v>161</v>
      </c>
      <c r="E675" s="86" t="str">
        <f t="shared" si="20"/>
        <v>QTH</v>
      </c>
      <c r="F675" s="86" t="s">
        <v>1425</v>
      </c>
      <c r="G675" t="str">
        <f t="shared" si="21"/>
        <v/>
      </c>
      <c r="I675" t="s">
        <v>1463</v>
      </c>
      <c r="J675" t="s">
        <v>334</v>
      </c>
      <c r="K675" t="s">
        <v>383</v>
      </c>
      <c r="L675" t="s">
        <v>600</v>
      </c>
    </row>
    <row r="676" spans="1:12" x14ac:dyDescent="0.25">
      <c r="A676" s="51" t="e">
        <f>IF(OR(E676=DSSV!$P$7,E676=DSSV!$P$8,DSMYDTU!E676=DSSV!$P$9),A675+1,"0")</f>
        <v>#REF!</v>
      </c>
      <c r="B676" s="86">
        <v>27202143779</v>
      </c>
      <c r="C676" s="86" t="s">
        <v>1016</v>
      </c>
      <c r="D676" s="86" t="s">
        <v>161</v>
      </c>
      <c r="E676" s="86" t="str">
        <f t="shared" si="20"/>
        <v>QTH</v>
      </c>
      <c r="F676" s="86" t="s">
        <v>1425</v>
      </c>
      <c r="G676" t="str">
        <f t="shared" si="21"/>
        <v/>
      </c>
      <c r="I676" t="s">
        <v>1508</v>
      </c>
      <c r="J676" t="s">
        <v>334</v>
      </c>
      <c r="K676" t="s">
        <v>383</v>
      </c>
      <c r="L676" t="s">
        <v>599</v>
      </c>
    </row>
    <row r="677" spans="1:12" x14ac:dyDescent="0.25">
      <c r="A677" s="51" t="e">
        <f>IF(OR(E677=DSSV!$P$7,E677=DSSV!$P$8,DSMYDTU!E677=DSSV!$P$9),A676+1,"0")</f>
        <v>#REF!</v>
      </c>
      <c r="B677" s="86">
        <v>27212101268</v>
      </c>
      <c r="C677" s="86" t="s">
        <v>781</v>
      </c>
      <c r="D677" s="86" t="s">
        <v>350</v>
      </c>
      <c r="E677" s="86" t="str">
        <f t="shared" si="20"/>
        <v>QTH</v>
      </c>
      <c r="F677" s="86" t="s">
        <v>1425</v>
      </c>
      <c r="G677" t="str">
        <f t="shared" si="21"/>
        <v/>
      </c>
      <c r="I677" t="s">
        <v>1545</v>
      </c>
      <c r="J677" t="s">
        <v>183</v>
      </c>
      <c r="K677" t="s">
        <v>323</v>
      </c>
      <c r="L677" t="s">
        <v>595</v>
      </c>
    </row>
    <row r="678" spans="1:12" x14ac:dyDescent="0.25">
      <c r="A678" s="51" t="e">
        <f>IF(OR(E678=DSSV!$P$7,E678=DSSV!$P$8,DSMYDTU!E678=DSSV!$P$9),A677+1,"0")</f>
        <v>#REF!</v>
      </c>
      <c r="B678" s="86">
        <v>27212102788</v>
      </c>
      <c r="C678" s="86" t="s">
        <v>782</v>
      </c>
      <c r="D678" s="86" t="s">
        <v>350</v>
      </c>
      <c r="E678" s="86" t="str">
        <f t="shared" si="20"/>
        <v>QTH</v>
      </c>
      <c r="F678" s="86" t="s">
        <v>1425</v>
      </c>
      <c r="G678" t="str">
        <f t="shared" si="21"/>
        <v/>
      </c>
      <c r="I678" t="s">
        <v>1601</v>
      </c>
      <c r="J678" t="s">
        <v>183</v>
      </c>
      <c r="K678" t="s">
        <v>323</v>
      </c>
      <c r="L678" t="s">
        <v>599</v>
      </c>
    </row>
    <row r="679" spans="1:12" x14ac:dyDescent="0.25">
      <c r="A679" s="51" t="e">
        <f>IF(OR(E679=DSSV!$P$7,E679=DSSV!$P$8,DSMYDTU!E679=DSSV!$P$9),A678+1,"0")</f>
        <v>#REF!</v>
      </c>
      <c r="B679" s="86">
        <v>27212153733</v>
      </c>
      <c r="C679" s="86" t="s">
        <v>1017</v>
      </c>
      <c r="D679" s="86" t="s">
        <v>350</v>
      </c>
      <c r="E679" s="86" t="str">
        <f t="shared" si="20"/>
        <v>QTH</v>
      </c>
      <c r="F679" s="86" t="s">
        <v>1425</v>
      </c>
      <c r="G679" t="str">
        <f t="shared" si="21"/>
        <v/>
      </c>
      <c r="I679" t="s">
        <v>1559</v>
      </c>
      <c r="J679" t="s">
        <v>183</v>
      </c>
      <c r="K679" t="s">
        <v>383</v>
      </c>
      <c r="L679" t="s">
        <v>603</v>
      </c>
    </row>
    <row r="680" spans="1:12" x14ac:dyDescent="0.25">
      <c r="A680" s="51" t="e">
        <f>IF(OR(E680=DSSV!$P$7,E680=DSSV!$P$8,DSMYDTU!E680=DSSV!$P$9),A679+1,"0")</f>
        <v>#REF!</v>
      </c>
      <c r="B680" s="86">
        <v>27212243794</v>
      </c>
      <c r="C680" s="86" t="s">
        <v>783</v>
      </c>
      <c r="D680" s="86" t="s">
        <v>150</v>
      </c>
      <c r="E680" s="86" t="str">
        <f t="shared" si="20"/>
        <v>QTH</v>
      </c>
      <c r="F680" s="86" t="s">
        <v>1425</v>
      </c>
      <c r="G680" t="str">
        <f t="shared" si="21"/>
        <v/>
      </c>
      <c r="I680" t="s">
        <v>1602</v>
      </c>
      <c r="J680" t="s">
        <v>183</v>
      </c>
      <c r="K680" t="s">
        <v>323</v>
      </c>
      <c r="L680" t="s">
        <v>595</v>
      </c>
    </row>
    <row r="681" spans="1:12" x14ac:dyDescent="0.25">
      <c r="A681" s="51" t="e">
        <f>IF(OR(E681=DSSV!$P$7,E681=DSSV!$P$8,DSMYDTU!E681=DSSV!$P$9),A680+1,"0")</f>
        <v>#REF!</v>
      </c>
      <c r="B681" s="86">
        <v>26212142004</v>
      </c>
      <c r="C681" s="86" t="s">
        <v>467</v>
      </c>
      <c r="D681" s="86" t="s">
        <v>150</v>
      </c>
      <c r="E681" s="86" t="str">
        <f t="shared" si="20"/>
        <v>QTH</v>
      </c>
      <c r="F681" s="86" t="s">
        <v>1425</v>
      </c>
      <c r="G681" t="str">
        <f t="shared" si="21"/>
        <v/>
      </c>
      <c r="I681" t="s">
        <v>570</v>
      </c>
      <c r="J681" t="s">
        <v>183</v>
      </c>
      <c r="K681" t="s">
        <v>383</v>
      </c>
      <c r="L681" t="s">
        <v>595</v>
      </c>
    </row>
    <row r="682" spans="1:12" x14ac:dyDescent="0.25">
      <c r="A682" s="51" t="e">
        <f>IF(OR(E682=DSSV!$P$7,E682=DSSV!$P$8,DSMYDTU!E682=DSSV!$P$9),A681+1,"0")</f>
        <v>#REF!</v>
      </c>
      <c r="B682" s="86">
        <v>27212200840</v>
      </c>
      <c r="C682" s="86" t="s">
        <v>1018</v>
      </c>
      <c r="D682" s="86" t="s">
        <v>150</v>
      </c>
      <c r="E682" s="86" t="str">
        <f t="shared" si="20"/>
        <v>QTH</v>
      </c>
      <c r="F682" s="86" t="s">
        <v>1425</v>
      </c>
      <c r="G682" t="str">
        <f t="shared" si="21"/>
        <v/>
      </c>
      <c r="I682" t="s">
        <v>1559</v>
      </c>
      <c r="J682" t="s">
        <v>183</v>
      </c>
      <c r="K682" t="s">
        <v>383</v>
      </c>
      <c r="L682" t="s">
        <v>595</v>
      </c>
    </row>
    <row r="683" spans="1:12" x14ac:dyDescent="0.25">
      <c r="A683" s="51" t="e">
        <f>IF(OR(E683=DSSV!$P$7,E683=DSSV!$P$8,DSMYDTU!E683=DSSV!$P$9),A682+1,"0")</f>
        <v>#REF!</v>
      </c>
      <c r="B683" s="86">
        <v>27212427006</v>
      </c>
      <c r="C683" s="86" t="s">
        <v>1019</v>
      </c>
      <c r="D683" s="86" t="s">
        <v>150</v>
      </c>
      <c r="E683" s="86" t="str">
        <f t="shared" si="20"/>
        <v>QTH</v>
      </c>
      <c r="F683" s="86" t="s">
        <v>1425</v>
      </c>
      <c r="G683" t="str">
        <f t="shared" si="21"/>
        <v/>
      </c>
      <c r="I683" t="s">
        <v>1730</v>
      </c>
      <c r="J683" t="s">
        <v>183</v>
      </c>
      <c r="K683" t="s">
        <v>383</v>
      </c>
      <c r="L683" t="s">
        <v>604</v>
      </c>
    </row>
    <row r="684" spans="1:12" x14ac:dyDescent="0.25">
      <c r="A684" s="51" t="e">
        <f>IF(OR(E684=DSSV!$P$7,E684=DSSV!$P$8,DSMYDTU!E684=DSSV!$P$9),A683+1,"0")</f>
        <v>#REF!</v>
      </c>
      <c r="B684" s="86">
        <v>27212143472</v>
      </c>
      <c r="C684" s="86" t="s">
        <v>1020</v>
      </c>
      <c r="D684" s="86" t="s">
        <v>675</v>
      </c>
      <c r="E684" s="86" t="str">
        <f t="shared" si="20"/>
        <v>QTH</v>
      </c>
      <c r="F684" s="86" t="s">
        <v>1425</v>
      </c>
      <c r="G684" t="str">
        <f t="shared" si="21"/>
        <v/>
      </c>
      <c r="I684" t="s">
        <v>1615</v>
      </c>
      <c r="J684" t="s">
        <v>183</v>
      </c>
      <c r="K684" t="s">
        <v>383</v>
      </c>
      <c r="L684" t="s">
        <v>594</v>
      </c>
    </row>
    <row r="685" spans="1:12" x14ac:dyDescent="0.25">
      <c r="A685" s="51" t="e">
        <f>IF(OR(E685=DSSV!$P$7,E685=DSSV!$P$8,DSMYDTU!E685=DSSV!$P$9),A684+1,"0")</f>
        <v>#REF!</v>
      </c>
      <c r="B685" s="86">
        <v>27202133991</v>
      </c>
      <c r="C685" s="86" t="s">
        <v>265</v>
      </c>
      <c r="D685" s="86" t="s">
        <v>209</v>
      </c>
      <c r="E685" s="86" t="str">
        <f t="shared" si="20"/>
        <v>QTH</v>
      </c>
      <c r="F685" s="86" t="s">
        <v>1425</v>
      </c>
      <c r="G685" t="str">
        <f t="shared" si="21"/>
        <v/>
      </c>
      <c r="I685" t="s">
        <v>1500</v>
      </c>
      <c r="J685" t="s">
        <v>334</v>
      </c>
      <c r="K685" t="s">
        <v>383</v>
      </c>
      <c r="L685" t="s">
        <v>607</v>
      </c>
    </row>
    <row r="686" spans="1:12" x14ac:dyDescent="0.25">
      <c r="A686" s="51" t="e">
        <f>IF(OR(E686=DSSV!$P$7,E686=DSSV!$P$8,DSMYDTU!E686=DSSV!$P$9),A685+1,"0")</f>
        <v>#REF!</v>
      </c>
      <c r="B686" s="86">
        <v>27212145331</v>
      </c>
      <c r="C686" s="86" t="s">
        <v>236</v>
      </c>
      <c r="D686" s="86" t="s">
        <v>830</v>
      </c>
      <c r="E686" s="86" t="str">
        <f t="shared" si="20"/>
        <v>QTH</v>
      </c>
      <c r="F686" s="86" t="s">
        <v>1425</v>
      </c>
      <c r="G686" t="str">
        <f t="shared" si="21"/>
        <v/>
      </c>
      <c r="I686" t="s">
        <v>1669</v>
      </c>
      <c r="J686" t="s">
        <v>183</v>
      </c>
      <c r="K686" t="s">
        <v>383</v>
      </c>
      <c r="L686" t="s">
        <v>607</v>
      </c>
    </row>
    <row r="687" spans="1:12" x14ac:dyDescent="0.25">
      <c r="A687" s="51" t="e">
        <f>IF(OR(E687=DSSV!$P$7,E687=DSSV!$P$8,DSMYDTU!E687=DSSV!$P$9),A686+1,"0")</f>
        <v>#REF!</v>
      </c>
      <c r="B687" s="86">
        <v>27202100978</v>
      </c>
      <c r="C687" s="86" t="s">
        <v>784</v>
      </c>
      <c r="D687" s="86" t="s">
        <v>148</v>
      </c>
      <c r="E687" s="86" t="str">
        <f t="shared" si="20"/>
        <v>QTH</v>
      </c>
      <c r="F687" s="86" t="s">
        <v>1425</v>
      </c>
      <c r="G687" t="str">
        <f t="shared" si="21"/>
        <v/>
      </c>
      <c r="I687" t="s">
        <v>1502</v>
      </c>
      <c r="J687" t="s">
        <v>334</v>
      </c>
      <c r="K687" t="s">
        <v>323</v>
      </c>
      <c r="L687" t="s">
        <v>599</v>
      </c>
    </row>
    <row r="688" spans="1:12" x14ac:dyDescent="0.25">
      <c r="A688" s="51" t="e">
        <f>IF(OR(E688=DSSV!$P$7,E688=DSSV!$P$8,DSMYDTU!E688=DSSV!$P$9),A687+1,"0")</f>
        <v>#REF!</v>
      </c>
      <c r="B688" s="86">
        <v>27202126190</v>
      </c>
      <c r="C688" s="86" t="s">
        <v>1021</v>
      </c>
      <c r="D688" s="86" t="s">
        <v>148</v>
      </c>
      <c r="E688" s="86" t="str">
        <f t="shared" si="20"/>
        <v>QTH</v>
      </c>
      <c r="F688" s="86" t="s">
        <v>1425</v>
      </c>
      <c r="G688" t="str">
        <f t="shared" si="21"/>
        <v/>
      </c>
      <c r="I688" t="s">
        <v>1516</v>
      </c>
      <c r="J688" t="s">
        <v>334</v>
      </c>
      <c r="K688" t="s">
        <v>383</v>
      </c>
      <c r="L688" t="s">
        <v>594</v>
      </c>
    </row>
    <row r="689" spans="1:12" x14ac:dyDescent="0.25">
      <c r="A689" s="51" t="e">
        <f>IF(OR(E689=DSSV!$P$7,E689=DSSV!$P$8,DSMYDTU!E689=DSSV!$P$9),A688+1,"0")</f>
        <v>#REF!</v>
      </c>
      <c r="B689" s="86">
        <v>25212104198</v>
      </c>
      <c r="C689" s="86" t="s">
        <v>785</v>
      </c>
      <c r="D689" s="86" t="s">
        <v>470</v>
      </c>
      <c r="E689" s="86" t="str">
        <f t="shared" si="20"/>
        <v>QTH</v>
      </c>
      <c r="F689" s="86" t="s">
        <v>461</v>
      </c>
      <c r="G689" t="str">
        <f t="shared" si="21"/>
        <v/>
      </c>
      <c r="I689" t="s">
        <v>389</v>
      </c>
      <c r="J689" t="s">
        <v>183</v>
      </c>
      <c r="K689" t="s">
        <v>323</v>
      </c>
      <c r="L689" t="s">
        <v>597</v>
      </c>
    </row>
    <row r="690" spans="1:12" x14ac:dyDescent="0.25">
      <c r="A690" s="51" t="e">
        <f>IF(OR(E690=DSSV!$P$7,E690=DSSV!$P$8,DSMYDTU!E690=DSSV!$P$9),A689+1,"0")</f>
        <v>#REF!</v>
      </c>
      <c r="B690" s="86">
        <v>27202138596</v>
      </c>
      <c r="C690" s="86" t="s">
        <v>786</v>
      </c>
      <c r="D690" s="86" t="s">
        <v>366</v>
      </c>
      <c r="E690" s="86" t="str">
        <f t="shared" si="20"/>
        <v>QTH</v>
      </c>
      <c r="F690" s="86" t="s">
        <v>1425</v>
      </c>
      <c r="G690" t="str">
        <f t="shared" si="21"/>
        <v/>
      </c>
      <c r="I690" t="s">
        <v>1603</v>
      </c>
      <c r="J690" t="s">
        <v>183</v>
      </c>
      <c r="K690" t="s">
        <v>323</v>
      </c>
      <c r="L690" t="s">
        <v>604</v>
      </c>
    </row>
    <row r="691" spans="1:12" x14ac:dyDescent="0.25">
      <c r="A691" s="51" t="e">
        <f>IF(OR(E691=DSSV!$P$7,E691=DSSV!$P$8,DSMYDTU!E691=DSSV!$P$9),A690+1,"0")</f>
        <v>#REF!</v>
      </c>
      <c r="B691" s="86">
        <v>27207100064</v>
      </c>
      <c r="C691" s="86" t="s">
        <v>247</v>
      </c>
      <c r="D691" s="86" t="s">
        <v>366</v>
      </c>
      <c r="E691" s="86" t="str">
        <f t="shared" si="20"/>
        <v>QTH</v>
      </c>
      <c r="F691" s="86" t="s">
        <v>1425</v>
      </c>
      <c r="G691" t="str">
        <f t="shared" si="21"/>
        <v/>
      </c>
      <c r="I691" t="s">
        <v>1732</v>
      </c>
      <c r="J691" t="s">
        <v>334</v>
      </c>
      <c r="K691" t="s">
        <v>383</v>
      </c>
      <c r="L691" t="s">
        <v>596</v>
      </c>
    </row>
    <row r="692" spans="1:12" x14ac:dyDescent="0.25">
      <c r="A692" s="51" t="e">
        <f>IF(OR(E692=DSSV!$P$7,E692=DSSV!$P$8,DSMYDTU!E692=DSSV!$P$9),A691+1,"0")</f>
        <v>#REF!</v>
      </c>
      <c r="B692" s="86">
        <v>27202102926</v>
      </c>
      <c r="C692" s="86" t="s">
        <v>787</v>
      </c>
      <c r="D692" s="86" t="s">
        <v>788</v>
      </c>
      <c r="E692" s="86" t="str">
        <f t="shared" si="20"/>
        <v>QTH</v>
      </c>
      <c r="F692" s="86" t="s">
        <v>1425</v>
      </c>
      <c r="G692" t="str">
        <f t="shared" si="21"/>
        <v/>
      </c>
      <c r="I692" t="s">
        <v>1604</v>
      </c>
      <c r="J692" t="s">
        <v>334</v>
      </c>
      <c r="K692" t="s">
        <v>323</v>
      </c>
      <c r="L692" t="s">
        <v>595</v>
      </c>
    </row>
    <row r="693" spans="1:12" x14ac:dyDescent="0.25">
      <c r="A693" s="51" t="e">
        <f>IF(OR(E693=DSSV!$P$7,E693=DSSV!$P$8,DSMYDTU!E693=DSSV!$P$9),A692+1,"0")</f>
        <v>#REF!</v>
      </c>
      <c r="B693" s="86">
        <v>27202102894</v>
      </c>
      <c r="C693" s="86" t="s">
        <v>265</v>
      </c>
      <c r="D693" s="86" t="s">
        <v>351</v>
      </c>
      <c r="E693" s="86" t="str">
        <f t="shared" si="20"/>
        <v>QTH</v>
      </c>
      <c r="F693" s="86" t="s">
        <v>1425</v>
      </c>
      <c r="G693" t="str">
        <f t="shared" si="21"/>
        <v/>
      </c>
      <c r="I693" t="s">
        <v>1630</v>
      </c>
      <c r="J693" t="s">
        <v>334</v>
      </c>
      <c r="K693" t="s">
        <v>383</v>
      </c>
      <c r="L693" t="s">
        <v>596</v>
      </c>
    </row>
    <row r="694" spans="1:12" x14ac:dyDescent="0.25">
      <c r="A694" s="51" t="e">
        <f>IF(OR(E694=DSSV!$P$7,E694=DSSV!$P$8,DSMYDTU!E694=DSSV!$P$9),A693+1,"0")</f>
        <v>#REF!</v>
      </c>
      <c r="B694" s="86">
        <v>26217142736</v>
      </c>
      <c r="C694" s="86" t="s">
        <v>471</v>
      </c>
      <c r="D694" s="86" t="s">
        <v>142</v>
      </c>
      <c r="E694" s="86" t="str">
        <f t="shared" si="20"/>
        <v>QTH</v>
      </c>
      <c r="F694" s="86" t="s">
        <v>1425</v>
      </c>
      <c r="G694" t="str">
        <f t="shared" si="21"/>
        <v/>
      </c>
      <c r="I694" t="s">
        <v>568</v>
      </c>
      <c r="J694" t="s">
        <v>183</v>
      </c>
      <c r="K694" t="s">
        <v>323</v>
      </c>
      <c r="L694" t="s">
        <v>599</v>
      </c>
    </row>
    <row r="695" spans="1:12" x14ac:dyDescent="0.25">
      <c r="A695" s="51" t="e">
        <f>IF(OR(E695=DSSV!$P$7,E695=DSSV!$P$8,DSMYDTU!E695=DSSV!$P$9),A694+1,"0")</f>
        <v>#REF!</v>
      </c>
      <c r="B695" s="86">
        <v>27204531523</v>
      </c>
      <c r="C695" s="86" t="s">
        <v>525</v>
      </c>
      <c r="D695" s="86" t="s">
        <v>219</v>
      </c>
      <c r="E695" s="86" t="str">
        <f t="shared" si="20"/>
        <v>QTH</v>
      </c>
      <c r="F695" s="86" t="s">
        <v>1425</v>
      </c>
      <c r="G695" t="str">
        <f t="shared" si="21"/>
        <v/>
      </c>
      <c r="I695" t="s">
        <v>1603</v>
      </c>
      <c r="J695" t="s">
        <v>334</v>
      </c>
      <c r="K695" t="s">
        <v>323</v>
      </c>
      <c r="L695" t="s">
        <v>594</v>
      </c>
    </row>
    <row r="696" spans="1:12" x14ac:dyDescent="0.25">
      <c r="A696" s="51" t="e">
        <f>IF(OR(E696=DSSV!$P$7,E696=DSSV!$P$8,DSMYDTU!E696=DSSV!$P$9),A695+1,"0")</f>
        <v>#REF!</v>
      </c>
      <c r="B696" s="86">
        <v>27207339875</v>
      </c>
      <c r="C696" s="86" t="s">
        <v>1024</v>
      </c>
      <c r="D696" s="86" t="s">
        <v>219</v>
      </c>
      <c r="E696" s="86" t="str">
        <f t="shared" si="20"/>
        <v>QTH</v>
      </c>
      <c r="F696" s="86" t="s">
        <v>1425</v>
      </c>
      <c r="G696" t="str">
        <f t="shared" si="21"/>
        <v/>
      </c>
      <c r="I696" t="s">
        <v>1655</v>
      </c>
      <c r="J696" t="s">
        <v>334</v>
      </c>
      <c r="K696" t="s">
        <v>383</v>
      </c>
      <c r="L696" t="s">
        <v>595</v>
      </c>
    </row>
    <row r="697" spans="1:12" x14ac:dyDescent="0.25">
      <c r="A697" s="51" t="e">
        <f>IF(OR(E697=DSSV!$P$7,E697=DSSV!$P$8,DSMYDTU!E697=DSSV!$P$9),A696+1,"0")</f>
        <v>#REF!</v>
      </c>
      <c r="B697" s="86">
        <v>27212143984</v>
      </c>
      <c r="C697" s="86" t="s">
        <v>239</v>
      </c>
      <c r="D697" s="86" t="s">
        <v>201</v>
      </c>
      <c r="E697" s="86" t="str">
        <f t="shared" si="20"/>
        <v>QTH</v>
      </c>
      <c r="F697" s="86" t="s">
        <v>1425</v>
      </c>
      <c r="G697" t="str">
        <f t="shared" si="21"/>
        <v/>
      </c>
      <c r="I697" t="s">
        <v>1605</v>
      </c>
      <c r="J697" t="s">
        <v>183</v>
      </c>
      <c r="K697" t="s">
        <v>323</v>
      </c>
      <c r="L697" t="s">
        <v>595</v>
      </c>
    </row>
    <row r="698" spans="1:12" x14ac:dyDescent="0.25">
      <c r="A698" s="51" t="e">
        <f>IF(OR(E698=DSSV!$P$7,E698=DSSV!$P$8,DSMYDTU!E698=DSSV!$P$9),A697+1,"0")</f>
        <v>#REF!</v>
      </c>
      <c r="B698" s="86">
        <v>27217135224</v>
      </c>
      <c r="C698" s="86" t="s">
        <v>348</v>
      </c>
      <c r="D698" s="86" t="s">
        <v>201</v>
      </c>
      <c r="E698" s="86" t="str">
        <f t="shared" si="20"/>
        <v>QTH</v>
      </c>
      <c r="F698" s="86" t="s">
        <v>1425</v>
      </c>
      <c r="G698" t="str">
        <f t="shared" si="21"/>
        <v/>
      </c>
      <c r="I698" t="s">
        <v>1463</v>
      </c>
      <c r="J698" t="s">
        <v>183</v>
      </c>
      <c r="K698" t="s">
        <v>323</v>
      </c>
      <c r="L698" t="s">
        <v>595</v>
      </c>
    </row>
    <row r="699" spans="1:12" x14ac:dyDescent="0.25">
      <c r="A699" s="51" t="e">
        <f>IF(OR(E699=DSSV!$P$7,E699=DSSV!$P$8,DSMYDTU!E699=DSSV!$P$9),A698+1,"0")</f>
        <v>#REF!</v>
      </c>
      <c r="B699" s="86">
        <v>27212139529</v>
      </c>
      <c r="C699" s="86" t="s">
        <v>200</v>
      </c>
      <c r="D699" s="86" t="s">
        <v>130</v>
      </c>
      <c r="E699" s="86" t="str">
        <f t="shared" si="20"/>
        <v>QTH</v>
      </c>
      <c r="F699" s="86" t="s">
        <v>1425</v>
      </c>
      <c r="G699" t="str">
        <f t="shared" si="21"/>
        <v/>
      </c>
      <c r="I699" t="s">
        <v>1606</v>
      </c>
      <c r="J699" t="s">
        <v>183</v>
      </c>
      <c r="K699" t="s">
        <v>323</v>
      </c>
      <c r="L699" t="s">
        <v>595</v>
      </c>
    </row>
    <row r="700" spans="1:12" x14ac:dyDescent="0.25">
      <c r="A700" s="51" t="e">
        <f>IF(OR(E700=DSSV!$P$7,E700=DSSV!$P$8,DSMYDTU!E700=DSSV!$P$9),A699+1,"0")</f>
        <v>#REF!</v>
      </c>
      <c r="B700" s="86">
        <v>24212106855</v>
      </c>
      <c r="C700" s="86" t="s">
        <v>1025</v>
      </c>
      <c r="D700" s="86" t="s">
        <v>130</v>
      </c>
      <c r="E700" s="86" t="str">
        <f t="shared" si="20"/>
        <v>QTH</v>
      </c>
      <c r="F700" s="86" t="s">
        <v>385</v>
      </c>
      <c r="G700" t="str">
        <f t="shared" si="21"/>
        <v/>
      </c>
      <c r="I700" t="s">
        <v>1733</v>
      </c>
      <c r="J700" t="s">
        <v>183</v>
      </c>
      <c r="K700" t="s">
        <v>383</v>
      </c>
      <c r="L700" t="s">
        <v>594</v>
      </c>
    </row>
    <row r="701" spans="1:12" x14ac:dyDescent="0.25">
      <c r="A701" s="51" t="e">
        <f>IF(OR(E701=DSSV!$P$7,E701=DSSV!$P$8,DSMYDTU!E701=DSSV!$P$9),A700+1,"0")</f>
        <v>#REF!</v>
      </c>
      <c r="B701" s="86">
        <v>27202101417</v>
      </c>
      <c r="C701" s="86" t="s">
        <v>1026</v>
      </c>
      <c r="D701" s="86" t="s">
        <v>130</v>
      </c>
      <c r="E701" s="86" t="str">
        <f t="shared" si="20"/>
        <v>QTH</v>
      </c>
      <c r="F701" s="86" t="s">
        <v>1425</v>
      </c>
      <c r="G701" t="str">
        <f t="shared" si="21"/>
        <v/>
      </c>
      <c r="I701" t="s">
        <v>1541</v>
      </c>
      <c r="J701" t="s">
        <v>334</v>
      </c>
      <c r="K701" t="s">
        <v>383</v>
      </c>
      <c r="L701" t="s">
        <v>599</v>
      </c>
    </row>
    <row r="702" spans="1:12" x14ac:dyDescent="0.25">
      <c r="A702" s="51" t="e">
        <f>IF(OR(E702=DSSV!$P$7,E702=DSSV!$P$8,DSMYDTU!E702=DSSV!$P$9),A701+1,"0")</f>
        <v>#REF!</v>
      </c>
      <c r="B702" s="86">
        <v>27202138843</v>
      </c>
      <c r="C702" s="86" t="s">
        <v>1027</v>
      </c>
      <c r="D702" s="86" t="s">
        <v>130</v>
      </c>
      <c r="E702" s="86" t="str">
        <f t="shared" si="20"/>
        <v>QTH</v>
      </c>
      <c r="F702" s="86" t="s">
        <v>1425</v>
      </c>
      <c r="G702" t="str">
        <f t="shared" si="21"/>
        <v/>
      </c>
      <c r="I702" t="s">
        <v>583</v>
      </c>
      <c r="J702" t="s">
        <v>183</v>
      </c>
      <c r="K702" t="s">
        <v>383</v>
      </c>
      <c r="L702" t="s">
        <v>603</v>
      </c>
    </row>
    <row r="703" spans="1:12" x14ac:dyDescent="0.25">
      <c r="A703" s="51" t="e">
        <f>IF(OR(E703=DSSV!$P$7,E703=DSSV!$P$8,DSMYDTU!E703=DSSV!$P$9),A702+1,"0")</f>
        <v>#REF!</v>
      </c>
      <c r="B703" s="86">
        <v>24212207738</v>
      </c>
      <c r="C703" s="86" t="s">
        <v>352</v>
      </c>
      <c r="D703" s="86" t="s">
        <v>353</v>
      </c>
      <c r="E703" s="86" t="str">
        <f t="shared" si="20"/>
        <v>QTH</v>
      </c>
      <c r="F703" s="86" t="s">
        <v>1425</v>
      </c>
      <c r="G703" t="str">
        <f t="shared" si="21"/>
        <v/>
      </c>
      <c r="I703" t="s">
        <v>335</v>
      </c>
      <c r="J703" t="s">
        <v>183</v>
      </c>
      <c r="K703" t="s">
        <v>383</v>
      </c>
      <c r="L703" t="s">
        <v>596</v>
      </c>
    </row>
    <row r="704" spans="1:12" x14ac:dyDescent="0.25">
      <c r="A704" s="51" t="e">
        <f>IF(OR(E704=DSSV!$P$7,E704=DSSV!$P$8,DSMYDTU!E704=DSSV!$P$9),A703+1,"0")</f>
        <v>#REF!</v>
      </c>
      <c r="B704" s="86">
        <v>27212141909</v>
      </c>
      <c r="C704" s="86" t="s">
        <v>382</v>
      </c>
      <c r="D704" s="86" t="s">
        <v>353</v>
      </c>
      <c r="E704" s="86" t="str">
        <f t="shared" si="20"/>
        <v>QTH</v>
      </c>
      <c r="F704" s="86" t="s">
        <v>1425</v>
      </c>
      <c r="G704" t="str">
        <f t="shared" si="21"/>
        <v/>
      </c>
      <c r="I704" t="s">
        <v>1734</v>
      </c>
      <c r="J704" t="s">
        <v>183</v>
      </c>
      <c r="K704" t="s">
        <v>383</v>
      </c>
      <c r="L704" t="s">
        <v>594</v>
      </c>
    </row>
    <row r="705" spans="1:12" x14ac:dyDescent="0.25">
      <c r="A705" s="51" t="e">
        <f>IF(OR(E705=DSSV!$P$7,E705=DSSV!$P$8,DSMYDTU!E705=DSSV!$P$9),A704+1,"0")</f>
        <v>#REF!</v>
      </c>
      <c r="B705" s="86">
        <v>27202934399</v>
      </c>
      <c r="C705" s="86" t="s">
        <v>403</v>
      </c>
      <c r="D705" s="86" t="s">
        <v>356</v>
      </c>
      <c r="E705" s="86" t="str">
        <f t="shared" si="20"/>
        <v>QTH</v>
      </c>
      <c r="F705" s="86" t="s">
        <v>1425</v>
      </c>
      <c r="G705" t="str">
        <f t="shared" si="21"/>
        <v/>
      </c>
      <c r="I705" t="s">
        <v>1443</v>
      </c>
      <c r="J705" t="s">
        <v>334</v>
      </c>
      <c r="K705" t="s">
        <v>383</v>
      </c>
      <c r="L705" t="s">
        <v>595</v>
      </c>
    </row>
    <row r="706" spans="1:12" x14ac:dyDescent="0.25">
      <c r="A706" s="51" t="e">
        <f>IF(OR(E706=DSSV!$P$7,E706=DSSV!$P$8,DSMYDTU!E706=DSSV!$P$9),A705+1,"0")</f>
        <v>#REF!</v>
      </c>
      <c r="B706" s="86">
        <v>27212102552</v>
      </c>
      <c r="C706" s="86" t="s">
        <v>789</v>
      </c>
      <c r="D706" s="86" t="s">
        <v>166</v>
      </c>
      <c r="E706" s="86" t="str">
        <f t="shared" ref="E706:E769" si="22">RIGHT(F706,LEN(F706)-3)</f>
        <v>QTH</v>
      </c>
      <c r="F706" s="86" t="s">
        <v>1425</v>
      </c>
      <c r="G706" t="str">
        <f t="shared" ref="G706:G769" si="23">IF(H706&gt;100000,"Nợ "&amp;H706,"")</f>
        <v/>
      </c>
      <c r="I706" t="s">
        <v>1607</v>
      </c>
      <c r="J706" t="s">
        <v>183</v>
      </c>
      <c r="K706" t="s">
        <v>323</v>
      </c>
      <c r="L706" t="s">
        <v>599</v>
      </c>
    </row>
    <row r="707" spans="1:12" x14ac:dyDescent="0.25">
      <c r="A707" s="51" t="e">
        <f>IF(OR(E707=DSSV!$P$7,E707=DSSV!$P$8,DSMYDTU!E707=DSSV!$P$9),A706+1,"0")</f>
        <v>#REF!</v>
      </c>
      <c r="B707" s="86">
        <v>26212137992</v>
      </c>
      <c r="C707" s="86" t="s">
        <v>259</v>
      </c>
      <c r="D707" s="86" t="s">
        <v>166</v>
      </c>
      <c r="E707" s="86" t="str">
        <f t="shared" si="22"/>
        <v>QTH</v>
      </c>
      <c r="F707" s="86" t="s">
        <v>1425</v>
      </c>
      <c r="G707" t="str">
        <f t="shared" si="23"/>
        <v/>
      </c>
      <c r="I707" t="s">
        <v>1735</v>
      </c>
      <c r="J707" t="s">
        <v>183</v>
      </c>
      <c r="K707" t="s">
        <v>383</v>
      </c>
      <c r="L707" t="s">
        <v>604</v>
      </c>
    </row>
    <row r="708" spans="1:12" x14ac:dyDescent="0.25">
      <c r="A708" s="51" t="e">
        <f>IF(OR(E708=DSSV!$P$7,E708=DSSV!$P$8,DSMYDTU!E708=DSSV!$P$9),A707+1,"0")</f>
        <v>#REF!</v>
      </c>
      <c r="B708" s="86">
        <v>26212141633</v>
      </c>
      <c r="C708" s="86" t="s">
        <v>838</v>
      </c>
      <c r="D708" s="86" t="s">
        <v>166</v>
      </c>
      <c r="E708" s="86" t="str">
        <f t="shared" si="22"/>
        <v>QTH</v>
      </c>
      <c r="F708" s="86" t="s">
        <v>1425</v>
      </c>
      <c r="G708" t="str">
        <f t="shared" si="23"/>
        <v/>
      </c>
      <c r="I708" t="s">
        <v>558</v>
      </c>
      <c r="J708" t="s">
        <v>183</v>
      </c>
      <c r="K708" t="s">
        <v>383</v>
      </c>
      <c r="L708" t="s">
        <v>594</v>
      </c>
    </row>
    <row r="709" spans="1:12" x14ac:dyDescent="0.25">
      <c r="A709" s="51" t="e">
        <f>IF(OR(E709=DSSV!$P$7,E709=DSSV!$P$8,DSMYDTU!E709=DSSV!$P$9),A708+1,"0")</f>
        <v>#REF!</v>
      </c>
      <c r="B709" s="86">
        <v>27212152203</v>
      </c>
      <c r="C709" s="86" t="s">
        <v>237</v>
      </c>
      <c r="D709" s="86" t="s">
        <v>151</v>
      </c>
      <c r="E709" s="86" t="str">
        <f t="shared" si="22"/>
        <v>QTH</v>
      </c>
      <c r="F709" s="86" t="s">
        <v>1425</v>
      </c>
      <c r="G709" t="str">
        <f t="shared" si="23"/>
        <v/>
      </c>
      <c r="I709" t="s">
        <v>1580</v>
      </c>
      <c r="J709" t="s">
        <v>183</v>
      </c>
      <c r="K709" t="s">
        <v>323</v>
      </c>
      <c r="L709" t="s">
        <v>604</v>
      </c>
    </row>
    <row r="710" spans="1:12" x14ac:dyDescent="0.25">
      <c r="A710" s="51" t="e">
        <f>IF(OR(E710=DSSV!$P$7,E710=DSSV!$P$8,DSMYDTU!E710=DSSV!$P$9),A709+1,"0")</f>
        <v>#REF!</v>
      </c>
      <c r="B710" s="86">
        <v>27212134395</v>
      </c>
      <c r="C710" s="86" t="s">
        <v>236</v>
      </c>
      <c r="D710" s="86" t="s">
        <v>139</v>
      </c>
      <c r="E710" s="86" t="str">
        <f t="shared" si="22"/>
        <v>QTH</v>
      </c>
      <c r="F710" s="86" t="s">
        <v>1425</v>
      </c>
      <c r="G710" t="str">
        <f t="shared" si="23"/>
        <v/>
      </c>
      <c r="I710" t="s">
        <v>1535</v>
      </c>
      <c r="J710" t="s">
        <v>183</v>
      </c>
      <c r="K710" t="s">
        <v>323</v>
      </c>
      <c r="L710" t="s">
        <v>595</v>
      </c>
    </row>
    <row r="711" spans="1:12" x14ac:dyDescent="0.25">
      <c r="A711" s="51" t="e">
        <f>IF(OR(E711=DSSV!$P$7,E711=DSSV!$P$8,DSMYDTU!E711=DSSV!$P$9),A710+1,"0")</f>
        <v>#REF!</v>
      </c>
      <c r="B711" s="86">
        <v>27202128008</v>
      </c>
      <c r="C711" s="86" t="s">
        <v>790</v>
      </c>
      <c r="D711" s="86" t="s">
        <v>126</v>
      </c>
      <c r="E711" s="86" t="str">
        <f t="shared" si="22"/>
        <v>QTH</v>
      </c>
      <c r="F711" s="86" t="s">
        <v>1425</v>
      </c>
      <c r="G711" t="str">
        <f t="shared" si="23"/>
        <v/>
      </c>
      <c r="I711" t="s">
        <v>1608</v>
      </c>
      <c r="J711" t="s">
        <v>334</v>
      </c>
      <c r="K711" t="s">
        <v>323</v>
      </c>
      <c r="L711" t="s">
        <v>602</v>
      </c>
    </row>
    <row r="712" spans="1:12" x14ac:dyDescent="0.25">
      <c r="A712" s="51" t="e">
        <f>IF(OR(E712=DSSV!$P$7,E712=DSSV!$P$8,DSMYDTU!E712=DSSV!$P$9),A711+1,"0")</f>
        <v>#REF!</v>
      </c>
      <c r="B712" s="86">
        <v>27202141488</v>
      </c>
      <c r="C712" s="86" t="s">
        <v>268</v>
      </c>
      <c r="D712" s="86" t="s">
        <v>126</v>
      </c>
      <c r="E712" s="86" t="str">
        <f t="shared" si="22"/>
        <v>QTH</v>
      </c>
      <c r="F712" s="86" t="s">
        <v>1425</v>
      </c>
      <c r="G712" t="str">
        <f t="shared" si="23"/>
        <v/>
      </c>
      <c r="I712" t="s">
        <v>1609</v>
      </c>
      <c r="J712" t="s">
        <v>334</v>
      </c>
      <c r="K712" t="s">
        <v>323</v>
      </c>
      <c r="L712" t="s">
        <v>597</v>
      </c>
    </row>
    <row r="713" spans="1:12" x14ac:dyDescent="0.25">
      <c r="A713" s="51" t="e">
        <f>IF(OR(E713=DSSV!$P$7,E713=DSSV!$P$8,DSMYDTU!E713=DSSV!$P$9),A712+1,"0")</f>
        <v>#REF!</v>
      </c>
      <c r="B713" s="86">
        <v>27202833387</v>
      </c>
      <c r="C713" s="86" t="s">
        <v>457</v>
      </c>
      <c r="D713" s="86" t="s">
        <v>126</v>
      </c>
      <c r="E713" s="86" t="str">
        <f t="shared" si="22"/>
        <v>QTH</v>
      </c>
      <c r="F713" s="86" t="s">
        <v>1425</v>
      </c>
      <c r="G713" t="str">
        <f t="shared" si="23"/>
        <v/>
      </c>
      <c r="I713" t="s">
        <v>1446</v>
      </c>
      <c r="J713" t="s">
        <v>334</v>
      </c>
      <c r="K713" t="s">
        <v>323</v>
      </c>
      <c r="L713" t="s">
        <v>594</v>
      </c>
    </row>
    <row r="714" spans="1:12" x14ac:dyDescent="0.25">
      <c r="A714" s="51" t="e">
        <f>IF(OR(E714=DSSV!$P$7,E714=DSSV!$P$8,DSMYDTU!E714=DSSV!$P$9),A713+1,"0")</f>
        <v>#REF!</v>
      </c>
      <c r="B714" s="86">
        <v>27207127486</v>
      </c>
      <c r="C714" s="86" t="s">
        <v>267</v>
      </c>
      <c r="D714" s="86" t="s">
        <v>126</v>
      </c>
      <c r="E714" s="86" t="str">
        <f t="shared" si="22"/>
        <v>QTH</v>
      </c>
      <c r="F714" s="86" t="s">
        <v>1425</v>
      </c>
      <c r="G714" t="str">
        <f t="shared" si="23"/>
        <v/>
      </c>
      <c r="I714" t="s">
        <v>1589</v>
      </c>
      <c r="J714" t="s">
        <v>334</v>
      </c>
      <c r="K714" t="s">
        <v>323</v>
      </c>
      <c r="L714" t="s">
        <v>598</v>
      </c>
    </row>
    <row r="715" spans="1:12" x14ac:dyDescent="0.25">
      <c r="A715" s="51" t="e">
        <f>IF(OR(E715=DSSV!$P$7,E715=DSSV!$P$8,DSMYDTU!E715=DSSV!$P$9),A714+1,"0")</f>
        <v>#REF!</v>
      </c>
      <c r="B715" s="86">
        <v>26202530780</v>
      </c>
      <c r="C715" s="86" t="s">
        <v>1028</v>
      </c>
      <c r="D715" s="86" t="s">
        <v>126</v>
      </c>
      <c r="E715" s="86" t="str">
        <f t="shared" si="22"/>
        <v>QTH</v>
      </c>
      <c r="F715" s="86" t="s">
        <v>461</v>
      </c>
      <c r="G715" t="str">
        <f t="shared" si="23"/>
        <v/>
      </c>
      <c r="I715" t="s">
        <v>419</v>
      </c>
      <c r="J715" t="s">
        <v>334</v>
      </c>
      <c r="K715" t="s">
        <v>383</v>
      </c>
      <c r="L715" t="s">
        <v>597</v>
      </c>
    </row>
    <row r="716" spans="1:12" x14ac:dyDescent="0.25">
      <c r="A716" s="51" t="e">
        <f>IF(OR(E716=DSSV!$P$7,E716=DSSV!$P$8,DSMYDTU!E716=DSSV!$P$9),A715+1,"0")</f>
        <v>#REF!</v>
      </c>
      <c r="B716" s="86">
        <v>27202127861</v>
      </c>
      <c r="C716" s="86" t="s">
        <v>247</v>
      </c>
      <c r="D716" s="86" t="s">
        <v>126</v>
      </c>
      <c r="E716" s="86" t="str">
        <f t="shared" si="22"/>
        <v>QTH</v>
      </c>
      <c r="F716" s="86" t="s">
        <v>1425</v>
      </c>
      <c r="G716" t="str">
        <f t="shared" si="23"/>
        <v/>
      </c>
      <c r="I716" t="s">
        <v>1455</v>
      </c>
      <c r="J716" t="s">
        <v>334</v>
      </c>
      <c r="K716" t="s">
        <v>383</v>
      </c>
      <c r="L716" t="s">
        <v>599</v>
      </c>
    </row>
    <row r="717" spans="1:12" x14ac:dyDescent="0.25">
      <c r="A717" s="51" t="e">
        <f>IF(OR(E717=DSSV!$P$7,E717=DSSV!$P$8,DSMYDTU!E717=DSSV!$P$9),A716+1,"0")</f>
        <v>#REF!</v>
      </c>
      <c r="B717" s="86">
        <v>27202127894</v>
      </c>
      <c r="C717" s="86" t="s">
        <v>258</v>
      </c>
      <c r="D717" s="86" t="s">
        <v>126</v>
      </c>
      <c r="E717" s="86" t="str">
        <f t="shared" si="22"/>
        <v>QTH</v>
      </c>
      <c r="F717" s="86" t="s">
        <v>1425</v>
      </c>
      <c r="G717" t="str">
        <f t="shared" si="23"/>
        <v/>
      </c>
      <c r="I717" t="s">
        <v>1547</v>
      </c>
      <c r="J717" t="s">
        <v>334</v>
      </c>
      <c r="K717" t="s">
        <v>383</v>
      </c>
      <c r="L717" t="s">
        <v>595</v>
      </c>
    </row>
    <row r="718" spans="1:12" x14ac:dyDescent="0.25">
      <c r="A718" s="51" t="e">
        <f>IF(OR(E718=DSSV!$P$7,E718=DSSV!$P$8,DSMYDTU!E718=DSSV!$P$9),A717+1,"0")</f>
        <v>#REF!</v>
      </c>
      <c r="B718" s="86">
        <v>27202138074</v>
      </c>
      <c r="C718" s="86" t="s">
        <v>1029</v>
      </c>
      <c r="D718" s="86" t="s">
        <v>126</v>
      </c>
      <c r="E718" s="86" t="str">
        <f t="shared" si="22"/>
        <v>QTH</v>
      </c>
      <c r="F718" s="86" t="s">
        <v>1425</v>
      </c>
      <c r="G718" t="str">
        <f t="shared" si="23"/>
        <v/>
      </c>
      <c r="I718" t="s">
        <v>1594</v>
      </c>
      <c r="J718" t="s">
        <v>334</v>
      </c>
      <c r="K718" t="s">
        <v>383</v>
      </c>
      <c r="L718" t="s">
        <v>596</v>
      </c>
    </row>
    <row r="719" spans="1:12" x14ac:dyDescent="0.25">
      <c r="A719" s="51" t="e">
        <f>IF(OR(E719=DSSV!$P$7,E719=DSSV!$P$8,DSMYDTU!E719=DSSV!$P$9),A718+1,"0")</f>
        <v>#REF!</v>
      </c>
      <c r="B719" s="86">
        <v>27202142583</v>
      </c>
      <c r="C719" s="86" t="s">
        <v>247</v>
      </c>
      <c r="D719" s="86" t="s">
        <v>126</v>
      </c>
      <c r="E719" s="86" t="str">
        <f t="shared" si="22"/>
        <v>QTH</v>
      </c>
      <c r="F719" s="86" t="s">
        <v>1425</v>
      </c>
      <c r="G719" t="str">
        <f t="shared" si="23"/>
        <v/>
      </c>
      <c r="I719" t="s">
        <v>1676</v>
      </c>
      <c r="J719" t="s">
        <v>334</v>
      </c>
      <c r="K719" t="s">
        <v>383</v>
      </c>
      <c r="L719" t="s">
        <v>595</v>
      </c>
    </row>
    <row r="720" spans="1:12" x14ac:dyDescent="0.25">
      <c r="A720" s="51" t="e">
        <f>IF(OR(E720=DSSV!$P$7,E720=DSSV!$P$8,DSMYDTU!E720=DSSV!$P$9),A719+1,"0")</f>
        <v>#REF!</v>
      </c>
      <c r="B720" s="86">
        <v>27207536563</v>
      </c>
      <c r="C720" s="86" t="s">
        <v>266</v>
      </c>
      <c r="D720" s="86" t="s">
        <v>126</v>
      </c>
      <c r="E720" s="86" t="str">
        <f t="shared" si="22"/>
        <v>QTH</v>
      </c>
      <c r="F720" s="86" t="s">
        <v>1425</v>
      </c>
      <c r="G720" t="str">
        <f t="shared" si="23"/>
        <v/>
      </c>
      <c r="I720" t="s">
        <v>1549</v>
      </c>
      <c r="J720" t="s">
        <v>334</v>
      </c>
      <c r="K720" t="s">
        <v>383</v>
      </c>
      <c r="L720" t="s">
        <v>597</v>
      </c>
    </row>
    <row r="721" spans="1:12" x14ac:dyDescent="0.25">
      <c r="A721" s="51" t="e">
        <f>IF(OR(E721=DSSV!$P$7,E721=DSSV!$P$8,DSMYDTU!E721=DSSV!$P$9),A720+1,"0")</f>
        <v>#REF!</v>
      </c>
      <c r="B721" s="86">
        <v>27202100235</v>
      </c>
      <c r="C721" s="86" t="s">
        <v>772</v>
      </c>
      <c r="D721" s="86" t="s">
        <v>171</v>
      </c>
      <c r="E721" s="86" t="str">
        <f t="shared" si="22"/>
        <v>QTH</v>
      </c>
      <c r="F721" s="86" t="s">
        <v>1425</v>
      </c>
      <c r="G721" t="str">
        <f t="shared" si="23"/>
        <v/>
      </c>
      <c r="I721" t="s">
        <v>1659</v>
      </c>
      <c r="J721" t="s">
        <v>334</v>
      </c>
      <c r="K721" t="s">
        <v>383</v>
      </c>
      <c r="L721" t="s">
        <v>598</v>
      </c>
    </row>
    <row r="722" spans="1:12" x14ac:dyDescent="0.25">
      <c r="A722" s="51" t="e">
        <f>IF(OR(E722=DSSV!$P$7,E722=DSSV!$P$8,DSMYDTU!E722=DSSV!$P$9),A721+1,"0")</f>
        <v>#REF!</v>
      </c>
      <c r="B722" s="86">
        <v>27212450051</v>
      </c>
      <c r="C722" s="86" t="s">
        <v>1030</v>
      </c>
      <c r="D722" s="86" t="s">
        <v>171</v>
      </c>
      <c r="E722" s="86" t="str">
        <f t="shared" si="22"/>
        <v>QTH</v>
      </c>
      <c r="F722" s="86" t="s">
        <v>1425</v>
      </c>
      <c r="G722" t="str">
        <f t="shared" si="23"/>
        <v/>
      </c>
      <c r="I722" t="s">
        <v>1687</v>
      </c>
      <c r="J722" t="s">
        <v>183</v>
      </c>
      <c r="K722" t="s">
        <v>383</v>
      </c>
      <c r="L722" t="s">
        <v>597</v>
      </c>
    </row>
    <row r="723" spans="1:12" x14ac:dyDescent="0.25">
      <c r="A723" s="51" t="e">
        <f>IF(OR(E723=DSSV!$P$7,E723=DSSV!$P$8,DSMYDTU!E723=DSSV!$P$9),A722+1,"0")</f>
        <v>#REF!</v>
      </c>
      <c r="B723" s="86">
        <v>27212144833</v>
      </c>
      <c r="C723" s="86" t="s">
        <v>791</v>
      </c>
      <c r="D723" s="86" t="s">
        <v>792</v>
      </c>
      <c r="E723" s="86" t="str">
        <f t="shared" si="22"/>
        <v>QTH</v>
      </c>
      <c r="F723" s="86" t="s">
        <v>1425</v>
      </c>
      <c r="G723" t="str">
        <f t="shared" si="23"/>
        <v/>
      </c>
      <c r="I723" t="s">
        <v>546</v>
      </c>
      <c r="J723" t="s">
        <v>183</v>
      </c>
      <c r="K723" t="s">
        <v>323</v>
      </c>
      <c r="L723" t="s">
        <v>594</v>
      </c>
    </row>
    <row r="724" spans="1:12" x14ac:dyDescent="0.25">
      <c r="A724" s="51" t="e">
        <f>IF(OR(E724=DSSV!$P$7,E724=DSSV!$P$8,DSMYDTU!E724=DSSV!$P$9),A723+1,"0")</f>
        <v>#REF!</v>
      </c>
      <c r="B724" s="86">
        <v>27202147023</v>
      </c>
      <c r="C724" s="86" t="s">
        <v>284</v>
      </c>
      <c r="D724" s="86" t="s">
        <v>475</v>
      </c>
      <c r="E724" s="86" t="str">
        <f t="shared" si="22"/>
        <v>QTH</v>
      </c>
      <c r="F724" s="86" t="s">
        <v>1425</v>
      </c>
      <c r="G724" t="str">
        <f t="shared" si="23"/>
        <v/>
      </c>
      <c r="I724" t="s">
        <v>1679</v>
      </c>
      <c r="J724" t="s">
        <v>334</v>
      </c>
      <c r="K724" t="s">
        <v>383</v>
      </c>
      <c r="L724" t="s">
        <v>596</v>
      </c>
    </row>
    <row r="725" spans="1:12" x14ac:dyDescent="0.25">
      <c r="A725" s="51" t="e">
        <f>IF(OR(E725=DSSV!$P$7,E725=DSSV!$P$8,DSMYDTU!E725=DSSV!$P$9),A724+1,"0")</f>
        <v>#REF!</v>
      </c>
      <c r="B725" s="86">
        <v>27202147221</v>
      </c>
      <c r="C725" s="86" t="s">
        <v>1031</v>
      </c>
      <c r="D725" s="86" t="s">
        <v>376</v>
      </c>
      <c r="E725" s="86" t="str">
        <f t="shared" si="22"/>
        <v>QTH</v>
      </c>
      <c r="F725" s="86" t="s">
        <v>1425</v>
      </c>
      <c r="G725" t="str">
        <f t="shared" si="23"/>
        <v/>
      </c>
      <c r="I725" t="s">
        <v>1591</v>
      </c>
      <c r="J725" t="s">
        <v>334</v>
      </c>
      <c r="K725" t="s">
        <v>383</v>
      </c>
      <c r="L725" t="s">
        <v>596</v>
      </c>
    </row>
    <row r="726" spans="1:12" x14ac:dyDescent="0.25">
      <c r="A726" s="51" t="e">
        <f>IF(OR(E726=DSSV!$P$7,E726=DSSV!$P$8,DSMYDTU!E726=DSSV!$P$9),A725+1,"0")</f>
        <v>#REF!</v>
      </c>
      <c r="B726" s="86">
        <v>27212121720</v>
      </c>
      <c r="C726" s="86" t="s">
        <v>1032</v>
      </c>
      <c r="D726" s="86" t="s">
        <v>143</v>
      </c>
      <c r="E726" s="86" t="str">
        <f t="shared" si="22"/>
        <v>QTH</v>
      </c>
      <c r="F726" s="86" t="s">
        <v>1425</v>
      </c>
      <c r="G726" t="str">
        <f t="shared" si="23"/>
        <v/>
      </c>
      <c r="I726" t="s">
        <v>1736</v>
      </c>
      <c r="J726" t="s">
        <v>183</v>
      </c>
      <c r="K726" t="s">
        <v>383</v>
      </c>
      <c r="L726" t="s">
        <v>596</v>
      </c>
    </row>
    <row r="727" spans="1:12" x14ac:dyDescent="0.25">
      <c r="A727" s="51" t="e">
        <f>IF(OR(E727=DSSV!$P$7,E727=DSSV!$P$8,DSMYDTU!E727=DSSV!$P$9),A726+1,"0")</f>
        <v>#REF!</v>
      </c>
      <c r="B727" s="86">
        <v>27212129076</v>
      </c>
      <c r="C727" s="86" t="s">
        <v>1033</v>
      </c>
      <c r="D727" s="86" t="s">
        <v>143</v>
      </c>
      <c r="E727" s="86" t="str">
        <f t="shared" si="22"/>
        <v>QTH</v>
      </c>
      <c r="F727" s="86" t="s">
        <v>1425</v>
      </c>
      <c r="G727" t="str">
        <f t="shared" si="23"/>
        <v/>
      </c>
      <c r="I727" t="s">
        <v>1540</v>
      </c>
      <c r="J727" t="s">
        <v>183</v>
      </c>
      <c r="K727" t="s">
        <v>383</v>
      </c>
      <c r="L727" t="s">
        <v>595</v>
      </c>
    </row>
    <row r="728" spans="1:12" x14ac:dyDescent="0.25">
      <c r="A728" s="51" t="e">
        <f>IF(OR(E728=DSSV!$P$7,E728=DSSV!$P$8,DSMYDTU!E728=DSSV!$P$9),A727+1,"0")</f>
        <v>#REF!</v>
      </c>
      <c r="B728" s="86">
        <v>27202126463</v>
      </c>
      <c r="C728" s="86" t="s">
        <v>245</v>
      </c>
      <c r="D728" s="86" t="s">
        <v>203</v>
      </c>
      <c r="E728" s="86" t="str">
        <f t="shared" si="22"/>
        <v>QTH</v>
      </c>
      <c r="F728" s="86" t="s">
        <v>1425</v>
      </c>
      <c r="G728" t="str">
        <f t="shared" si="23"/>
        <v/>
      </c>
      <c r="I728" t="s">
        <v>1610</v>
      </c>
      <c r="J728" t="s">
        <v>334</v>
      </c>
      <c r="K728" t="s">
        <v>323</v>
      </c>
      <c r="L728" t="s">
        <v>605</v>
      </c>
    </row>
    <row r="729" spans="1:12" x14ac:dyDescent="0.25">
      <c r="A729" s="51" t="e">
        <f>IF(OR(E729=DSSV!$P$7,E729=DSSV!$P$8,DSMYDTU!E729=DSSV!$P$9),A728+1,"0")</f>
        <v>#REF!</v>
      </c>
      <c r="B729" s="86">
        <v>27202101365</v>
      </c>
      <c r="C729" s="86" t="s">
        <v>509</v>
      </c>
      <c r="D729" s="86" t="s">
        <v>174</v>
      </c>
      <c r="E729" s="86" t="str">
        <f t="shared" si="22"/>
        <v>QTH</v>
      </c>
      <c r="F729" s="86" t="s">
        <v>1425</v>
      </c>
      <c r="G729" t="str">
        <f t="shared" si="23"/>
        <v/>
      </c>
      <c r="I729" t="s">
        <v>1718</v>
      </c>
      <c r="J729" t="s">
        <v>334</v>
      </c>
      <c r="K729" t="s">
        <v>383</v>
      </c>
      <c r="L729" t="s">
        <v>596</v>
      </c>
    </row>
    <row r="730" spans="1:12" x14ac:dyDescent="0.25">
      <c r="A730" s="51" t="e">
        <f>IF(OR(E730=DSSV!$P$7,E730=DSSV!$P$8,DSMYDTU!E730=DSSV!$P$9),A729+1,"0")</f>
        <v>#REF!</v>
      </c>
      <c r="B730" s="86">
        <v>27202134194</v>
      </c>
      <c r="C730" s="86" t="s">
        <v>258</v>
      </c>
      <c r="D730" s="86" t="s">
        <v>174</v>
      </c>
      <c r="E730" s="86" t="str">
        <f t="shared" si="22"/>
        <v>QTH</v>
      </c>
      <c r="F730" s="86" t="s">
        <v>1425</v>
      </c>
      <c r="G730" t="str">
        <f t="shared" si="23"/>
        <v/>
      </c>
      <c r="I730" t="s">
        <v>1538</v>
      </c>
      <c r="J730" t="s">
        <v>334</v>
      </c>
      <c r="K730" t="s">
        <v>383</v>
      </c>
      <c r="L730" t="s">
        <v>601</v>
      </c>
    </row>
    <row r="731" spans="1:12" x14ac:dyDescent="0.25">
      <c r="A731" s="51" t="e">
        <f>IF(OR(E731=DSSV!$P$7,E731=DSSV!$P$8,DSMYDTU!E731=DSSV!$P$9),A730+1,"0")</f>
        <v>#REF!</v>
      </c>
      <c r="B731" s="86">
        <v>27202152994</v>
      </c>
      <c r="C731" s="86" t="s">
        <v>1034</v>
      </c>
      <c r="D731" s="86" t="s">
        <v>174</v>
      </c>
      <c r="E731" s="86" t="str">
        <f t="shared" si="22"/>
        <v>QTH</v>
      </c>
      <c r="F731" s="86" t="s">
        <v>1425</v>
      </c>
      <c r="G731" t="str">
        <f t="shared" si="23"/>
        <v/>
      </c>
      <c r="I731" t="s">
        <v>1634</v>
      </c>
      <c r="J731" t="s">
        <v>334</v>
      </c>
      <c r="K731" t="s">
        <v>383</v>
      </c>
      <c r="L731" t="s">
        <v>595</v>
      </c>
    </row>
    <row r="732" spans="1:12" x14ac:dyDescent="0.25">
      <c r="A732" s="51" t="e">
        <f>IF(OR(E732=DSSV!$P$7,E732=DSSV!$P$8,DSMYDTU!E732=DSSV!$P$9),A731+1,"0")</f>
        <v>#REF!</v>
      </c>
      <c r="B732" s="86">
        <v>27202100729</v>
      </c>
      <c r="C732" s="86" t="s">
        <v>494</v>
      </c>
      <c r="D732" s="86" t="s">
        <v>793</v>
      </c>
      <c r="E732" s="86" t="str">
        <f t="shared" si="22"/>
        <v>QTH</v>
      </c>
      <c r="F732" s="86" t="s">
        <v>1425</v>
      </c>
      <c r="G732" t="str">
        <f t="shared" si="23"/>
        <v/>
      </c>
      <c r="I732" t="s">
        <v>1544</v>
      </c>
      <c r="J732" t="s">
        <v>334</v>
      </c>
      <c r="K732" t="s">
        <v>323</v>
      </c>
      <c r="L732" t="s">
        <v>595</v>
      </c>
    </row>
    <row r="733" spans="1:12" x14ac:dyDescent="0.25">
      <c r="A733" s="51" t="e">
        <f>IF(OR(E733=DSSV!$P$7,E733=DSSV!$P$8,DSMYDTU!E733=DSSV!$P$9),A732+1,"0")</f>
        <v>#REF!</v>
      </c>
      <c r="B733" s="86">
        <v>24211205342</v>
      </c>
      <c r="C733" s="86" t="s">
        <v>1035</v>
      </c>
      <c r="D733" s="86" t="s">
        <v>793</v>
      </c>
      <c r="E733" s="86" t="str">
        <f t="shared" si="22"/>
        <v>QTH</v>
      </c>
      <c r="F733" s="86" t="s">
        <v>253</v>
      </c>
      <c r="G733" t="str">
        <f t="shared" si="23"/>
        <v/>
      </c>
      <c r="I733" t="s">
        <v>1737</v>
      </c>
      <c r="J733" t="s">
        <v>183</v>
      </c>
      <c r="K733" t="s">
        <v>383</v>
      </c>
      <c r="L733" t="s">
        <v>595</v>
      </c>
    </row>
    <row r="734" spans="1:12" x14ac:dyDescent="0.25">
      <c r="A734" s="51" t="e">
        <f>IF(OR(E734=DSSV!$P$7,E734=DSSV!$P$8,DSMYDTU!E734=DSSV!$P$9),A733+1,"0")</f>
        <v>#REF!</v>
      </c>
      <c r="B734" s="86">
        <v>27202129222</v>
      </c>
      <c r="C734" s="86" t="s">
        <v>1036</v>
      </c>
      <c r="D734" s="86" t="s">
        <v>189</v>
      </c>
      <c r="E734" s="86" t="str">
        <f t="shared" si="22"/>
        <v>QTH</v>
      </c>
      <c r="F734" s="86" t="s">
        <v>1425</v>
      </c>
      <c r="G734" t="str">
        <f t="shared" si="23"/>
        <v/>
      </c>
      <c r="I734" t="s">
        <v>1693</v>
      </c>
      <c r="J734" t="s">
        <v>334</v>
      </c>
      <c r="K734" t="s">
        <v>383</v>
      </c>
      <c r="L734" t="s">
        <v>595</v>
      </c>
    </row>
    <row r="735" spans="1:12" x14ac:dyDescent="0.25">
      <c r="A735" s="51" t="e">
        <f>IF(OR(E735=DSSV!$P$7,E735=DSSV!$P$8,DSMYDTU!E735=DSSV!$P$9),A734+1,"0")</f>
        <v>#REF!</v>
      </c>
      <c r="B735" s="86">
        <v>27202148773</v>
      </c>
      <c r="C735" s="86" t="s">
        <v>1037</v>
      </c>
      <c r="D735" s="86" t="s">
        <v>189</v>
      </c>
      <c r="E735" s="86" t="str">
        <f t="shared" si="22"/>
        <v>QTH</v>
      </c>
      <c r="F735" s="86" t="s">
        <v>1425</v>
      </c>
      <c r="G735" t="str">
        <f t="shared" si="23"/>
        <v/>
      </c>
      <c r="I735" t="s">
        <v>1651</v>
      </c>
      <c r="J735" t="s">
        <v>334</v>
      </c>
      <c r="K735" t="s">
        <v>383</v>
      </c>
      <c r="L735" t="s">
        <v>594</v>
      </c>
    </row>
    <row r="736" spans="1:12" x14ac:dyDescent="0.25">
      <c r="A736" s="51" t="e">
        <f>IF(OR(E736=DSSV!$P$7,E736=DSSV!$P$8,DSMYDTU!E736=DSSV!$P$9),A735+1,"0")</f>
        <v>#REF!</v>
      </c>
      <c r="B736" s="86">
        <v>27212146065</v>
      </c>
      <c r="C736" s="86" t="s">
        <v>1038</v>
      </c>
      <c r="D736" s="86" t="s">
        <v>1039</v>
      </c>
      <c r="E736" s="86" t="str">
        <f t="shared" si="22"/>
        <v>QTH</v>
      </c>
      <c r="F736" s="86" t="s">
        <v>1425</v>
      </c>
      <c r="G736" t="str">
        <f t="shared" si="23"/>
        <v/>
      </c>
      <c r="I736" t="s">
        <v>556</v>
      </c>
      <c r="J736" t="s">
        <v>183</v>
      </c>
      <c r="K736" t="s">
        <v>383</v>
      </c>
      <c r="L736" t="s">
        <v>596</v>
      </c>
    </row>
    <row r="737" spans="1:12" x14ac:dyDescent="0.25">
      <c r="A737" s="51" t="e">
        <f>IF(OR(E737=DSSV!$P$7,E737=DSSV!$P$8,DSMYDTU!E737=DSSV!$P$9),A736+1,"0")</f>
        <v>#REF!</v>
      </c>
      <c r="B737" s="86">
        <v>27202143832</v>
      </c>
      <c r="C737" s="86" t="s">
        <v>794</v>
      </c>
      <c r="D737" s="86" t="s">
        <v>795</v>
      </c>
      <c r="E737" s="86" t="str">
        <f t="shared" si="22"/>
        <v>QTH</v>
      </c>
      <c r="F737" s="86" t="s">
        <v>1425</v>
      </c>
      <c r="G737" t="str">
        <f t="shared" si="23"/>
        <v/>
      </c>
      <c r="I737" t="s">
        <v>1611</v>
      </c>
      <c r="J737" t="s">
        <v>334</v>
      </c>
      <c r="K737" t="s">
        <v>323</v>
      </c>
      <c r="L737" t="s">
        <v>594</v>
      </c>
    </row>
    <row r="738" spans="1:12" x14ac:dyDescent="0.25">
      <c r="A738" s="51" t="e">
        <f>IF(OR(E738=DSSV!$P$7,E738=DSSV!$P$8,DSMYDTU!E738=DSSV!$P$9),A737+1,"0")</f>
        <v>#REF!</v>
      </c>
      <c r="B738" s="86">
        <v>27202138233</v>
      </c>
      <c r="C738" s="86" t="s">
        <v>796</v>
      </c>
      <c r="D738" s="86" t="s">
        <v>134</v>
      </c>
      <c r="E738" s="86" t="str">
        <f t="shared" si="22"/>
        <v>QTH</v>
      </c>
      <c r="F738" s="86" t="s">
        <v>1425</v>
      </c>
      <c r="G738" t="str">
        <f t="shared" si="23"/>
        <v/>
      </c>
      <c r="I738" t="s">
        <v>1612</v>
      </c>
      <c r="J738" t="s">
        <v>334</v>
      </c>
      <c r="K738" t="s">
        <v>323</v>
      </c>
      <c r="L738" t="s">
        <v>606</v>
      </c>
    </row>
    <row r="739" spans="1:12" x14ac:dyDescent="0.25">
      <c r="A739" s="51" t="e">
        <f>IF(OR(E739=DSSV!$P$7,E739=DSSV!$P$8,DSMYDTU!E739=DSSV!$P$9),A738+1,"0")</f>
        <v>#REF!</v>
      </c>
      <c r="B739" s="86">
        <v>27202137580</v>
      </c>
      <c r="C739" s="86" t="s">
        <v>466</v>
      </c>
      <c r="D739" s="86" t="s">
        <v>134</v>
      </c>
      <c r="E739" s="86" t="str">
        <f t="shared" si="22"/>
        <v>QTH</v>
      </c>
      <c r="F739" s="86" t="s">
        <v>1425</v>
      </c>
      <c r="G739" t="str">
        <f t="shared" si="23"/>
        <v/>
      </c>
      <c r="I739" t="s">
        <v>1738</v>
      </c>
      <c r="J739" t="s">
        <v>334</v>
      </c>
      <c r="K739" t="s">
        <v>383</v>
      </c>
      <c r="L739" t="s">
        <v>595</v>
      </c>
    </row>
    <row r="740" spans="1:12" x14ac:dyDescent="0.25">
      <c r="A740" s="51" t="e">
        <f>IF(OR(E740=DSSV!$P$7,E740=DSSV!$P$8,DSMYDTU!E740=DSSV!$P$9),A739+1,"0")</f>
        <v>#REF!</v>
      </c>
      <c r="B740" s="86">
        <v>27202837213</v>
      </c>
      <c r="C740" s="86" t="s">
        <v>924</v>
      </c>
      <c r="D740" s="86" t="s">
        <v>134</v>
      </c>
      <c r="E740" s="86" t="str">
        <f t="shared" si="22"/>
        <v>QTH</v>
      </c>
      <c r="F740" s="86" t="s">
        <v>1425</v>
      </c>
      <c r="G740" t="str">
        <f t="shared" si="23"/>
        <v/>
      </c>
      <c r="I740" t="s">
        <v>1638</v>
      </c>
      <c r="J740" t="s">
        <v>334</v>
      </c>
      <c r="K740" t="s">
        <v>383</v>
      </c>
      <c r="L740" t="s">
        <v>595</v>
      </c>
    </row>
    <row r="741" spans="1:12" x14ac:dyDescent="0.25">
      <c r="A741" s="51" t="e">
        <f>IF(OR(E741=DSSV!$P$7,E741=DSSV!$P$8,DSMYDTU!E741=DSSV!$P$9),A740+1,"0")</f>
        <v>#REF!</v>
      </c>
      <c r="B741" s="86">
        <v>27202148172</v>
      </c>
      <c r="C741" s="86" t="s">
        <v>281</v>
      </c>
      <c r="D741" s="86" t="s">
        <v>206</v>
      </c>
      <c r="E741" s="86" t="str">
        <f t="shared" si="22"/>
        <v>QTH</v>
      </c>
      <c r="F741" s="86" t="s">
        <v>1425</v>
      </c>
      <c r="G741" t="str">
        <f t="shared" si="23"/>
        <v/>
      </c>
      <c r="I741" t="s">
        <v>1698</v>
      </c>
      <c r="J741" t="s">
        <v>334</v>
      </c>
      <c r="K741" t="s">
        <v>383</v>
      </c>
      <c r="L741" t="s">
        <v>604</v>
      </c>
    </row>
    <row r="742" spans="1:12" x14ac:dyDescent="0.25">
      <c r="A742" s="51" t="e">
        <f>IF(OR(E742=DSSV!$P$7,E742=DSSV!$P$8,DSMYDTU!E742=DSSV!$P$9),A741+1,"0")</f>
        <v>#REF!</v>
      </c>
      <c r="B742" s="86">
        <v>27202128675</v>
      </c>
      <c r="C742" s="86" t="s">
        <v>1040</v>
      </c>
      <c r="D742" s="86" t="s">
        <v>129</v>
      </c>
      <c r="E742" s="86" t="str">
        <f t="shared" si="22"/>
        <v>QTH</v>
      </c>
      <c r="F742" s="86" t="s">
        <v>1425</v>
      </c>
      <c r="G742" t="str">
        <f t="shared" si="23"/>
        <v/>
      </c>
      <c r="I742" t="s">
        <v>1703</v>
      </c>
      <c r="J742" t="s">
        <v>334</v>
      </c>
      <c r="K742" t="s">
        <v>383</v>
      </c>
      <c r="L742" t="s">
        <v>609</v>
      </c>
    </row>
    <row r="743" spans="1:12" x14ac:dyDescent="0.25">
      <c r="A743" s="51" t="e">
        <f>IF(OR(E743=DSSV!$P$7,E743=DSSV!$P$8,DSMYDTU!E743=DSSV!$P$9),A742+1,"0")</f>
        <v>#REF!</v>
      </c>
      <c r="B743" s="86">
        <v>27212121700</v>
      </c>
      <c r="C743" s="86" t="s">
        <v>1041</v>
      </c>
      <c r="D743" s="86" t="s">
        <v>1042</v>
      </c>
      <c r="E743" s="86" t="str">
        <f t="shared" si="22"/>
        <v>QTH</v>
      </c>
      <c r="F743" s="86" t="s">
        <v>1425</v>
      </c>
      <c r="G743" t="str">
        <f t="shared" si="23"/>
        <v/>
      </c>
      <c r="I743" t="s">
        <v>1739</v>
      </c>
      <c r="J743" t="s">
        <v>183</v>
      </c>
      <c r="K743" t="s">
        <v>383</v>
      </c>
      <c r="L743" t="s">
        <v>596</v>
      </c>
    </row>
    <row r="744" spans="1:12" x14ac:dyDescent="0.25">
      <c r="A744" s="51" t="e">
        <f>IF(OR(E744=DSSV!$P$7,E744=DSSV!$P$8,DSMYDTU!E744=DSSV!$P$9),A743+1,"0")</f>
        <v>#REF!</v>
      </c>
      <c r="B744" s="86">
        <v>27212137226</v>
      </c>
      <c r="C744" s="86" t="s">
        <v>1043</v>
      </c>
      <c r="D744" s="86" t="s">
        <v>843</v>
      </c>
      <c r="E744" s="86" t="str">
        <f t="shared" si="22"/>
        <v>QTH</v>
      </c>
      <c r="F744" s="86" t="s">
        <v>1425</v>
      </c>
      <c r="G744" t="str">
        <f t="shared" si="23"/>
        <v/>
      </c>
      <c r="I744" t="s">
        <v>1647</v>
      </c>
      <c r="J744" t="s">
        <v>183</v>
      </c>
      <c r="K744" t="s">
        <v>383</v>
      </c>
      <c r="L744" t="s">
        <v>596</v>
      </c>
    </row>
    <row r="745" spans="1:12" x14ac:dyDescent="0.25">
      <c r="A745" s="51" t="e">
        <f>IF(OR(E745=DSSV!$P$7,E745=DSSV!$P$8,DSMYDTU!E745=DSSV!$P$9),A744+1,"0")</f>
        <v>#REF!</v>
      </c>
      <c r="B745" s="86">
        <v>27202125293</v>
      </c>
      <c r="C745" s="86" t="s">
        <v>1044</v>
      </c>
      <c r="D745" s="86" t="s">
        <v>381</v>
      </c>
      <c r="E745" s="86" t="str">
        <f t="shared" si="22"/>
        <v>QTH</v>
      </c>
      <c r="F745" s="86" t="s">
        <v>1425</v>
      </c>
      <c r="G745" t="str">
        <f t="shared" si="23"/>
        <v/>
      </c>
      <c r="I745" t="s">
        <v>1502</v>
      </c>
      <c r="J745" t="s">
        <v>334</v>
      </c>
      <c r="K745" t="s">
        <v>383</v>
      </c>
      <c r="L745" t="s">
        <v>596</v>
      </c>
    </row>
    <row r="746" spans="1:12" x14ac:dyDescent="0.25">
      <c r="A746" s="51" t="e">
        <f>IF(OR(E746=DSSV!$P$7,E746=DSSV!$P$8,DSMYDTU!E746=DSSV!$P$9),A745+1,"0")</f>
        <v>#REF!</v>
      </c>
      <c r="B746" s="86">
        <v>27202125825</v>
      </c>
      <c r="C746" s="86" t="s">
        <v>245</v>
      </c>
      <c r="D746" s="86" t="s">
        <v>381</v>
      </c>
      <c r="E746" s="86" t="str">
        <f t="shared" si="22"/>
        <v>QTH</v>
      </c>
      <c r="F746" s="86" t="s">
        <v>1425</v>
      </c>
      <c r="G746" t="str">
        <f t="shared" si="23"/>
        <v/>
      </c>
      <c r="I746" t="s">
        <v>1516</v>
      </c>
      <c r="J746" t="s">
        <v>334</v>
      </c>
      <c r="K746" t="s">
        <v>383</v>
      </c>
      <c r="L746" t="s">
        <v>594</v>
      </c>
    </row>
    <row r="747" spans="1:12" x14ac:dyDescent="0.25">
      <c r="A747" s="51" t="e">
        <f>IF(OR(E747=DSSV!$P$7,E747=DSSV!$P$8,DSMYDTU!E747=DSSV!$P$9),A746+1,"0")</f>
        <v>#REF!</v>
      </c>
      <c r="B747" s="86">
        <v>27212100723</v>
      </c>
      <c r="C747" s="86" t="s">
        <v>240</v>
      </c>
      <c r="D747" s="86" t="s">
        <v>186</v>
      </c>
      <c r="E747" s="86" t="str">
        <f t="shared" si="22"/>
        <v>QTH</v>
      </c>
      <c r="F747" s="86" t="s">
        <v>1425</v>
      </c>
      <c r="G747" t="str">
        <f t="shared" si="23"/>
        <v/>
      </c>
      <c r="I747" t="s">
        <v>1492</v>
      </c>
      <c r="J747" t="s">
        <v>183</v>
      </c>
      <c r="K747" t="s">
        <v>383</v>
      </c>
      <c r="L747" t="s">
        <v>595</v>
      </c>
    </row>
    <row r="748" spans="1:12" x14ac:dyDescent="0.25">
      <c r="A748" s="51" t="e">
        <f>IF(OR(E748=DSSV!$P$7,E748=DSSV!$P$8,DSMYDTU!E748=DSSV!$P$9),A747+1,"0")</f>
        <v>#REF!</v>
      </c>
      <c r="B748" s="86">
        <v>27202120563</v>
      </c>
      <c r="C748" s="86" t="s">
        <v>797</v>
      </c>
      <c r="D748" s="86" t="s">
        <v>798</v>
      </c>
      <c r="E748" s="86" t="str">
        <f t="shared" si="22"/>
        <v>QTH</v>
      </c>
      <c r="F748" s="86" t="s">
        <v>1425</v>
      </c>
      <c r="G748" t="str">
        <f t="shared" si="23"/>
        <v/>
      </c>
      <c r="I748" t="s">
        <v>1572</v>
      </c>
      <c r="J748" t="s">
        <v>334</v>
      </c>
      <c r="K748" t="s">
        <v>323</v>
      </c>
      <c r="L748" t="s">
        <v>596</v>
      </c>
    </row>
    <row r="749" spans="1:12" x14ac:dyDescent="0.25">
      <c r="A749" s="51" t="e">
        <f>IF(OR(E749=DSSV!$P$7,E749=DSSV!$P$8,DSMYDTU!E749=DSSV!$P$9),A748+1,"0")</f>
        <v>#REF!</v>
      </c>
      <c r="B749" s="86">
        <v>27202140393</v>
      </c>
      <c r="C749" s="86" t="s">
        <v>1045</v>
      </c>
      <c r="D749" s="86" t="s">
        <v>798</v>
      </c>
      <c r="E749" s="86" t="str">
        <f t="shared" si="22"/>
        <v>QTH</v>
      </c>
      <c r="F749" s="86" t="s">
        <v>1425</v>
      </c>
      <c r="G749" t="str">
        <f t="shared" si="23"/>
        <v/>
      </c>
      <c r="I749" t="s">
        <v>1539</v>
      </c>
      <c r="J749" t="s">
        <v>334</v>
      </c>
      <c r="K749" t="s">
        <v>383</v>
      </c>
      <c r="L749" t="s">
        <v>597</v>
      </c>
    </row>
    <row r="750" spans="1:12" x14ac:dyDescent="0.25">
      <c r="A750" s="51" t="e">
        <f>IF(OR(E750=DSSV!$P$7,E750=DSSV!$P$8,DSMYDTU!E750=DSSV!$P$9),A749+1,"0")</f>
        <v>#REF!</v>
      </c>
      <c r="B750" s="86">
        <v>27202102266</v>
      </c>
      <c r="C750" s="86" t="s">
        <v>799</v>
      </c>
      <c r="D750" s="86" t="s">
        <v>155</v>
      </c>
      <c r="E750" s="86" t="str">
        <f t="shared" si="22"/>
        <v>QTH</v>
      </c>
      <c r="F750" s="86" t="s">
        <v>1425</v>
      </c>
      <c r="G750" t="str">
        <f t="shared" si="23"/>
        <v/>
      </c>
      <c r="I750" t="s">
        <v>1613</v>
      </c>
      <c r="J750" t="s">
        <v>334</v>
      </c>
      <c r="K750" t="s">
        <v>323</v>
      </c>
      <c r="L750" t="s">
        <v>595</v>
      </c>
    </row>
    <row r="751" spans="1:12" x14ac:dyDescent="0.25">
      <c r="A751" s="51" t="e">
        <f>IF(OR(E751=DSSV!$P$7,E751=DSSV!$P$8,DSMYDTU!E751=DSSV!$P$9),A750+1,"0")</f>
        <v>#REF!</v>
      </c>
      <c r="B751" s="86">
        <v>27202100085</v>
      </c>
      <c r="C751" s="86" t="s">
        <v>1046</v>
      </c>
      <c r="D751" s="86" t="s">
        <v>155</v>
      </c>
      <c r="E751" s="86" t="str">
        <f t="shared" si="22"/>
        <v>QTH</v>
      </c>
      <c r="F751" s="86" t="s">
        <v>1425</v>
      </c>
      <c r="G751" t="str">
        <f t="shared" si="23"/>
        <v/>
      </c>
      <c r="I751" t="s">
        <v>1500</v>
      </c>
      <c r="J751" t="s">
        <v>334</v>
      </c>
      <c r="K751" t="s">
        <v>383</v>
      </c>
      <c r="L751" t="s">
        <v>596</v>
      </c>
    </row>
    <row r="752" spans="1:12" x14ac:dyDescent="0.25">
      <c r="A752" s="51" t="e">
        <f>IF(OR(E752=DSSV!$P$7,E752=DSSV!$P$8,DSMYDTU!E752=DSSV!$P$9),A751+1,"0")</f>
        <v>#REF!</v>
      </c>
      <c r="B752" s="86">
        <v>27212144779</v>
      </c>
      <c r="C752" s="86" t="s">
        <v>1048</v>
      </c>
      <c r="D752" s="86" t="s">
        <v>155</v>
      </c>
      <c r="E752" s="86" t="str">
        <f t="shared" si="22"/>
        <v>QTH</v>
      </c>
      <c r="F752" s="86" t="s">
        <v>1425</v>
      </c>
      <c r="G752" t="str">
        <f t="shared" si="23"/>
        <v/>
      </c>
      <c r="I752" t="s">
        <v>552</v>
      </c>
      <c r="J752" t="s">
        <v>334</v>
      </c>
      <c r="K752" t="s">
        <v>383</v>
      </c>
      <c r="L752" t="s">
        <v>594</v>
      </c>
    </row>
    <row r="753" spans="1:12" x14ac:dyDescent="0.25">
      <c r="A753" s="51" t="e">
        <f>IF(OR(E753=DSSV!$P$7,E753=DSSV!$P$8,DSMYDTU!E753=DSSV!$P$9),A752+1,"0")</f>
        <v>#REF!</v>
      </c>
      <c r="B753" s="86">
        <v>27202439901</v>
      </c>
      <c r="C753" s="86" t="s">
        <v>1049</v>
      </c>
      <c r="D753" s="86" t="s">
        <v>226</v>
      </c>
      <c r="E753" s="86" t="str">
        <f t="shared" si="22"/>
        <v>QTH</v>
      </c>
      <c r="F753" s="86" t="s">
        <v>1425</v>
      </c>
      <c r="G753" t="str">
        <f t="shared" si="23"/>
        <v/>
      </c>
      <c r="I753" t="s">
        <v>1510</v>
      </c>
      <c r="J753" t="s">
        <v>334</v>
      </c>
      <c r="K753" t="s">
        <v>383</v>
      </c>
      <c r="L753" t="s">
        <v>599</v>
      </c>
    </row>
    <row r="754" spans="1:12" x14ac:dyDescent="0.25">
      <c r="A754" s="51" t="e">
        <f>IF(OR(E754=DSSV!$P$7,E754=DSSV!$P$8,DSMYDTU!E754=DSSV!$P$9),A753+1,"0")</f>
        <v>#REF!</v>
      </c>
      <c r="B754" s="86">
        <v>27202102851</v>
      </c>
      <c r="C754" s="86" t="s">
        <v>373</v>
      </c>
      <c r="D754" s="86" t="s">
        <v>162</v>
      </c>
      <c r="E754" s="86" t="str">
        <f t="shared" si="22"/>
        <v>QTH</v>
      </c>
      <c r="F754" s="86" t="s">
        <v>1425</v>
      </c>
      <c r="G754" t="str">
        <f t="shared" si="23"/>
        <v/>
      </c>
      <c r="I754" t="s">
        <v>1614</v>
      </c>
      <c r="J754" t="s">
        <v>334</v>
      </c>
      <c r="K754" t="s">
        <v>323</v>
      </c>
      <c r="L754" t="s">
        <v>594</v>
      </c>
    </row>
    <row r="755" spans="1:12" x14ac:dyDescent="0.25">
      <c r="A755" s="51" t="e">
        <f>IF(OR(E755=DSSV!$P$7,E755=DSSV!$P$8,DSMYDTU!E755=DSSV!$P$9),A754+1,"0")</f>
        <v>#REF!</v>
      </c>
      <c r="B755" s="86">
        <v>27202122788</v>
      </c>
      <c r="C755" s="86" t="s">
        <v>614</v>
      </c>
      <c r="D755" s="86" t="s">
        <v>162</v>
      </c>
      <c r="E755" s="86" t="str">
        <f t="shared" si="22"/>
        <v>QTH</v>
      </c>
      <c r="F755" s="86" t="s">
        <v>1425</v>
      </c>
      <c r="G755" t="str">
        <f t="shared" si="23"/>
        <v/>
      </c>
      <c r="I755" t="s">
        <v>1564</v>
      </c>
      <c r="J755" t="s">
        <v>334</v>
      </c>
      <c r="K755" t="s">
        <v>323</v>
      </c>
      <c r="L755" t="s">
        <v>603</v>
      </c>
    </row>
    <row r="756" spans="1:12" x14ac:dyDescent="0.25">
      <c r="A756" s="51" t="e">
        <f>IF(OR(E756=DSSV!$P$7,E756=DSSV!$P$8,DSMYDTU!E756=DSSV!$P$9),A755+1,"0")</f>
        <v>#REF!</v>
      </c>
      <c r="B756" s="86">
        <v>27212153208</v>
      </c>
      <c r="C756" s="86" t="s">
        <v>800</v>
      </c>
      <c r="D756" s="86" t="s">
        <v>162</v>
      </c>
      <c r="E756" s="86" t="str">
        <f t="shared" si="22"/>
        <v>QTH</v>
      </c>
      <c r="F756" s="86" t="s">
        <v>1425</v>
      </c>
      <c r="G756" t="str">
        <f t="shared" si="23"/>
        <v/>
      </c>
      <c r="I756" t="s">
        <v>1615</v>
      </c>
      <c r="J756" t="s">
        <v>334</v>
      </c>
      <c r="K756" t="s">
        <v>323</v>
      </c>
      <c r="L756" t="s">
        <v>595</v>
      </c>
    </row>
    <row r="757" spans="1:12" x14ac:dyDescent="0.25">
      <c r="A757" s="51" t="e">
        <f>IF(OR(E757=DSSV!$P$7,E757=DSSV!$P$8,DSMYDTU!E757=DSSV!$P$9),A756+1,"0")</f>
        <v>#REF!</v>
      </c>
      <c r="B757" s="86">
        <v>27202128410</v>
      </c>
      <c r="C757" s="86" t="s">
        <v>448</v>
      </c>
      <c r="D757" s="86" t="s">
        <v>162</v>
      </c>
      <c r="E757" s="86" t="str">
        <f t="shared" si="22"/>
        <v>QTH</v>
      </c>
      <c r="F757" s="86" t="s">
        <v>1425</v>
      </c>
      <c r="G757" t="str">
        <f t="shared" si="23"/>
        <v/>
      </c>
      <c r="I757" t="s">
        <v>1740</v>
      </c>
      <c r="J757" t="s">
        <v>334</v>
      </c>
      <c r="K757" t="s">
        <v>383</v>
      </c>
      <c r="L757" t="s">
        <v>599</v>
      </c>
    </row>
    <row r="758" spans="1:12" x14ac:dyDescent="0.25">
      <c r="A758" s="51" t="e">
        <f>IF(OR(E758=DSSV!$P$7,E758=DSSV!$P$8,DSMYDTU!E758=DSSV!$P$9),A757+1,"0")</f>
        <v>#REF!</v>
      </c>
      <c r="B758" s="86">
        <v>27202130811</v>
      </c>
      <c r="C758" s="86" t="s">
        <v>1050</v>
      </c>
      <c r="D758" s="86" t="s">
        <v>162</v>
      </c>
      <c r="E758" s="86" t="str">
        <f t="shared" si="22"/>
        <v>QTH</v>
      </c>
      <c r="F758" s="86" t="s">
        <v>1425</v>
      </c>
      <c r="G758" t="str">
        <f t="shared" si="23"/>
        <v/>
      </c>
      <c r="I758" t="s">
        <v>1626</v>
      </c>
      <c r="J758" t="s">
        <v>334</v>
      </c>
      <c r="K758" t="s">
        <v>383</v>
      </c>
      <c r="L758" t="s">
        <v>596</v>
      </c>
    </row>
    <row r="759" spans="1:12" x14ac:dyDescent="0.25">
      <c r="A759" s="51" t="e">
        <f>IF(OR(E759=DSSV!$P$7,E759=DSSV!$P$8,DSMYDTU!E759=DSSV!$P$9),A758+1,"0")</f>
        <v>#REF!</v>
      </c>
      <c r="B759" s="86">
        <v>27202134249</v>
      </c>
      <c r="C759" s="86" t="s">
        <v>686</v>
      </c>
      <c r="D759" s="86" t="s">
        <v>162</v>
      </c>
      <c r="E759" s="86" t="str">
        <f t="shared" si="22"/>
        <v>QTH</v>
      </c>
      <c r="F759" s="86" t="s">
        <v>1425</v>
      </c>
      <c r="G759" t="str">
        <f t="shared" si="23"/>
        <v/>
      </c>
      <c r="I759" t="s">
        <v>1707</v>
      </c>
      <c r="J759" t="s">
        <v>334</v>
      </c>
      <c r="K759" t="s">
        <v>383</v>
      </c>
      <c r="L759" t="s">
        <v>596</v>
      </c>
    </row>
    <row r="760" spans="1:12" x14ac:dyDescent="0.25">
      <c r="A760" s="51" t="e">
        <f>IF(OR(E760=DSSV!$P$7,E760=DSSV!$P$8,DSMYDTU!E760=DSSV!$P$9),A759+1,"0")</f>
        <v>#REF!</v>
      </c>
      <c r="B760" s="86">
        <v>27202141942</v>
      </c>
      <c r="C760" s="86" t="s">
        <v>1051</v>
      </c>
      <c r="D760" s="86" t="s">
        <v>162</v>
      </c>
      <c r="E760" s="86" t="str">
        <f t="shared" si="22"/>
        <v>QTH</v>
      </c>
      <c r="F760" s="86" t="s">
        <v>1425</v>
      </c>
      <c r="G760" t="str">
        <f t="shared" si="23"/>
        <v/>
      </c>
      <c r="I760" t="s">
        <v>1690</v>
      </c>
      <c r="J760" t="s">
        <v>334</v>
      </c>
      <c r="K760" t="s">
        <v>383</v>
      </c>
      <c r="L760" t="s">
        <v>594</v>
      </c>
    </row>
    <row r="761" spans="1:12" x14ac:dyDescent="0.25">
      <c r="A761" s="51" t="e">
        <f>IF(OR(E761=DSSV!$P$7,E761=DSSV!$P$8,DSMYDTU!E761=DSSV!$P$9),A760+1,"0")</f>
        <v>#REF!</v>
      </c>
      <c r="B761" s="86">
        <v>27202150435</v>
      </c>
      <c r="C761" s="86" t="s">
        <v>281</v>
      </c>
      <c r="D761" s="86" t="s">
        <v>162</v>
      </c>
      <c r="E761" s="86" t="str">
        <f t="shared" si="22"/>
        <v>QTH</v>
      </c>
      <c r="F761" s="86" t="s">
        <v>1425</v>
      </c>
      <c r="G761" t="str">
        <f t="shared" si="23"/>
        <v/>
      </c>
      <c r="I761" t="s">
        <v>1677</v>
      </c>
      <c r="J761" t="s">
        <v>334</v>
      </c>
      <c r="K761" t="s">
        <v>383</v>
      </c>
      <c r="L761" t="s">
        <v>595</v>
      </c>
    </row>
    <row r="762" spans="1:12" x14ac:dyDescent="0.25">
      <c r="A762" s="51" t="e">
        <f>IF(OR(E762=DSSV!$P$7,E762=DSSV!$P$8,DSMYDTU!E762=DSSV!$P$9),A761+1,"0")</f>
        <v>#REF!</v>
      </c>
      <c r="B762" s="86">
        <v>27202630772</v>
      </c>
      <c r="C762" s="86" t="s">
        <v>614</v>
      </c>
      <c r="D762" s="86" t="s">
        <v>162</v>
      </c>
      <c r="E762" s="86" t="str">
        <f t="shared" si="22"/>
        <v>QTH</v>
      </c>
      <c r="F762" s="86" t="s">
        <v>1425</v>
      </c>
      <c r="G762" t="str">
        <f t="shared" si="23"/>
        <v/>
      </c>
      <c r="I762" t="s">
        <v>1578</v>
      </c>
      <c r="J762" t="s">
        <v>334</v>
      </c>
      <c r="K762" t="s">
        <v>383</v>
      </c>
      <c r="L762" t="s">
        <v>597</v>
      </c>
    </row>
    <row r="763" spans="1:12" x14ac:dyDescent="0.25">
      <c r="A763" s="51" t="e">
        <f>IF(OR(E763=DSSV!$P$7,E763=DSSV!$P$8,DSMYDTU!E763=DSSV!$P$9),A762+1,"0")</f>
        <v>#REF!</v>
      </c>
      <c r="B763" s="86">
        <v>27212102061</v>
      </c>
      <c r="C763" s="86" t="s">
        <v>222</v>
      </c>
      <c r="D763" s="86" t="s">
        <v>1052</v>
      </c>
      <c r="E763" s="86" t="str">
        <f t="shared" si="22"/>
        <v>QTH</v>
      </c>
      <c r="F763" s="86" t="s">
        <v>1425</v>
      </c>
      <c r="G763" t="str">
        <f t="shared" si="23"/>
        <v/>
      </c>
      <c r="I763" t="s">
        <v>1570</v>
      </c>
      <c r="J763" t="s">
        <v>183</v>
      </c>
      <c r="K763" t="s">
        <v>383</v>
      </c>
      <c r="L763" t="s">
        <v>1829</v>
      </c>
    </row>
    <row r="764" spans="1:12" x14ac:dyDescent="0.25">
      <c r="A764" s="51" t="e">
        <f>IF(OR(E764=DSSV!$P$7,E764=DSSV!$P$8,DSMYDTU!E764=DSSV!$P$9),A763+1,"0")</f>
        <v>#REF!</v>
      </c>
      <c r="B764" s="86">
        <v>27212142199</v>
      </c>
      <c r="C764" s="86" t="s">
        <v>240</v>
      </c>
      <c r="D764" s="86" t="s">
        <v>1052</v>
      </c>
      <c r="E764" s="86" t="str">
        <f t="shared" si="22"/>
        <v>QTH</v>
      </c>
      <c r="F764" s="86" t="s">
        <v>1425</v>
      </c>
      <c r="G764" t="str">
        <f t="shared" si="23"/>
        <v/>
      </c>
      <c r="I764" t="s">
        <v>1500</v>
      </c>
      <c r="J764" t="s">
        <v>183</v>
      </c>
      <c r="K764" t="s">
        <v>383</v>
      </c>
      <c r="L764" t="s">
        <v>598</v>
      </c>
    </row>
    <row r="765" spans="1:12" x14ac:dyDescent="0.25">
      <c r="A765" s="51" t="e">
        <f>IF(OR(E765=DSSV!$P$7,E765=DSSV!$P$8,DSMYDTU!E765=DSSV!$P$9),A764+1,"0")</f>
        <v>#REF!</v>
      </c>
      <c r="B765" s="86">
        <v>27203731464</v>
      </c>
      <c r="C765" s="86" t="s">
        <v>801</v>
      </c>
      <c r="D765" s="86" t="s">
        <v>119</v>
      </c>
      <c r="E765" s="86" t="str">
        <f t="shared" si="22"/>
        <v>QTH</v>
      </c>
      <c r="F765" s="86" t="s">
        <v>1425</v>
      </c>
      <c r="G765" t="str">
        <f t="shared" si="23"/>
        <v/>
      </c>
      <c r="I765" t="s">
        <v>1582</v>
      </c>
      <c r="J765" t="s">
        <v>334</v>
      </c>
      <c r="K765" t="s">
        <v>323</v>
      </c>
      <c r="L765" t="s">
        <v>595</v>
      </c>
    </row>
    <row r="766" spans="1:12" x14ac:dyDescent="0.25">
      <c r="A766" s="51" t="e">
        <f>IF(OR(E766=DSSV!$P$7,E766=DSSV!$P$8,DSMYDTU!E766=DSSV!$P$9),A765+1,"0")</f>
        <v>#REF!</v>
      </c>
      <c r="B766" s="86">
        <v>27202151389</v>
      </c>
      <c r="C766" s="86" t="s">
        <v>480</v>
      </c>
      <c r="D766" s="86" t="s">
        <v>119</v>
      </c>
      <c r="E766" s="86" t="str">
        <f t="shared" si="22"/>
        <v>QTH</v>
      </c>
      <c r="F766" s="86" t="s">
        <v>1425</v>
      </c>
      <c r="G766" t="str">
        <f t="shared" si="23"/>
        <v/>
      </c>
      <c r="I766" t="s">
        <v>1674</v>
      </c>
      <c r="J766" t="s">
        <v>334</v>
      </c>
      <c r="K766" t="s">
        <v>383</v>
      </c>
      <c r="L766" t="s">
        <v>596</v>
      </c>
    </row>
    <row r="767" spans="1:12" x14ac:dyDescent="0.25">
      <c r="A767" s="51" t="e">
        <f>IF(OR(E767=DSSV!$P$7,E767=DSSV!$P$8,DSMYDTU!E767=DSSV!$P$9),A766+1,"0")</f>
        <v>#REF!</v>
      </c>
      <c r="B767" s="86">
        <v>27212143479</v>
      </c>
      <c r="C767" s="86" t="s">
        <v>1053</v>
      </c>
      <c r="D767" s="86" t="s">
        <v>119</v>
      </c>
      <c r="E767" s="86" t="str">
        <f t="shared" si="22"/>
        <v>QTH</v>
      </c>
      <c r="F767" s="86" t="s">
        <v>1425</v>
      </c>
      <c r="G767" t="str">
        <f t="shared" si="23"/>
        <v/>
      </c>
      <c r="I767" t="s">
        <v>1709</v>
      </c>
      <c r="J767" t="s">
        <v>334</v>
      </c>
      <c r="K767" t="s">
        <v>383</v>
      </c>
      <c r="L767" t="s">
        <v>595</v>
      </c>
    </row>
    <row r="768" spans="1:12" x14ac:dyDescent="0.25">
      <c r="A768" s="51" t="e">
        <f>IF(OR(E768=DSSV!$P$7,E768=DSSV!$P$8,DSMYDTU!E768=DSSV!$P$9),A767+1,"0")</f>
        <v>#REF!</v>
      </c>
      <c r="B768" s="86">
        <v>27202640087</v>
      </c>
      <c r="C768" s="86" t="s">
        <v>245</v>
      </c>
      <c r="D768" s="86" t="s">
        <v>452</v>
      </c>
      <c r="E768" s="86" t="str">
        <f t="shared" si="22"/>
        <v>QTH</v>
      </c>
      <c r="F768" s="86" t="s">
        <v>1425</v>
      </c>
      <c r="G768" t="str">
        <f t="shared" si="23"/>
        <v/>
      </c>
      <c r="I768" t="s">
        <v>1609</v>
      </c>
      <c r="J768" t="s">
        <v>334</v>
      </c>
      <c r="K768" t="s">
        <v>383</v>
      </c>
      <c r="L768" t="s">
        <v>596</v>
      </c>
    </row>
    <row r="769" spans="1:12" x14ac:dyDescent="0.25">
      <c r="A769" s="51" t="e">
        <f>IF(OR(E769=DSSV!$P$7,E769=DSSV!$P$8,DSMYDTU!E769=DSSV!$P$9),A768+1,"0")</f>
        <v>#REF!</v>
      </c>
      <c r="B769" s="86">
        <v>26212134277</v>
      </c>
      <c r="C769" s="86" t="s">
        <v>802</v>
      </c>
      <c r="D769" s="86" t="s">
        <v>121</v>
      </c>
      <c r="E769" s="86" t="str">
        <f t="shared" si="22"/>
        <v>QTH</v>
      </c>
      <c r="F769" s="86" t="s">
        <v>461</v>
      </c>
      <c r="G769" t="str">
        <f t="shared" si="23"/>
        <v/>
      </c>
      <c r="I769" t="s">
        <v>579</v>
      </c>
      <c r="J769" t="s">
        <v>183</v>
      </c>
      <c r="K769" t="s">
        <v>323</v>
      </c>
      <c r="L769" t="s">
        <v>594</v>
      </c>
    </row>
    <row r="770" spans="1:12" x14ac:dyDescent="0.25">
      <c r="A770" s="51" t="e">
        <f>IF(OR(E770=DSSV!$P$7,E770=DSSV!$P$8,DSMYDTU!E770=DSSV!$P$9),A769+1,"0")</f>
        <v>#REF!</v>
      </c>
      <c r="B770" s="86">
        <v>27212145858</v>
      </c>
      <c r="C770" s="86" t="s">
        <v>512</v>
      </c>
      <c r="D770" s="86" t="s">
        <v>121</v>
      </c>
      <c r="E770" s="86" t="str">
        <f t="shared" ref="E770:E834" si="24">RIGHT(F770,LEN(F770)-3)</f>
        <v>QTH</v>
      </c>
      <c r="F770" s="86" t="s">
        <v>1425</v>
      </c>
      <c r="G770" t="str">
        <f t="shared" ref="G770:G834" si="25">IF(H770&gt;100000,"Nợ "&amp;H770,"")</f>
        <v/>
      </c>
      <c r="I770" t="s">
        <v>1616</v>
      </c>
      <c r="J770" t="s">
        <v>183</v>
      </c>
      <c r="K770" t="s">
        <v>323</v>
      </c>
      <c r="L770" t="s">
        <v>595</v>
      </c>
    </row>
    <row r="771" spans="1:12" x14ac:dyDescent="0.25">
      <c r="A771" s="51" t="e">
        <f>IF(OR(E771=DSSV!$P$7,E771=DSSV!$P$8,DSMYDTU!E771=DSSV!$P$9),A770+1,"0")</f>
        <v>#REF!</v>
      </c>
      <c r="B771" s="86">
        <v>27212100900</v>
      </c>
      <c r="C771" s="86" t="s">
        <v>237</v>
      </c>
      <c r="D771" s="86" t="s">
        <v>121</v>
      </c>
      <c r="E771" s="86" t="str">
        <f t="shared" si="24"/>
        <v>QTH</v>
      </c>
      <c r="F771" s="86" t="s">
        <v>1425</v>
      </c>
      <c r="G771" t="str">
        <f t="shared" si="25"/>
        <v/>
      </c>
      <c r="I771" t="s">
        <v>1741</v>
      </c>
      <c r="J771" t="s">
        <v>183</v>
      </c>
      <c r="K771" t="s">
        <v>383</v>
      </c>
      <c r="L771" t="s">
        <v>595</v>
      </c>
    </row>
    <row r="772" spans="1:12" x14ac:dyDescent="0.25">
      <c r="A772" s="51" t="e">
        <f>IF(OR(E772=DSSV!$P$7,E772=DSSV!$P$8,DSMYDTU!E772=DSSV!$P$9),A771+1,"0")</f>
        <v>#REF!</v>
      </c>
      <c r="B772" s="86">
        <v>27212101868</v>
      </c>
      <c r="C772" s="86" t="s">
        <v>1054</v>
      </c>
      <c r="D772" s="86" t="s">
        <v>190</v>
      </c>
      <c r="E772" s="86" t="str">
        <f t="shared" si="24"/>
        <v>QTH</v>
      </c>
      <c r="F772" s="86" t="s">
        <v>1425</v>
      </c>
      <c r="G772" t="str">
        <f t="shared" si="25"/>
        <v/>
      </c>
      <c r="I772" t="s">
        <v>1714</v>
      </c>
      <c r="J772" t="s">
        <v>183</v>
      </c>
      <c r="K772" t="s">
        <v>383</v>
      </c>
      <c r="L772" t="s">
        <v>597</v>
      </c>
    </row>
    <row r="773" spans="1:12" x14ac:dyDescent="0.25">
      <c r="A773" s="51" t="e">
        <f>IF(OR(E773=DSSV!$P$7,E773=DSSV!$P$8,DSMYDTU!E773=DSSV!$P$9),A772+1,"0")</f>
        <v>#REF!</v>
      </c>
      <c r="B773" s="86">
        <v>27212102356</v>
      </c>
      <c r="C773" s="86" t="s">
        <v>1055</v>
      </c>
      <c r="D773" s="86" t="s">
        <v>190</v>
      </c>
      <c r="E773" s="86" t="str">
        <f t="shared" si="24"/>
        <v>QTH</v>
      </c>
      <c r="F773" s="86" t="s">
        <v>1425</v>
      </c>
      <c r="G773" t="str">
        <f t="shared" si="25"/>
        <v/>
      </c>
      <c r="I773" t="s">
        <v>1572</v>
      </c>
      <c r="J773" t="s">
        <v>183</v>
      </c>
      <c r="K773" t="s">
        <v>383</v>
      </c>
      <c r="L773" t="s">
        <v>597</v>
      </c>
    </row>
    <row r="774" spans="1:12" x14ac:dyDescent="0.25">
      <c r="A774" s="51" t="e">
        <f>IF(OR(E774=DSSV!$P$7,E774=DSSV!$P$8,DSMYDTU!E774=DSSV!$P$9),A773+1,"0")</f>
        <v>#REF!</v>
      </c>
      <c r="B774" s="86">
        <v>27212140485</v>
      </c>
      <c r="C774" s="86" t="s">
        <v>236</v>
      </c>
      <c r="D774" s="86" t="s">
        <v>190</v>
      </c>
      <c r="E774" s="86" t="str">
        <f t="shared" si="24"/>
        <v>QTH</v>
      </c>
      <c r="F774" s="86" t="s">
        <v>1425</v>
      </c>
      <c r="G774" t="str">
        <f t="shared" si="25"/>
        <v/>
      </c>
      <c r="I774" t="s">
        <v>1598</v>
      </c>
      <c r="J774" t="s">
        <v>183</v>
      </c>
      <c r="K774" t="s">
        <v>383</v>
      </c>
      <c r="L774" t="s">
        <v>596</v>
      </c>
    </row>
    <row r="775" spans="1:12" x14ac:dyDescent="0.25">
      <c r="A775" s="51" t="e">
        <f>IF(OR(E775=DSSV!$P$7,E775=DSSV!$P$8,DSMYDTU!E775=DSSV!$P$9),A774+1,"0")</f>
        <v>#REF!</v>
      </c>
      <c r="B775" s="86">
        <v>27212146136</v>
      </c>
      <c r="C775" s="86" t="s">
        <v>1056</v>
      </c>
      <c r="D775" s="86" t="s">
        <v>190</v>
      </c>
      <c r="E775" s="86" t="str">
        <f t="shared" si="24"/>
        <v>QTH</v>
      </c>
      <c r="F775" s="86" t="s">
        <v>1425</v>
      </c>
      <c r="G775" t="str">
        <f t="shared" si="25"/>
        <v/>
      </c>
      <c r="I775" t="s">
        <v>1608</v>
      </c>
      <c r="J775" t="s">
        <v>183</v>
      </c>
      <c r="K775" t="s">
        <v>383</v>
      </c>
      <c r="L775" t="s">
        <v>595</v>
      </c>
    </row>
    <row r="776" spans="1:12" x14ac:dyDescent="0.25">
      <c r="A776" s="51" t="e">
        <f>IF(OR(E776=DSSV!$P$7,E776=DSSV!$P$8,DSMYDTU!E776=DSSV!$P$9),A775+1,"0")</f>
        <v>#REF!</v>
      </c>
      <c r="B776" s="86">
        <v>27212144868</v>
      </c>
      <c r="C776" s="86" t="s">
        <v>678</v>
      </c>
      <c r="D776" s="86" t="s">
        <v>194</v>
      </c>
      <c r="E776" s="86" t="str">
        <f t="shared" si="24"/>
        <v>QTH</v>
      </c>
      <c r="F776" s="86" t="s">
        <v>1425</v>
      </c>
      <c r="G776" t="str">
        <f t="shared" si="25"/>
        <v/>
      </c>
      <c r="I776" t="s">
        <v>1617</v>
      </c>
      <c r="J776" t="s">
        <v>183</v>
      </c>
      <c r="K776" t="s">
        <v>323</v>
      </c>
      <c r="L776" t="s">
        <v>603</v>
      </c>
    </row>
    <row r="777" spans="1:12" x14ac:dyDescent="0.25">
      <c r="A777" s="51" t="e">
        <f>IF(OR(E777=DSSV!$P$7,E777=DSSV!$P$8,DSMYDTU!E777=DSSV!$P$9),A776+1,"0")</f>
        <v>#REF!</v>
      </c>
      <c r="B777" s="86">
        <v>27202138789</v>
      </c>
      <c r="C777" s="86" t="s">
        <v>1057</v>
      </c>
      <c r="D777" s="86" t="s">
        <v>1058</v>
      </c>
      <c r="E777" s="86" t="str">
        <f t="shared" si="24"/>
        <v>QTH</v>
      </c>
      <c r="F777" s="86" t="s">
        <v>1425</v>
      </c>
      <c r="G777" t="str">
        <f t="shared" si="25"/>
        <v/>
      </c>
      <c r="I777" t="s">
        <v>1640</v>
      </c>
      <c r="J777" t="s">
        <v>334</v>
      </c>
      <c r="K777" t="s">
        <v>383</v>
      </c>
      <c r="L777" t="s">
        <v>599</v>
      </c>
    </row>
    <row r="778" spans="1:12" x14ac:dyDescent="0.25">
      <c r="A778" s="51" t="e">
        <f>IF(OR(E778=DSSV!$P$7,E778=DSSV!$P$8,DSMYDTU!E778=DSSV!$P$9),A777+1,"0")</f>
        <v>#REF!</v>
      </c>
      <c r="B778" s="86">
        <v>27212133776</v>
      </c>
      <c r="C778" s="86" t="s">
        <v>239</v>
      </c>
      <c r="D778" s="86" t="s">
        <v>165</v>
      </c>
      <c r="E778" s="86" t="str">
        <f t="shared" si="24"/>
        <v>QTH</v>
      </c>
      <c r="F778" s="86" t="s">
        <v>1425</v>
      </c>
      <c r="G778" t="str">
        <f t="shared" si="25"/>
        <v/>
      </c>
      <c r="I778" t="s">
        <v>1560</v>
      </c>
      <c r="J778" t="s">
        <v>183</v>
      </c>
      <c r="K778" t="s">
        <v>323</v>
      </c>
      <c r="L778" t="s">
        <v>596</v>
      </c>
    </row>
    <row r="779" spans="1:12" x14ac:dyDescent="0.25">
      <c r="A779" s="51" t="e">
        <f>IF(OR(E779=DSSV!$P$7,E779=DSSV!$P$8,DSMYDTU!E779=DSSV!$P$9),A778+1,"0")</f>
        <v>#REF!</v>
      </c>
      <c r="B779" s="86">
        <v>27212144429</v>
      </c>
      <c r="C779" s="86" t="s">
        <v>235</v>
      </c>
      <c r="D779" s="86" t="s">
        <v>165</v>
      </c>
      <c r="E779" s="86" t="str">
        <f t="shared" si="24"/>
        <v>QTH</v>
      </c>
      <c r="F779" s="86" t="s">
        <v>1425</v>
      </c>
      <c r="G779" t="str">
        <f t="shared" si="25"/>
        <v/>
      </c>
      <c r="I779" t="s">
        <v>1460</v>
      </c>
      <c r="J779" t="s">
        <v>183</v>
      </c>
      <c r="K779" t="s">
        <v>383</v>
      </c>
      <c r="L779" t="s">
        <v>598</v>
      </c>
    </row>
    <row r="780" spans="1:12" x14ac:dyDescent="0.25">
      <c r="A780" s="51" t="e">
        <f>IF(OR(E780=DSSV!$P$7,E780=DSSV!$P$8,DSMYDTU!E780=DSSV!$P$9),A779+1,"0")</f>
        <v>#REF!</v>
      </c>
      <c r="B780" s="86">
        <v>27212133311</v>
      </c>
      <c r="C780" s="86" t="s">
        <v>1059</v>
      </c>
      <c r="D780" s="86" t="s">
        <v>455</v>
      </c>
      <c r="E780" s="86" t="str">
        <f t="shared" si="24"/>
        <v>QTH</v>
      </c>
      <c r="F780" s="86" t="s">
        <v>1425</v>
      </c>
      <c r="G780" t="str">
        <f t="shared" si="25"/>
        <v/>
      </c>
      <c r="I780" t="s">
        <v>554</v>
      </c>
      <c r="J780" t="s">
        <v>183</v>
      </c>
      <c r="K780" t="s">
        <v>383</v>
      </c>
      <c r="L780" t="s">
        <v>594</v>
      </c>
    </row>
    <row r="781" spans="1:12" x14ac:dyDescent="0.25">
      <c r="A781" s="51" t="e">
        <f>IF(OR(E781=DSSV!$P$7,E781=DSSV!$P$8,DSMYDTU!E781=DSSV!$P$9),A780+1,"0")</f>
        <v>#REF!</v>
      </c>
      <c r="B781" s="86">
        <v>27202134828</v>
      </c>
      <c r="C781" s="86" t="s">
        <v>1060</v>
      </c>
      <c r="D781" s="86" t="s">
        <v>1061</v>
      </c>
      <c r="E781" s="86" t="str">
        <f t="shared" si="24"/>
        <v>QTH</v>
      </c>
      <c r="F781" s="86" t="s">
        <v>1425</v>
      </c>
      <c r="G781" t="str">
        <f t="shared" si="25"/>
        <v/>
      </c>
      <c r="I781" t="s">
        <v>1742</v>
      </c>
      <c r="J781" t="s">
        <v>334</v>
      </c>
      <c r="K781" t="s">
        <v>383</v>
      </c>
      <c r="L781" t="s">
        <v>596</v>
      </c>
    </row>
    <row r="782" spans="1:12" x14ac:dyDescent="0.25">
      <c r="A782" s="51" t="e">
        <f>IF(OR(E782=DSSV!$P$7,E782=DSSV!$P$8,DSMYDTU!E782=DSSV!$P$9),A781+1,"0")</f>
        <v>#REF!</v>
      </c>
      <c r="B782" s="86">
        <v>27202152072</v>
      </c>
      <c r="C782" s="86" t="s">
        <v>245</v>
      </c>
      <c r="D782" s="86" t="s">
        <v>221</v>
      </c>
      <c r="E782" s="86" t="str">
        <f t="shared" si="24"/>
        <v>QTH</v>
      </c>
      <c r="F782" s="86" t="s">
        <v>1425</v>
      </c>
      <c r="G782" t="str">
        <f t="shared" si="25"/>
        <v/>
      </c>
      <c r="I782" t="s">
        <v>1649</v>
      </c>
      <c r="J782" t="s">
        <v>334</v>
      </c>
      <c r="K782" t="s">
        <v>383</v>
      </c>
      <c r="L782" t="s">
        <v>605</v>
      </c>
    </row>
    <row r="783" spans="1:12" x14ac:dyDescent="0.25">
      <c r="A783" s="51" t="e">
        <f>IF(OR(E783=DSSV!$P$7,E783=DSSV!$P$8,DSMYDTU!E783=DSSV!$P$9),A782+1,"0")</f>
        <v>#REF!</v>
      </c>
      <c r="B783" s="86">
        <v>27202521411</v>
      </c>
      <c r="C783" s="86" t="s">
        <v>1018</v>
      </c>
      <c r="D783" s="86" t="s">
        <v>221</v>
      </c>
      <c r="E783" s="86" t="str">
        <f t="shared" si="24"/>
        <v>QTH</v>
      </c>
      <c r="F783" s="86" t="s">
        <v>1425</v>
      </c>
      <c r="G783" t="str">
        <f t="shared" si="25"/>
        <v/>
      </c>
      <c r="I783" t="s">
        <v>1743</v>
      </c>
      <c r="J783" t="s">
        <v>183</v>
      </c>
      <c r="K783" t="s">
        <v>383</v>
      </c>
      <c r="L783" t="s">
        <v>605</v>
      </c>
    </row>
    <row r="784" spans="1:12" x14ac:dyDescent="0.25">
      <c r="A784" s="51" t="e">
        <f>IF(OR(E784=DSSV!$P$7,E784=DSSV!$P$8,DSMYDTU!E784=DSSV!$P$9),A783+1,"0")</f>
        <v>#REF!</v>
      </c>
      <c r="B784" s="86">
        <v>27202153368</v>
      </c>
      <c r="C784" s="86" t="s">
        <v>432</v>
      </c>
      <c r="D784" s="86" t="s">
        <v>484</v>
      </c>
      <c r="E784" s="86" t="str">
        <f t="shared" si="24"/>
        <v>QTH</v>
      </c>
      <c r="F784" s="86" t="s">
        <v>1425</v>
      </c>
      <c r="G784" t="str">
        <f t="shared" si="25"/>
        <v/>
      </c>
      <c r="I784" t="s">
        <v>1486</v>
      </c>
      <c r="J784" t="s">
        <v>334</v>
      </c>
      <c r="K784" t="s">
        <v>383</v>
      </c>
      <c r="L784" t="s">
        <v>597</v>
      </c>
    </row>
    <row r="785" spans="1:12" x14ac:dyDescent="0.25">
      <c r="A785" s="51" t="e">
        <f>IF(OR(E785=DSSV!$P$7,E785=DSSV!$P$8,DSMYDTU!E785=DSSV!$P$9),A784+1,"0")</f>
        <v>#REF!</v>
      </c>
      <c r="B785" s="86">
        <v>27202141474</v>
      </c>
      <c r="C785" s="86" t="s">
        <v>803</v>
      </c>
      <c r="D785" s="86" t="s">
        <v>128</v>
      </c>
      <c r="E785" s="86" t="str">
        <f t="shared" si="24"/>
        <v>QTH</v>
      </c>
      <c r="F785" s="86" t="s">
        <v>1425</v>
      </c>
      <c r="G785" t="str">
        <f t="shared" si="25"/>
        <v/>
      </c>
      <c r="I785" t="s">
        <v>1547</v>
      </c>
      <c r="J785" t="s">
        <v>334</v>
      </c>
      <c r="K785" t="s">
        <v>323</v>
      </c>
      <c r="L785" t="s">
        <v>595</v>
      </c>
    </row>
    <row r="786" spans="1:12" x14ac:dyDescent="0.25">
      <c r="A786" s="51" t="e">
        <f>IF(OR(E786=DSSV!$P$7,E786=DSSV!$P$8,DSMYDTU!E786=DSSV!$P$9),A785+1,"0")</f>
        <v>#REF!</v>
      </c>
      <c r="B786" s="86">
        <v>27212101248</v>
      </c>
      <c r="C786" s="86" t="s">
        <v>1062</v>
      </c>
      <c r="D786" s="86" t="s">
        <v>128</v>
      </c>
      <c r="E786" s="86" t="str">
        <f t="shared" si="24"/>
        <v>QTH</v>
      </c>
      <c r="F786" s="86" t="s">
        <v>1425</v>
      </c>
      <c r="G786" t="str">
        <f t="shared" si="25"/>
        <v/>
      </c>
      <c r="I786" t="s">
        <v>1687</v>
      </c>
      <c r="J786" t="s">
        <v>334</v>
      </c>
      <c r="K786" t="s">
        <v>383</v>
      </c>
      <c r="L786" t="s">
        <v>595</v>
      </c>
    </row>
    <row r="787" spans="1:12" x14ac:dyDescent="0.25">
      <c r="A787" s="51" t="e">
        <f>IF(OR(E787=DSSV!$P$7,E787=DSSV!$P$8,DSMYDTU!E787=DSSV!$P$9),A786+1,"0")</f>
        <v>#REF!</v>
      </c>
      <c r="B787" s="86">
        <v>26202122121</v>
      </c>
      <c r="C787" s="86" t="s">
        <v>485</v>
      </c>
      <c r="D787" s="86" t="s">
        <v>229</v>
      </c>
      <c r="E787" s="86" t="str">
        <f t="shared" si="24"/>
        <v>QTH</v>
      </c>
      <c r="F787" s="86" t="s">
        <v>461</v>
      </c>
      <c r="G787" t="str">
        <f t="shared" si="25"/>
        <v/>
      </c>
      <c r="I787" t="s">
        <v>550</v>
      </c>
      <c r="J787" t="s">
        <v>334</v>
      </c>
      <c r="K787" t="s">
        <v>383</v>
      </c>
      <c r="L787" t="s">
        <v>605</v>
      </c>
    </row>
    <row r="788" spans="1:12" x14ac:dyDescent="0.25">
      <c r="A788" s="51" t="e">
        <f>IF(OR(E788=DSSV!$P$7,E788=DSSV!$P$8,DSMYDTU!E788=DSSV!$P$9),A787+1,"0")</f>
        <v>#REF!</v>
      </c>
      <c r="B788" s="86">
        <v>27202102782</v>
      </c>
      <c r="C788" s="86" t="s">
        <v>520</v>
      </c>
      <c r="D788" s="86" t="s">
        <v>229</v>
      </c>
      <c r="E788" s="86" t="str">
        <f t="shared" si="24"/>
        <v>QTH</v>
      </c>
      <c r="F788" s="86" t="s">
        <v>1425</v>
      </c>
      <c r="G788" t="str">
        <f t="shared" si="25"/>
        <v/>
      </c>
      <c r="I788" t="s">
        <v>1552</v>
      </c>
      <c r="J788" t="s">
        <v>334</v>
      </c>
      <c r="K788" t="s">
        <v>383</v>
      </c>
      <c r="L788" t="s">
        <v>609</v>
      </c>
    </row>
    <row r="789" spans="1:12" x14ac:dyDescent="0.25">
      <c r="A789" s="51" t="e">
        <f>IF(OR(E789=DSSV!$P$7,E789=DSSV!$P$8,DSMYDTU!E789=DSSV!$P$9),A788+1,"0")</f>
        <v>#REF!</v>
      </c>
      <c r="B789" s="86">
        <v>27202143982</v>
      </c>
      <c r="C789" s="86" t="s">
        <v>1063</v>
      </c>
      <c r="D789" s="86" t="s">
        <v>229</v>
      </c>
      <c r="E789" s="86" t="str">
        <f t="shared" si="24"/>
        <v>QTH</v>
      </c>
      <c r="F789" s="86" t="s">
        <v>1425</v>
      </c>
      <c r="G789" t="str">
        <f t="shared" si="25"/>
        <v/>
      </c>
      <c r="I789" t="s">
        <v>1741</v>
      </c>
      <c r="J789" t="s">
        <v>334</v>
      </c>
      <c r="K789" t="s">
        <v>383</v>
      </c>
      <c r="L789" t="s">
        <v>595</v>
      </c>
    </row>
    <row r="790" spans="1:12" x14ac:dyDescent="0.25">
      <c r="A790" s="51" t="e">
        <f>IF(OR(E790=DSSV!$P$7,E790=DSSV!$P$8,DSMYDTU!E790=DSSV!$P$9),A789+1,"0")</f>
        <v>#REF!</v>
      </c>
      <c r="B790" s="86">
        <v>26212131946</v>
      </c>
      <c r="C790" s="86" t="s">
        <v>1064</v>
      </c>
      <c r="D790" s="86" t="s">
        <v>123</v>
      </c>
      <c r="E790" s="86" t="str">
        <f t="shared" si="24"/>
        <v>QTH</v>
      </c>
      <c r="F790" s="86" t="s">
        <v>461</v>
      </c>
      <c r="G790" t="str">
        <f t="shared" si="25"/>
        <v/>
      </c>
      <c r="I790" t="s">
        <v>587</v>
      </c>
      <c r="J790" t="s">
        <v>183</v>
      </c>
      <c r="K790" t="s">
        <v>383</v>
      </c>
      <c r="L790" t="s">
        <v>594</v>
      </c>
    </row>
    <row r="791" spans="1:12" x14ac:dyDescent="0.25">
      <c r="A791" s="51" t="e">
        <f>IF(OR(E791=DSSV!$P$7,E791=DSSV!$P$8,DSMYDTU!E791=DSSV!$P$9),A790+1,"0")</f>
        <v>#REF!</v>
      </c>
      <c r="B791" s="86">
        <v>27202144377</v>
      </c>
      <c r="C791" s="86" t="s">
        <v>247</v>
      </c>
      <c r="D791" s="86" t="s">
        <v>804</v>
      </c>
      <c r="E791" s="86" t="str">
        <f t="shared" si="24"/>
        <v>QTH</v>
      </c>
      <c r="F791" s="86" t="s">
        <v>1425</v>
      </c>
      <c r="G791" t="str">
        <f t="shared" si="25"/>
        <v/>
      </c>
      <c r="I791" t="s">
        <v>1618</v>
      </c>
      <c r="J791" t="s">
        <v>334</v>
      </c>
      <c r="K791" t="s">
        <v>323</v>
      </c>
      <c r="L791" t="s">
        <v>595</v>
      </c>
    </row>
    <row r="792" spans="1:12" x14ac:dyDescent="0.25">
      <c r="A792" s="51" t="e">
        <f>IF(OR(E792=DSSV!$P$7,E792=DSSV!$P$8,DSMYDTU!E792=DSSV!$P$9),A791+1,"0")</f>
        <v>#REF!</v>
      </c>
      <c r="B792" s="86">
        <v>27202135813</v>
      </c>
      <c r="C792" s="86" t="s">
        <v>248</v>
      </c>
      <c r="D792" s="86" t="s">
        <v>191</v>
      </c>
      <c r="E792" s="86" t="str">
        <f t="shared" si="24"/>
        <v>QTH</v>
      </c>
      <c r="F792" s="86" t="s">
        <v>1425</v>
      </c>
      <c r="G792" t="str">
        <f t="shared" si="25"/>
        <v/>
      </c>
      <c r="I792" t="s">
        <v>1480</v>
      </c>
      <c r="J792" t="s">
        <v>334</v>
      </c>
      <c r="K792" t="s">
        <v>323</v>
      </c>
      <c r="L792" t="s">
        <v>594</v>
      </c>
    </row>
    <row r="793" spans="1:12" x14ac:dyDescent="0.25">
      <c r="A793" s="51" t="e">
        <f>IF(OR(E793=DSSV!$P$7,E793=DSSV!$P$8,DSMYDTU!E793=DSSV!$P$9),A792+1,"0")</f>
        <v>#REF!</v>
      </c>
      <c r="B793" s="86">
        <v>27212142110</v>
      </c>
      <c r="C793" s="86" t="s">
        <v>1068</v>
      </c>
      <c r="D793" s="86" t="s">
        <v>175</v>
      </c>
      <c r="E793" s="86" t="str">
        <f t="shared" si="24"/>
        <v>QTH</v>
      </c>
      <c r="F793" s="86" t="s">
        <v>1425</v>
      </c>
      <c r="G793" t="str">
        <f t="shared" si="25"/>
        <v/>
      </c>
      <c r="I793" t="s">
        <v>1580</v>
      </c>
      <c r="J793" t="s">
        <v>183</v>
      </c>
      <c r="K793" t="s">
        <v>383</v>
      </c>
      <c r="L793" t="s">
        <v>594</v>
      </c>
    </row>
    <row r="794" spans="1:12" x14ac:dyDescent="0.25">
      <c r="A794" s="51" t="e">
        <f>IF(OR(E794=DSSV!$P$7,E794=DSSV!$P$8,DSMYDTU!E794=DSSV!$P$9),A793+1,"0")</f>
        <v>#REF!</v>
      </c>
      <c r="B794" s="86">
        <v>27212101705</v>
      </c>
      <c r="C794" s="86" t="s">
        <v>805</v>
      </c>
      <c r="D794" s="86" t="s">
        <v>195</v>
      </c>
      <c r="E794" s="86" t="str">
        <f t="shared" si="24"/>
        <v>QTH</v>
      </c>
      <c r="F794" s="86" t="s">
        <v>1425</v>
      </c>
      <c r="G794" t="str">
        <f t="shared" si="25"/>
        <v/>
      </c>
      <c r="I794" t="s">
        <v>1619</v>
      </c>
      <c r="J794" t="s">
        <v>183</v>
      </c>
      <c r="K794" t="s">
        <v>323</v>
      </c>
      <c r="L794" t="s">
        <v>595</v>
      </c>
    </row>
    <row r="795" spans="1:12" x14ac:dyDescent="0.25">
      <c r="A795" s="51" t="e">
        <f>IF(OR(E795=DSSV!$P$7,E795=DSSV!$P$8,DSMYDTU!E795=DSSV!$P$9),A794+1,"0")</f>
        <v>#REF!</v>
      </c>
      <c r="B795" s="86">
        <v>27212146494</v>
      </c>
      <c r="C795" s="86" t="s">
        <v>806</v>
      </c>
      <c r="D795" s="86" t="s">
        <v>807</v>
      </c>
      <c r="E795" s="86" t="str">
        <f t="shared" si="24"/>
        <v>QTH</v>
      </c>
      <c r="F795" s="86" t="s">
        <v>1425</v>
      </c>
      <c r="G795" t="str">
        <f t="shared" si="25"/>
        <v/>
      </c>
      <c r="I795" t="s">
        <v>1620</v>
      </c>
      <c r="J795" t="s">
        <v>183</v>
      </c>
      <c r="K795" t="s">
        <v>323</v>
      </c>
      <c r="L795" t="s">
        <v>594</v>
      </c>
    </row>
    <row r="796" spans="1:12" x14ac:dyDescent="0.25">
      <c r="A796" s="51" t="e">
        <f>IF(OR(E796=DSSV!$P$7,E796=DSSV!$P$8,DSMYDTU!E796=DSSV!$P$9),A795+1,"0")</f>
        <v>#REF!</v>
      </c>
      <c r="B796" s="86">
        <v>27202137512</v>
      </c>
      <c r="C796" s="86" t="s">
        <v>487</v>
      </c>
      <c r="D796" s="86" t="s">
        <v>152</v>
      </c>
      <c r="E796" s="86" t="str">
        <f t="shared" si="24"/>
        <v>QTH</v>
      </c>
      <c r="F796" s="86" t="s">
        <v>1425</v>
      </c>
      <c r="G796" t="str">
        <f t="shared" si="25"/>
        <v/>
      </c>
      <c r="I796" t="s">
        <v>1475</v>
      </c>
      <c r="J796" t="s">
        <v>334</v>
      </c>
      <c r="K796" t="s">
        <v>323</v>
      </c>
      <c r="L796" t="s">
        <v>595</v>
      </c>
    </row>
    <row r="797" spans="1:12" x14ac:dyDescent="0.25">
      <c r="A797" s="51" t="e">
        <f>IF(OR(E797=DSSV!$P$7,E797=DSSV!$P$8,DSMYDTU!E797=DSSV!$P$9),A796+1,"0")</f>
        <v>#REF!</v>
      </c>
      <c r="B797" s="86">
        <v>27202142898</v>
      </c>
      <c r="C797" s="86" t="s">
        <v>808</v>
      </c>
      <c r="D797" s="86" t="s">
        <v>152</v>
      </c>
      <c r="E797" s="86" t="str">
        <f t="shared" si="24"/>
        <v>QTH</v>
      </c>
      <c r="F797" s="86" t="s">
        <v>1425</v>
      </c>
      <c r="G797" t="str">
        <f t="shared" si="25"/>
        <v/>
      </c>
      <c r="I797" t="s">
        <v>1621</v>
      </c>
      <c r="J797" t="s">
        <v>334</v>
      </c>
      <c r="K797" t="s">
        <v>323</v>
      </c>
      <c r="L797" t="s">
        <v>597</v>
      </c>
    </row>
    <row r="798" spans="1:12" x14ac:dyDescent="0.25">
      <c r="A798" s="51" t="e">
        <f>IF(OR(E798=DSSV!$P$7,E798=DSSV!$P$8,DSMYDTU!E798=DSSV!$P$9),A797+1,"0")</f>
        <v>#REF!</v>
      </c>
      <c r="B798" s="86">
        <v>27212139540</v>
      </c>
      <c r="C798" s="86" t="s">
        <v>809</v>
      </c>
      <c r="D798" s="86" t="s">
        <v>152</v>
      </c>
      <c r="E798" s="86" t="str">
        <f t="shared" si="24"/>
        <v>QTH</v>
      </c>
      <c r="F798" s="86" t="s">
        <v>1425</v>
      </c>
      <c r="G798" t="str">
        <f t="shared" si="25"/>
        <v/>
      </c>
      <c r="I798" t="s">
        <v>1449</v>
      </c>
      <c r="J798" t="s">
        <v>334</v>
      </c>
      <c r="K798" t="s">
        <v>323</v>
      </c>
      <c r="L798" t="s">
        <v>594</v>
      </c>
    </row>
    <row r="799" spans="1:12" x14ac:dyDescent="0.25">
      <c r="A799" s="51" t="e">
        <f>IF(OR(E799=DSSV!$P$7,E799=DSSV!$P$8,DSMYDTU!E799=DSSV!$P$9),A798+1,"0")</f>
        <v>#REF!</v>
      </c>
      <c r="B799" s="86">
        <v>24208702598</v>
      </c>
      <c r="C799" s="86" t="s">
        <v>1069</v>
      </c>
      <c r="D799" s="86" t="s">
        <v>152</v>
      </c>
      <c r="E799" s="86" t="str">
        <f t="shared" si="24"/>
        <v>QTH</v>
      </c>
      <c r="F799" s="86" t="s">
        <v>253</v>
      </c>
      <c r="G799" t="str">
        <f t="shared" si="25"/>
        <v/>
      </c>
      <c r="I799" t="s">
        <v>1745</v>
      </c>
      <c r="J799" t="s">
        <v>334</v>
      </c>
      <c r="K799" t="s">
        <v>383</v>
      </c>
      <c r="L799" t="s">
        <v>597</v>
      </c>
    </row>
    <row r="800" spans="1:12" x14ac:dyDescent="0.25">
      <c r="A800" s="51" t="e">
        <f>IF(OR(E800=DSSV!$P$7,E800=DSSV!$P$8,DSMYDTU!E800=DSSV!$P$9),A799+1,"0")</f>
        <v>#REF!</v>
      </c>
      <c r="B800" s="86">
        <v>26202136187</v>
      </c>
      <c r="C800" s="86" t="s">
        <v>1070</v>
      </c>
      <c r="D800" s="86" t="s">
        <v>152</v>
      </c>
      <c r="E800" s="86" t="str">
        <f t="shared" si="24"/>
        <v>QTH</v>
      </c>
      <c r="F800" s="86" t="s">
        <v>1425</v>
      </c>
      <c r="G800" t="str">
        <f t="shared" si="25"/>
        <v/>
      </c>
      <c r="I800" t="s">
        <v>1606</v>
      </c>
      <c r="J800" t="s">
        <v>334</v>
      </c>
      <c r="K800" t="s">
        <v>383</v>
      </c>
      <c r="L800" t="s">
        <v>594</v>
      </c>
    </row>
    <row r="801" spans="1:12" x14ac:dyDescent="0.25">
      <c r="A801" s="51" t="e">
        <f>IF(OR(E801=DSSV!$P$7,E801=DSSV!$P$8,DSMYDTU!E801=DSSV!$P$9),A800+1,"0")</f>
        <v>#REF!</v>
      </c>
      <c r="B801" s="86">
        <v>27202146595</v>
      </c>
      <c r="C801" s="86" t="s">
        <v>1071</v>
      </c>
      <c r="D801" s="86" t="s">
        <v>152</v>
      </c>
      <c r="E801" s="86" t="str">
        <f t="shared" si="24"/>
        <v>QTH</v>
      </c>
      <c r="F801" s="86" t="s">
        <v>1425</v>
      </c>
      <c r="G801" t="str">
        <f t="shared" si="25"/>
        <v/>
      </c>
      <c r="I801" t="s">
        <v>1493</v>
      </c>
      <c r="J801" t="s">
        <v>334</v>
      </c>
      <c r="K801" t="s">
        <v>383</v>
      </c>
      <c r="L801" t="s">
        <v>604</v>
      </c>
    </row>
    <row r="802" spans="1:12" x14ac:dyDescent="0.25">
      <c r="A802" s="51" t="e">
        <f>IF(OR(E802=DSSV!$P$7,E802=DSSV!$P$8,DSMYDTU!E802=DSSV!$P$9),A801+1,"0")</f>
        <v>#REF!</v>
      </c>
      <c r="B802" s="86">
        <v>27202122649</v>
      </c>
      <c r="C802" s="86" t="s">
        <v>810</v>
      </c>
      <c r="D802" s="86" t="s">
        <v>132</v>
      </c>
      <c r="E802" s="86" t="str">
        <f t="shared" si="24"/>
        <v>QTH</v>
      </c>
      <c r="F802" s="86" t="s">
        <v>1425</v>
      </c>
      <c r="G802" t="str">
        <f t="shared" si="25"/>
        <v/>
      </c>
      <c r="I802" t="s">
        <v>1622</v>
      </c>
      <c r="J802" t="s">
        <v>334</v>
      </c>
      <c r="K802" t="s">
        <v>323</v>
      </c>
      <c r="L802" t="s">
        <v>595</v>
      </c>
    </row>
    <row r="803" spans="1:12" x14ac:dyDescent="0.25">
      <c r="A803" s="51" t="e">
        <f>IF(OR(E803=DSSV!$P$7,E803=DSSV!$P$8,DSMYDTU!E803=DSSV!$P$9),A802+1,"0")</f>
        <v>#REF!</v>
      </c>
      <c r="B803" s="86">
        <v>27202141741</v>
      </c>
      <c r="C803" s="86" t="s">
        <v>1072</v>
      </c>
      <c r="D803" s="86" t="s">
        <v>1073</v>
      </c>
      <c r="E803" s="86" t="str">
        <f t="shared" si="24"/>
        <v>QTH</v>
      </c>
      <c r="F803" s="86" t="s">
        <v>1425</v>
      </c>
      <c r="G803" t="str">
        <f t="shared" si="25"/>
        <v/>
      </c>
      <c r="I803" t="s">
        <v>1699</v>
      </c>
      <c r="J803" t="s">
        <v>334</v>
      </c>
      <c r="K803" t="s">
        <v>383</v>
      </c>
      <c r="L803" t="s">
        <v>595</v>
      </c>
    </row>
    <row r="804" spans="1:12" x14ac:dyDescent="0.25">
      <c r="A804" s="51" t="e">
        <f>IF(OR(E804=DSSV!$P$7,E804=DSSV!$P$8,DSMYDTU!E804=DSSV!$P$9),A803+1,"0")</f>
        <v>#REF!</v>
      </c>
      <c r="B804" s="86">
        <v>27202137908</v>
      </c>
      <c r="C804" s="86" t="s">
        <v>1074</v>
      </c>
      <c r="D804" s="86" t="s">
        <v>626</v>
      </c>
      <c r="E804" s="86" t="str">
        <f t="shared" si="24"/>
        <v>QTH</v>
      </c>
      <c r="F804" s="86" t="s">
        <v>1425</v>
      </c>
      <c r="G804" t="str">
        <f t="shared" si="25"/>
        <v/>
      </c>
      <c r="I804" t="s">
        <v>1746</v>
      </c>
      <c r="J804" t="s">
        <v>334</v>
      </c>
      <c r="K804" t="s">
        <v>383</v>
      </c>
      <c r="L804" t="s">
        <v>596</v>
      </c>
    </row>
    <row r="805" spans="1:12" x14ac:dyDescent="0.25">
      <c r="A805" s="51" t="e">
        <f>IF(OR(E805=DSSV!$P$7,E805=DSSV!$P$8,DSMYDTU!E805=DSSV!$P$9),A804+1,"0")</f>
        <v>#REF!</v>
      </c>
      <c r="B805" s="86">
        <v>27212153235</v>
      </c>
      <c r="C805" s="86" t="s">
        <v>1075</v>
      </c>
      <c r="D805" s="86" t="s">
        <v>626</v>
      </c>
      <c r="E805" s="86" t="str">
        <f t="shared" si="24"/>
        <v>QTH</v>
      </c>
      <c r="F805" s="86" t="s">
        <v>1425</v>
      </c>
      <c r="G805" t="str">
        <f t="shared" si="25"/>
        <v/>
      </c>
      <c r="I805" t="s">
        <v>1568</v>
      </c>
      <c r="J805" t="s">
        <v>334</v>
      </c>
      <c r="K805" t="s">
        <v>383</v>
      </c>
      <c r="L805" t="s">
        <v>603</v>
      </c>
    </row>
    <row r="806" spans="1:12" x14ac:dyDescent="0.25">
      <c r="A806" s="51" t="e">
        <f>IF(OR(E806=DSSV!$P$7,E806=DSSV!$P$8,DSMYDTU!E806=DSSV!$P$9),A805+1,"0")</f>
        <v>#REF!</v>
      </c>
      <c r="B806" s="86">
        <v>27202130855</v>
      </c>
      <c r="C806" s="86" t="s">
        <v>255</v>
      </c>
      <c r="D806" s="86" t="s">
        <v>199</v>
      </c>
      <c r="E806" s="86" t="str">
        <f t="shared" si="24"/>
        <v>QTH</v>
      </c>
      <c r="F806" s="86" t="s">
        <v>1425</v>
      </c>
      <c r="G806" t="str">
        <f t="shared" si="25"/>
        <v/>
      </c>
      <c r="I806" t="s">
        <v>1684</v>
      </c>
      <c r="J806" t="s">
        <v>334</v>
      </c>
      <c r="K806" t="s">
        <v>383</v>
      </c>
      <c r="L806" t="s">
        <v>596</v>
      </c>
    </row>
    <row r="807" spans="1:12" x14ac:dyDescent="0.25">
      <c r="A807" s="51" t="e">
        <f>IF(OR(E807=DSSV!$P$7,E807=DSSV!$P$8,DSMYDTU!E807=DSSV!$P$9),A806+1,"0")</f>
        <v>#REF!</v>
      </c>
      <c r="B807" s="86">
        <v>27202138078</v>
      </c>
      <c r="C807" s="86" t="s">
        <v>1077</v>
      </c>
      <c r="D807" s="86" t="s">
        <v>133</v>
      </c>
      <c r="E807" s="86" t="str">
        <f t="shared" si="24"/>
        <v>QTH</v>
      </c>
      <c r="F807" s="86" t="s">
        <v>1425</v>
      </c>
      <c r="G807" t="str">
        <f t="shared" si="25"/>
        <v/>
      </c>
      <c r="I807" t="s">
        <v>1598</v>
      </c>
      <c r="J807" t="s">
        <v>334</v>
      </c>
      <c r="K807" t="s">
        <v>383</v>
      </c>
      <c r="L807" t="s">
        <v>594</v>
      </c>
    </row>
    <row r="808" spans="1:12" x14ac:dyDescent="0.25">
      <c r="A808" s="51" t="e">
        <f>IF(OR(E808=DSSV!$P$7,E808=DSSV!$P$8,DSMYDTU!E808=DSSV!$P$9),A807+1,"0")</f>
        <v>#REF!</v>
      </c>
      <c r="B808" s="86">
        <v>27202146640</v>
      </c>
      <c r="C808" s="86" t="s">
        <v>1078</v>
      </c>
      <c r="D808" s="86" t="s">
        <v>133</v>
      </c>
      <c r="E808" s="86" t="str">
        <f t="shared" si="24"/>
        <v>QTH</v>
      </c>
      <c r="F808" s="86" t="s">
        <v>1425</v>
      </c>
      <c r="G808" t="str">
        <f t="shared" si="25"/>
        <v/>
      </c>
      <c r="I808" t="s">
        <v>1509</v>
      </c>
      <c r="J808" t="s">
        <v>334</v>
      </c>
      <c r="K808" t="s">
        <v>383</v>
      </c>
      <c r="L808" t="s">
        <v>594</v>
      </c>
    </row>
    <row r="809" spans="1:12" x14ac:dyDescent="0.25">
      <c r="A809" s="51" t="e">
        <f>IF(OR(E809=DSSV!$P$7,E809=DSSV!$P$8,DSMYDTU!E809=DSSV!$P$9),A808+1,"0")</f>
        <v>#REF!</v>
      </c>
      <c r="B809" s="86">
        <v>24211204423</v>
      </c>
      <c r="C809" s="86" t="s">
        <v>1868</v>
      </c>
      <c r="D809" s="86" t="s">
        <v>177</v>
      </c>
      <c r="E809" s="86" t="str">
        <f t="shared" si="24"/>
        <v>QTH</v>
      </c>
      <c r="F809" s="86" t="s">
        <v>253</v>
      </c>
      <c r="G809" s="144" t="s">
        <v>1869</v>
      </c>
      <c r="I809" s="145">
        <v>36774</v>
      </c>
      <c r="J809" t="s">
        <v>183</v>
      </c>
      <c r="K809" t="s">
        <v>1870</v>
      </c>
    </row>
    <row r="810" spans="1:12" x14ac:dyDescent="0.25">
      <c r="A810" s="51" t="e">
        <f>IF(OR(E810=DSSV!$P$7,E810=DSSV!$P$8,DSMYDTU!E810=DSSV!$P$9),A809+1,"0")</f>
        <v>#REF!</v>
      </c>
      <c r="B810" s="86">
        <v>27207435637</v>
      </c>
      <c r="C810" s="86" t="s">
        <v>859</v>
      </c>
      <c r="D810" s="86" t="s">
        <v>349</v>
      </c>
      <c r="E810" s="86" t="str">
        <f t="shared" si="24"/>
        <v>QTM</v>
      </c>
      <c r="F810" s="86" t="s">
        <v>1429</v>
      </c>
      <c r="G810" t="str">
        <f t="shared" si="25"/>
        <v/>
      </c>
      <c r="I810" t="s">
        <v>1532</v>
      </c>
      <c r="J810" t="s">
        <v>334</v>
      </c>
      <c r="K810" t="s">
        <v>325</v>
      </c>
      <c r="L810" t="s">
        <v>595</v>
      </c>
    </row>
    <row r="811" spans="1:12" x14ac:dyDescent="0.25">
      <c r="A811" s="51" t="e">
        <f>IF(OR(E811=DSSV!$P$7,E811=DSSV!$P$8,DSMYDTU!E811=DSSV!$P$9),A810+1,"0")</f>
        <v>#REF!</v>
      </c>
      <c r="B811" s="86">
        <v>27212239167</v>
      </c>
      <c r="C811" s="86" t="s">
        <v>1175</v>
      </c>
      <c r="D811" s="86" t="s">
        <v>349</v>
      </c>
      <c r="E811" s="86" t="str">
        <f t="shared" si="24"/>
        <v>QTM</v>
      </c>
      <c r="F811" s="86" t="s">
        <v>1429</v>
      </c>
      <c r="G811" t="str">
        <f t="shared" si="25"/>
        <v/>
      </c>
      <c r="I811" t="s">
        <v>1732</v>
      </c>
      <c r="J811" t="s">
        <v>183</v>
      </c>
      <c r="K811" t="s">
        <v>1826</v>
      </c>
      <c r="L811" t="s">
        <v>602</v>
      </c>
    </row>
    <row r="812" spans="1:12" x14ac:dyDescent="0.25">
      <c r="A812" s="51" t="e">
        <f>IF(OR(E812=DSSV!$P$7,E812=DSSV!$P$8,DSMYDTU!E812=DSSV!$P$9),A811+1,"0")</f>
        <v>#REF!</v>
      </c>
      <c r="B812" s="86">
        <v>27212243158</v>
      </c>
      <c r="C812" s="86" t="s">
        <v>815</v>
      </c>
      <c r="D812" s="86" t="s">
        <v>349</v>
      </c>
      <c r="E812" s="86" t="str">
        <f t="shared" si="24"/>
        <v>QTM</v>
      </c>
      <c r="F812" s="86" t="s">
        <v>1429</v>
      </c>
      <c r="G812" t="str">
        <f t="shared" si="25"/>
        <v/>
      </c>
      <c r="I812" t="s">
        <v>1438</v>
      </c>
      <c r="J812" t="s">
        <v>183</v>
      </c>
      <c r="K812" t="s">
        <v>1826</v>
      </c>
      <c r="L812" t="s">
        <v>599</v>
      </c>
    </row>
    <row r="813" spans="1:12" x14ac:dyDescent="0.25">
      <c r="A813" s="51" t="e">
        <f>IF(OR(E813=DSSV!$P$7,E813=DSSV!$P$8,DSMYDTU!E813=DSSV!$P$9),A812+1,"0")</f>
        <v>#REF!</v>
      </c>
      <c r="B813" s="86">
        <v>27212246679</v>
      </c>
      <c r="C813" s="86" t="s">
        <v>236</v>
      </c>
      <c r="D813" s="86" t="s">
        <v>349</v>
      </c>
      <c r="E813" s="86" t="str">
        <f t="shared" si="24"/>
        <v>QTM</v>
      </c>
      <c r="F813" s="86" t="s">
        <v>1429</v>
      </c>
      <c r="G813" t="str">
        <f t="shared" si="25"/>
        <v/>
      </c>
      <c r="I813" t="s">
        <v>1709</v>
      </c>
      <c r="J813" t="s">
        <v>183</v>
      </c>
      <c r="K813" t="s">
        <v>1826</v>
      </c>
      <c r="L813" t="s">
        <v>596</v>
      </c>
    </row>
    <row r="814" spans="1:12" x14ac:dyDescent="0.25">
      <c r="A814" s="51" t="e">
        <f>IF(OR(E814=DSSV!$P$7,E814=DSSV!$P$8,DSMYDTU!E814=DSSV!$P$9),A813+1,"0")</f>
        <v>#REF!</v>
      </c>
      <c r="B814" s="86">
        <v>27202201262</v>
      </c>
      <c r="C814" s="86" t="s">
        <v>1177</v>
      </c>
      <c r="D814" s="86" t="s">
        <v>701</v>
      </c>
      <c r="E814" s="86" t="str">
        <f t="shared" si="24"/>
        <v>QTM</v>
      </c>
      <c r="F814" s="86" t="s">
        <v>1429</v>
      </c>
      <c r="G814" t="str">
        <f t="shared" si="25"/>
        <v/>
      </c>
      <c r="I814" t="s">
        <v>1506</v>
      </c>
      <c r="J814" t="s">
        <v>334</v>
      </c>
      <c r="K814" t="s">
        <v>1826</v>
      </c>
      <c r="L814" t="s">
        <v>599</v>
      </c>
    </row>
    <row r="815" spans="1:12" x14ac:dyDescent="0.25">
      <c r="A815" s="51" t="e">
        <f>IF(OR(E815=DSSV!$P$7,E815=DSSV!$P$8,DSMYDTU!E815=DSSV!$P$9),A814+1,"0")</f>
        <v>#REF!</v>
      </c>
      <c r="B815" s="86">
        <v>27202242024</v>
      </c>
      <c r="C815" s="86" t="s">
        <v>861</v>
      </c>
      <c r="D815" s="86" t="s">
        <v>163</v>
      </c>
      <c r="E815" s="86" t="str">
        <f t="shared" si="24"/>
        <v>QTM</v>
      </c>
      <c r="F815" s="86" t="s">
        <v>1429</v>
      </c>
      <c r="G815" t="str">
        <f t="shared" si="25"/>
        <v/>
      </c>
      <c r="I815" t="s">
        <v>1664</v>
      </c>
      <c r="J815" t="s">
        <v>334</v>
      </c>
      <c r="K815" t="s">
        <v>325</v>
      </c>
      <c r="L815" t="s">
        <v>597</v>
      </c>
    </row>
    <row r="816" spans="1:12" x14ac:dyDescent="0.25">
      <c r="A816" s="51" t="e">
        <f>IF(OR(E816=DSSV!$P$7,E816=DSSV!$P$8,DSMYDTU!E816=DSSV!$P$9),A815+1,"0")</f>
        <v>#REF!</v>
      </c>
      <c r="B816" s="86">
        <v>27202253341</v>
      </c>
      <c r="C816" s="86" t="s">
        <v>862</v>
      </c>
      <c r="D816" s="86" t="s">
        <v>163</v>
      </c>
      <c r="E816" s="86" t="str">
        <f t="shared" si="24"/>
        <v>QTM</v>
      </c>
      <c r="F816" s="86" t="s">
        <v>1429</v>
      </c>
      <c r="G816" t="str">
        <f t="shared" si="25"/>
        <v/>
      </c>
      <c r="I816" t="s">
        <v>1493</v>
      </c>
      <c r="J816" t="s">
        <v>334</v>
      </c>
      <c r="K816" t="s">
        <v>325</v>
      </c>
      <c r="L816" t="s">
        <v>603</v>
      </c>
    </row>
    <row r="817" spans="1:12" x14ac:dyDescent="0.25">
      <c r="A817" s="51" t="e">
        <f>IF(OR(E817=DSSV!$P$7,E817=DSSV!$P$8,DSMYDTU!E817=DSSV!$P$9),A816+1,"0")</f>
        <v>#REF!</v>
      </c>
      <c r="B817" s="86">
        <v>27212243980</v>
      </c>
      <c r="C817" s="86" t="s">
        <v>739</v>
      </c>
      <c r="D817" s="86" t="s">
        <v>163</v>
      </c>
      <c r="E817" s="86" t="str">
        <f t="shared" si="24"/>
        <v>QTM</v>
      </c>
      <c r="F817" s="86" t="s">
        <v>1429</v>
      </c>
      <c r="G817" t="str">
        <f t="shared" si="25"/>
        <v/>
      </c>
      <c r="I817" t="s">
        <v>1595</v>
      </c>
      <c r="J817" t="s">
        <v>183</v>
      </c>
      <c r="K817" t="s">
        <v>325</v>
      </c>
      <c r="L817" t="s">
        <v>603</v>
      </c>
    </row>
    <row r="818" spans="1:12" x14ac:dyDescent="0.25">
      <c r="A818" s="51" t="e">
        <f>IF(OR(E818=DSSV!$P$7,E818=DSSV!$P$8,DSMYDTU!E818=DSSV!$P$9),A817+1,"0")</f>
        <v>#REF!</v>
      </c>
      <c r="B818" s="86">
        <v>27202124901</v>
      </c>
      <c r="C818" s="86" t="s">
        <v>1180</v>
      </c>
      <c r="D818" s="86" t="s">
        <v>163</v>
      </c>
      <c r="E818" s="86" t="str">
        <f t="shared" si="24"/>
        <v>QTM</v>
      </c>
      <c r="F818" s="86" t="s">
        <v>1429</v>
      </c>
      <c r="G818" t="str">
        <f t="shared" si="25"/>
        <v/>
      </c>
      <c r="I818" t="s">
        <v>1577</v>
      </c>
      <c r="J818" t="s">
        <v>334</v>
      </c>
      <c r="K818" t="s">
        <v>1826</v>
      </c>
      <c r="L818" t="s">
        <v>595</v>
      </c>
    </row>
    <row r="819" spans="1:12" x14ac:dyDescent="0.25">
      <c r="A819" s="51" t="e">
        <f>IF(OR(E819=DSSV!$P$7,E819=DSSV!$P$8,DSMYDTU!E819=DSSV!$P$9),A818+1,"0")</f>
        <v>#REF!</v>
      </c>
      <c r="B819" s="86">
        <v>27202124941</v>
      </c>
      <c r="C819" s="86" t="s">
        <v>465</v>
      </c>
      <c r="D819" s="86" t="s">
        <v>163</v>
      </c>
      <c r="E819" s="86" t="str">
        <f t="shared" si="24"/>
        <v>QTM</v>
      </c>
      <c r="F819" s="86" t="s">
        <v>1429</v>
      </c>
      <c r="G819" t="str">
        <f t="shared" si="25"/>
        <v/>
      </c>
      <c r="I819" t="s">
        <v>1453</v>
      </c>
      <c r="J819" t="s">
        <v>334</v>
      </c>
      <c r="K819" t="s">
        <v>1826</v>
      </c>
      <c r="L819" t="s">
        <v>604</v>
      </c>
    </row>
    <row r="820" spans="1:12" x14ac:dyDescent="0.25">
      <c r="A820" s="51" t="e">
        <f>IF(OR(E820=DSSV!$P$7,E820=DSSV!$P$8,DSMYDTU!E820=DSSV!$P$9),A819+1,"0")</f>
        <v>#REF!</v>
      </c>
      <c r="B820" s="86">
        <v>27202231581</v>
      </c>
      <c r="C820" s="86" t="s">
        <v>502</v>
      </c>
      <c r="D820" s="86" t="s">
        <v>163</v>
      </c>
      <c r="E820" s="86" t="str">
        <f t="shared" si="24"/>
        <v>QTM</v>
      </c>
      <c r="F820" s="86" t="s">
        <v>1429</v>
      </c>
      <c r="G820" t="str">
        <f t="shared" si="25"/>
        <v/>
      </c>
      <c r="I820" t="s">
        <v>1498</v>
      </c>
      <c r="J820" t="s">
        <v>334</v>
      </c>
      <c r="K820" t="s">
        <v>1826</v>
      </c>
      <c r="L820" t="s">
        <v>606</v>
      </c>
    </row>
    <row r="821" spans="1:12" x14ac:dyDescent="0.25">
      <c r="A821" s="51" t="e">
        <f>IF(OR(E821=DSSV!$P$7,E821=DSSV!$P$8,DSMYDTU!E821=DSSV!$P$9),A820+1,"0")</f>
        <v>#REF!</v>
      </c>
      <c r="B821" s="86">
        <v>27202242866</v>
      </c>
      <c r="C821" s="86" t="s">
        <v>629</v>
      </c>
      <c r="D821" s="86" t="s">
        <v>163</v>
      </c>
      <c r="E821" s="86" t="str">
        <f t="shared" si="24"/>
        <v>QTM</v>
      </c>
      <c r="F821" s="86" t="s">
        <v>1429</v>
      </c>
      <c r="G821" t="str">
        <f t="shared" si="25"/>
        <v/>
      </c>
      <c r="I821" t="s">
        <v>1743</v>
      </c>
      <c r="J821" t="s">
        <v>334</v>
      </c>
      <c r="K821" t="s">
        <v>1826</v>
      </c>
      <c r="L821" t="s">
        <v>604</v>
      </c>
    </row>
    <row r="822" spans="1:12" x14ac:dyDescent="0.25">
      <c r="A822" s="51" t="e">
        <f>IF(OR(E822=DSSV!$P$7,E822=DSSV!$P$8,DSMYDTU!E822=DSSV!$P$9),A821+1,"0")</f>
        <v>#REF!</v>
      </c>
      <c r="B822" s="86">
        <v>27202244072</v>
      </c>
      <c r="C822" s="86" t="s">
        <v>1182</v>
      </c>
      <c r="D822" s="86" t="s">
        <v>163</v>
      </c>
      <c r="E822" s="86" t="str">
        <f t="shared" si="24"/>
        <v>QTM</v>
      </c>
      <c r="F822" s="86" t="s">
        <v>1429</v>
      </c>
      <c r="G822" t="str">
        <f t="shared" si="25"/>
        <v/>
      </c>
      <c r="I822" t="s">
        <v>1773</v>
      </c>
      <c r="J822" t="s">
        <v>334</v>
      </c>
      <c r="K822" t="s">
        <v>1826</v>
      </c>
      <c r="L822" t="s">
        <v>598</v>
      </c>
    </row>
    <row r="823" spans="1:12" x14ac:dyDescent="0.25">
      <c r="A823" s="51" t="e">
        <f>IF(OR(E823=DSSV!$P$7,E823=DSSV!$P$8,DSMYDTU!E823=DSSV!$P$9),A822+1,"0")</f>
        <v>#REF!</v>
      </c>
      <c r="B823" s="86">
        <v>27202252990</v>
      </c>
      <c r="C823" s="86" t="s">
        <v>280</v>
      </c>
      <c r="D823" s="86" t="s">
        <v>163</v>
      </c>
      <c r="E823" s="86" t="str">
        <f t="shared" si="24"/>
        <v>QTM</v>
      </c>
      <c r="F823" s="86" t="s">
        <v>1429</v>
      </c>
      <c r="G823" t="str">
        <f t="shared" si="25"/>
        <v/>
      </c>
      <c r="I823" t="s">
        <v>1757</v>
      </c>
      <c r="J823" t="s">
        <v>334</v>
      </c>
      <c r="K823" t="s">
        <v>1826</v>
      </c>
      <c r="L823" t="s">
        <v>597</v>
      </c>
    </row>
    <row r="824" spans="1:12" x14ac:dyDescent="0.25">
      <c r="A824" s="51" t="e">
        <f>IF(OR(E824=DSSV!$P$7,E824=DSSV!$P$8,DSMYDTU!E824=DSSV!$P$9),A823+1,"0")</f>
        <v>#REF!</v>
      </c>
      <c r="B824" s="86">
        <v>27202637296</v>
      </c>
      <c r="C824" s="86" t="s">
        <v>1184</v>
      </c>
      <c r="D824" s="86" t="s">
        <v>163</v>
      </c>
      <c r="E824" s="86" t="str">
        <f t="shared" si="24"/>
        <v>QTM</v>
      </c>
      <c r="F824" s="86" t="s">
        <v>1429</v>
      </c>
      <c r="G824" t="str">
        <f t="shared" si="25"/>
        <v/>
      </c>
      <c r="I824" t="s">
        <v>1547</v>
      </c>
      <c r="J824" t="s">
        <v>334</v>
      </c>
      <c r="K824" t="s">
        <v>1826</v>
      </c>
      <c r="L824" t="s">
        <v>594</v>
      </c>
    </row>
    <row r="825" spans="1:12" x14ac:dyDescent="0.25">
      <c r="A825" s="51" t="e">
        <f>IF(OR(E825=DSSV!$P$7,E825=DSSV!$P$8,DSMYDTU!E825=DSSV!$P$9),A824+1,"0")</f>
        <v>#REF!</v>
      </c>
      <c r="B825" s="86">
        <v>27212202243</v>
      </c>
      <c r="C825" s="86" t="s">
        <v>1185</v>
      </c>
      <c r="D825" s="86" t="s">
        <v>163</v>
      </c>
      <c r="E825" s="86" t="str">
        <f t="shared" si="24"/>
        <v>QTM</v>
      </c>
      <c r="F825" s="86" t="s">
        <v>1429</v>
      </c>
      <c r="G825" t="str">
        <f t="shared" si="25"/>
        <v/>
      </c>
      <c r="I825" t="s">
        <v>1729</v>
      </c>
      <c r="J825" t="s">
        <v>183</v>
      </c>
      <c r="K825" t="s">
        <v>1826</v>
      </c>
      <c r="L825" t="s">
        <v>603</v>
      </c>
    </row>
    <row r="826" spans="1:12" x14ac:dyDescent="0.25">
      <c r="A826" s="51" t="e">
        <f>IF(OR(E826=DSSV!$P$7,E826=DSSV!$P$8,DSMYDTU!E826=DSSV!$P$9),A825+1,"0")</f>
        <v>#REF!</v>
      </c>
      <c r="B826" s="86">
        <v>27212238211</v>
      </c>
      <c r="C826" s="86" t="s">
        <v>529</v>
      </c>
      <c r="D826" s="86" t="s">
        <v>163</v>
      </c>
      <c r="E826" s="86" t="str">
        <f t="shared" si="24"/>
        <v>QTM</v>
      </c>
      <c r="F826" s="86" t="s">
        <v>1429</v>
      </c>
      <c r="G826" t="str">
        <f t="shared" si="25"/>
        <v/>
      </c>
      <c r="I826" t="s">
        <v>1521</v>
      </c>
      <c r="J826" t="s">
        <v>183</v>
      </c>
      <c r="K826" t="s">
        <v>1826</v>
      </c>
      <c r="L826" t="s">
        <v>607</v>
      </c>
    </row>
    <row r="827" spans="1:12" x14ac:dyDescent="0.25">
      <c r="A827" s="51" t="e">
        <f>IF(OR(E827=DSSV!$P$7,E827=DSSV!$P$8,DSMYDTU!E827=DSSV!$P$9),A826+1,"0")</f>
        <v>#REF!</v>
      </c>
      <c r="B827" s="86">
        <v>27202202341</v>
      </c>
      <c r="C827" s="86" t="s">
        <v>787</v>
      </c>
      <c r="D827" s="86" t="s">
        <v>185</v>
      </c>
      <c r="E827" s="86" t="str">
        <f t="shared" si="24"/>
        <v>QTM</v>
      </c>
      <c r="F827" s="86" t="s">
        <v>1429</v>
      </c>
      <c r="G827" t="str">
        <f t="shared" si="25"/>
        <v/>
      </c>
      <c r="I827" t="s">
        <v>1649</v>
      </c>
      <c r="J827" t="s">
        <v>334</v>
      </c>
      <c r="K827" t="s">
        <v>325</v>
      </c>
      <c r="L827" t="s">
        <v>597</v>
      </c>
    </row>
    <row r="828" spans="1:12" x14ac:dyDescent="0.25">
      <c r="A828" s="51" t="e">
        <f>IF(OR(E828=DSSV!$P$7,E828=DSSV!$P$8,DSMYDTU!E828=DSSV!$P$9),A827+1,"0")</f>
        <v>#REF!</v>
      </c>
      <c r="B828" s="86">
        <v>27202221681</v>
      </c>
      <c r="C828" s="86" t="s">
        <v>288</v>
      </c>
      <c r="D828" s="86" t="s">
        <v>185</v>
      </c>
      <c r="E828" s="86" t="str">
        <f t="shared" si="24"/>
        <v>QTM</v>
      </c>
      <c r="F828" s="86" t="s">
        <v>1429</v>
      </c>
      <c r="G828" t="str">
        <f t="shared" si="25"/>
        <v/>
      </c>
      <c r="I828" t="s">
        <v>1665</v>
      </c>
      <c r="J828" t="s">
        <v>334</v>
      </c>
      <c r="K828" t="s">
        <v>325</v>
      </c>
      <c r="L828" t="s">
        <v>596</v>
      </c>
    </row>
    <row r="829" spans="1:12" x14ac:dyDescent="0.25">
      <c r="A829" s="51" t="e">
        <f>IF(OR(E829=DSSV!$P$7,E829=DSSV!$P$8,DSMYDTU!E829=DSSV!$P$9),A828+1,"0")</f>
        <v>#REF!</v>
      </c>
      <c r="B829" s="86">
        <v>27207033074</v>
      </c>
      <c r="C829" s="86" t="s">
        <v>278</v>
      </c>
      <c r="D829" s="86" t="s">
        <v>185</v>
      </c>
      <c r="E829" s="86" t="str">
        <f t="shared" si="24"/>
        <v>QTM</v>
      </c>
      <c r="F829" s="86" t="s">
        <v>1429</v>
      </c>
      <c r="G829" t="str">
        <f t="shared" si="25"/>
        <v/>
      </c>
      <c r="I829" t="s">
        <v>1459</v>
      </c>
      <c r="J829" t="s">
        <v>334</v>
      </c>
      <c r="K829" t="s">
        <v>325</v>
      </c>
      <c r="L829" t="s">
        <v>596</v>
      </c>
    </row>
    <row r="830" spans="1:12" x14ac:dyDescent="0.25">
      <c r="A830" s="51" t="e">
        <f>IF(OR(E830=DSSV!$P$7,E830=DSSV!$P$8,DSMYDTU!E830=DSSV!$P$9),A829+1,"0")</f>
        <v>#REF!</v>
      </c>
      <c r="B830" s="86">
        <v>27212237673</v>
      </c>
      <c r="C830" s="86" t="s">
        <v>222</v>
      </c>
      <c r="D830" s="86" t="s">
        <v>185</v>
      </c>
      <c r="E830" s="86" t="str">
        <f t="shared" si="24"/>
        <v>QTM</v>
      </c>
      <c r="F830" s="86" t="s">
        <v>1429</v>
      </c>
      <c r="G830" t="str">
        <f t="shared" si="25"/>
        <v/>
      </c>
      <c r="I830" t="s">
        <v>1603</v>
      </c>
      <c r="J830" t="s">
        <v>183</v>
      </c>
      <c r="K830" t="s">
        <v>325</v>
      </c>
      <c r="L830" t="s">
        <v>604</v>
      </c>
    </row>
    <row r="831" spans="1:12" x14ac:dyDescent="0.25">
      <c r="A831" s="51" t="e">
        <f>IF(OR(E831=DSSV!$P$7,E831=DSSV!$P$8,DSMYDTU!E831=DSSV!$P$9),A830+1,"0")</f>
        <v>#REF!</v>
      </c>
      <c r="B831" s="86">
        <v>27212202313</v>
      </c>
      <c r="C831" s="86" t="s">
        <v>530</v>
      </c>
      <c r="D831" s="86" t="s">
        <v>179</v>
      </c>
      <c r="E831" s="86" t="str">
        <f t="shared" si="24"/>
        <v>QTM</v>
      </c>
      <c r="F831" s="86" t="s">
        <v>1429</v>
      </c>
      <c r="G831" t="str">
        <f t="shared" si="25"/>
        <v/>
      </c>
      <c r="I831" t="s">
        <v>1660</v>
      </c>
      <c r="J831" t="s">
        <v>183</v>
      </c>
      <c r="K831" t="s">
        <v>325</v>
      </c>
      <c r="L831" t="s">
        <v>597</v>
      </c>
    </row>
    <row r="832" spans="1:12" x14ac:dyDescent="0.25">
      <c r="A832" s="51" t="e">
        <f>IF(OR(E832=DSSV!$P$7,E832=DSSV!$P$8,DSMYDTU!E832=DSSV!$P$9),A831+1,"0")</f>
        <v>#REF!</v>
      </c>
      <c r="B832" s="86">
        <v>27212228975</v>
      </c>
      <c r="C832" s="86" t="s">
        <v>865</v>
      </c>
      <c r="D832" s="86" t="s">
        <v>179</v>
      </c>
      <c r="E832" s="86" t="str">
        <f t="shared" si="24"/>
        <v>QTM</v>
      </c>
      <c r="F832" s="86" t="s">
        <v>1429</v>
      </c>
      <c r="G832" t="str">
        <f t="shared" si="25"/>
        <v/>
      </c>
      <c r="I832" t="s">
        <v>1451</v>
      </c>
      <c r="J832" t="s">
        <v>183</v>
      </c>
      <c r="K832" t="s">
        <v>325</v>
      </c>
      <c r="L832" t="s">
        <v>595</v>
      </c>
    </row>
    <row r="833" spans="1:12" x14ac:dyDescent="0.25">
      <c r="A833" s="51" t="e">
        <f>IF(OR(E833=DSSV!$P$7,E833=DSSV!$P$8,DSMYDTU!E833=DSSV!$P$9),A832+1,"0")</f>
        <v>#REF!</v>
      </c>
      <c r="B833" s="86">
        <v>27212235226</v>
      </c>
      <c r="C833" s="86" t="s">
        <v>866</v>
      </c>
      <c r="D833" s="86" t="s">
        <v>179</v>
      </c>
      <c r="E833" s="86" t="str">
        <f t="shared" si="24"/>
        <v>QTM</v>
      </c>
      <c r="F833" s="86" t="s">
        <v>1429</v>
      </c>
      <c r="G833" t="str">
        <f t="shared" si="25"/>
        <v/>
      </c>
      <c r="I833" t="s">
        <v>1490</v>
      </c>
      <c r="J833" t="s">
        <v>334</v>
      </c>
      <c r="K833" t="s">
        <v>325</v>
      </c>
      <c r="L833" t="s">
        <v>595</v>
      </c>
    </row>
    <row r="834" spans="1:12" x14ac:dyDescent="0.25">
      <c r="A834" s="51" t="e">
        <f>IF(OR(E834=DSSV!$P$7,E834=DSSV!$P$8,DSMYDTU!E834=DSSV!$P$9),A833+1,"0")</f>
        <v>#REF!</v>
      </c>
      <c r="B834" s="86">
        <v>27212243653</v>
      </c>
      <c r="C834" s="86" t="s">
        <v>222</v>
      </c>
      <c r="D834" s="86" t="s">
        <v>179</v>
      </c>
      <c r="E834" s="86" t="str">
        <f t="shared" si="24"/>
        <v>QTM</v>
      </c>
      <c r="F834" s="86" t="s">
        <v>1429</v>
      </c>
      <c r="G834" t="str">
        <f t="shared" si="25"/>
        <v/>
      </c>
      <c r="I834" t="s">
        <v>1578</v>
      </c>
      <c r="J834" t="s">
        <v>183</v>
      </c>
      <c r="K834" t="s">
        <v>325</v>
      </c>
      <c r="L834" t="s">
        <v>595</v>
      </c>
    </row>
    <row r="835" spans="1:12" x14ac:dyDescent="0.25">
      <c r="A835" s="51" t="e">
        <f>IF(OR(E835=DSSV!$P$7,E835=DSSV!$P$8,DSMYDTU!E835=DSSV!$P$9),A834+1,"0")</f>
        <v>#REF!</v>
      </c>
      <c r="B835" s="86">
        <v>27202202460</v>
      </c>
      <c r="C835" s="86" t="s">
        <v>869</v>
      </c>
      <c r="D835" s="86" t="s">
        <v>392</v>
      </c>
      <c r="E835" s="86" t="str">
        <f t="shared" ref="E835:E898" si="26">RIGHT(F835,LEN(F835)-3)</f>
        <v>QTM</v>
      </c>
      <c r="F835" s="86" t="s">
        <v>1429</v>
      </c>
      <c r="G835" t="str">
        <f t="shared" ref="G835:G898" si="27">IF(H835&gt;100000,"Nợ "&amp;H835,"")</f>
        <v/>
      </c>
      <c r="I835" t="s">
        <v>1564</v>
      </c>
      <c r="J835" t="s">
        <v>334</v>
      </c>
      <c r="K835" t="s">
        <v>325</v>
      </c>
      <c r="L835" t="s">
        <v>606</v>
      </c>
    </row>
    <row r="836" spans="1:12" x14ac:dyDescent="0.25">
      <c r="A836" s="51" t="e">
        <f>IF(OR(E836=DSSV!$P$7,E836=DSSV!$P$8,DSMYDTU!E836=DSSV!$P$9),A835+1,"0")</f>
        <v>#REF!</v>
      </c>
      <c r="B836" s="86">
        <v>27202236119</v>
      </c>
      <c r="C836" s="86" t="s">
        <v>266</v>
      </c>
      <c r="D836" s="86" t="s">
        <v>213</v>
      </c>
      <c r="E836" s="86" t="str">
        <f t="shared" si="26"/>
        <v>QTM</v>
      </c>
      <c r="F836" s="86" t="s">
        <v>1429</v>
      </c>
      <c r="G836" t="str">
        <f t="shared" si="27"/>
        <v/>
      </c>
      <c r="I836" t="s">
        <v>1564</v>
      </c>
      <c r="J836" t="s">
        <v>334</v>
      </c>
      <c r="K836" t="s">
        <v>325</v>
      </c>
      <c r="L836" t="s">
        <v>595</v>
      </c>
    </row>
    <row r="837" spans="1:12" x14ac:dyDescent="0.25">
      <c r="A837" s="51" t="e">
        <f>IF(OR(E837=DSSV!$P$7,E837=DSSV!$P$8,DSMYDTU!E837=DSSV!$P$9),A836+1,"0")</f>
        <v>#REF!</v>
      </c>
      <c r="B837" s="86">
        <v>27202246802</v>
      </c>
      <c r="C837" s="86" t="s">
        <v>870</v>
      </c>
      <c r="D837" s="86" t="s">
        <v>213</v>
      </c>
      <c r="E837" s="86" t="str">
        <f t="shared" si="26"/>
        <v>QTM</v>
      </c>
      <c r="F837" s="86" t="s">
        <v>1429</v>
      </c>
      <c r="G837" t="str">
        <f t="shared" si="27"/>
        <v/>
      </c>
      <c r="I837" t="s">
        <v>1669</v>
      </c>
      <c r="J837" t="s">
        <v>334</v>
      </c>
      <c r="K837" t="s">
        <v>325</v>
      </c>
      <c r="L837" t="s">
        <v>603</v>
      </c>
    </row>
    <row r="838" spans="1:12" x14ac:dyDescent="0.25">
      <c r="A838" s="51" t="e">
        <f>IF(OR(E838=DSSV!$P$7,E838=DSSV!$P$8,DSMYDTU!E838=DSSV!$P$9),A837+1,"0")</f>
        <v>#REF!</v>
      </c>
      <c r="B838" s="86">
        <v>27202202049</v>
      </c>
      <c r="C838" s="86" t="s">
        <v>1186</v>
      </c>
      <c r="D838" s="86" t="s">
        <v>213</v>
      </c>
      <c r="E838" s="86" t="str">
        <f t="shared" si="26"/>
        <v>QTM</v>
      </c>
      <c r="F838" s="86" t="s">
        <v>1429</v>
      </c>
      <c r="G838" t="str">
        <f t="shared" si="27"/>
        <v/>
      </c>
      <c r="I838" t="s">
        <v>1774</v>
      </c>
      <c r="J838" t="s">
        <v>334</v>
      </c>
      <c r="K838" t="s">
        <v>1826</v>
      </c>
      <c r="L838" t="s">
        <v>1829</v>
      </c>
    </row>
    <row r="839" spans="1:12" x14ac:dyDescent="0.25">
      <c r="A839" s="51" t="e">
        <f>IF(OR(E839=DSSV!$P$7,E839=DSSV!$P$8,DSMYDTU!E839=DSSV!$P$9),A838+1,"0")</f>
        <v>#REF!</v>
      </c>
      <c r="B839" s="86">
        <v>27202234708</v>
      </c>
      <c r="C839" s="86" t="s">
        <v>873</v>
      </c>
      <c r="D839" s="86" t="s">
        <v>164</v>
      </c>
      <c r="E839" s="86" t="str">
        <f t="shared" si="26"/>
        <v>QTM</v>
      </c>
      <c r="F839" s="86" t="s">
        <v>1429</v>
      </c>
      <c r="G839" t="str">
        <f t="shared" si="27"/>
        <v/>
      </c>
      <c r="I839" t="s">
        <v>1671</v>
      </c>
      <c r="J839" t="s">
        <v>334</v>
      </c>
      <c r="K839" t="s">
        <v>325</v>
      </c>
      <c r="L839" t="s">
        <v>595</v>
      </c>
    </row>
    <row r="840" spans="1:12" x14ac:dyDescent="0.25">
      <c r="A840" s="51" t="e">
        <f>IF(OR(E840=DSSV!$P$7,E840=DSSV!$P$8,DSMYDTU!E840=DSSV!$P$9),A839+1,"0")</f>
        <v>#REF!</v>
      </c>
      <c r="B840" s="86">
        <v>27202241554</v>
      </c>
      <c r="C840" s="86" t="s">
        <v>509</v>
      </c>
      <c r="D840" s="86" t="s">
        <v>164</v>
      </c>
      <c r="E840" s="86" t="str">
        <f t="shared" si="26"/>
        <v>QTM</v>
      </c>
      <c r="F840" s="86" t="s">
        <v>1429</v>
      </c>
      <c r="G840" t="str">
        <f t="shared" si="27"/>
        <v/>
      </c>
      <c r="I840" t="s">
        <v>1570</v>
      </c>
      <c r="J840" t="s">
        <v>334</v>
      </c>
      <c r="K840" t="s">
        <v>325</v>
      </c>
      <c r="L840" t="s">
        <v>595</v>
      </c>
    </row>
    <row r="841" spans="1:12" x14ac:dyDescent="0.25">
      <c r="A841" s="51" t="e">
        <f>IF(OR(E841=DSSV!$P$7,E841=DSSV!$P$8,DSMYDTU!E841=DSSV!$P$9),A840+1,"0")</f>
        <v>#REF!</v>
      </c>
      <c r="B841" s="86">
        <v>27212253501</v>
      </c>
      <c r="C841" s="86" t="s">
        <v>875</v>
      </c>
      <c r="D841" s="86" t="s">
        <v>164</v>
      </c>
      <c r="E841" s="86" t="str">
        <f t="shared" si="26"/>
        <v>QTM</v>
      </c>
      <c r="F841" s="86" t="s">
        <v>1429</v>
      </c>
      <c r="G841" t="str">
        <f t="shared" si="27"/>
        <v/>
      </c>
      <c r="I841" t="s">
        <v>1673</v>
      </c>
      <c r="J841" t="s">
        <v>334</v>
      </c>
      <c r="K841" t="s">
        <v>325</v>
      </c>
      <c r="L841" t="s">
        <v>595</v>
      </c>
    </row>
    <row r="842" spans="1:12" x14ac:dyDescent="0.25">
      <c r="A842" s="51" t="e">
        <f>IF(OR(E842=DSSV!$P$7,E842=DSSV!$P$8,DSMYDTU!E842=DSSV!$P$9),A841+1,"0")</f>
        <v>#REF!</v>
      </c>
      <c r="B842" s="86">
        <v>27202228804</v>
      </c>
      <c r="C842" s="86" t="s">
        <v>664</v>
      </c>
      <c r="D842" s="86" t="s">
        <v>224</v>
      </c>
      <c r="E842" s="86" t="str">
        <f t="shared" si="26"/>
        <v>QTM</v>
      </c>
      <c r="F842" s="86" t="s">
        <v>1429</v>
      </c>
      <c r="G842" t="str">
        <f t="shared" si="27"/>
        <v/>
      </c>
      <c r="I842" t="s">
        <v>1473</v>
      </c>
      <c r="J842" t="s">
        <v>334</v>
      </c>
      <c r="K842" t="s">
        <v>325</v>
      </c>
      <c r="L842" t="s">
        <v>596</v>
      </c>
    </row>
    <row r="843" spans="1:12" x14ac:dyDescent="0.25">
      <c r="A843" s="51" t="e">
        <f>IF(OR(E843=DSSV!$P$7,E843=DSSV!$P$8,DSMYDTU!E843=DSSV!$P$9),A842+1,"0")</f>
        <v>#REF!</v>
      </c>
      <c r="B843" s="86">
        <v>27202242412</v>
      </c>
      <c r="C843" s="86" t="s">
        <v>251</v>
      </c>
      <c r="D843" s="86" t="s">
        <v>224</v>
      </c>
      <c r="E843" s="86" t="str">
        <f t="shared" si="26"/>
        <v>QTM</v>
      </c>
      <c r="F843" s="86" t="s">
        <v>1429</v>
      </c>
      <c r="G843" t="str">
        <f t="shared" si="27"/>
        <v/>
      </c>
      <c r="I843" t="s">
        <v>1517</v>
      </c>
      <c r="J843" t="s">
        <v>334</v>
      </c>
      <c r="K843" t="s">
        <v>325</v>
      </c>
      <c r="L843" t="s">
        <v>604</v>
      </c>
    </row>
    <row r="844" spans="1:12" x14ac:dyDescent="0.25">
      <c r="A844" s="51" t="e">
        <f>IF(OR(E844=DSSV!$P$7,E844=DSSV!$P$8,DSMYDTU!E844=DSSV!$P$9),A843+1,"0")</f>
        <v>#REF!</v>
      </c>
      <c r="B844" s="86">
        <v>27212240992</v>
      </c>
      <c r="C844" s="86" t="s">
        <v>745</v>
      </c>
      <c r="D844" s="86" t="s">
        <v>880</v>
      </c>
      <c r="E844" s="86" t="str">
        <f t="shared" si="26"/>
        <v>QTM</v>
      </c>
      <c r="F844" s="86" t="s">
        <v>1429</v>
      </c>
      <c r="G844" t="str">
        <f t="shared" si="27"/>
        <v/>
      </c>
      <c r="I844" t="s">
        <v>1675</v>
      </c>
      <c r="J844" t="s">
        <v>183</v>
      </c>
      <c r="K844" t="s">
        <v>325</v>
      </c>
      <c r="L844" t="s">
        <v>1829</v>
      </c>
    </row>
    <row r="845" spans="1:12" x14ac:dyDescent="0.25">
      <c r="A845" s="51" t="e">
        <f>IF(OR(E845=DSSV!$P$7,E845=DSSV!$P$8,DSMYDTU!E845=DSSV!$P$9),A844+1,"0")</f>
        <v>#REF!</v>
      </c>
      <c r="B845" s="86">
        <v>27202253809</v>
      </c>
      <c r="C845" s="86" t="s">
        <v>513</v>
      </c>
      <c r="D845" s="86" t="s">
        <v>423</v>
      </c>
      <c r="E845" s="86" t="str">
        <f t="shared" si="26"/>
        <v>QTM</v>
      </c>
      <c r="F845" s="86" t="s">
        <v>1429</v>
      </c>
      <c r="G845" t="str">
        <f t="shared" si="27"/>
        <v/>
      </c>
      <c r="I845" t="s">
        <v>1442</v>
      </c>
      <c r="J845" t="s">
        <v>334</v>
      </c>
      <c r="K845" t="s">
        <v>325</v>
      </c>
      <c r="L845" t="s">
        <v>595</v>
      </c>
    </row>
    <row r="846" spans="1:12" x14ac:dyDescent="0.25">
      <c r="A846" s="51" t="e">
        <f>IF(OR(E846=DSSV!$P$7,E846=DSSV!$P$8,DSMYDTU!E846=DSSV!$P$9),A845+1,"0")</f>
        <v>#REF!</v>
      </c>
      <c r="B846" s="86">
        <v>27202223322</v>
      </c>
      <c r="C846" s="86" t="s">
        <v>881</v>
      </c>
      <c r="D846" s="86" t="s">
        <v>882</v>
      </c>
      <c r="E846" s="86" t="str">
        <f t="shared" si="26"/>
        <v>QTM</v>
      </c>
      <c r="F846" s="86" t="s">
        <v>1429</v>
      </c>
      <c r="G846" t="str">
        <f t="shared" si="27"/>
        <v/>
      </c>
      <c r="I846" t="s">
        <v>1583</v>
      </c>
      <c r="J846" t="s">
        <v>334</v>
      </c>
      <c r="K846" t="s">
        <v>325</v>
      </c>
      <c r="L846" t="s">
        <v>596</v>
      </c>
    </row>
    <row r="847" spans="1:12" x14ac:dyDescent="0.25">
      <c r="A847" s="51" t="e">
        <f>IF(OR(E847=DSSV!$P$7,E847=DSSV!$P$8,DSMYDTU!E847=DSSV!$P$9),A846+1,"0")</f>
        <v>#REF!</v>
      </c>
      <c r="B847" s="86">
        <v>27212241021</v>
      </c>
      <c r="C847" s="86" t="s">
        <v>883</v>
      </c>
      <c r="D847" s="86" t="s">
        <v>884</v>
      </c>
      <c r="E847" s="86" t="str">
        <f t="shared" si="26"/>
        <v>QTM</v>
      </c>
      <c r="F847" s="86" t="s">
        <v>1429</v>
      </c>
      <c r="G847" t="str">
        <f t="shared" si="27"/>
        <v/>
      </c>
      <c r="I847" t="s">
        <v>1642</v>
      </c>
      <c r="J847" t="s">
        <v>183</v>
      </c>
      <c r="K847" t="s">
        <v>325</v>
      </c>
      <c r="L847" t="s">
        <v>596</v>
      </c>
    </row>
    <row r="848" spans="1:12" x14ac:dyDescent="0.25">
      <c r="A848" s="51" t="e">
        <f>IF(OR(E848=DSSV!$P$7,E848=DSSV!$P$8,DSMYDTU!E848=DSSV!$P$9),A847+1,"0")</f>
        <v>#REF!</v>
      </c>
      <c r="B848" s="86">
        <v>27202136250</v>
      </c>
      <c r="C848" s="86" t="s">
        <v>265</v>
      </c>
      <c r="D848" s="86" t="s">
        <v>885</v>
      </c>
      <c r="E848" s="86" t="str">
        <f t="shared" si="26"/>
        <v>QTM</v>
      </c>
      <c r="F848" s="86" t="s">
        <v>1429</v>
      </c>
      <c r="G848" t="str">
        <f t="shared" si="27"/>
        <v/>
      </c>
      <c r="I848" t="s">
        <v>1612</v>
      </c>
      <c r="J848" t="s">
        <v>334</v>
      </c>
      <c r="K848" t="s">
        <v>325</v>
      </c>
      <c r="L848" t="s">
        <v>596</v>
      </c>
    </row>
    <row r="849" spans="1:12" x14ac:dyDescent="0.25">
      <c r="A849" s="51" t="e">
        <f>IF(OR(E849=DSSV!$P$7,E849=DSSV!$P$8,DSMYDTU!E849=DSSV!$P$9),A848+1,"0")</f>
        <v>#REF!</v>
      </c>
      <c r="B849" s="86">
        <v>27207142416</v>
      </c>
      <c r="C849" s="86" t="s">
        <v>886</v>
      </c>
      <c r="D849" s="86" t="s">
        <v>197</v>
      </c>
      <c r="E849" s="86" t="str">
        <f t="shared" si="26"/>
        <v>QTM</v>
      </c>
      <c r="F849" s="86" t="s">
        <v>1429</v>
      </c>
      <c r="G849" t="str">
        <f t="shared" si="27"/>
        <v/>
      </c>
      <c r="I849" t="s">
        <v>1676</v>
      </c>
      <c r="J849" t="s">
        <v>183</v>
      </c>
      <c r="K849" t="s">
        <v>325</v>
      </c>
      <c r="L849" t="s">
        <v>594</v>
      </c>
    </row>
    <row r="850" spans="1:12" x14ac:dyDescent="0.25">
      <c r="A850" s="51" t="e">
        <f>IF(OR(E850=DSSV!$P$7,E850=DSSV!$P$8,DSMYDTU!E850=DSSV!$P$9),A849+1,"0")</f>
        <v>#REF!</v>
      </c>
      <c r="B850" s="86">
        <v>27202221612</v>
      </c>
      <c r="C850" s="86" t="s">
        <v>888</v>
      </c>
      <c r="D850" s="86" t="s">
        <v>889</v>
      </c>
      <c r="E850" s="86" t="str">
        <f t="shared" si="26"/>
        <v>QTM</v>
      </c>
      <c r="F850" s="86" t="s">
        <v>1429</v>
      </c>
      <c r="G850" t="str">
        <f t="shared" si="27"/>
        <v/>
      </c>
      <c r="I850" t="s">
        <v>1596</v>
      </c>
      <c r="J850" t="s">
        <v>334</v>
      </c>
      <c r="K850" t="s">
        <v>325</v>
      </c>
      <c r="L850" t="s">
        <v>1829</v>
      </c>
    </row>
    <row r="851" spans="1:12" x14ac:dyDescent="0.25">
      <c r="A851" s="51" t="e">
        <f>IF(OR(E851=DSSV!$P$7,E851=DSSV!$P$8,DSMYDTU!E851=DSSV!$P$9),A850+1,"0")</f>
        <v>#REF!</v>
      </c>
      <c r="B851" s="86">
        <v>27214341355</v>
      </c>
      <c r="C851" s="86" t="s">
        <v>890</v>
      </c>
      <c r="D851" s="86" t="s">
        <v>891</v>
      </c>
      <c r="E851" s="86" t="str">
        <f t="shared" si="26"/>
        <v>QTM</v>
      </c>
      <c r="F851" s="86" t="s">
        <v>1429</v>
      </c>
      <c r="G851" t="str">
        <f t="shared" si="27"/>
        <v/>
      </c>
      <c r="I851" t="s">
        <v>1462</v>
      </c>
      <c r="J851" t="s">
        <v>183</v>
      </c>
      <c r="K851" t="s">
        <v>325</v>
      </c>
      <c r="L851" t="s">
        <v>603</v>
      </c>
    </row>
    <row r="852" spans="1:12" x14ac:dyDescent="0.25">
      <c r="A852" s="51" t="e">
        <f>IF(OR(E852=DSSV!$P$7,E852=DSSV!$P$8,DSMYDTU!E852=DSSV!$P$9),A851+1,"0")</f>
        <v>#REF!</v>
      </c>
      <c r="B852" s="86">
        <v>27202141753</v>
      </c>
      <c r="C852" s="86" t="s">
        <v>665</v>
      </c>
      <c r="D852" s="86" t="s">
        <v>718</v>
      </c>
      <c r="E852" s="86" t="str">
        <f t="shared" si="26"/>
        <v>QTM</v>
      </c>
      <c r="F852" s="86" t="s">
        <v>1429</v>
      </c>
      <c r="G852" t="str">
        <f t="shared" si="27"/>
        <v/>
      </c>
      <c r="I852" t="s">
        <v>543</v>
      </c>
      <c r="J852" t="s">
        <v>334</v>
      </c>
      <c r="K852" t="s">
        <v>325</v>
      </c>
      <c r="L852" t="s">
        <v>607</v>
      </c>
    </row>
    <row r="853" spans="1:12" x14ac:dyDescent="0.25">
      <c r="A853" s="51" t="e">
        <f>IF(OR(E853=DSSV!$P$7,E853=DSSV!$P$8,DSMYDTU!E853=DSSV!$P$9),A852+1,"0")</f>
        <v>#REF!</v>
      </c>
      <c r="B853" s="86">
        <v>27202245435</v>
      </c>
      <c r="C853" s="86" t="s">
        <v>1187</v>
      </c>
      <c r="D853" s="86" t="s">
        <v>1188</v>
      </c>
      <c r="E853" s="86" t="str">
        <f t="shared" si="26"/>
        <v>QTM</v>
      </c>
      <c r="F853" s="86" t="s">
        <v>1429</v>
      </c>
      <c r="G853" t="str">
        <f t="shared" si="27"/>
        <v/>
      </c>
      <c r="I853" t="s">
        <v>1448</v>
      </c>
      <c r="J853" t="s">
        <v>334</v>
      </c>
      <c r="K853" t="s">
        <v>1826</v>
      </c>
      <c r="L853" t="s">
        <v>1829</v>
      </c>
    </row>
    <row r="854" spans="1:12" x14ac:dyDescent="0.25">
      <c r="A854" s="51" t="e">
        <f>IF(OR(E854=DSSV!$P$7,E854=DSSV!$P$8,DSMYDTU!E854=DSSV!$P$9),A853+1,"0")</f>
        <v>#REF!</v>
      </c>
      <c r="B854" s="86">
        <v>27202247013</v>
      </c>
      <c r="C854" s="86" t="s">
        <v>892</v>
      </c>
      <c r="D854" s="86" t="s">
        <v>172</v>
      </c>
      <c r="E854" s="86" t="str">
        <f t="shared" si="26"/>
        <v>QTM</v>
      </c>
      <c r="F854" s="86" t="s">
        <v>1429</v>
      </c>
      <c r="G854" t="str">
        <f t="shared" si="27"/>
        <v/>
      </c>
      <c r="I854" t="s">
        <v>1677</v>
      </c>
      <c r="J854" t="s">
        <v>334</v>
      </c>
      <c r="K854" t="s">
        <v>325</v>
      </c>
      <c r="L854" t="s">
        <v>605</v>
      </c>
    </row>
    <row r="855" spans="1:12" x14ac:dyDescent="0.25">
      <c r="A855" s="51" t="e">
        <f>IF(OR(E855=DSSV!$P$7,E855=DSSV!$P$8,DSMYDTU!E855=DSSV!$P$9),A854+1,"0")</f>
        <v>#REF!</v>
      </c>
      <c r="B855" s="86">
        <v>27214334458</v>
      </c>
      <c r="C855" s="86" t="s">
        <v>893</v>
      </c>
      <c r="D855" s="86" t="s">
        <v>187</v>
      </c>
      <c r="E855" s="86" t="str">
        <f t="shared" si="26"/>
        <v>QTM</v>
      </c>
      <c r="F855" s="86" t="s">
        <v>1429</v>
      </c>
      <c r="G855" t="str">
        <f t="shared" si="27"/>
        <v/>
      </c>
      <c r="I855" t="s">
        <v>1499</v>
      </c>
      <c r="J855" t="s">
        <v>183</v>
      </c>
      <c r="K855" t="s">
        <v>325</v>
      </c>
      <c r="L855" t="s">
        <v>604</v>
      </c>
    </row>
    <row r="856" spans="1:12" x14ac:dyDescent="0.25">
      <c r="A856" s="51" t="e">
        <f>IF(OR(E856=DSSV!$P$7,E856=DSSV!$P$8,DSMYDTU!E856=DSSV!$P$9),A855+1,"0")</f>
        <v>#REF!</v>
      </c>
      <c r="B856" s="86">
        <v>27202232381</v>
      </c>
      <c r="C856" s="86" t="s">
        <v>278</v>
      </c>
      <c r="D856" s="86" t="s">
        <v>135</v>
      </c>
      <c r="E856" s="86" t="str">
        <f t="shared" si="26"/>
        <v>QTM</v>
      </c>
      <c r="F856" s="86" t="s">
        <v>1429</v>
      </c>
      <c r="G856" t="str">
        <f t="shared" si="27"/>
        <v/>
      </c>
      <c r="I856" t="s">
        <v>1603</v>
      </c>
      <c r="J856" t="s">
        <v>334</v>
      </c>
      <c r="K856" t="s">
        <v>325</v>
      </c>
      <c r="L856" t="s">
        <v>596</v>
      </c>
    </row>
    <row r="857" spans="1:12" x14ac:dyDescent="0.25">
      <c r="A857" s="51" t="e">
        <f>IF(OR(E857=DSSV!$P$7,E857=DSSV!$P$8,DSMYDTU!E857=DSSV!$P$9),A856+1,"0")</f>
        <v>#REF!</v>
      </c>
      <c r="B857" s="86">
        <v>27207528287</v>
      </c>
      <c r="C857" s="86" t="s">
        <v>245</v>
      </c>
      <c r="D857" s="86" t="s">
        <v>135</v>
      </c>
      <c r="E857" s="86" t="str">
        <f t="shared" si="26"/>
        <v>QTM</v>
      </c>
      <c r="F857" s="86" t="s">
        <v>1429</v>
      </c>
      <c r="G857" t="str">
        <f t="shared" si="27"/>
        <v/>
      </c>
      <c r="I857" t="s">
        <v>1548</v>
      </c>
      <c r="J857" t="s">
        <v>334</v>
      </c>
      <c r="K857" t="s">
        <v>325</v>
      </c>
      <c r="L857" t="s">
        <v>597</v>
      </c>
    </row>
    <row r="858" spans="1:12" x14ac:dyDescent="0.25">
      <c r="A858" s="51" t="e">
        <f>IF(OR(E858=DSSV!$P$7,E858=DSSV!$P$8,DSMYDTU!E858=DSSV!$P$9),A857+1,"0")</f>
        <v>#REF!</v>
      </c>
      <c r="B858" s="86">
        <v>27202201812</v>
      </c>
      <c r="C858" s="86" t="s">
        <v>247</v>
      </c>
      <c r="D858" s="86" t="s">
        <v>135</v>
      </c>
      <c r="E858" s="86" t="str">
        <f t="shared" si="26"/>
        <v>QTM</v>
      </c>
      <c r="F858" s="86" t="s">
        <v>1429</v>
      </c>
      <c r="G858" t="str">
        <f t="shared" si="27"/>
        <v/>
      </c>
      <c r="I858" t="s">
        <v>1611</v>
      </c>
      <c r="J858" t="s">
        <v>334</v>
      </c>
      <c r="K858" t="s">
        <v>1826</v>
      </c>
      <c r="L858" t="s">
        <v>597</v>
      </c>
    </row>
    <row r="859" spans="1:12" x14ac:dyDescent="0.25">
      <c r="A859" s="51" t="e">
        <f>IF(OR(E859=DSSV!$P$7,E859=DSSV!$P$8,DSMYDTU!E859=DSSV!$P$9),A858+1,"0")</f>
        <v>#REF!</v>
      </c>
      <c r="B859" s="86">
        <v>27202238079</v>
      </c>
      <c r="C859" s="86" t="s">
        <v>894</v>
      </c>
      <c r="D859" s="86" t="s">
        <v>895</v>
      </c>
      <c r="E859" s="86" t="str">
        <f t="shared" si="26"/>
        <v>QTM</v>
      </c>
      <c r="F859" s="86" t="s">
        <v>1429</v>
      </c>
      <c r="G859" t="str">
        <f t="shared" si="27"/>
        <v/>
      </c>
      <c r="I859" t="s">
        <v>1602</v>
      </c>
      <c r="J859" t="s">
        <v>334</v>
      </c>
      <c r="K859" t="s">
        <v>325</v>
      </c>
      <c r="L859" t="s">
        <v>596</v>
      </c>
    </row>
    <row r="860" spans="1:12" x14ac:dyDescent="0.25">
      <c r="A860" s="51" t="e">
        <f>IF(OR(E860=DSSV!$P$7,E860=DSSV!$P$8,DSMYDTU!E860=DSSV!$P$9),A859+1,"0")</f>
        <v>#REF!</v>
      </c>
      <c r="B860" s="86">
        <v>27202202365</v>
      </c>
      <c r="C860" s="86" t="s">
        <v>896</v>
      </c>
      <c r="D860" s="86" t="s">
        <v>192</v>
      </c>
      <c r="E860" s="86" t="str">
        <f t="shared" si="26"/>
        <v>QTM</v>
      </c>
      <c r="F860" s="86" t="s">
        <v>1429</v>
      </c>
      <c r="G860" t="str">
        <f t="shared" si="27"/>
        <v/>
      </c>
      <c r="I860" t="s">
        <v>1678</v>
      </c>
      <c r="J860" t="s">
        <v>334</v>
      </c>
      <c r="K860" t="s">
        <v>325</v>
      </c>
      <c r="L860" t="s">
        <v>596</v>
      </c>
    </row>
    <row r="861" spans="1:12" x14ac:dyDescent="0.25">
      <c r="A861" s="51" t="e">
        <f>IF(OR(E861=DSSV!$P$7,E861=DSSV!$P$8,DSMYDTU!E861=DSSV!$P$9),A860+1,"0")</f>
        <v>#REF!</v>
      </c>
      <c r="B861" s="86">
        <v>27202242922</v>
      </c>
      <c r="C861" s="86" t="s">
        <v>279</v>
      </c>
      <c r="D861" s="86" t="s">
        <v>192</v>
      </c>
      <c r="E861" s="86" t="str">
        <f t="shared" si="26"/>
        <v>QTM</v>
      </c>
      <c r="F861" s="86" t="s">
        <v>1429</v>
      </c>
      <c r="G861" t="str">
        <f t="shared" si="27"/>
        <v/>
      </c>
      <c r="I861" t="s">
        <v>1673</v>
      </c>
      <c r="J861" t="s">
        <v>334</v>
      </c>
      <c r="K861" t="s">
        <v>1826</v>
      </c>
      <c r="L861" t="s">
        <v>594</v>
      </c>
    </row>
    <row r="862" spans="1:12" x14ac:dyDescent="0.25">
      <c r="A862" s="51" t="e">
        <f>IF(OR(E862=DSSV!$P$7,E862=DSSV!$P$8,DSMYDTU!E862=DSSV!$P$9),A861+1,"0")</f>
        <v>#REF!</v>
      </c>
      <c r="B862" s="86">
        <v>27212201242</v>
      </c>
      <c r="C862" s="86" t="s">
        <v>897</v>
      </c>
      <c r="D862" s="86" t="s">
        <v>127</v>
      </c>
      <c r="E862" s="86" t="str">
        <f t="shared" si="26"/>
        <v>QTM</v>
      </c>
      <c r="F862" s="86" t="s">
        <v>1429</v>
      </c>
      <c r="G862" t="str">
        <f t="shared" si="27"/>
        <v/>
      </c>
      <c r="I862" t="s">
        <v>1627</v>
      </c>
      <c r="J862" t="s">
        <v>183</v>
      </c>
      <c r="K862" t="s">
        <v>325</v>
      </c>
      <c r="L862" t="s">
        <v>595</v>
      </c>
    </row>
    <row r="863" spans="1:12" x14ac:dyDescent="0.25">
      <c r="A863" s="51" t="e">
        <f>IF(OR(E863=DSSV!$P$7,E863=DSSV!$P$8,DSMYDTU!E863=DSSV!$P$9),A862+1,"0")</f>
        <v>#REF!</v>
      </c>
      <c r="B863" s="86">
        <v>27202239946</v>
      </c>
      <c r="C863" s="86" t="s">
        <v>247</v>
      </c>
      <c r="D863" s="86" t="s">
        <v>127</v>
      </c>
      <c r="E863" s="86" t="str">
        <f t="shared" si="26"/>
        <v>QTM</v>
      </c>
      <c r="F863" s="86" t="s">
        <v>1429</v>
      </c>
      <c r="G863" t="str">
        <f t="shared" si="27"/>
        <v/>
      </c>
      <c r="I863" t="s">
        <v>1477</v>
      </c>
      <c r="J863" t="s">
        <v>334</v>
      </c>
      <c r="K863" t="s">
        <v>1826</v>
      </c>
      <c r="L863" t="s">
        <v>594</v>
      </c>
    </row>
    <row r="864" spans="1:12" x14ac:dyDescent="0.25">
      <c r="A864" s="51" t="e">
        <f>IF(OR(E864=DSSV!$P$7,E864=DSSV!$P$8,DSMYDTU!E864=DSSV!$P$9),A863+1,"0")</f>
        <v>#REF!</v>
      </c>
      <c r="B864" s="86">
        <v>27202230810</v>
      </c>
      <c r="C864" s="86" t="s">
        <v>898</v>
      </c>
      <c r="D864" s="86" t="s">
        <v>899</v>
      </c>
      <c r="E864" s="86" t="str">
        <f t="shared" si="26"/>
        <v>QTM</v>
      </c>
      <c r="F864" s="86" t="s">
        <v>1429</v>
      </c>
      <c r="G864" t="str">
        <f t="shared" si="27"/>
        <v/>
      </c>
      <c r="I864" t="s">
        <v>1652</v>
      </c>
      <c r="J864" t="s">
        <v>334</v>
      </c>
      <c r="K864" t="s">
        <v>325</v>
      </c>
      <c r="L864" t="s">
        <v>598</v>
      </c>
    </row>
    <row r="865" spans="1:12" x14ac:dyDescent="0.25">
      <c r="A865" s="51" t="e">
        <f>IF(OR(E865=DSSV!$P$7,E865=DSSV!$P$8,DSMYDTU!E865=DSSV!$P$9),A864+1,"0")</f>
        <v>#REF!</v>
      </c>
      <c r="B865" s="86">
        <v>27212247060</v>
      </c>
      <c r="C865" s="86" t="s">
        <v>236</v>
      </c>
      <c r="D865" s="86" t="s">
        <v>901</v>
      </c>
      <c r="E865" s="86" t="str">
        <f t="shared" si="26"/>
        <v>QTM</v>
      </c>
      <c r="F865" s="86" t="s">
        <v>1429</v>
      </c>
      <c r="G865" t="str">
        <f t="shared" si="27"/>
        <v/>
      </c>
      <c r="I865" t="s">
        <v>1613</v>
      </c>
      <c r="J865" t="s">
        <v>183</v>
      </c>
      <c r="K865" t="s">
        <v>1826</v>
      </c>
      <c r="L865" t="s">
        <v>595</v>
      </c>
    </row>
    <row r="866" spans="1:12" x14ac:dyDescent="0.25">
      <c r="A866" s="51" t="e">
        <f>IF(OR(E866=DSSV!$P$7,E866=DSSV!$P$8,DSMYDTU!E866=DSSV!$P$9),A865+1,"0")</f>
        <v>#REF!</v>
      </c>
      <c r="B866" s="86">
        <v>27212243259</v>
      </c>
      <c r="C866" s="86" t="s">
        <v>903</v>
      </c>
      <c r="D866" s="86" t="s">
        <v>904</v>
      </c>
      <c r="E866" s="86" t="str">
        <f t="shared" si="26"/>
        <v>QTM</v>
      </c>
      <c r="F866" s="86" t="s">
        <v>1429</v>
      </c>
      <c r="G866" t="str">
        <f t="shared" si="27"/>
        <v/>
      </c>
      <c r="I866" t="s">
        <v>1458</v>
      </c>
      <c r="J866" t="s">
        <v>183</v>
      </c>
      <c r="K866" t="s">
        <v>325</v>
      </c>
      <c r="L866" t="s">
        <v>598</v>
      </c>
    </row>
    <row r="867" spans="1:12" x14ac:dyDescent="0.25">
      <c r="A867" s="51" t="e">
        <f>IF(OR(E867=DSSV!$P$7,E867=DSSV!$P$8,DSMYDTU!E867=DSSV!$P$9),A866+1,"0")</f>
        <v>#REF!</v>
      </c>
      <c r="B867" s="86">
        <v>27212239687</v>
      </c>
      <c r="C867" s="86" t="s">
        <v>785</v>
      </c>
      <c r="D867" s="86" t="s">
        <v>140</v>
      </c>
      <c r="E867" s="86" t="str">
        <f t="shared" si="26"/>
        <v>QTM</v>
      </c>
      <c r="F867" s="86" t="s">
        <v>1429</v>
      </c>
      <c r="G867" t="str">
        <f t="shared" si="27"/>
        <v/>
      </c>
      <c r="I867" t="s">
        <v>1542</v>
      </c>
      <c r="J867" t="s">
        <v>183</v>
      </c>
      <c r="K867" t="s">
        <v>1826</v>
      </c>
      <c r="L867" t="s">
        <v>604</v>
      </c>
    </row>
    <row r="868" spans="1:12" x14ac:dyDescent="0.25">
      <c r="A868" s="51" t="e">
        <f>IF(OR(E868=DSSV!$P$7,E868=DSSV!$P$8,DSMYDTU!E868=DSSV!$P$9),A867+1,"0")</f>
        <v>#REF!</v>
      </c>
      <c r="B868" s="86">
        <v>27202235586</v>
      </c>
      <c r="C868" s="86" t="s">
        <v>441</v>
      </c>
      <c r="D868" s="86" t="s">
        <v>208</v>
      </c>
      <c r="E868" s="86" t="str">
        <f t="shared" si="26"/>
        <v>QTM</v>
      </c>
      <c r="F868" s="86" t="s">
        <v>1429</v>
      </c>
      <c r="G868" t="str">
        <f t="shared" si="27"/>
        <v/>
      </c>
      <c r="I868" t="s">
        <v>1474</v>
      </c>
      <c r="J868" t="s">
        <v>334</v>
      </c>
      <c r="K868" t="s">
        <v>325</v>
      </c>
      <c r="L868" t="s">
        <v>599</v>
      </c>
    </row>
    <row r="869" spans="1:12" x14ac:dyDescent="0.25">
      <c r="A869" s="51" t="e">
        <f>IF(OR(E869=DSSV!$P$7,E869=DSSV!$P$8,DSMYDTU!E869=DSSV!$P$9),A868+1,"0")</f>
        <v>#REF!</v>
      </c>
      <c r="B869" s="86">
        <v>27202246932</v>
      </c>
      <c r="C869" s="86" t="s">
        <v>251</v>
      </c>
      <c r="D869" s="86" t="s">
        <v>208</v>
      </c>
      <c r="E869" s="86" t="str">
        <f t="shared" si="26"/>
        <v>QTM</v>
      </c>
      <c r="F869" s="86" t="s">
        <v>1429</v>
      </c>
      <c r="G869" t="str">
        <f t="shared" si="27"/>
        <v/>
      </c>
      <c r="I869" t="s">
        <v>1454</v>
      </c>
      <c r="J869" t="s">
        <v>334</v>
      </c>
      <c r="K869" t="s">
        <v>325</v>
      </c>
      <c r="L869" t="s">
        <v>595</v>
      </c>
    </row>
    <row r="870" spans="1:12" x14ac:dyDescent="0.25">
      <c r="A870" s="51" t="e">
        <f>IF(OR(E870=DSSV!$P$7,E870=DSSV!$P$8,DSMYDTU!E870=DSSV!$P$9),A869+1,"0")</f>
        <v>#REF!</v>
      </c>
      <c r="B870" s="86">
        <v>26202220757</v>
      </c>
      <c r="C870" s="86" t="s">
        <v>1191</v>
      </c>
      <c r="D870" s="86" t="s">
        <v>208</v>
      </c>
      <c r="E870" s="86" t="str">
        <f t="shared" si="26"/>
        <v>QTM</v>
      </c>
      <c r="F870" s="86" t="s">
        <v>424</v>
      </c>
      <c r="G870" t="str">
        <f t="shared" si="27"/>
        <v/>
      </c>
      <c r="I870" t="s">
        <v>1776</v>
      </c>
      <c r="J870" t="s">
        <v>334</v>
      </c>
      <c r="K870" t="s">
        <v>1826</v>
      </c>
      <c r="L870" t="s">
        <v>596</v>
      </c>
    </row>
    <row r="871" spans="1:12" x14ac:dyDescent="0.25">
      <c r="A871" s="51" t="e">
        <f>IF(OR(E871=DSSV!$P$7,E871=DSSV!$P$8,DSMYDTU!E871=DSSV!$P$9),A870+1,"0")</f>
        <v>#REF!</v>
      </c>
      <c r="B871" s="86">
        <v>27202201311</v>
      </c>
      <c r="C871" s="86" t="s">
        <v>401</v>
      </c>
      <c r="D871" s="86" t="s">
        <v>208</v>
      </c>
      <c r="E871" s="86" t="str">
        <f t="shared" si="26"/>
        <v>QTM</v>
      </c>
      <c r="F871" s="86" t="s">
        <v>1429</v>
      </c>
      <c r="G871" t="str">
        <f t="shared" si="27"/>
        <v/>
      </c>
      <c r="I871" t="s">
        <v>1732</v>
      </c>
      <c r="J871" t="s">
        <v>334</v>
      </c>
      <c r="K871" t="s">
        <v>1826</v>
      </c>
      <c r="L871" t="s">
        <v>599</v>
      </c>
    </row>
    <row r="872" spans="1:12" x14ac:dyDescent="0.25">
      <c r="A872" s="51" t="e">
        <f>IF(OR(E872=DSSV!$P$7,E872=DSSV!$P$8,DSMYDTU!E872=DSSV!$P$9),A871+1,"0")</f>
        <v>#REF!</v>
      </c>
      <c r="B872" s="86">
        <v>27202238764</v>
      </c>
      <c r="C872" s="86" t="s">
        <v>908</v>
      </c>
      <c r="D872" s="86" t="s">
        <v>159</v>
      </c>
      <c r="E872" s="86" t="str">
        <f t="shared" si="26"/>
        <v>QTM</v>
      </c>
      <c r="F872" s="86" t="s">
        <v>1429</v>
      </c>
      <c r="G872" t="str">
        <f t="shared" si="27"/>
        <v/>
      </c>
      <c r="I872" t="s">
        <v>1682</v>
      </c>
      <c r="J872" t="s">
        <v>334</v>
      </c>
      <c r="K872" t="s">
        <v>325</v>
      </c>
      <c r="L872" t="s">
        <v>594</v>
      </c>
    </row>
    <row r="873" spans="1:12" x14ac:dyDescent="0.25">
      <c r="A873" s="51" t="e">
        <f>IF(OR(E873=DSSV!$P$7,E873=DSSV!$P$8,DSMYDTU!E873=DSSV!$P$9),A872+1,"0")</f>
        <v>#REF!</v>
      </c>
      <c r="B873" s="86">
        <v>27212229485</v>
      </c>
      <c r="C873" s="86" t="s">
        <v>1192</v>
      </c>
      <c r="D873" s="86" t="s">
        <v>159</v>
      </c>
      <c r="E873" s="86" t="str">
        <f t="shared" si="26"/>
        <v>QTM</v>
      </c>
      <c r="F873" s="86" t="s">
        <v>1429</v>
      </c>
      <c r="G873" t="str">
        <f t="shared" si="27"/>
        <v/>
      </c>
      <c r="I873" t="s">
        <v>1605</v>
      </c>
      <c r="J873" t="s">
        <v>183</v>
      </c>
      <c r="K873" t="s">
        <v>1826</v>
      </c>
      <c r="L873" t="s">
        <v>595</v>
      </c>
    </row>
    <row r="874" spans="1:12" x14ac:dyDescent="0.25">
      <c r="A874" s="51" t="e">
        <f>IF(OR(E874=DSSV!$P$7,E874=DSSV!$P$8,DSMYDTU!E874=DSSV!$P$9),A873+1,"0")</f>
        <v>#REF!</v>
      </c>
      <c r="B874" s="86">
        <v>26212226376</v>
      </c>
      <c r="C874" s="86" t="s">
        <v>533</v>
      </c>
      <c r="D874" s="86" t="s">
        <v>182</v>
      </c>
      <c r="E874" s="86" t="str">
        <f t="shared" si="26"/>
        <v>QTM</v>
      </c>
      <c r="F874" s="86" t="s">
        <v>424</v>
      </c>
      <c r="G874" t="str">
        <f t="shared" si="27"/>
        <v/>
      </c>
      <c r="I874" t="s">
        <v>562</v>
      </c>
      <c r="J874" t="s">
        <v>183</v>
      </c>
      <c r="K874" t="s">
        <v>325</v>
      </c>
      <c r="L874" t="s">
        <v>595</v>
      </c>
    </row>
    <row r="875" spans="1:12" x14ac:dyDescent="0.25">
      <c r="A875" s="51" t="e">
        <f>IF(OR(E875=DSSV!$P$7,E875=DSSV!$P$8,DSMYDTU!E875=DSSV!$P$9),A874+1,"0")</f>
        <v>#REF!</v>
      </c>
      <c r="B875" s="86">
        <v>27212243422</v>
      </c>
      <c r="C875" s="86" t="s">
        <v>368</v>
      </c>
      <c r="D875" s="86" t="s">
        <v>182</v>
      </c>
      <c r="E875" s="86" t="str">
        <f t="shared" si="26"/>
        <v>QTM</v>
      </c>
      <c r="F875" s="86" t="s">
        <v>1429</v>
      </c>
      <c r="G875" t="str">
        <f t="shared" si="27"/>
        <v/>
      </c>
      <c r="I875" t="s">
        <v>1549</v>
      </c>
      <c r="J875" t="s">
        <v>183</v>
      </c>
      <c r="K875" t="s">
        <v>325</v>
      </c>
      <c r="L875" t="s">
        <v>603</v>
      </c>
    </row>
    <row r="876" spans="1:12" x14ac:dyDescent="0.25">
      <c r="A876" s="51" t="e">
        <f>IF(OR(E876=DSSV!$P$7,E876=DSSV!$P$8,DSMYDTU!E876=DSSV!$P$9),A875+1,"0")</f>
        <v>#REF!</v>
      </c>
      <c r="B876" s="86">
        <v>26212226251</v>
      </c>
      <c r="C876" s="86" t="s">
        <v>1193</v>
      </c>
      <c r="D876" s="86" t="s">
        <v>182</v>
      </c>
      <c r="E876" s="86" t="str">
        <f t="shared" si="26"/>
        <v>QTM</v>
      </c>
      <c r="F876" s="86" t="s">
        <v>424</v>
      </c>
      <c r="G876" t="str">
        <f t="shared" si="27"/>
        <v/>
      </c>
      <c r="I876" t="s">
        <v>549</v>
      </c>
      <c r="J876" t="s">
        <v>183</v>
      </c>
      <c r="K876" t="s">
        <v>1826</v>
      </c>
      <c r="L876" t="s">
        <v>594</v>
      </c>
    </row>
    <row r="877" spans="1:12" x14ac:dyDescent="0.25">
      <c r="A877" s="51" t="e">
        <f>IF(OR(E877=DSSV!$P$7,E877=DSSV!$P$8,DSMYDTU!E877=DSSV!$P$9),A876+1,"0")</f>
        <v>#REF!</v>
      </c>
      <c r="B877" s="86">
        <v>27202222270</v>
      </c>
      <c r="C877" s="86" t="s">
        <v>457</v>
      </c>
      <c r="D877" s="86" t="s">
        <v>184</v>
      </c>
      <c r="E877" s="86" t="str">
        <f t="shared" si="26"/>
        <v>QTM</v>
      </c>
      <c r="F877" s="86" t="s">
        <v>1429</v>
      </c>
      <c r="G877" t="str">
        <f t="shared" si="27"/>
        <v/>
      </c>
      <c r="I877" t="s">
        <v>1601</v>
      </c>
      <c r="J877" t="s">
        <v>334</v>
      </c>
      <c r="K877" t="s">
        <v>325</v>
      </c>
      <c r="L877" t="s">
        <v>605</v>
      </c>
    </row>
    <row r="878" spans="1:12" x14ac:dyDescent="0.25">
      <c r="A878" s="51" t="e">
        <f>IF(OR(E878=DSSV!$P$7,E878=DSSV!$P$8,DSMYDTU!E878=DSSV!$P$9),A877+1,"0")</f>
        <v>#REF!</v>
      </c>
      <c r="B878" s="86">
        <v>27202224644</v>
      </c>
      <c r="C878" s="86" t="s">
        <v>910</v>
      </c>
      <c r="D878" s="86" t="s">
        <v>184</v>
      </c>
      <c r="E878" s="86" t="str">
        <f t="shared" si="26"/>
        <v>QTM</v>
      </c>
      <c r="F878" s="86" t="s">
        <v>1429</v>
      </c>
      <c r="G878" t="str">
        <f t="shared" si="27"/>
        <v/>
      </c>
      <c r="I878" t="s">
        <v>1458</v>
      </c>
      <c r="J878" t="s">
        <v>334</v>
      </c>
      <c r="K878" t="s">
        <v>325</v>
      </c>
      <c r="L878" t="s">
        <v>594</v>
      </c>
    </row>
    <row r="879" spans="1:12" x14ac:dyDescent="0.25">
      <c r="A879" s="51" t="e">
        <f>IF(OR(E879=DSSV!$P$7,E879=DSSV!$P$8,DSMYDTU!E879=DSSV!$P$9),A878+1,"0")</f>
        <v>#REF!</v>
      </c>
      <c r="B879" s="86">
        <v>27202227182</v>
      </c>
      <c r="C879" s="86" t="s">
        <v>911</v>
      </c>
      <c r="D879" s="86" t="s">
        <v>184</v>
      </c>
      <c r="E879" s="86" t="str">
        <f t="shared" si="26"/>
        <v>QTM</v>
      </c>
      <c r="F879" s="86" t="s">
        <v>1429</v>
      </c>
      <c r="G879" t="str">
        <f t="shared" si="27"/>
        <v/>
      </c>
      <c r="I879" t="s">
        <v>1684</v>
      </c>
      <c r="J879" t="s">
        <v>334</v>
      </c>
      <c r="K879" t="s">
        <v>325</v>
      </c>
      <c r="L879" t="s">
        <v>594</v>
      </c>
    </row>
    <row r="880" spans="1:12" x14ac:dyDescent="0.25">
      <c r="A880" s="51" t="e">
        <f>IF(OR(E880=DSSV!$P$7,E880=DSSV!$P$8,DSMYDTU!E880=DSSV!$P$9),A879+1,"0")</f>
        <v>#REF!</v>
      </c>
      <c r="B880" s="86">
        <v>27202244884</v>
      </c>
      <c r="C880" s="86" t="s">
        <v>494</v>
      </c>
      <c r="D880" s="86" t="s">
        <v>184</v>
      </c>
      <c r="E880" s="86" t="str">
        <f t="shared" si="26"/>
        <v>QTM</v>
      </c>
      <c r="F880" s="86" t="s">
        <v>1429</v>
      </c>
      <c r="G880" t="str">
        <f t="shared" si="27"/>
        <v/>
      </c>
      <c r="I880" t="s">
        <v>1480</v>
      </c>
      <c r="J880" t="s">
        <v>334</v>
      </c>
      <c r="K880" t="s">
        <v>325</v>
      </c>
      <c r="L880" t="s">
        <v>595</v>
      </c>
    </row>
    <row r="881" spans="1:12" x14ac:dyDescent="0.25">
      <c r="A881" s="51" t="e">
        <f>IF(OR(E881=DSSV!$P$7,E881=DSSV!$P$8,DSMYDTU!E881=DSSV!$P$9),A880+1,"0")</f>
        <v>#REF!</v>
      </c>
      <c r="B881" s="86">
        <v>27202246973</v>
      </c>
      <c r="C881" s="86" t="s">
        <v>912</v>
      </c>
      <c r="D881" s="86" t="s">
        <v>184</v>
      </c>
      <c r="E881" s="86" t="str">
        <f t="shared" si="26"/>
        <v>QTM</v>
      </c>
      <c r="F881" s="86" t="s">
        <v>1429</v>
      </c>
      <c r="G881" t="str">
        <f t="shared" si="27"/>
        <v/>
      </c>
      <c r="I881" t="s">
        <v>1442</v>
      </c>
      <c r="J881" t="s">
        <v>334</v>
      </c>
      <c r="K881" t="s">
        <v>325</v>
      </c>
      <c r="L881" t="s">
        <v>605</v>
      </c>
    </row>
    <row r="882" spans="1:12" x14ac:dyDescent="0.25">
      <c r="A882" s="51" t="e">
        <f>IF(OR(E882=DSSV!$P$7,E882=DSSV!$P$8,DSMYDTU!E882=DSSV!$P$9),A881+1,"0")</f>
        <v>#REF!</v>
      </c>
      <c r="B882" s="86">
        <v>27202201829</v>
      </c>
      <c r="C882" s="86" t="s">
        <v>1194</v>
      </c>
      <c r="D882" s="86" t="s">
        <v>184</v>
      </c>
      <c r="E882" s="86" t="str">
        <f t="shared" si="26"/>
        <v>QTM</v>
      </c>
      <c r="F882" s="86" t="s">
        <v>1429</v>
      </c>
      <c r="G882" t="str">
        <f t="shared" si="27"/>
        <v/>
      </c>
      <c r="I882" t="s">
        <v>1759</v>
      </c>
      <c r="J882" t="s">
        <v>334</v>
      </c>
      <c r="K882" t="s">
        <v>1826</v>
      </c>
      <c r="L882" t="s">
        <v>596</v>
      </c>
    </row>
    <row r="883" spans="1:12" x14ac:dyDescent="0.25">
      <c r="A883" s="51" t="e">
        <f>IF(OR(E883=DSSV!$P$7,E883=DSSV!$P$8,DSMYDTU!E883=DSSV!$P$9),A882+1,"0")</f>
        <v>#REF!</v>
      </c>
      <c r="B883" s="86">
        <v>27202239096</v>
      </c>
      <c r="C883" s="86" t="s">
        <v>425</v>
      </c>
      <c r="D883" s="86" t="s">
        <v>149</v>
      </c>
      <c r="E883" s="86" t="str">
        <f t="shared" si="26"/>
        <v>QTM</v>
      </c>
      <c r="F883" s="86" t="s">
        <v>1429</v>
      </c>
      <c r="G883" t="str">
        <f t="shared" si="27"/>
        <v/>
      </c>
      <c r="I883" t="s">
        <v>1673</v>
      </c>
      <c r="J883" t="s">
        <v>334</v>
      </c>
      <c r="K883" t="s">
        <v>325</v>
      </c>
      <c r="L883" t="s">
        <v>1829</v>
      </c>
    </row>
    <row r="884" spans="1:12" x14ac:dyDescent="0.25">
      <c r="A884" s="51" t="e">
        <f>IF(OR(E884=DSSV!$P$7,E884=DSSV!$P$8,DSMYDTU!E884=DSSV!$P$9),A883+1,"0")</f>
        <v>#REF!</v>
      </c>
      <c r="B884" s="86">
        <v>27202228985</v>
      </c>
      <c r="C884" s="86" t="s">
        <v>1195</v>
      </c>
      <c r="D884" s="86" t="s">
        <v>149</v>
      </c>
      <c r="E884" s="86" t="str">
        <f t="shared" si="26"/>
        <v>QTM</v>
      </c>
      <c r="F884" s="86" t="s">
        <v>1429</v>
      </c>
      <c r="G884" t="str">
        <f t="shared" si="27"/>
        <v/>
      </c>
      <c r="I884" t="s">
        <v>1612</v>
      </c>
      <c r="J884" t="s">
        <v>334</v>
      </c>
      <c r="K884" t="s">
        <v>1826</v>
      </c>
      <c r="L884" t="s">
        <v>603</v>
      </c>
    </row>
    <row r="885" spans="1:12" x14ac:dyDescent="0.25">
      <c r="A885" s="51" t="e">
        <f>IF(OR(E885=DSSV!$P$7,E885=DSSV!$P$8,DSMYDTU!E885=DSSV!$P$9),A884+1,"0")</f>
        <v>#REF!</v>
      </c>
      <c r="B885" s="86">
        <v>27202253651</v>
      </c>
      <c r="C885" s="86" t="s">
        <v>776</v>
      </c>
      <c r="D885" s="86" t="s">
        <v>149</v>
      </c>
      <c r="E885" s="86" t="str">
        <f t="shared" si="26"/>
        <v>QTM</v>
      </c>
      <c r="F885" s="86" t="s">
        <v>1429</v>
      </c>
      <c r="G885" t="str">
        <f t="shared" si="27"/>
        <v/>
      </c>
      <c r="I885" t="s">
        <v>1492</v>
      </c>
      <c r="J885" t="s">
        <v>334</v>
      </c>
      <c r="K885" t="s">
        <v>1826</v>
      </c>
      <c r="L885" t="s">
        <v>607</v>
      </c>
    </row>
    <row r="886" spans="1:12" x14ac:dyDescent="0.25">
      <c r="A886" s="51" t="e">
        <f>IF(OR(E886=DSSV!$P$7,E886=DSSV!$P$8,DSMYDTU!E886=DSSV!$P$9),A885+1,"0")</f>
        <v>#REF!</v>
      </c>
      <c r="B886" s="86">
        <v>26212222771</v>
      </c>
      <c r="C886" s="86" t="s">
        <v>535</v>
      </c>
      <c r="D886" s="86" t="s">
        <v>118</v>
      </c>
      <c r="E886" s="86" t="str">
        <f t="shared" si="26"/>
        <v>QTM</v>
      </c>
      <c r="F886" s="86" t="s">
        <v>424</v>
      </c>
      <c r="G886" t="str">
        <f t="shared" si="27"/>
        <v/>
      </c>
      <c r="I886" t="s">
        <v>572</v>
      </c>
      <c r="J886" t="s">
        <v>183</v>
      </c>
      <c r="K886" t="s">
        <v>325</v>
      </c>
      <c r="L886" t="s">
        <v>595</v>
      </c>
    </row>
    <row r="887" spans="1:12" x14ac:dyDescent="0.25">
      <c r="A887" s="51" t="e">
        <f>IF(OR(E887=DSSV!$P$7,E887=DSSV!$P$8,DSMYDTU!E887=DSSV!$P$9),A886+1,"0")</f>
        <v>#REF!</v>
      </c>
      <c r="B887" s="86">
        <v>27202200590</v>
      </c>
      <c r="C887" s="86" t="s">
        <v>918</v>
      </c>
      <c r="D887" s="86" t="s">
        <v>118</v>
      </c>
      <c r="E887" s="86" t="str">
        <f t="shared" si="26"/>
        <v>QTM</v>
      </c>
      <c r="F887" s="86" t="s">
        <v>1429</v>
      </c>
      <c r="G887" t="str">
        <f t="shared" si="27"/>
        <v/>
      </c>
      <c r="I887" t="s">
        <v>1463</v>
      </c>
      <c r="J887" t="s">
        <v>334</v>
      </c>
      <c r="K887" t="s">
        <v>325</v>
      </c>
      <c r="L887" t="s">
        <v>603</v>
      </c>
    </row>
    <row r="888" spans="1:12" x14ac:dyDescent="0.25">
      <c r="A888" s="51" t="e">
        <f>IF(OR(E888=DSSV!$P$7,E888=DSSV!$P$8,DSMYDTU!E888=DSSV!$P$9),A887+1,"0")</f>
        <v>#REF!</v>
      </c>
      <c r="B888" s="86">
        <v>27202239486</v>
      </c>
      <c r="C888" s="86" t="s">
        <v>869</v>
      </c>
      <c r="D888" s="86" t="s">
        <v>118</v>
      </c>
      <c r="E888" s="86" t="str">
        <f t="shared" si="26"/>
        <v>QTM</v>
      </c>
      <c r="F888" s="86" t="s">
        <v>1429</v>
      </c>
      <c r="G888" t="str">
        <f t="shared" si="27"/>
        <v/>
      </c>
      <c r="I888" t="s">
        <v>1660</v>
      </c>
      <c r="J888" t="s">
        <v>334</v>
      </c>
      <c r="K888" t="s">
        <v>325</v>
      </c>
      <c r="L888" t="s">
        <v>596</v>
      </c>
    </row>
    <row r="889" spans="1:12" x14ac:dyDescent="0.25">
      <c r="A889" s="51" t="e">
        <f>IF(OR(E889=DSSV!$P$7,E889=DSSV!$P$8,DSMYDTU!E889=DSSV!$P$9),A888+1,"0")</f>
        <v>#REF!</v>
      </c>
      <c r="B889" s="86">
        <v>27202239574</v>
      </c>
      <c r="C889" s="86" t="s">
        <v>438</v>
      </c>
      <c r="D889" s="86" t="s">
        <v>118</v>
      </c>
      <c r="E889" s="86" t="str">
        <f t="shared" si="26"/>
        <v>QTM</v>
      </c>
      <c r="F889" s="86" t="s">
        <v>1429</v>
      </c>
      <c r="G889" t="str">
        <f t="shared" si="27"/>
        <v/>
      </c>
      <c r="I889" t="s">
        <v>1689</v>
      </c>
      <c r="J889" t="s">
        <v>334</v>
      </c>
      <c r="K889" t="s">
        <v>325</v>
      </c>
      <c r="L889" t="s">
        <v>595</v>
      </c>
    </row>
    <row r="890" spans="1:12" x14ac:dyDescent="0.25">
      <c r="A890" s="51" t="e">
        <f>IF(OR(E890=DSSV!$P$7,E890=DSSV!$P$8,DSMYDTU!E890=DSSV!$P$9),A889+1,"0")</f>
        <v>#REF!</v>
      </c>
      <c r="B890" s="86">
        <v>27202240981</v>
      </c>
      <c r="C890" s="86" t="s">
        <v>245</v>
      </c>
      <c r="D890" s="86" t="s">
        <v>118</v>
      </c>
      <c r="E890" s="86" t="str">
        <f t="shared" si="26"/>
        <v>QTM</v>
      </c>
      <c r="F890" s="86" t="s">
        <v>1429</v>
      </c>
      <c r="G890" t="str">
        <f t="shared" si="27"/>
        <v/>
      </c>
      <c r="I890" t="s">
        <v>1673</v>
      </c>
      <c r="J890" t="s">
        <v>334</v>
      </c>
      <c r="K890" t="s">
        <v>325</v>
      </c>
      <c r="L890" t="s">
        <v>603</v>
      </c>
    </row>
    <row r="891" spans="1:12" x14ac:dyDescent="0.25">
      <c r="A891" s="51" t="e">
        <f>IF(OR(E891=DSSV!$P$7,E891=DSSV!$P$8,DSMYDTU!E891=DSSV!$P$9),A890+1,"0")</f>
        <v>#REF!</v>
      </c>
      <c r="B891" s="86">
        <v>27202254099</v>
      </c>
      <c r="C891" s="86" t="s">
        <v>479</v>
      </c>
      <c r="D891" s="86" t="s">
        <v>118</v>
      </c>
      <c r="E891" s="86" t="str">
        <f t="shared" si="26"/>
        <v>QTM</v>
      </c>
      <c r="F891" s="86" t="s">
        <v>1429</v>
      </c>
      <c r="G891" t="str">
        <f t="shared" si="27"/>
        <v/>
      </c>
      <c r="I891" t="s">
        <v>1473</v>
      </c>
      <c r="J891" t="s">
        <v>334</v>
      </c>
      <c r="K891" t="s">
        <v>325</v>
      </c>
      <c r="L891" t="s">
        <v>598</v>
      </c>
    </row>
    <row r="892" spans="1:12" x14ac:dyDescent="0.25">
      <c r="A892" s="51" t="e">
        <f>IF(OR(E892=DSSV!$P$7,E892=DSSV!$P$8,DSMYDTU!E892=DSSV!$P$9),A891+1,"0")</f>
        <v>#REF!</v>
      </c>
      <c r="B892" s="86">
        <v>27202600018</v>
      </c>
      <c r="C892" s="86" t="s">
        <v>922</v>
      </c>
      <c r="D892" s="86" t="s">
        <v>118</v>
      </c>
      <c r="E892" s="86" t="str">
        <f t="shared" si="26"/>
        <v>QTM</v>
      </c>
      <c r="F892" s="86" t="s">
        <v>1429</v>
      </c>
      <c r="G892" t="str">
        <f t="shared" si="27"/>
        <v/>
      </c>
      <c r="I892" t="s">
        <v>1683</v>
      </c>
      <c r="J892" t="s">
        <v>334</v>
      </c>
      <c r="K892" t="s">
        <v>325</v>
      </c>
      <c r="L892" t="s">
        <v>1829</v>
      </c>
    </row>
    <row r="893" spans="1:12" x14ac:dyDescent="0.25">
      <c r="A893" s="51" t="e">
        <f>IF(OR(E893=DSSV!$P$7,E893=DSSV!$P$8,DSMYDTU!E893=DSSV!$P$9),A892+1,"0")</f>
        <v>#REF!</v>
      </c>
      <c r="B893" s="86">
        <v>27207200412</v>
      </c>
      <c r="C893" s="86" t="s">
        <v>247</v>
      </c>
      <c r="D893" s="86" t="s">
        <v>118</v>
      </c>
      <c r="E893" s="86" t="str">
        <f t="shared" si="26"/>
        <v>QTM</v>
      </c>
      <c r="F893" s="86" t="s">
        <v>1429</v>
      </c>
      <c r="G893" t="str">
        <f t="shared" si="27"/>
        <v/>
      </c>
      <c r="I893" t="s">
        <v>1447</v>
      </c>
      <c r="J893" t="s">
        <v>334</v>
      </c>
      <c r="K893" t="s">
        <v>325</v>
      </c>
      <c r="L893" t="s">
        <v>595</v>
      </c>
    </row>
    <row r="894" spans="1:12" x14ac:dyDescent="0.25">
      <c r="A894" s="51" t="e">
        <f>IF(OR(E894=DSSV!$P$7,E894=DSSV!$P$8,DSMYDTU!E894=DSSV!$P$9),A893+1,"0")</f>
        <v>#REF!</v>
      </c>
      <c r="B894" s="86">
        <v>27212201991</v>
      </c>
      <c r="C894" s="86" t="s">
        <v>1196</v>
      </c>
      <c r="D894" s="86" t="s">
        <v>198</v>
      </c>
      <c r="E894" s="86" t="str">
        <f t="shared" si="26"/>
        <v>QTM</v>
      </c>
      <c r="F894" s="86" t="s">
        <v>1429</v>
      </c>
      <c r="G894" t="str">
        <f t="shared" si="27"/>
        <v/>
      </c>
      <c r="I894" t="s">
        <v>1749</v>
      </c>
      <c r="J894" t="s">
        <v>183</v>
      </c>
      <c r="K894" t="s">
        <v>1826</v>
      </c>
      <c r="L894" t="s">
        <v>594</v>
      </c>
    </row>
    <row r="895" spans="1:12" x14ac:dyDescent="0.25">
      <c r="A895" s="51" t="e">
        <f>IF(OR(E895=DSSV!$P$7,E895=DSSV!$P$8,DSMYDTU!E895=DSSV!$P$9),A894+1,"0")</f>
        <v>#REF!</v>
      </c>
      <c r="B895" s="86">
        <v>27202227020</v>
      </c>
      <c r="C895" s="86" t="s">
        <v>925</v>
      </c>
      <c r="D895" s="86" t="s">
        <v>399</v>
      </c>
      <c r="E895" s="86" t="str">
        <f t="shared" si="26"/>
        <v>QTM</v>
      </c>
      <c r="F895" s="86" t="s">
        <v>1429</v>
      </c>
      <c r="G895" t="str">
        <f t="shared" si="27"/>
        <v/>
      </c>
      <c r="I895" t="s">
        <v>1642</v>
      </c>
      <c r="J895" t="s">
        <v>334</v>
      </c>
      <c r="K895" t="s">
        <v>325</v>
      </c>
      <c r="L895" t="s">
        <v>594</v>
      </c>
    </row>
    <row r="896" spans="1:12" x14ac:dyDescent="0.25">
      <c r="A896" s="51" t="e">
        <f>IF(OR(E896=DSSV!$P$7,E896=DSSV!$P$8,DSMYDTU!E896=DSSV!$P$9),A895+1,"0")</f>
        <v>#REF!</v>
      </c>
      <c r="B896" s="86">
        <v>27202239297</v>
      </c>
      <c r="C896" s="86" t="s">
        <v>922</v>
      </c>
      <c r="D896" s="86" t="s">
        <v>399</v>
      </c>
      <c r="E896" s="86" t="str">
        <f t="shared" si="26"/>
        <v>QTM</v>
      </c>
      <c r="F896" s="86" t="s">
        <v>1429</v>
      </c>
      <c r="G896" t="str">
        <f t="shared" si="27"/>
        <v/>
      </c>
      <c r="I896" t="s">
        <v>1486</v>
      </c>
      <c r="J896" t="s">
        <v>334</v>
      </c>
      <c r="K896" t="s">
        <v>325</v>
      </c>
      <c r="L896" t="s">
        <v>594</v>
      </c>
    </row>
    <row r="897" spans="1:12" x14ac:dyDescent="0.25">
      <c r="A897" s="51" t="e">
        <f>IF(OR(E897=DSSV!$P$7,E897=DSSV!$P$8,DSMYDTU!E897=DSSV!$P$9),A896+1,"0")</f>
        <v>#REF!</v>
      </c>
      <c r="B897" s="86">
        <v>27203830273</v>
      </c>
      <c r="C897" s="86" t="s">
        <v>497</v>
      </c>
      <c r="D897" s="86" t="s">
        <v>399</v>
      </c>
      <c r="E897" s="86" t="str">
        <f t="shared" si="26"/>
        <v>QTM</v>
      </c>
      <c r="F897" s="86" t="s">
        <v>1429</v>
      </c>
      <c r="G897" t="str">
        <f t="shared" si="27"/>
        <v/>
      </c>
      <c r="I897" t="s">
        <v>1550</v>
      </c>
      <c r="J897" t="s">
        <v>334</v>
      </c>
      <c r="K897" t="s">
        <v>325</v>
      </c>
      <c r="L897" t="s">
        <v>595</v>
      </c>
    </row>
    <row r="898" spans="1:12" x14ac:dyDescent="0.25">
      <c r="A898" s="51" t="e">
        <f>IF(OR(E898=DSSV!$P$7,E898=DSSV!$P$8,DSMYDTU!E898=DSSV!$P$9),A897+1,"0")</f>
        <v>#REF!</v>
      </c>
      <c r="B898" s="86">
        <v>27208635698</v>
      </c>
      <c r="C898" s="86" t="s">
        <v>926</v>
      </c>
      <c r="D898" s="86" t="s">
        <v>399</v>
      </c>
      <c r="E898" s="86" t="str">
        <f t="shared" si="26"/>
        <v>QTM</v>
      </c>
      <c r="F898" s="86" t="s">
        <v>1429</v>
      </c>
      <c r="G898" t="str">
        <f t="shared" si="27"/>
        <v/>
      </c>
      <c r="I898" t="s">
        <v>1693</v>
      </c>
      <c r="J898" t="s">
        <v>334</v>
      </c>
      <c r="K898" t="s">
        <v>325</v>
      </c>
      <c r="L898" t="s">
        <v>597</v>
      </c>
    </row>
    <row r="899" spans="1:12" x14ac:dyDescent="0.25">
      <c r="A899" s="51" t="e">
        <f>IF(OR(E899=DSSV!$P$7,E899=DSSV!$P$8,DSMYDTU!E899=DSSV!$P$9),A898+1,"0")</f>
        <v>#REF!</v>
      </c>
      <c r="B899" s="86">
        <v>27202240512</v>
      </c>
      <c r="C899" s="86" t="s">
        <v>1197</v>
      </c>
      <c r="D899" s="86" t="s">
        <v>399</v>
      </c>
      <c r="E899" s="86" t="str">
        <f t="shared" ref="E899:E962" si="28">RIGHT(F899,LEN(F899)-3)</f>
        <v>QTM</v>
      </c>
      <c r="F899" s="86" t="s">
        <v>1429</v>
      </c>
      <c r="G899" t="str">
        <f t="shared" ref="G899:G962" si="29">IF(H899&gt;100000,"Nợ "&amp;H899,"")</f>
        <v/>
      </c>
      <c r="I899" t="s">
        <v>1622</v>
      </c>
      <c r="J899" t="s">
        <v>334</v>
      </c>
      <c r="K899" t="s">
        <v>1826</v>
      </c>
      <c r="L899" t="s">
        <v>597</v>
      </c>
    </row>
    <row r="900" spans="1:12" x14ac:dyDescent="0.25">
      <c r="A900" s="51" t="e">
        <f>IF(OR(E900=DSSV!$P$7,E900=DSSV!$P$8,DSMYDTU!E900=DSSV!$P$9),A899+1,"0")</f>
        <v>#REF!</v>
      </c>
      <c r="B900" s="86">
        <v>27202200684</v>
      </c>
      <c r="C900" s="86" t="s">
        <v>507</v>
      </c>
      <c r="D900" s="86" t="s">
        <v>212</v>
      </c>
      <c r="E900" s="86" t="str">
        <f t="shared" si="28"/>
        <v>QTM</v>
      </c>
      <c r="F900" s="86" t="s">
        <v>1429</v>
      </c>
      <c r="G900" t="str">
        <f t="shared" si="29"/>
        <v/>
      </c>
      <c r="I900" t="s">
        <v>1669</v>
      </c>
      <c r="J900" t="s">
        <v>334</v>
      </c>
      <c r="K900" t="s">
        <v>325</v>
      </c>
      <c r="L900" t="s">
        <v>595</v>
      </c>
    </row>
    <row r="901" spans="1:12" x14ac:dyDescent="0.25">
      <c r="A901" s="51" t="e">
        <f>IF(OR(E901=DSSV!$P$7,E901=DSSV!$P$8,DSMYDTU!E901=DSSV!$P$9),A900+1,"0")</f>
        <v>#REF!</v>
      </c>
      <c r="B901" s="86">
        <v>27202201350</v>
      </c>
      <c r="C901" s="86" t="s">
        <v>266</v>
      </c>
      <c r="D901" s="86" t="s">
        <v>212</v>
      </c>
      <c r="E901" s="86" t="str">
        <f t="shared" si="28"/>
        <v>QTM</v>
      </c>
      <c r="F901" s="86" t="s">
        <v>1429</v>
      </c>
      <c r="G901" t="str">
        <f t="shared" si="29"/>
        <v/>
      </c>
      <c r="I901" t="s">
        <v>1610</v>
      </c>
      <c r="J901" t="s">
        <v>334</v>
      </c>
      <c r="K901" t="s">
        <v>325</v>
      </c>
      <c r="L901" t="s">
        <v>594</v>
      </c>
    </row>
    <row r="902" spans="1:12" x14ac:dyDescent="0.25">
      <c r="A902" s="51" t="e">
        <f>IF(OR(E902=DSSV!$P$7,E902=DSSV!$P$8,DSMYDTU!E902=DSSV!$P$9),A901+1,"0")</f>
        <v>#REF!</v>
      </c>
      <c r="B902" s="86">
        <v>27202202255</v>
      </c>
      <c r="C902" s="86" t="s">
        <v>930</v>
      </c>
      <c r="D902" s="86" t="s">
        <v>212</v>
      </c>
      <c r="E902" s="86" t="str">
        <f t="shared" si="28"/>
        <v>QTM</v>
      </c>
      <c r="F902" s="86" t="s">
        <v>1429</v>
      </c>
      <c r="G902" t="str">
        <f t="shared" si="29"/>
        <v/>
      </c>
      <c r="I902" t="s">
        <v>1695</v>
      </c>
      <c r="J902" t="s">
        <v>334</v>
      </c>
      <c r="K902" t="s">
        <v>325</v>
      </c>
      <c r="L902" t="s">
        <v>607</v>
      </c>
    </row>
    <row r="903" spans="1:12" x14ac:dyDescent="0.25">
      <c r="A903" s="51" t="e">
        <f>IF(OR(E903=DSSV!$P$7,E903=DSSV!$P$8,DSMYDTU!E903=DSSV!$P$9),A902+1,"0")</f>
        <v>#REF!</v>
      </c>
      <c r="B903" s="86">
        <v>27202239393</v>
      </c>
      <c r="C903" s="86" t="s">
        <v>404</v>
      </c>
      <c r="D903" s="86" t="s">
        <v>212</v>
      </c>
      <c r="E903" s="86" t="str">
        <f t="shared" si="28"/>
        <v>QTM</v>
      </c>
      <c r="F903" s="86" t="s">
        <v>1429</v>
      </c>
      <c r="G903" t="str">
        <f t="shared" si="29"/>
        <v/>
      </c>
      <c r="I903" t="s">
        <v>1696</v>
      </c>
      <c r="J903" t="s">
        <v>334</v>
      </c>
      <c r="K903" t="s">
        <v>325</v>
      </c>
      <c r="L903" t="s">
        <v>595</v>
      </c>
    </row>
    <row r="904" spans="1:12" x14ac:dyDescent="0.25">
      <c r="A904" s="51" t="e">
        <f>IF(OR(E904=DSSV!$P$7,E904=DSSV!$P$8,DSMYDTU!E904=DSSV!$P$9),A903+1,"0")</f>
        <v>#REF!</v>
      </c>
      <c r="B904" s="86">
        <v>27202931259</v>
      </c>
      <c r="C904" s="86" t="s">
        <v>821</v>
      </c>
      <c r="D904" s="86" t="s">
        <v>212</v>
      </c>
      <c r="E904" s="86" t="str">
        <f t="shared" si="28"/>
        <v>QTM</v>
      </c>
      <c r="F904" s="86" t="s">
        <v>1429</v>
      </c>
      <c r="G904" t="str">
        <f t="shared" si="29"/>
        <v/>
      </c>
      <c r="I904" t="s">
        <v>1697</v>
      </c>
      <c r="J904" t="s">
        <v>334</v>
      </c>
      <c r="K904" t="s">
        <v>325</v>
      </c>
      <c r="L904" t="s">
        <v>597</v>
      </c>
    </row>
    <row r="905" spans="1:12" x14ac:dyDescent="0.25">
      <c r="A905" s="51" t="e">
        <f>IF(OR(E905=DSSV!$P$7,E905=DSSV!$P$8,DSMYDTU!E905=DSSV!$P$9),A904+1,"0")</f>
        <v>#REF!</v>
      </c>
      <c r="B905" s="86">
        <v>27202442280</v>
      </c>
      <c r="C905" s="86" t="s">
        <v>924</v>
      </c>
      <c r="D905" s="86" t="s">
        <v>212</v>
      </c>
      <c r="E905" s="86" t="str">
        <f t="shared" si="28"/>
        <v>QTM</v>
      </c>
      <c r="F905" s="86" t="s">
        <v>1429</v>
      </c>
      <c r="G905" t="str">
        <f t="shared" si="29"/>
        <v/>
      </c>
      <c r="I905" t="s">
        <v>1473</v>
      </c>
      <c r="J905" t="s">
        <v>334</v>
      </c>
      <c r="K905" t="s">
        <v>1826</v>
      </c>
      <c r="L905" t="s">
        <v>599</v>
      </c>
    </row>
    <row r="906" spans="1:12" x14ac:dyDescent="0.25">
      <c r="A906" s="51" t="e">
        <f>IF(OR(E906=DSSV!$P$7,E906=DSSV!$P$8,DSMYDTU!E906=DSSV!$P$9),A905+1,"0")</f>
        <v>#REF!</v>
      </c>
      <c r="B906" s="86">
        <v>27212240804</v>
      </c>
      <c r="C906" s="86" t="s">
        <v>933</v>
      </c>
      <c r="D906" s="86" t="s">
        <v>168</v>
      </c>
      <c r="E906" s="86" t="str">
        <f t="shared" si="28"/>
        <v>QTM</v>
      </c>
      <c r="F906" s="86" t="s">
        <v>1429</v>
      </c>
      <c r="G906" t="str">
        <f t="shared" si="29"/>
        <v/>
      </c>
      <c r="I906" t="s">
        <v>1698</v>
      </c>
      <c r="J906" t="s">
        <v>334</v>
      </c>
      <c r="K906" t="s">
        <v>325</v>
      </c>
      <c r="L906" t="s">
        <v>594</v>
      </c>
    </row>
    <row r="907" spans="1:12" x14ac:dyDescent="0.25">
      <c r="A907" s="51" t="e">
        <f>IF(OR(E907=DSSV!$P$7,E907=DSSV!$P$8,DSMYDTU!E907=DSSV!$P$9),A906+1,"0")</f>
        <v>#REF!</v>
      </c>
      <c r="B907" s="86">
        <v>27212245371</v>
      </c>
      <c r="C907" s="86" t="s">
        <v>250</v>
      </c>
      <c r="D907" s="86" t="s">
        <v>160</v>
      </c>
      <c r="E907" s="86" t="str">
        <f t="shared" si="28"/>
        <v>QTM</v>
      </c>
      <c r="F907" s="86" t="s">
        <v>1429</v>
      </c>
      <c r="G907" t="str">
        <f t="shared" si="29"/>
        <v/>
      </c>
      <c r="I907" t="s">
        <v>1545</v>
      </c>
      <c r="J907" t="s">
        <v>183</v>
      </c>
      <c r="K907" t="s">
        <v>325</v>
      </c>
      <c r="L907" t="s">
        <v>594</v>
      </c>
    </row>
    <row r="908" spans="1:12" x14ac:dyDescent="0.25">
      <c r="A908" s="51" t="e">
        <f>IF(OR(E908=DSSV!$P$7,E908=DSSV!$P$8,DSMYDTU!E908=DSSV!$P$9),A907+1,"0")</f>
        <v>#REF!</v>
      </c>
      <c r="B908" s="86">
        <v>27202140840</v>
      </c>
      <c r="C908" s="86" t="s">
        <v>934</v>
      </c>
      <c r="D908" s="86" t="s">
        <v>181</v>
      </c>
      <c r="E908" s="86" t="str">
        <f t="shared" si="28"/>
        <v>QTM</v>
      </c>
      <c r="F908" s="86" t="s">
        <v>1429</v>
      </c>
      <c r="G908" t="str">
        <f t="shared" si="29"/>
        <v/>
      </c>
      <c r="I908" t="s">
        <v>1518</v>
      </c>
      <c r="J908" t="s">
        <v>334</v>
      </c>
      <c r="K908" t="s">
        <v>325</v>
      </c>
      <c r="L908" t="s">
        <v>595</v>
      </c>
    </row>
    <row r="909" spans="1:12" x14ac:dyDescent="0.25">
      <c r="A909" s="51" t="e">
        <f>IF(OR(E909=DSSV!$P$7,E909=DSSV!$P$8,DSMYDTU!E909=DSSV!$P$9),A908+1,"0")</f>
        <v>#REF!</v>
      </c>
      <c r="B909" s="86">
        <v>27202200744</v>
      </c>
      <c r="C909" s="86" t="s">
        <v>245</v>
      </c>
      <c r="D909" s="86" t="s">
        <v>181</v>
      </c>
      <c r="E909" s="86" t="str">
        <f t="shared" si="28"/>
        <v>QTM</v>
      </c>
      <c r="F909" s="86" t="s">
        <v>1429</v>
      </c>
      <c r="G909" t="str">
        <f t="shared" si="29"/>
        <v/>
      </c>
      <c r="I909" t="s">
        <v>1586</v>
      </c>
      <c r="J909" t="s">
        <v>334</v>
      </c>
      <c r="K909" t="s">
        <v>325</v>
      </c>
      <c r="L909" t="s">
        <v>607</v>
      </c>
    </row>
    <row r="910" spans="1:12" x14ac:dyDescent="0.25">
      <c r="A910" s="51" t="e">
        <f>IF(OR(E910=DSSV!$P$7,E910=DSSV!$P$8,DSMYDTU!E910=DSSV!$P$9),A909+1,"0")</f>
        <v>#REF!</v>
      </c>
      <c r="B910" s="86">
        <v>27202201114</v>
      </c>
      <c r="C910" s="86" t="s">
        <v>266</v>
      </c>
      <c r="D910" s="86" t="s">
        <v>181</v>
      </c>
      <c r="E910" s="86" t="str">
        <f t="shared" si="28"/>
        <v>QTM</v>
      </c>
      <c r="F910" s="86" t="s">
        <v>1429</v>
      </c>
      <c r="G910" t="str">
        <f t="shared" si="29"/>
        <v/>
      </c>
      <c r="I910" t="s">
        <v>1674</v>
      </c>
      <c r="J910" t="s">
        <v>334</v>
      </c>
      <c r="K910" t="s">
        <v>325</v>
      </c>
      <c r="L910" t="s">
        <v>595</v>
      </c>
    </row>
    <row r="911" spans="1:12" x14ac:dyDescent="0.25">
      <c r="A911" s="51" t="e">
        <f>IF(OR(E911=DSSV!$P$7,E911=DSSV!$P$8,DSMYDTU!E911=DSSV!$P$9),A910+1,"0")</f>
        <v>#REF!</v>
      </c>
      <c r="B911" s="86">
        <v>27202202662</v>
      </c>
      <c r="C911" s="86" t="s">
        <v>268</v>
      </c>
      <c r="D911" s="86" t="s">
        <v>181</v>
      </c>
      <c r="E911" s="86" t="str">
        <f t="shared" si="28"/>
        <v>QTM</v>
      </c>
      <c r="F911" s="86" t="s">
        <v>1429</v>
      </c>
      <c r="G911" t="str">
        <f t="shared" si="29"/>
        <v/>
      </c>
      <c r="I911" t="s">
        <v>1523</v>
      </c>
      <c r="J911" t="s">
        <v>334</v>
      </c>
      <c r="K911" t="s">
        <v>325</v>
      </c>
      <c r="L911" t="s">
        <v>603</v>
      </c>
    </row>
    <row r="912" spans="1:12" x14ac:dyDescent="0.25">
      <c r="A912" s="51" t="e">
        <f>IF(OR(E912=DSSV!$P$7,E912=DSSV!$P$8,DSMYDTU!E912=DSSV!$P$9),A911+1,"0")</f>
        <v>#REF!</v>
      </c>
      <c r="B912" s="86">
        <v>27202232955</v>
      </c>
      <c r="C912" s="86" t="s">
        <v>936</v>
      </c>
      <c r="D912" s="86" t="s">
        <v>181</v>
      </c>
      <c r="E912" s="86" t="str">
        <f t="shared" si="28"/>
        <v>QTM</v>
      </c>
      <c r="F912" s="86" t="s">
        <v>1429</v>
      </c>
      <c r="G912" t="str">
        <f t="shared" si="29"/>
        <v/>
      </c>
      <c r="I912" t="s">
        <v>1576</v>
      </c>
      <c r="J912" t="s">
        <v>334</v>
      </c>
      <c r="K912" t="s">
        <v>325</v>
      </c>
      <c r="L912" t="s">
        <v>607</v>
      </c>
    </row>
    <row r="913" spans="1:12" x14ac:dyDescent="0.25">
      <c r="A913" s="51" t="e">
        <f>IF(OR(E913=DSSV!$P$7,E913=DSSV!$P$8,DSMYDTU!E913=DSSV!$P$9),A912+1,"0")</f>
        <v>#REF!</v>
      </c>
      <c r="B913" s="86">
        <v>27202236308</v>
      </c>
      <c r="C913" s="86" t="s">
        <v>277</v>
      </c>
      <c r="D913" s="86" t="s">
        <v>181</v>
      </c>
      <c r="E913" s="86" t="str">
        <f t="shared" si="28"/>
        <v>QTM</v>
      </c>
      <c r="F913" s="86" t="s">
        <v>1429</v>
      </c>
      <c r="G913" t="str">
        <f t="shared" si="29"/>
        <v/>
      </c>
      <c r="I913" t="s">
        <v>1695</v>
      </c>
      <c r="J913" t="s">
        <v>334</v>
      </c>
      <c r="K913" t="s">
        <v>325</v>
      </c>
      <c r="L913" t="s">
        <v>595</v>
      </c>
    </row>
    <row r="914" spans="1:12" x14ac:dyDescent="0.25">
      <c r="A914" s="51" t="e">
        <f>IF(OR(E914=DSSV!$P$7,E914=DSSV!$P$8,DSMYDTU!E914=DSSV!$P$9),A913+1,"0")</f>
        <v>#REF!</v>
      </c>
      <c r="B914" s="86">
        <v>27202240616</v>
      </c>
      <c r="C914" s="86" t="s">
        <v>937</v>
      </c>
      <c r="D914" s="86" t="s">
        <v>181</v>
      </c>
      <c r="E914" s="86" t="str">
        <f t="shared" si="28"/>
        <v>QTM</v>
      </c>
      <c r="F914" s="86" t="s">
        <v>1429</v>
      </c>
      <c r="G914" t="str">
        <f t="shared" si="29"/>
        <v/>
      </c>
      <c r="I914" t="s">
        <v>1700</v>
      </c>
      <c r="J914" t="s">
        <v>334</v>
      </c>
      <c r="K914" t="s">
        <v>325</v>
      </c>
      <c r="L914" t="s">
        <v>595</v>
      </c>
    </row>
    <row r="915" spans="1:12" x14ac:dyDescent="0.25">
      <c r="A915" s="51" t="e">
        <f>IF(OR(E915=DSSV!$P$7,E915=DSSV!$P$8,DSMYDTU!E915=DSSV!$P$9),A914+1,"0")</f>
        <v>#REF!</v>
      </c>
      <c r="B915" s="86">
        <v>27202241058</v>
      </c>
      <c r="C915" s="86" t="s">
        <v>243</v>
      </c>
      <c r="D915" s="86" t="s">
        <v>181</v>
      </c>
      <c r="E915" s="86" t="str">
        <f t="shared" si="28"/>
        <v>QTM</v>
      </c>
      <c r="F915" s="86" t="s">
        <v>1429</v>
      </c>
      <c r="G915" t="str">
        <f t="shared" si="29"/>
        <v/>
      </c>
      <c r="I915" t="s">
        <v>1701</v>
      </c>
      <c r="J915" t="s">
        <v>334</v>
      </c>
      <c r="K915" t="s">
        <v>325</v>
      </c>
      <c r="L915" t="s">
        <v>597</v>
      </c>
    </row>
    <row r="916" spans="1:12" x14ac:dyDescent="0.25">
      <c r="A916" s="51" t="e">
        <f>IF(OR(E916=DSSV!$P$7,E916=DSSV!$P$8,DSMYDTU!E916=DSSV!$P$9),A915+1,"0")</f>
        <v>#REF!</v>
      </c>
      <c r="B916" s="86">
        <v>27202241075</v>
      </c>
      <c r="C916" s="86" t="s">
        <v>281</v>
      </c>
      <c r="D916" s="86" t="s">
        <v>181</v>
      </c>
      <c r="E916" s="86" t="str">
        <f t="shared" si="28"/>
        <v>QTM</v>
      </c>
      <c r="F916" s="86" t="s">
        <v>1429</v>
      </c>
      <c r="G916" t="str">
        <f t="shared" si="29"/>
        <v/>
      </c>
      <c r="I916" t="s">
        <v>1555</v>
      </c>
      <c r="J916" t="s">
        <v>334</v>
      </c>
      <c r="K916" t="s">
        <v>325</v>
      </c>
      <c r="L916" t="s">
        <v>597</v>
      </c>
    </row>
    <row r="917" spans="1:12" x14ac:dyDescent="0.25">
      <c r="A917" s="51" t="e">
        <f>IF(OR(E917=DSSV!$P$7,E917=DSSV!$P$8,DSMYDTU!E917=DSSV!$P$9),A916+1,"0")</f>
        <v>#REF!</v>
      </c>
      <c r="B917" s="86">
        <v>27202241827</v>
      </c>
      <c r="C917" s="86" t="s">
        <v>285</v>
      </c>
      <c r="D917" s="86" t="s">
        <v>181</v>
      </c>
      <c r="E917" s="86" t="str">
        <f t="shared" si="28"/>
        <v>QTM</v>
      </c>
      <c r="F917" s="86" t="s">
        <v>1429</v>
      </c>
      <c r="G917" t="str">
        <f t="shared" si="29"/>
        <v/>
      </c>
      <c r="I917" t="s">
        <v>1702</v>
      </c>
      <c r="J917" t="s">
        <v>334</v>
      </c>
      <c r="K917" t="s">
        <v>325</v>
      </c>
      <c r="L917" t="s">
        <v>595</v>
      </c>
    </row>
    <row r="918" spans="1:12" x14ac:dyDescent="0.25">
      <c r="A918" s="51" t="e">
        <f>IF(OR(E918=DSSV!$P$7,E918=DSSV!$P$8,DSMYDTU!E918=DSSV!$P$9),A917+1,"0")</f>
        <v>#REF!</v>
      </c>
      <c r="B918" s="86">
        <v>27203334971</v>
      </c>
      <c r="C918" s="86" t="s">
        <v>938</v>
      </c>
      <c r="D918" s="86" t="s">
        <v>181</v>
      </c>
      <c r="E918" s="86" t="str">
        <f t="shared" si="28"/>
        <v>QTM</v>
      </c>
      <c r="F918" s="86" t="s">
        <v>1429</v>
      </c>
      <c r="G918" t="str">
        <f t="shared" si="29"/>
        <v/>
      </c>
      <c r="I918" t="s">
        <v>1678</v>
      </c>
      <c r="J918" t="s">
        <v>334</v>
      </c>
      <c r="K918" t="s">
        <v>325</v>
      </c>
      <c r="L918" t="s">
        <v>596</v>
      </c>
    </row>
    <row r="919" spans="1:12" x14ac:dyDescent="0.25">
      <c r="A919" s="51" t="e">
        <f>IF(OR(E919=DSSV!$P$7,E919=DSSV!$P$8,DSMYDTU!E919=DSSV!$P$9),A918+1,"0")</f>
        <v>#REF!</v>
      </c>
      <c r="B919" s="86">
        <v>27202237703</v>
      </c>
      <c r="C919" s="86" t="s">
        <v>1198</v>
      </c>
      <c r="D919" s="86" t="s">
        <v>181</v>
      </c>
      <c r="E919" s="86" t="str">
        <f t="shared" si="28"/>
        <v>QTM</v>
      </c>
      <c r="F919" s="86" t="s">
        <v>1429</v>
      </c>
      <c r="G919" t="str">
        <f t="shared" si="29"/>
        <v/>
      </c>
      <c r="I919" t="s">
        <v>1702</v>
      </c>
      <c r="J919" t="s">
        <v>334</v>
      </c>
      <c r="K919" t="s">
        <v>1826</v>
      </c>
      <c r="L919" t="s">
        <v>599</v>
      </c>
    </row>
    <row r="920" spans="1:12" x14ac:dyDescent="0.25">
      <c r="A920" s="51" t="e">
        <f>IF(OR(E920=DSSV!$P$7,E920=DSSV!$P$8,DSMYDTU!E920=DSSV!$P$9),A919+1,"0")</f>
        <v>#REF!</v>
      </c>
      <c r="B920" s="86">
        <v>27212240878</v>
      </c>
      <c r="C920" s="86" t="s">
        <v>1199</v>
      </c>
      <c r="D920" s="86" t="s">
        <v>740</v>
      </c>
      <c r="E920" s="86" t="str">
        <f t="shared" si="28"/>
        <v>QTM</v>
      </c>
      <c r="F920" s="86" t="s">
        <v>1429</v>
      </c>
      <c r="G920" t="str">
        <f t="shared" si="29"/>
        <v/>
      </c>
      <c r="I920" t="s">
        <v>1436</v>
      </c>
      <c r="J920" t="s">
        <v>183</v>
      </c>
      <c r="K920" t="s">
        <v>1826</v>
      </c>
      <c r="L920" t="s">
        <v>603</v>
      </c>
    </row>
    <row r="921" spans="1:12" x14ac:dyDescent="0.25">
      <c r="A921" s="51" t="e">
        <f>IF(OR(E921=DSSV!$P$7,E921=DSSV!$P$8,DSMYDTU!E921=DSSV!$P$9),A920+1,"0")</f>
        <v>#REF!</v>
      </c>
      <c r="B921" s="86">
        <v>27212201768</v>
      </c>
      <c r="C921" s="86" t="s">
        <v>222</v>
      </c>
      <c r="D921" s="86" t="s">
        <v>177</v>
      </c>
      <c r="E921" s="86" t="str">
        <f t="shared" si="28"/>
        <v>QTM</v>
      </c>
      <c r="F921" s="86" t="s">
        <v>1429</v>
      </c>
      <c r="G921" t="str">
        <f t="shared" si="29"/>
        <v/>
      </c>
      <c r="I921" t="s">
        <v>1591</v>
      </c>
      <c r="J921" t="s">
        <v>183</v>
      </c>
      <c r="K921" t="s">
        <v>325</v>
      </c>
      <c r="L921" t="s">
        <v>607</v>
      </c>
    </row>
    <row r="922" spans="1:12" x14ac:dyDescent="0.25">
      <c r="A922" s="51" t="e">
        <f>IF(OR(E922=DSSV!$P$7,E922=DSSV!$P$8,DSMYDTU!E922=DSSV!$P$9),A921+1,"0")</f>
        <v>#REF!</v>
      </c>
      <c r="B922" s="86">
        <v>27212202593</v>
      </c>
      <c r="C922" s="86" t="s">
        <v>939</v>
      </c>
      <c r="D922" s="86" t="s">
        <v>177</v>
      </c>
      <c r="E922" s="86" t="str">
        <f t="shared" si="28"/>
        <v>QTM</v>
      </c>
      <c r="F922" s="86" t="s">
        <v>1429</v>
      </c>
      <c r="G922" t="str">
        <f t="shared" si="29"/>
        <v/>
      </c>
      <c r="I922" t="s">
        <v>1445</v>
      </c>
      <c r="J922" t="s">
        <v>183</v>
      </c>
      <c r="K922" t="s">
        <v>325</v>
      </c>
      <c r="L922" t="s">
        <v>594</v>
      </c>
    </row>
    <row r="923" spans="1:12" x14ac:dyDescent="0.25">
      <c r="A923" s="51" t="e">
        <f>IF(OR(E923=DSSV!$P$7,E923=DSSV!$P$8,DSMYDTU!E923=DSSV!$P$9),A922+1,"0")</f>
        <v>#REF!</v>
      </c>
      <c r="B923" s="86">
        <v>27212242441</v>
      </c>
      <c r="C923" s="86" t="s">
        <v>941</v>
      </c>
      <c r="D923" s="86" t="s">
        <v>177</v>
      </c>
      <c r="E923" s="86" t="str">
        <f t="shared" si="28"/>
        <v>QTM</v>
      </c>
      <c r="F923" s="86" t="s">
        <v>1429</v>
      </c>
      <c r="G923" t="str">
        <f t="shared" si="29"/>
        <v/>
      </c>
      <c r="I923" t="s">
        <v>1654</v>
      </c>
      <c r="J923" t="s">
        <v>183</v>
      </c>
      <c r="K923" t="s">
        <v>325</v>
      </c>
      <c r="L923" t="s">
        <v>594</v>
      </c>
    </row>
    <row r="924" spans="1:12" x14ac:dyDescent="0.25">
      <c r="A924" s="51" t="e">
        <f>IF(OR(E924=DSSV!$P$7,E924=DSSV!$P$8,DSMYDTU!E924=DSSV!$P$9),A923+1,"0")</f>
        <v>#REF!</v>
      </c>
      <c r="B924" s="86">
        <v>27212200576</v>
      </c>
      <c r="C924" s="86" t="s">
        <v>1200</v>
      </c>
      <c r="D924" s="86" t="s">
        <v>177</v>
      </c>
      <c r="E924" s="86" t="str">
        <f t="shared" si="28"/>
        <v>QTM</v>
      </c>
      <c r="F924" s="86" t="s">
        <v>1429</v>
      </c>
      <c r="G924" t="str">
        <f t="shared" si="29"/>
        <v/>
      </c>
      <c r="I924" t="s">
        <v>1704</v>
      </c>
      <c r="J924" t="s">
        <v>183</v>
      </c>
      <c r="K924" t="s">
        <v>1826</v>
      </c>
      <c r="L924" t="s">
        <v>594</v>
      </c>
    </row>
    <row r="925" spans="1:12" x14ac:dyDescent="0.25">
      <c r="A925" s="51" t="e">
        <f>IF(OR(E925=DSSV!$P$7,E925=DSSV!$P$8,DSMYDTU!E925=DSSV!$P$9),A924+1,"0")</f>
        <v>#REF!</v>
      </c>
      <c r="B925" s="86">
        <v>27202202880</v>
      </c>
      <c r="C925" s="86" t="s">
        <v>245</v>
      </c>
      <c r="D925" s="86" t="s">
        <v>210</v>
      </c>
      <c r="E925" s="86" t="str">
        <f t="shared" si="28"/>
        <v>QTM</v>
      </c>
      <c r="F925" s="86" t="s">
        <v>1429</v>
      </c>
      <c r="G925" t="str">
        <f t="shared" si="29"/>
        <v/>
      </c>
      <c r="I925" t="s">
        <v>1453</v>
      </c>
      <c r="J925" t="s">
        <v>334</v>
      </c>
      <c r="K925" t="s">
        <v>325</v>
      </c>
      <c r="L925" t="s">
        <v>597</v>
      </c>
    </row>
    <row r="926" spans="1:12" x14ac:dyDescent="0.25">
      <c r="A926" s="51" t="e">
        <f>IF(OR(E926=DSSV!$P$7,E926=DSSV!$P$8,DSMYDTU!E926=DSSV!$P$9),A925+1,"0")</f>
        <v>#REF!</v>
      </c>
      <c r="B926" s="86">
        <v>27202220690</v>
      </c>
      <c r="C926" s="86" t="s">
        <v>942</v>
      </c>
      <c r="D926" s="86" t="s">
        <v>210</v>
      </c>
      <c r="E926" s="86" t="str">
        <f t="shared" si="28"/>
        <v>QTM</v>
      </c>
      <c r="F926" s="86" t="s">
        <v>1429</v>
      </c>
      <c r="G926" t="str">
        <f t="shared" si="29"/>
        <v/>
      </c>
      <c r="I926" t="s">
        <v>1682</v>
      </c>
      <c r="J926" t="s">
        <v>334</v>
      </c>
      <c r="K926" t="s">
        <v>325</v>
      </c>
      <c r="L926" t="s">
        <v>598</v>
      </c>
    </row>
    <row r="927" spans="1:12" x14ac:dyDescent="0.25">
      <c r="A927" s="51" t="e">
        <f>IF(OR(E927=DSSV!$P$7,E927=DSSV!$P$8,DSMYDTU!E927=DSSV!$P$9),A926+1,"0")</f>
        <v>#REF!</v>
      </c>
      <c r="B927" s="86">
        <v>27202243069</v>
      </c>
      <c r="C927" s="86" t="s">
        <v>943</v>
      </c>
      <c r="D927" s="86" t="s">
        <v>210</v>
      </c>
      <c r="E927" s="86" t="str">
        <f t="shared" si="28"/>
        <v>QTM</v>
      </c>
      <c r="F927" s="86" t="s">
        <v>1429</v>
      </c>
      <c r="G927" t="str">
        <f t="shared" si="29"/>
        <v/>
      </c>
      <c r="I927" t="s">
        <v>1695</v>
      </c>
      <c r="J927" t="s">
        <v>334</v>
      </c>
      <c r="K927" t="s">
        <v>325</v>
      </c>
      <c r="L927" t="s">
        <v>595</v>
      </c>
    </row>
    <row r="928" spans="1:12" x14ac:dyDescent="0.25">
      <c r="A928" s="51" t="e">
        <f>IF(OR(E928=DSSV!$P$7,E928=DSSV!$P$8,DSMYDTU!E928=DSSV!$P$9),A927+1,"0")</f>
        <v>#REF!</v>
      </c>
      <c r="B928" s="86">
        <v>27217129040</v>
      </c>
      <c r="C928" s="86" t="s">
        <v>1201</v>
      </c>
      <c r="D928" s="86" t="s">
        <v>225</v>
      </c>
      <c r="E928" s="86" t="str">
        <f t="shared" si="28"/>
        <v>QTM</v>
      </c>
      <c r="F928" s="86" t="s">
        <v>1429</v>
      </c>
      <c r="G928" t="str">
        <f t="shared" si="29"/>
        <v/>
      </c>
      <c r="I928" t="s">
        <v>1548</v>
      </c>
      <c r="J928" t="s">
        <v>183</v>
      </c>
      <c r="K928" t="s">
        <v>1826</v>
      </c>
      <c r="L928" t="s">
        <v>597</v>
      </c>
    </row>
    <row r="929" spans="1:12" x14ac:dyDescent="0.25">
      <c r="A929" s="51" t="e">
        <f>IF(OR(E929=DSSV!$P$7,E929=DSSV!$P$8,DSMYDTU!E929=DSSV!$P$9),A928+1,"0")</f>
        <v>#REF!</v>
      </c>
      <c r="B929" s="86">
        <v>27212239467</v>
      </c>
      <c r="C929" s="86" t="s">
        <v>237</v>
      </c>
      <c r="D929" s="86" t="s">
        <v>945</v>
      </c>
      <c r="E929" s="86" t="str">
        <f t="shared" si="28"/>
        <v>QTM</v>
      </c>
      <c r="F929" s="86" t="s">
        <v>1429</v>
      </c>
      <c r="G929" t="str">
        <f t="shared" si="29"/>
        <v/>
      </c>
      <c r="I929" t="s">
        <v>1482</v>
      </c>
      <c r="J929" t="s">
        <v>183</v>
      </c>
      <c r="K929" t="s">
        <v>325</v>
      </c>
      <c r="L929" t="s">
        <v>603</v>
      </c>
    </row>
    <row r="930" spans="1:12" x14ac:dyDescent="0.25">
      <c r="A930" s="51" t="e">
        <f>IF(OR(E930=DSSV!$P$7,E930=DSSV!$P$8,DSMYDTU!E930=DSSV!$P$9),A929+1,"0")</f>
        <v>#REF!</v>
      </c>
      <c r="B930" s="86">
        <v>27202242864</v>
      </c>
      <c r="C930" s="86" t="s">
        <v>278</v>
      </c>
      <c r="D930" s="86" t="s">
        <v>122</v>
      </c>
      <c r="E930" s="86" t="str">
        <f t="shared" si="28"/>
        <v>QTM</v>
      </c>
      <c r="F930" s="86" t="s">
        <v>1429</v>
      </c>
      <c r="G930" t="str">
        <f t="shared" si="29"/>
        <v/>
      </c>
      <c r="I930" t="s">
        <v>1466</v>
      </c>
      <c r="J930" t="s">
        <v>334</v>
      </c>
      <c r="K930" t="s">
        <v>325</v>
      </c>
      <c r="L930" t="s">
        <v>595</v>
      </c>
    </row>
    <row r="931" spans="1:12" x14ac:dyDescent="0.25">
      <c r="A931" s="51" t="e">
        <f>IF(OR(E931=DSSV!$P$7,E931=DSSV!$P$8,DSMYDTU!E931=DSSV!$P$9),A930+1,"0")</f>
        <v>#REF!</v>
      </c>
      <c r="B931" s="86">
        <v>27202200206</v>
      </c>
      <c r="C931" s="86" t="s">
        <v>251</v>
      </c>
      <c r="D931" s="86" t="s">
        <v>400</v>
      </c>
      <c r="E931" s="86" t="str">
        <f t="shared" si="28"/>
        <v>QTM</v>
      </c>
      <c r="F931" s="86" t="s">
        <v>1429</v>
      </c>
      <c r="G931" t="str">
        <f t="shared" si="29"/>
        <v/>
      </c>
      <c r="I931" t="s">
        <v>1483</v>
      </c>
      <c r="J931" t="s">
        <v>334</v>
      </c>
      <c r="K931" t="s">
        <v>325</v>
      </c>
      <c r="L931" t="s">
        <v>595</v>
      </c>
    </row>
    <row r="932" spans="1:12" x14ac:dyDescent="0.25">
      <c r="A932" s="51" t="e">
        <f>IF(OR(E932=DSSV!$P$7,E932=DSSV!$P$8,DSMYDTU!E932=DSSV!$P$9),A931+1,"0")</f>
        <v>#REF!</v>
      </c>
      <c r="B932" s="86">
        <v>27212200756</v>
      </c>
      <c r="C932" s="86" t="s">
        <v>950</v>
      </c>
      <c r="D932" s="86" t="s">
        <v>193</v>
      </c>
      <c r="E932" s="86" t="str">
        <f t="shared" si="28"/>
        <v>QTM</v>
      </c>
      <c r="F932" s="86" t="s">
        <v>1429</v>
      </c>
      <c r="G932" t="str">
        <f t="shared" si="29"/>
        <v/>
      </c>
      <c r="I932" t="s">
        <v>1706</v>
      </c>
      <c r="J932" t="s">
        <v>183</v>
      </c>
      <c r="K932" t="s">
        <v>325</v>
      </c>
      <c r="L932" t="s">
        <v>594</v>
      </c>
    </row>
    <row r="933" spans="1:12" x14ac:dyDescent="0.25">
      <c r="A933" s="51" t="e">
        <f>IF(OR(E933=DSSV!$P$7,E933=DSSV!$P$8,DSMYDTU!E933=DSSV!$P$9),A932+1,"0")</f>
        <v>#REF!</v>
      </c>
      <c r="B933" s="86">
        <v>27212245077</v>
      </c>
      <c r="C933" s="86" t="s">
        <v>749</v>
      </c>
      <c r="D933" s="86" t="s">
        <v>193</v>
      </c>
      <c r="E933" s="86" t="str">
        <f t="shared" si="28"/>
        <v>QTM</v>
      </c>
      <c r="F933" s="86" t="s">
        <v>1429</v>
      </c>
      <c r="G933" t="str">
        <f t="shared" si="29"/>
        <v/>
      </c>
      <c r="I933" t="s">
        <v>1778</v>
      </c>
      <c r="J933" t="s">
        <v>183</v>
      </c>
      <c r="K933" t="s">
        <v>1826</v>
      </c>
      <c r="L933" t="s">
        <v>594</v>
      </c>
    </row>
    <row r="934" spans="1:12" x14ac:dyDescent="0.25">
      <c r="A934" s="51" t="e">
        <f>IF(OR(E934=DSSV!$P$7,E934=DSSV!$P$8,DSMYDTU!E934=DSSV!$P$9),A933+1,"0")</f>
        <v>#REF!</v>
      </c>
      <c r="B934" s="86">
        <v>27211239703</v>
      </c>
      <c r="C934" s="86" t="s">
        <v>259</v>
      </c>
      <c r="D934" s="86" t="s">
        <v>517</v>
      </c>
      <c r="E934" s="86" t="str">
        <f t="shared" si="28"/>
        <v>QTM</v>
      </c>
      <c r="F934" s="86" t="s">
        <v>1429</v>
      </c>
      <c r="G934" t="str">
        <f t="shared" si="29"/>
        <v/>
      </c>
      <c r="I934" t="s">
        <v>1637</v>
      </c>
      <c r="J934" t="s">
        <v>183</v>
      </c>
      <c r="K934" t="s">
        <v>325</v>
      </c>
      <c r="L934" t="s">
        <v>597</v>
      </c>
    </row>
    <row r="935" spans="1:12" x14ac:dyDescent="0.25">
      <c r="A935" s="51" t="e">
        <f>IF(OR(E935=DSSV!$P$7,E935=DSSV!$P$8,DSMYDTU!E935=DSSV!$P$9),A934+1,"0")</f>
        <v>#REF!</v>
      </c>
      <c r="B935" s="86">
        <v>27212233528</v>
      </c>
      <c r="C935" s="86" t="s">
        <v>488</v>
      </c>
      <c r="D935" s="86" t="s">
        <v>517</v>
      </c>
      <c r="E935" s="86" t="str">
        <f t="shared" si="28"/>
        <v>QTM</v>
      </c>
      <c r="F935" s="86" t="s">
        <v>1429</v>
      </c>
      <c r="G935" t="str">
        <f t="shared" si="29"/>
        <v/>
      </c>
      <c r="I935" t="s">
        <v>1684</v>
      </c>
      <c r="J935" t="s">
        <v>183</v>
      </c>
      <c r="K935" t="s">
        <v>325</v>
      </c>
      <c r="L935" t="s">
        <v>595</v>
      </c>
    </row>
    <row r="936" spans="1:12" x14ac:dyDescent="0.25">
      <c r="A936" s="51" t="e">
        <f>IF(OR(E936=DSSV!$P$7,E936=DSSV!$P$8,DSMYDTU!E936=DSSV!$P$9),A935+1,"0")</f>
        <v>#REF!</v>
      </c>
      <c r="B936" s="86">
        <v>26204334096</v>
      </c>
      <c r="C936" s="86" t="s">
        <v>952</v>
      </c>
      <c r="D936" s="86" t="s">
        <v>124</v>
      </c>
      <c r="E936" s="86" t="str">
        <f t="shared" si="28"/>
        <v>QTM</v>
      </c>
      <c r="F936" s="86" t="s">
        <v>1429</v>
      </c>
      <c r="G936" t="str">
        <f t="shared" si="29"/>
        <v/>
      </c>
      <c r="I936" t="s">
        <v>414</v>
      </c>
      <c r="J936" t="s">
        <v>334</v>
      </c>
      <c r="K936" t="s">
        <v>325</v>
      </c>
      <c r="L936" t="s">
        <v>598</v>
      </c>
    </row>
    <row r="937" spans="1:12" x14ac:dyDescent="0.25">
      <c r="A937" s="51" t="e">
        <f>IF(OR(E937=DSSV!$P$7,E937=DSSV!$P$8,DSMYDTU!E937=DSSV!$P$9),A936+1,"0")</f>
        <v>#REF!</v>
      </c>
      <c r="B937" s="86">
        <v>27202229071</v>
      </c>
      <c r="C937" s="86" t="s">
        <v>264</v>
      </c>
      <c r="D937" s="86" t="s">
        <v>124</v>
      </c>
      <c r="E937" s="86" t="str">
        <f t="shared" si="28"/>
        <v>QTM</v>
      </c>
      <c r="F937" s="86" t="s">
        <v>1429</v>
      </c>
      <c r="G937" t="str">
        <f t="shared" si="29"/>
        <v/>
      </c>
      <c r="I937" t="s">
        <v>1634</v>
      </c>
      <c r="J937" t="s">
        <v>334</v>
      </c>
      <c r="K937" t="s">
        <v>325</v>
      </c>
      <c r="L937" t="s">
        <v>1832</v>
      </c>
    </row>
    <row r="938" spans="1:12" x14ac:dyDescent="0.25">
      <c r="A938" s="51" t="e">
        <f>IF(OR(E938=DSSV!$P$7,E938=DSSV!$P$8,DSMYDTU!E938=DSSV!$P$9),A937+1,"0")</f>
        <v>#REF!</v>
      </c>
      <c r="B938" s="86">
        <v>27207220609</v>
      </c>
      <c r="C938" s="86" t="s">
        <v>954</v>
      </c>
      <c r="D938" s="86" t="s">
        <v>124</v>
      </c>
      <c r="E938" s="86" t="str">
        <f t="shared" si="28"/>
        <v>QTM</v>
      </c>
      <c r="F938" s="86" t="s">
        <v>1429</v>
      </c>
      <c r="G938" t="str">
        <f t="shared" si="29"/>
        <v/>
      </c>
      <c r="I938" t="s">
        <v>417</v>
      </c>
      <c r="J938" t="s">
        <v>334</v>
      </c>
      <c r="K938" t="s">
        <v>325</v>
      </c>
      <c r="L938" t="s">
        <v>595</v>
      </c>
    </row>
    <row r="939" spans="1:12" x14ac:dyDescent="0.25">
      <c r="A939" s="51" t="e">
        <f>IF(OR(E939=DSSV!$P$7,E939=DSSV!$P$8,DSMYDTU!E939=DSSV!$P$9),A938+1,"0")</f>
        <v>#REF!</v>
      </c>
      <c r="B939" s="86">
        <v>27202934454</v>
      </c>
      <c r="C939" s="86" t="s">
        <v>1202</v>
      </c>
      <c r="D939" s="86" t="s">
        <v>124</v>
      </c>
      <c r="E939" s="86" t="str">
        <f t="shared" si="28"/>
        <v>QTM</v>
      </c>
      <c r="F939" s="86" t="s">
        <v>1429</v>
      </c>
      <c r="G939" t="str">
        <f t="shared" si="29"/>
        <v/>
      </c>
      <c r="I939" t="s">
        <v>1779</v>
      </c>
      <c r="J939" t="s">
        <v>334</v>
      </c>
      <c r="K939" t="s">
        <v>1826</v>
      </c>
      <c r="L939" t="s">
        <v>596</v>
      </c>
    </row>
    <row r="940" spans="1:12" x14ac:dyDescent="0.25">
      <c r="A940" s="51" t="e">
        <f>IF(OR(E940=DSSV!$P$7,E940=DSSV!$P$8,DSMYDTU!E940=DSSV!$P$9),A939+1,"0")</f>
        <v>#REF!</v>
      </c>
      <c r="B940" s="86">
        <v>27212139038</v>
      </c>
      <c r="C940" s="86" t="s">
        <v>493</v>
      </c>
      <c r="D940" s="86" t="s">
        <v>117</v>
      </c>
      <c r="E940" s="86" t="str">
        <f t="shared" si="28"/>
        <v>QTM</v>
      </c>
      <c r="F940" s="86" t="s">
        <v>1429</v>
      </c>
      <c r="G940" t="str">
        <f t="shared" si="29"/>
        <v/>
      </c>
      <c r="I940" t="s">
        <v>1530</v>
      </c>
      <c r="J940" t="s">
        <v>183</v>
      </c>
      <c r="K940" t="s">
        <v>325</v>
      </c>
      <c r="L940" t="s">
        <v>598</v>
      </c>
    </row>
    <row r="941" spans="1:12" x14ac:dyDescent="0.25">
      <c r="A941" s="51" t="e">
        <f>IF(OR(E941=DSSV!$P$7,E941=DSSV!$P$8,DSMYDTU!E941=DSSV!$P$9),A940+1,"0")</f>
        <v>#REF!</v>
      </c>
      <c r="B941" s="86">
        <v>27212221766</v>
      </c>
      <c r="C941" s="86" t="s">
        <v>955</v>
      </c>
      <c r="D941" s="86" t="s">
        <v>117</v>
      </c>
      <c r="E941" s="86" t="str">
        <f t="shared" si="28"/>
        <v>QTM</v>
      </c>
      <c r="F941" s="86" t="s">
        <v>1429</v>
      </c>
      <c r="G941" t="str">
        <f t="shared" si="29"/>
        <v/>
      </c>
      <c r="I941" t="s">
        <v>1708</v>
      </c>
      <c r="J941" t="s">
        <v>183</v>
      </c>
      <c r="K941" t="s">
        <v>325</v>
      </c>
      <c r="L941" t="s">
        <v>594</v>
      </c>
    </row>
    <row r="942" spans="1:12" x14ac:dyDescent="0.25">
      <c r="A942" s="51" t="e">
        <f>IF(OR(E942=DSSV!$P$7,E942=DSSV!$P$8,DSMYDTU!E942=DSSV!$P$9),A941+1,"0")</f>
        <v>#REF!</v>
      </c>
      <c r="B942" s="86">
        <v>27212224049</v>
      </c>
      <c r="C942" s="86" t="s">
        <v>393</v>
      </c>
      <c r="D942" s="86" t="s">
        <v>117</v>
      </c>
      <c r="E942" s="86" t="str">
        <f t="shared" si="28"/>
        <v>QTM</v>
      </c>
      <c r="F942" s="86" t="s">
        <v>1429</v>
      </c>
      <c r="G942" t="str">
        <f t="shared" si="29"/>
        <v/>
      </c>
      <c r="I942" t="s">
        <v>1709</v>
      </c>
      <c r="J942" t="s">
        <v>183</v>
      </c>
      <c r="K942" t="s">
        <v>325</v>
      </c>
      <c r="L942" t="s">
        <v>595</v>
      </c>
    </row>
    <row r="943" spans="1:12" x14ac:dyDescent="0.25">
      <c r="A943" s="51" t="e">
        <f>IF(OR(E943=DSSV!$P$7,E943=DSSV!$P$8,DSMYDTU!E943=DSSV!$P$9),A942+1,"0")</f>
        <v>#REF!</v>
      </c>
      <c r="B943" s="86">
        <v>27212225680</v>
      </c>
      <c r="C943" s="86" t="s">
        <v>956</v>
      </c>
      <c r="D943" s="86" t="s">
        <v>117</v>
      </c>
      <c r="E943" s="86" t="str">
        <f t="shared" si="28"/>
        <v>QTM</v>
      </c>
      <c r="F943" s="86" t="s">
        <v>1429</v>
      </c>
      <c r="G943" t="str">
        <f t="shared" si="29"/>
        <v/>
      </c>
      <c r="I943" t="s">
        <v>1710</v>
      </c>
      <c r="J943" t="s">
        <v>183</v>
      </c>
      <c r="K943" t="s">
        <v>325</v>
      </c>
      <c r="L943" t="s">
        <v>594</v>
      </c>
    </row>
    <row r="944" spans="1:12" x14ac:dyDescent="0.25">
      <c r="A944" s="51" t="e">
        <f>IF(OR(E944=DSSV!$P$7,E944=DSSV!$P$8,DSMYDTU!E944=DSSV!$P$9),A943+1,"0")</f>
        <v>#REF!</v>
      </c>
      <c r="B944" s="86">
        <v>27212240275</v>
      </c>
      <c r="C944" s="86" t="s">
        <v>515</v>
      </c>
      <c r="D944" s="86" t="s">
        <v>117</v>
      </c>
      <c r="E944" s="86" t="str">
        <f t="shared" si="28"/>
        <v>QTM</v>
      </c>
      <c r="F944" s="86" t="s">
        <v>1429</v>
      </c>
      <c r="G944" t="str">
        <f t="shared" si="29"/>
        <v/>
      </c>
      <c r="I944" t="s">
        <v>1610</v>
      </c>
      <c r="J944" t="s">
        <v>183</v>
      </c>
      <c r="K944" t="s">
        <v>325</v>
      </c>
      <c r="L944" t="s">
        <v>1829</v>
      </c>
    </row>
    <row r="945" spans="1:12" x14ac:dyDescent="0.25">
      <c r="A945" s="51" t="e">
        <f>IF(OR(E945=DSSV!$P$7,E945=DSSV!$P$8,DSMYDTU!E945=DSSV!$P$9),A944+1,"0")</f>
        <v>#REF!</v>
      </c>
      <c r="B945" s="86">
        <v>27212245924</v>
      </c>
      <c r="C945" s="86" t="s">
        <v>957</v>
      </c>
      <c r="D945" s="86" t="s">
        <v>117</v>
      </c>
      <c r="E945" s="86" t="str">
        <f t="shared" si="28"/>
        <v>QTM</v>
      </c>
      <c r="F945" s="86" t="s">
        <v>1429</v>
      </c>
      <c r="G945" t="str">
        <f t="shared" si="29"/>
        <v/>
      </c>
      <c r="I945" t="s">
        <v>1635</v>
      </c>
      <c r="J945" t="s">
        <v>183</v>
      </c>
      <c r="K945" t="s">
        <v>325</v>
      </c>
      <c r="L945" t="s">
        <v>595</v>
      </c>
    </row>
    <row r="946" spans="1:12" x14ac:dyDescent="0.25">
      <c r="A946" s="51" t="e">
        <f>IF(OR(E946=DSSV!$P$7,E946=DSSV!$P$8,DSMYDTU!E946=DSSV!$P$9),A945+1,"0")</f>
        <v>#REF!</v>
      </c>
      <c r="B946" s="86">
        <v>27202241987</v>
      </c>
      <c r="C946" s="86" t="s">
        <v>368</v>
      </c>
      <c r="D946" s="86" t="s">
        <v>117</v>
      </c>
      <c r="E946" s="86" t="str">
        <f t="shared" si="28"/>
        <v>QTM</v>
      </c>
      <c r="F946" s="86" t="s">
        <v>1429</v>
      </c>
      <c r="G946" t="str">
        <f t="shared" si="29"/>
        <v/>
      </c>
      <c r="I946" t="s">
        <v>1517</v>
      </c>
      <c r="J946" t="s">
        <v>183</v>
      </c>
      <c r="K946" t="s">
        <v>1826</v>
      </c>
      <c r="L946" t="s">
        <v>594</v>
      </c>
    </row>
    <row r="947" spans="1:12" x14ac:dyDescent="0.25">
      <c r="A947" s="51" t="e">
        <f>IF(OR(E947=DSSV!$P$7,E947=DSSV!$P$8,DSMYDTU!E947=DSSV!$P$9),A946+1,"0")</f>
        <v>#REF!</v>
      </c>
      <c r="B947" s="86">
        <v>27212200987</v>
      </c>
      <c r="C947" s="86" t="s">
        <v>1203</v>
      </c>
      <c r="D947" s="86" t="s">
        <v>117</v>
      </c>
      <c r="E947" s="86" t="str">
        <f t="shared" si="28"/>
        <v>QTM</v>
      </c>
      <c r="F947" s="86" t="s">
        <v>1429</v>
      </c>
      <c r="G947" t="str">
        <f t="shared" si="29"/>
        <v/>
      </c>
      <c r="I947" t="s">
        <v>1478</v>
      </c>
      <c r="J947" t="s">
        <v>183</v>
      </c>
      <c r="K947" t="s">
        <v>1826</v>
      </c>
      <c r="L947" t="s">
        <v>594</v>
      </c>
    </row>
    <row r="948" spans="1:12" x14ac:dyDescent="0.25">
      <c r="A948" s="51" t="e">
        <f>IF(OR(E948=DSSV!$P$7,E948=DSSV!$P$8,DSMYDTU!E948=DSSV!$P$9),A947+1,"0")</f>
        <v>#REF!</v>
      </c>
      <c r="B948" s="86">
        <v>27212201857</v>
      </c>
      <c r="C948" s="86" t="s">
        <v>1204</v>
      </c>
      <c r="D948" s="86" t="s">
        <v>117</v>
      </c>
      <c r="E948" s="86" t="str">
        <f t="shared" si="28"/>
        <v>QTM</v>
      </c>
      <c r="F948" s="86" t="s">
        <v>1429</v>
      </c>
      <c r="G948" t="str">
        <f t="shared" si="29"/>
        <v/>
      </c>
      <c r="I948" t="s">
        <v>1505</v>
      </c>
      <c r="J948" t="s">
        <v>183</v>
      </c>
      <c r="K948" t="s">
        <v>1826</v>
      </c>
      <c r="L948" t="s">
        <v>596</v>
      </c>
    </row>
    <row r="949" spans="1:12" x14ac:dyDescent="0.25">
      <c r="A949" s="51" t="e">
        <f>IF(OR(E949=DSSV!$P$7,E949=DSSV!$P$8,DSMYDTU!E949=DSSV!$P$9),A948+1,"0")</f>
        <v>#REF!</v>
      </c>
      <c r="B949" s="86">
        <v>27212202635</v>
      </c>
      <c r="C949" s="86" t="s">
        <v>1205</v>
      </c>
      <c r="D949" s="86" t="s">
        <v>117</v>
      </c>
      <c r="E949" s="86" t="str">
        <f t="shared" si="28"/>
        <v>QTM</v>
      </c>
      <c r="F949" s="86" t="s">
        <v>1429</v>
      </c>
      <c r="G949" t="str">
        <f t="shared" si="29"/>
        <v/>
      </c>
      <c r="I949" t="s">
        <v>1657</v>
      </c>
      <c r="J949" t="s">
        <v>183</v>
      </c>
      <c r="K949" t="s">
        <v>1826</v>
      </c>
      <c r="L949" t="s">
        <v>594</v>
      </c>
    </row>
    <row r="950" spans="1:12" x14ac:dyDescent="0.25">
      <c r="A950" s="51" t="e">
        <f>IF(OR(E950=DSSV!$P$7,E950=DSSV!$P$8,DSMYDTU!E950=DSSV!$P$9),A949+1,"0")</f>
        <v>#REF!</v>
      </c>
      <c r="B950" s="86">
        <v>27212243354</v>
      </c>
      <c r="C950" s="86" t="s">
        <v>1206</v>
      </c>
      <c r="D950" s="86" t="s">
        <v>117</v>
      </c>
      <c r="E950" s="86" t="str">
        <f t="shared" si="28"/>
        <v>QTM</v>
      </c>
      <c r="F950" s="86" t="s">
        <v>1429</v>
      </c>
      <c r="G950" t="str">
        <f t="shared" si="29"/>
        <v/>
      </c>
      <c r="I950" t="s">
        <v>1758</v>
      </c>
      <c r="J950" t="s">
        <v>183</v>
      </c>
      <c r="K950" t="s">
        <v>1826</v>
      </c>
      <c r="L950" t="s">
        <v>603</v>
      </c>
    </row>
    <row r="951" spans="1:12" x14ac:dyDescent="0.25">
      <c r="A951" s="51" t="e">
        <f>IF(OR(E951=DSSV!$P$7,E951=DSSV!$P$8,DSMYDTU!E951=DSSV!$P$9),A950+1,"0")</f>
        <v>#REF!</v>
      </c>
      <c r="B951" s="86">
        <v>27202201487</v>
      </c>
      <c r="C951" s="86" t="s">
        <v>451</v>
      </c>
      <c r="D951" s="86" t="s">
        <v>145</v>
      </c>
      <c r="E951" s="86" t="str">
        <f t="shared" si="28"/>
        <v>QTM</v>
      </c>
      <c r="F951" s="86" t="s">
        <v>1429</v>
      </c>
      <c r="G951" t="str">
        <f t="shared" si="29"/>
        <v/>
      </c>
      <c r="I951" t="s">
        <v>1502</v>
      </c>
      <c r="J951" t="s">
        <v>334</v>
      </c>
      <c r="K951" t="s">
        <v>325</v>
      </c>
      <c r="L951" t="s">
        <v>603</v>
      </c>
    </row>
    <row r="952" spans="1:12" x14ac:dyDescent="0.25">
      <c r="A952" s="51" t="e">
        <f>IF(OR(E952=DSSV!$P$7,E952=DSSV!$P$8,DSMYDTU!E952=DSSV!$P$9),A951+1,"0")</f>
        <v>#REF!</v>
      </c>
      <c r="B952" s="86">
        <v>27202201680</v>
      </c>
      <c r="C952" s="86" t="s">
        <v>257</v>
      </c>
      <c r="D952" s="86" t="s">
        <v>145</v>
      </c>
      <c r="E952" s="86" t="str">
        <f t="shared" si="28"/>
        <v>QTM</v>
      </c>
      <c r="F952" s="86" t="s">
        <v>1429</v>
      </c>
      <c r="G952" t="str">
        <f t="shared" si="29"/>
        <v/>
      </c>
      <c r="I952" t="s">
        <v>1711</v>
      </c>
      <c r="J952" t="s">
        <v>334</v>
      </c>
      <c r="K952" t="s">
        <v>325</v>
      </c>
      <c r="L952" t="s">
        <v>597</v>
      </c>
    </row>
    <row r="953" spans="1:12" x14ac:dyDescent="0.25">
      <c r="A953" s="51" t="e">
        <f>IF(OR(E953=DSSV!$P$7,E953=DSSV!$P$8,DSMYDTU!E953=DSSV!$P$9),A952+1,"0")</f>
        <v>#REF!</v>
      </c>
      <c r="B953" s="86">
        <v>27202221326</v>
      </c>
      <c r="C953" s="86" t="s">
        <v>961</v>
      </c>
      <c r="D953" s="86" t="s">
        <v>145</v>
      </c>
      <c r="E953" s="86" t="str">
        <f t="shared" si="28"/>
        <v>QTM</v>
      </c>
      <c r="F953" s="86" t="s">
        <v>1429</v>
      </c>
      <c r="G953" t="str">
        <f t="shared" si="29"/>
        <v/>
      </c>
      <c r="I953" t="s">
        <v>1484</v>
      </c>
      <c r="J953" t="s">
        <v>334</v>
      </c>
      <c r="K953" t="s">
        <v>325</v>
      </c>
      <c r="L953" t="s">
        <v>596</v>
      </c>
    </row>
    <row r="954" spans="1:12" x14ac:dyDescent="0.25">
      <c r="A954" s="51" t="e">
        <f>IF(OR(E954=DSSV!$P$7,E954=DSSV!$P$8,DSMYDTU!E954=DSSV!$P$9),A953+1,"0")</f>
        <v>#REF!</v>
      </c>
      <c r="B954" s="86">
        <v>27202229656</v>
      </c>
      <c r="C954" s="86" t="s">
        <v>278</v>
      </c>
      <c r="D954" s="86" t="s">
        <v>145</v>
      </c>
      <c r="E954" s="86" t="str">
        <f t="shared" si="28"/>
        <v>QTM</v>
      </c>
      <c r="F954" s="86" t="s">
        <v>1429</v>
      </c>
      <c r="G954" t="str">
        <f t="shared" si="29"/>
        <v/>
      </c>
      <c r="I954" t="s">
        <v>1672</v>
      </c>
      <c r="J954" t="s">
        <v>334</v>
      </c>
      <c r="K954" t="s">
        <v>325</v>
      </c>
      <c r="L954" t="s">
        <v>596</v>
      </c>
    </row>
    <row r="955" spans="1:12" x14ac:dyDescent="0.25">
      <c r="A955" s="51" t="e">
        <f>IF(OR(E955=DSSV!$P$7,E955=DSSV!$P$8,DSMYDTU!E955=DSSV!$P$9),A954+1,"0")</f>
        <v>#REF!</v>
      </c>
      <c r="B955" s="86">
        <v>27212200963</v>
      </c>
      <c r="C955" s="86" t="s">
        <v>1207</v>
      </c>
      <c r="D955" s="86" t="s">
        <v>145</v>
      </c>
      <c r="E955" s="86" t="str">
        <f t="shared" si="28"/>
        <v>QTM</v>
      </c>
      <c r="F955" s="86" t="s">
        <v>1429</v>
      </c>
      <c r="G955" t="str">
        <f t="shared" si="29"/>
        <v/>
      </c>
      <c r="I955" t="s">
        <v>586</v>
      </c>
      <c r="J955" t="s">
        <v>334</v>
      </c>
      <c r="K955" t="s">
        <v>1826</v>
      </c>
      <c r="L955" t="s">
        <v>594</v>
      </c>
    </row>
    <row r="956" spans="1:12" x14ac:dyDescent="0.25">
      <c r="A956" s="51" t="e">
        <f>IF(OR(E956=DSSV!$P$7,E956=DSSV!$P$8,DSMYDTU!E956=DSSV!$P$9),A955+1,"0")</f>
        <v>#REF!</v>
      </c>
      <c r="B956" s="86">
        <v>27212245065</v>
      </c>
      <c r="C956" s="86" t="s">
        <v>962</v>
      </c>
      <c r="D956" s="86" t="s">
        <v>537</v>
      </c>
      <c r="E956" s="86" t="str">
        <f t="shared" si="28"/>
        <v>QTM</v>
      </c>
      <c r="F956" s="86" t="s">
        <v>1429</v>
      </c>
      <c r="G956" t="str">
        <f t="shared" si="29"/>
        <v/>
      </c>
      <c r="I956" t="s">
        <v>1712</v>
      </c>
      <c r="J956" t="s">
        <v>183</v>
      </c>
      <c r="K956" t="s">
        <v>325</v>
      </c>
      <c r="L956" t="s">
        <v>598</v>
      </c>
    </row>
    <row r="957" spans="1:12" x14ac:dyDescent="0.25">
      <c r="A957" s="51" t="e">
        <f>IF(OR(E957=DSSV!$P$7,E957=DSSV!$P$8,DSMYDTU!E957=DSSV!$P$9),A956+1,"0")</f>
        <v>#REF!</v>
      </c>
      <c r="B957" s="86">
        <v>27212202786</v>
      </c>
      <c r="C957" s="86" t="s">
        <v>966</v>
      </c>
      <c r="D957" s="86" t="s">
        <v>231</v>
      </c>
      <c r="E957" s="86" t="str">
        <f t="shared" si="28"/>
        <v>QTM</v>
      </c>
      <c r="F957" s="86" t="s">
        <v>1429</v>
      </c>
      <c r="G957" t="str">
        <f t="shared" si="29"/>
        <v/>
      </c>
      <c r="I957" t="s">
        <v>1573</v>
      </c>
      <c r="J957" t="s">
        <v>183</v>
      </c>
      <c r="K957" t="s">
        <v>325</v>
      </c>
      <c r="L957" t="s">
        <v>595</v>
      </c>
    </row>
    <row r="958" spans="1:12" x14ac:dyDescent="0.25">
      <c r="A958" s="51" t="e">
        <f>IF(OR(E958=DSSV!$P$7,E958=DSSV!$P$8,DSMYDTU!E958=DSSV!$P$9),A957+1,"0")</f>
        <v>#REF!</v>
      </c>
      <c r="B958" s="86">
        <v>27212203135</v>
      </c>
      <c r="C958" s="86" t="s">
        <v>508</v>
      </c>
      <c r="D958" s="86" t="s">
        <v>147</v>
      </c>
      <c r="E958" s="86" t="str">
        <f t="shared" si="28"/>
        <v>QTM</v>
      </c>
      <c r="F958" s="86" t="s">
        <v>1429</v>
      </c>
      <c r="G958" t="str">
        <f t="shared" si="29"/>
        <v/>
      </c>
      <c r="I958" t="s">
        <v>1610</v>
      </c>
      <c r="J958" t="s">
        <v>183</v>
      </c>
      <c r="K958" t="s">
        <v>1826</v>
      </c>
      <c r="L958" t="s">
        <v>609</v>
      </c>
    </row>
    <row r="959" spans="1:12" x14ac:dyDescent="0.25">
      <c r="A959" s="51" t="e">
        <f>IF(OR(E959=DSSV!$P$7,E959=DSSV!$P$8,DSMYDTU!E959=DSSV!$P$9),A958+1,"0")</f>
        <v>#REF!</v>
      </c>
      <c r="B959" s="86">
        <v>27212240220</v>
      </c>
      <c r="C959" s="86" t="s">
        <v>1208</v>
      </c>
      <c r="D959" s="86" t="s">
        <v>147</v>
      </c>
      <c r="E959" s="86" t="str">
        <f t="shared" si="28"/>
        <v>QTM</v>
      </c>
      <c r="F959" s="86" t="s">
        <v>1429</v>
      </c>
      <c r="G959" t="str">
        <f t="shared" si="29"/>
        <v/>
      </c>
      <c r="I959" t="s">
        <v>1652</v>
      </c>
      <c r="J959" t="s">
        <v>183</v>
      </c>
      <c r="K959" t="s">
        <v>1826</v>
      </c>
      <c r="L959" t="s">
        <v>604</v>
      </c>
    </row>
    <row r="960" spans="1:12" x14ac:dyDescent="0.25">
      <c r="A960" s="51" t="e">
        <f>IF(OR(E960=DSSV!$P$7,E960=DSSV!$P$8,DSMYDTU!E960=DSSV!$P$9),A959+1,"0")</f>
        <v>#REF!</v>
      </c>
      <c r="B960" s="86">
        <v>27212238431</v>
      </c>
      <c r="C960" s="86" t="s">
        <v>972</v>
      </c>
      <c r="D960" s="86" t="s">
        <v>137</v>
      </c>
      <c r="E960" s="86" t="str">
        <f t="shared" si="28"/>
        <v>QTM</v>
      </c>
      <c r="F960" s="86" t="s">
        <v>1429</v>
      </c>
      <c r="G960" t="str">
        <f t="shared" si="29"/>
        <v/>
      </c>
      <c r="I960" t="s">
        <v>1584</v>
      </c>
      <c r="J960" t="s">
        <v>183</v>
      </c>
      <c r="K960" t="s">
        <v>325</v>
      </c>
      <c r="L960" t="s">
        <v>595</v>
      </c>
    </row>
    <row r="961" spans="1:12" x14ac:dyDescent="0.25">
      <c r="A961" s="51" t="e">
        <f>IF(OR(E961=DSSV!$P$7,E961=DSSV!$P$8,DSMYDTU!E961=DSSV!$P$9),A960+1,"0")</f>
        <v>#REF!</v>
      </c>
      <c r="B961" s="86">
        <v>27212227080</v>
      </c>
      <c r="C961" s="86" t="s">
        <v>1209</v>
      </c>
      <c r="D961" s="86" t="s">
        <v>538</v>
      </c>
      <c r="E961" s="86" t="str">
        <f t="shared" si="28"/>
        <v>QTM</v>
      </c>
      <c r="F961" s="86" t="s">
        <v>1429</v>
      </c>
      <c r="G961" t="str">
        <f t="shared" si="29"/>
        <v/>
      </c>
      <c r="I961" t="s">
        <v>1577</v>
      </c>
      <c r="J961" t="s">
        <v>183</v>
      </c>
      <c r="K961" t="s">
        <v>1826</v>
      </c>
      <c r="L961" t="s">
        <v>594</v>
      </c>
    </row>
    <row r="962" spans="1:12" x14ac:dyDescent="0.25">
      <c r="A962" s="51" t="e">
        <f>IF(OR(E962=DSSV!$P$7,E962=DSSV!$P$8,DSMYDTU!E962=DSSV!$P$9),A961+1,"0")</f>
        <v>#REF!</v>
      </c>
      <c r="B962" s="86">
        <v>27218639469</v>
      </c>
      <c r="C962" s="86" t="s">
        <v>236</v>
      </c>
      <c r="D962" s="86" t="s">
        <v>538</v>
      </c>
      <c r="E962" s="86" t="str">
        <f t="shared" si="28"/>
        <v>QTM</v>
      </c>
      <c r="F962" s="86" t="s">
        <v>1429</v>
      </c>
      <c r="G962" t="str">
        <f t="shared" si="29"/>
        <v/>
      </c>
      <c r="I962" t="s">
        <v>1547</v>
      </c>
      <c r="J962" t="s">
        <v>183</v>
      </c>
      <c r="K962" t="s">
        <v>1827</v>
      </c>
      <c r="L962" t="s">
        <v>605</v>
      </c>
    </row>
    <row r="963" spans="1:12" x14ac:dyDescent="0.25">
      <c r="A963" s="51" t="e">
        <f>IF(OR(E963=DSSV!$P$7,E963=DSSV!$P$8,DSMYDTU!E963=DSSV!$P$9),A962+1,"0")</f>
        <v>#REF!</v>
      </c>
      <c r="B963" s="86">
        <v>27202242774</v>
      </c>
      <c r="C963" s="86" t="s">
        <v>1290</v>
      </c>
      <c r="D963" s="86" t="s">
        <v>205</v>
      </c>
      <c r="E963" s="86" t="str">
        <f t="shared" ref="E963:E1026" si="30">RIGHT(F963,LEN(F963)-3)</f>
        <v>QTM</v>
      </c>
      <c r="F963" s="86" t="s">
        <v>1429</v>
      </c>
      <c r="G963" t="str">
        <f t="shared" ref="G963:G1026" si="31">IF(H963&gt;100000,"Nợ "&amp;H963,"")</f>
        <v/>
      </c>
      <c r="I963" t="s">
        <v>1554</v>
      </c>
      <c r="J963" t="s">
        <v>334</v>
      </c>
      <c r="K963" t="s">
        <v>1827</v>
      </c>
      <c r="L963" t="s">
        <v>595</v>
      </c>
    </row>
    <row r="964" spans="1:12" x14ac:dyDescent="0.25">
      <c r="A964" s="51" t="e">
        <f>IF(OR(E964=DSSV!$P$7,E964=DSSV!$P$8,DSMYDTU!E964=DSSV!$P$9),A963+1,"0")</f>
        <v>#REF!</v>
      </c>
      <c r="B964" s="86">
        <v>27202244048</v>
      </c>
      <c r="C964" s="86" t="s">
        <v>494</v>
      </c>
      <c r="D964" s="86" t="s">
        <v>205</v>
      </c>
      <c r="E964" s="86" t="str">
        <f t="shared" si="30"/>
        <v>QTM</v>
      </c>
      <c r="F964" s="86" t="s">
        <v>1429</v>
      </c>
      <c r="G964" t="str">
        <f t="shared" si="31"/>
        <v/>
      </c>
      <c r="I964" t="s">
        <v>1497</v>
      </c>
      <c r="J964" t="s">
        <v>334</v>
      </c>
      <c r="K964" t="s">
        <v>1827</v>
      </c>
      <c r="L964" t="s">
        <v>596</v>
      </c>
    </row>
    <row r="965" spans="1:12" x14ac:dyDescent="0.25">
      <c r="A965" s="51" t="e">
        <f>IF(OR(E965=DSSV!$P$7,E965=DSSV!$P$8,DSMYDTU!E965=DSSV!$P$9),A964+1,"0")</f>
        <v>#REF!</v>
      </c>
      <c r="B965" s="86">
        <v>27202629504</v>
      </c>
      <c r="C965" s="86" t="s">
        <v>1194</v>
      </c>
      <c r="D965" s="86" t="s">
        <v>519</v>
      </c>
      <c r="E965" s="86" t="str">
        <f t="shared" si="30"/>
        <v>QTM</v>
      </c>
      <c r="F965" s="86" t="s">
        <v>1429</v>
      </c>
      <c r="G965" t="str">
        <f t="shared" si="31"/>
        <v/>
      </c>
      <c r="I965" t="s">
        <v>1766</v>
      </c>
      <c r="J965" t="s">
        <v>334</v>
      </c>
      <c r="K965" t="s">
        <v>1827</v>
      </c>
      <c r="L965" t="s">
        <v>595</v>
      </c>
    </row>
    <row r="966" spans="1:12" x14ac:dyDescent="0.25">
      <c r="A966" s="51" t="e">
        <f>IF(OR(E966=DSSV!$P$7,E966=DSSV!$P$8,DSMYDTU!E966=DSSV!$P$9),A965+1,"0")</f>
        <v>#REF!</v>
      </c>
      <c r="B966" s="86">
        <v>27207222203</v>
      </c>
      <c r="C966" s="86" t="s">
        <v>460</v>
      </c>
      <c r="D966" s="86" t="s">
        <v>153</v>
      </c>
      <c r="E966" s="86" t="str">
        <f t="shared" si="30"/>
        <v>QTM</v>
      </c>
      <c r="F966" s="86" t="s">
        <v>1429</v>
      </c>
      <c r="G966" t="str">
        <f t="shared" si="31"/>
        <v/>
      </c>
      <c r="I966" t="s">
        <v>1669</v>
      </c>
      <c r="J966" t="s">
        <v>334</v>
      </c>
      <c r="K966" t="s">
        <v>1827</v>
      </c>
      <c r="L966" t="s">
        <v>595</v>
      </c>
    </row>
    <row r="967" spans="1:12" x14ac:dyDescent="0.25">
      <c r="A967" s="51" t="e">
        <f>IF(OR(E967=DSSV!$P$7,E967=DSSV!$P$8,DSMYDTU!E967=DSSV!$P$9),A966+1,"0")</f>
        <v>#REF!</v>
      </c>
      <c r="B967" s="86">
        <v>27207501264</v>
      </c>
      <c r="C967" s="86" t="s">
        <v>245</v>
      </c>
      <c r="D967" s="86" t="s">
        <v>153</v>
      </c>
      <c r="E967" s="86" t="str">
        <f t="shared" si="30"/>
        <v>QTM</v>
      </c>
      <c r="F967" s="86" t="s">
        <v>1429</v>
      </c>
      <c r="G967" t="str">
        <f t="shared" si="31"/>
        <v/>
      </c>
      <c r="I967" t="s">
        <v>1727</v>
      </c>
      <c r="J967" t="s">
        <v>334</v>
      </c>
      <c r="K967" t="s">
        <v>1827</v>
      </c>
      <c r="L967" t="s">
        <v>594</v>
      </c>
    </row>
    <row r="968" spans="1:12" x14ac:dyDescent="0.25">
      <c r="A968" s="51" t="e">
        <f>IF(OR(E968=DSSV!$P$7,E968=DSSV!$P$8,DSMYDTU!E968=DSSV!$P$9),A967+1,"0")</f>
        <v>#REF!</v>
      </c>
      <c r="B968" s="86">
        <v>27202245955</v>
      </c>
      <c r="C968" s="86" t="s">
        <v>243</v>
      </c>
      <c r="D968" s="86" t="s">
        <v>765</v>
      </c>
      <c r="E968" s="86" t="str">
        <f t="shared" si="30"/>
        <v>QTM</v>
      </c>
      <c r="F968" s="86" t="s">
        <v>1429</v>
      </c>
      <c r="G968" t="str">
        <f t="shared" si="31"/>
        <v/>
      </c>
      <c r="I968" t="s">
        <v>1441</v>
      </c>
      <c r="J968" t="s">
        <v>334</v>
      </c>
      <c r="K968" t="s">
        <v>1827</v>
      </c>
      <c r="L968" t="s">
        <v>595</v>
      </c>
    </row>
    <row r="969" spans="1:12" x14ac:dyDescent="0.25">
      <c r="A969" s="51" t="e">
        <f>IF(OR(E969=DSSV!$P$7,E969=DSSV!$P$8,DSMYDTU!E969=DSSV!$P$9),A968+1,"0")</f>
        <v>#REF!</v>
      </c>
      <c r="B969" s="86">
        <v>27202280025</v>
      </c>
      <c r="C969" s="86" t="s">
        <v>521</v>
      </c>
      <c r="D969" s="86" t="s">
        <v>1210</v>
      </c>
      <c r="E969" s="86" t="str">
        <f t="shared" si="30"/>
        <v>QTM</v>
      </c>
      <c r="F969" s="86" t="s">
        <v>1429</v>
      </c>
      <c r="G969" t="str">
        <f t="shared" si="31"/>
        <v/>
      </c>
      <c r="I969" t="s">
        <v>1780</v>
      </c>
      <c r="J969" t="s">
        <v>334</v>
      </c>
      <c r="K969" t="s">
        <v>1826</v>
      </c>
      <c r="L969" t="s">
        <v>595</v>
      </c>
    </row>
    <row r="970" spans="1:12" x14ac:dyDescent="0.25">
      <c r="A970" s="51" t="e">
        <f>IF(OR(E970=DSSV!$P$7,E970=DSSV!$P$8,DSMYDTU!E970=DSSV!$P$9),A969+1,"0")</f>
        <v>#REF!</v>
      </c>
      <c r="B970" s="86">
        <v>27202241629</v>
      </c>
      <c r="C970" s="86" t="s">
        <v>243</v>
      </c>
      <c r="D970" s="86" t="s">
        <v>1210</v>
      </c>
      <c r="E970" s="86" t="str">
        <f t="shared" si="30"/>
        <v>QTM</v>
      </c>
      <c r="F970" s="86" t="s">
        <v>1429</v>
      </c>
      <c r="G970" t="str">
        <f t="shared" si="31"/>
        <v/>
      </c>
      <c r="I970" t="s">
        <v>1531</v>
      </c>
      <c r="J970" t="s">
        <v>334</v>
      </c>
      <c r="K970" t="s">
        <v>1827</v>
      </c>
      <c r="L970" t="s">
        <v>594</v>
      </c>
    </row>
    <row r="971" spans="1:12" x14ac:dyDescent="0.25">
      <c r="A971" s="51" t="e">
        <f>IF(OR(E971=DSSV!$P$7,E971=DSSV!$P$8,DSMYDTU!E971=DSSV!$P$9),A970+1,"0")</f>
        <v>#REF!</v>
      </c>
      <c r="B971" s="86">
        <v>27202240923</v>
      </c>
      <c r="C971" s="86" t="s">
        <v>261</v>
      </c>
      <c r="D971" s="86" t="s">
        <v>170</v>
      </c>
      <c r="E971" s="86" t="str">
        <f t="shared" si="30"/>
        <v>QTM</v>
      </c>
      <c r="F971" s="86" t="s">
        <v>1429</v>
      </c>
      <c r="G971" t="str">
        <f t="shared" si="31"/>
        <v/>
      </c>
      <c r="I971" t="s">
        <v>1547</v>
      </c>
      <c r="J971" t="s">
        <v>334</v>
      </c>
      <c r="K971" t="s">
        <v>325</v>
      </c>
      <c r="L971" t="s">
        <v>604</v>
      </c>
    </row>
    <row r="972" spans="1:12" x14ac:dyDescent="0.25">
      <c r="A972" s="51" t="e">
        <f>IF(OR(E972=DSSV!$P$7,E972=DSSV!$P$8,DSMYDTU!E972=DSSV!$P$9),A971+1,"0")</f>
        <v>#REF!</v>
      </c>
      <c r="B972" s="86">
        <v>27212245320</v>
      </c>
      <c r="C972" s="86" t="s">
        <v>973</v>
      </c>
      <c r="D972" s="86" t="s">
        <v>170</v>
      </c>
      <c r="E972" s="86" t="str">
        <f t="shared" si="30"/>
        <v>QTM</v>
      </c>
      <c r="F972" s="86" t="s">
        <v>1429</v>
      </c>
      <c r="G972" t="str">
        <f t="shared" si="31"/>
        <v/>
      </c>
      <c r="I972" t="s">
        <v>1713</v>
      </c>
      <c r="J972" t="s">
        <v>334</v>
      </c>
      <c r="K972" t="s">
        <v>325</v>
      </c>
      <c r="L972" t="s">
        <v>594</v>
      </c>
    </row>
    <row r="973" spans="1:12" x14ac:dyDescent="0.25">
      <c r="A973" s="51" t="e">
        <f>IF(OR(E973=DSSV!$P$7,E973=DSSV!$P$8,DSMYDTU!E973=DSSV!$P$9),A972+1,"0")</f>
        <v>#REF!</v>
      </c>
      <c r="B973" s="86">
        <v>27202231240</v>
      </c>
      <c r="C973" s="86" t="s">
        <v>263</v>
      </c>
      <c r="D973" s="86" t="s">
        <v>170</v>
      </c>
      <c r="E973" s="86" t="str">
        <f t="shared" si="30"/>
        <v>QTM</v>
      </c>
      <c r="F973" s="86" t="s">
        <v>1429</v>
      </c>
      <c r="G973" t="str">
        <f t="shared" si="31"/>
        <v/>
      </c>
      <c r="I973" t="s">
        <v>1781</v>
      </c>
      <c r="J973" t="s">
        <v>334</v>
      </c>
      <c r="K973" t="s">
        <v>1826</v>
      </c>
      <c r="L973" t="s">
        <v>1829</v>
      </c>
    </row>
    <row r="974" spans="1:12" x14ac:dyDescent="0.25">
      <c r="A974" s="51" t="e">
        <f>IF(OR(E974=DSSV!$P$7,E974=DSSV!$P$8,DSMYDTU!E974=DSSV!$P$9),A973+1,"0")</f>
        <v>#REF!</v>
      </c>
      <c r="B974" s="86">
        <v>27202231564</v>
      </c>
      <c r="C974" s="86" t="s">
        <v>367</v>
      </c>
      <c r="D974" s="86" t="s">
        <v>170</v>
      </c>
      <c r="E974" s="86" t="str">
        <f t="shared" si="30"/>
        <v>QTM</v>
      </c>
      <c r="F974" s="86" t="s">
        <v>1429</v>
      </c>
      <c r="G974" t="str">
        <f t="shared" si="31"/>
        <v/>
      </c>
      <c r="I974" t="s">
        <v>1638</v>
      </c>
      <c r="J974" t="s">
        <v>334</v>
      </c>
      <c r="K974" t="s">
        <v>1826</v>
      </c>
      <c r="L974" t="s">
        <v>595</v>
      </c>
    </row>
    <row r="975" spans="1:12" x14ac:dyDescent="0.25">
      <c r="A975" s="51" t="e">
        <f>IF(OR(E975=DSSV!$P$7,E975=DSSV!$P$8,DSMYDTU!E975=DSSV!$P$9),A974+1,"0")</f>
        <v>#REF!</v>
      </c>
      <c r="B975" s="86">
        <v>27202234135</v>
      </c>
      <c r="C975" s="86" t="s">
        <v>1211</v>
      </c>
      <c r="D975" s="86" t="s">
        <v>170</v>
      </c>
      <c r="E975" s="86" t="str">
        <f t="shared" si="30"/>
        <v>QTM</v>
      </c>
      <c r="F975" s="86" t="s">
        <v>1429</v>
      </c>
      <c r="G975" t="str">
        <f t="shared" si="31"/>
        <v/>
      </c>
      <c r="I975" t="s">
        <v>1782</v>
      </c>
      <c r="J975" t="s">
        <v>334</v>
      </c>
      <c r="K975" t="s">
        <v>1826</v>
      </c>
      <c r="L975" t="s">
        <v>597</v>
      </c>
    </row>
    <row r="976" spans="1:12" x14ac:dyDescent="0.25">
      <c r="A976" s="51" t="e">
        <f>IF(OR(E976=DSSV!$P$7,E976=DSSV!$P$8,DSMYDTU!E976=DSSV!$P$9),A975+1,"0")</f>
        <v>#REF!</v>
      </c>
      <c r="B976" s="86">
        <v>27203341852</v>
      </c>
      <c r="C976" s="86" t="s">
        <v>496</v>
      </c>
      <c r="D976" s="86" t="s">
        <v>170</v>
      </c>
      <c r="E976" s="86" t="str">
        <f t="shared" si="30"/>
        <v>QTM</v>
      </c>
      <c r="F976" s="86" t="s">
        <v>1429</v>
      </c>
      <c r="G976" t="str">
        <f t="shared" si="31"/>
        <v/>
      </c>
      <c r="I976" t="s">
        <v>1709</v>
      </c>
      <c r="J976" t="s">
        <v>334</v>
      </c>
      <c r="K976" t="s">
        <v>1826</v>
      </c>
      <c r="L976" t="s">
        <v>595</v>
      </c>
    </row>
    <row r="977" spans="1:12" x14ac:dyDescent="0.25">
      <c r="A977" s="51" t="e">
        <f>IF(OR(E977=DSSV!$P$7,E977=DSSV!$P$8,DSMYDTU!E977=DSSV!$P$9),A976+1,"0")</f>
        <v>#REF!</v>
      </c>
      <c r="B977" s="86">
        <v>27202200196</v>
      </c>
      <c r="C977" s="86" t="s">
        <v>361</v>
      </c>
      <c r="D977" s="86" t="s">
        <v>170</v>
      </c>
      <c r="E977" s="86" t="str">
        <f t="shared" si="30"/>
        <v>QTM</v>
      </c>
      <c r="F977" s="86" t="s">
        <v>1429</v>
      </c>
      <c r="G977" t="str">
        <f t="shared" si="31"/>
        <v/>
      </c>
      <c r="I977" t="s">
        <v>1798</v>
      </c>
      <c r="J977" t="s">
        <v>334</v>
      </c>
      <c r="K977" t="s">
        <v>1827</v>
      </c>
      <c r="L977" t="s">
        <v>598</v>
      </c>
    </row>
    <row r="978" spans="1:12" x14ac:dyDescent="0.25">
      <c r="A978" s="51" t="e">
        <f>IF(OR(E978=DSSV!$P$7,E978=DSSV!$P$8,DSMYDTU!E978=DSSV!$P$9),A977+1,"0")</f>
        <v>#REF!</v>
      </c>
      <c r="B978" s="86">
        <v>27202202185</v>
      </c>
      <c r="C978" s="86" t="s">
        <v>346</v>
      </c>
      <c r="D978" s="86" t="s">
        <v>170</v>
      </c>
      <c r="E978" s="86" t="str">
        <f t="shared" si="30"/>
        <v>QTM</v>
      </c>
      <c r="F978" s="86" t="s">
        <v>1429</v>
      </c>
      <c r="G978" t="str">
        <f t="shared" si="31"/>
        <v/>
      </c>
      <c r="I978" t="s">
        <v>1546</v>
      </c>
      <c r="J978" t="s">
        <v>334</v>
      </c>
      <c r="K978" t="s">
        <v>1827</v>
      </c>
      <c r="L978" t="s">
        <v>595</v>
      </c>
    </row>
    <row r="979" spans="1:12" x14ac:dyDescent="0.25">
      <c r="A979" s="51" t="e">
        <f>IF(OR(E979=DSSV!$P$7,E979=DSSV!$P$8,DSMYDTU!E979=DSSV!$P$9),A978+1,"0")</f>
        <v>#REF!</v>
      </c>
      <c r="B979" s="86">
        <v>27202202227</v>
      </c>
      <c r="C979" s="86" t="s">
        <v>1297</v>
      </c>
      <c r="D979" s="86" t="s">
        <v>170</v>
      </c>
      <c r="E979" s="86" t="str">
        <f t="shared" si="30"/>
        <v>QTM</v>
      </c>
      <c r="F979" s="86" t="s">
        <v>1429</v>
      </c>
      <c r="G979" t="str">
        <f t="shared" si="31"/>
        <v/>
      </c>
      <c r="I979" t="s">
        <v>1753</v>
      </c>
      <c r="J979" t="s">
        <v>334</v>
      </c>
      <c r="K979" t="s">
        <v>1827</v>
      </c>
      <c r="L979" t="s">
        <v>603</v>
      </c>
    </row>
    <row r="980" spans="1:12" x14ac:dyDescent="0.25">
      <c r="A980" s="51" t="e">
        <f>IF(OR(E980=DSSV!$P$7,E980=DSSV!$P$8,DSMYDTU!E980=DSSV!$P$9),A979+1,"0")</f>
        <v>#REF!</v>
      </c>
      <c r="B980" s="86">
        <v>27202202497</v>
      </c>
      <c r="C980" s="86" t="s">
        <v>511</v>
      </c>
      <c r="D980" s="86" t="s">
        <v>170</v>
      </c>
      <c r="E980" s="86" t="str">
        <f t="shared" si="30"/>
        <v>QTM</v>
      </c>
      <c r="F980" s="86" t="s">
        <v>1429</v>
      </c>
      <c r="G980" t="str">
        <f t="shared" si="31"/>
        <v/>
      </c>
      <c r="I980" t="s">
        <v>1605</v>
      </c>
      <c r="J980" t="s">
        <v>334</v>
      </c>
      <c r="K980" t="s">
        <v>1827</v>
      </c>
      <c r="L980" t="s">
        <v>597</v>
      </c>
    </row>
    <row r="981" spans="1:12" x14ac:dyDescent="0.25">
      <c r="A981" s="51" t="e">
        <f>IF(OR(E981=DSSV!$P$7,E981=DSSV!$P$8,DSMYDTU!E981=DSSV!$P$9),A980+1,"0")</f>
        <v>#REF!</v>
      </c>
      <c r="B981" s="86">
        <v>27202202850</v>
      </c>
      <c r="C981" s="86" t="s">
        <v>1298</v>
      </c>
      <c r="D981" s="86" t="s">
        <v>170</v>
      </c>
      <c r="E981" s="86" t="str">
        <f t="shared" si="30"/>
        <v>QTM</v>
      </c>
      <c r="F981" s="86" t="s">
        <v>1429</v>
      </c>
      <c r="G981" t="str">
        <f t="shared" si="31"/>
        <v/>
      </c>
      <c r="I981" t="s">
        <v>1447</v>
      </c>
      <c r="J981" t="s">
        <v>334</v>
      </c>
      <c r="K981" t="s">
        <v>1827</v>
      </c>
      <c r="L981" t="s">
        <v>594</v>
      </c>
    </row>
    <row r="982" spans="1:12" x14ac:dyDescent="0.25">
      <c r="A982" s="51" t="e">
        <f>IF(OR(E982=DSSV!$P$7,E982=DSSV!$P$8,DSMYDTU!E982=DSSV!$P$9),A981+1,"0")</f>
        <v>#REF!</v>
      </c>
      <c r="B982" s="86">
        <v>27202202901</v>
      </c>
      <c r="C982" s="86" t="s">
        <v>1299</v>
      </c>
      <c r="D982" s="86" t="s">
        <v>170</v>
      </c>
      <c r="E982" s="86" t="str">
        <f t="shared" si="30"/>
        <v>QTM</v>
      </c>
      <c r="F982" s="86" t="s">
        <v>1429</v>
      </c>
      <c r="G982" t="str">
        <f t="shared" si="31"/>
        <v/>
      </c>
      <c r="I982" t="s">
        <v>1546</v>
      </c>
      <c r="J982" t="s">
        <v>334</v>
      </c>
      <c r="K982" t="s">
        <v>1827</v>
      </c>
      <c r="L982" t="s">
        <v>607</v>
      </c>
    </row>
    <row r="983" spans="1:12" x14ac:dyDescent="0.25">
      <c r="A983" s="51" t="e">
        <f>IF(OR(E983=DSSV!$P$7,E983=DSSV!$P$8,DSMYDTU!E983=DSSV!$P$9),A982+1,"0")</f>
        <v>#REF!</v>
      </c>
      <c r="B983" s="86">
        <v>27202220896</v>
      </c>
      <c r="C983" s="86" t="s">
        <v>278</v>
      </c>
      <c r="D983" s="86" t="s">
        <v>170</v>
      </c>
      <c r="E983" s="86" t="str">
        <f t="shared" si="30"/>
        <v>QTM</v>
      </c>
      <c r="F983" s="86" t="s">
        <v>1429</v>
      </c>
      <c r="G983" t="str">
        <f t="shared" si="31"/>
        <v/>
      </c>
      <c r="I983" t="s">
        <v>1758</v>
      </c>
      <c r="J983" t="s">
        <v>334</v>
      </c>
      <c r="K983" t="s">
        <v>1827</v>
      </c>
      <c r="L983" t="s">
        <v>606</v>
      </c>
    </row>
    <row r="984" spans="1:12" x14ac:dyDescent="0.25">
      <c r="A984" s="51" t="e">
        <f>IF(OR(E984=DSSV!$P$7,E984=DSSV!$P$8,DSMYDTU!E984=DSSV!$P$9),A983+1,"0")</f>
        <v>#REF!</v>
      </c>
      <c r="B984" s="86">
        <v>27202222564</v>
      </c>
      <c r="C984" s="86" t="s">
        <v>1300</v>
      </c>
      <c r="D984" s="86" t="s">
        <v>170</v>
      </c>
      <c r="E984" s="86" t="str">
        <f t="shared" si="30"/>
        <v>QTM</v>
      </c>
      <c r="F984" s="86" t="s">
        <v>1429</v>
      </c>
      <c r="G984" t="str">
        <f t="shared" si="31"/>
        <v/>
      </c>
      <c r="I984" t="s">
        <v>1799</v>
      </c>
      <c r="J984" t="s">
        <v>334</v>
      </c>
      <c r="K984" t="s">
        <v>1827</v>
      </c>
      <c r="L984" t="s">
        <v>595</v>
      </c>
    </row>
    <row r="985" spans="1:12" x14ac:dyDescent="0.25">
      <c r="A985" s="51" t="e">
        <f>IF(OR(E985=DSSV!$P$7,E985=DSSV!$P$8,DSMYDTU!E985=DSSV!$P$9),A984+1,"0")</f>
        <v>#REF!</v>
      </c>
      <c r="B985" s="86">
        <v>27202224756</v>
      </c>
      <c r="C985" s="86" t="s">
        <v>460</v>
      </c>
      <c r="D985" s="86" t="s">
        <v>170</v>
      </c>
      <c r="E985" s="86" t="str">
        <f t="shared" si="30"/>
        <v>QTM</v>
      </c>
      <c r="F985" s="86" t="s">
        <v>1429</v>
      </c>
      <c r="G985" t="str">
        <f t="shared" si="31"/>
        <v/>
      </c>
      <c r="I985" t="s">
        <v>1781</v>
      </c>
      <c r="J985" t="s">
        <v>334</v>
      </c>
      <c r="K985" t="s">
        <v>1827</v>
      </c>
      <c r="L985" t="s">
        <v>596</v>
      </c>
    </row>
    <row r="986" spans="1:12" x14ac:dyDescent="0.25">
      <c r="A986" s="51" t="e">
        <f>IF(OR(E986=DSSV!$P$7,E986=DSSV!$P$8,DSMYDTU!E986=DSSV!$P$9),A985+1,"0")</f>
        <v>#REF!</v>
      </c>
      <c r="B986" s="86">
        <v>27202238778</v>
      </c>
      <c r="C986" s="86" t="s">
        <v>1302</v>
      </c>
      <c r="D986" s="86" t="s">
        <v>170</v>
      </c>
      <c r="E986" s="86" t="str">
        <f t="shared" si="30"/>
        <v>QTM</v>
      </c>
      <c r="F986" s="86" t="s">
        <v>1429</v>
      </c>
      <c r="G986" t="str">
        <f t="shared" si="31"/>
        <v/>
      </c>
      <c r="I986" t="s">
        <v>1729</v>
      </c>
      <c r="J986" t="s">
        <v>334</v>
      </c>
      <c r="K986" t="s">
        <v>1827</v>
      </c>
      <c r="L986" t="s">
        <v>595</v>
      </c>
    </row>
    <row r="987" spans="1:12" x14ac:dyDescent="0.25">
      <c r="A987" s="51" t="e">
        <f>IF(OR(E987=DSSV!$P$7,E987=DSSV!$P$8,DSMYDTU!E987=DSSV!$P$9),A986+1,"0")</f>
        <v>#REF!</v>
      </c>
      <c r="B987" s="86">
        <v>27202241003</v>
      </c>
      <c r="C987" s="86" t="s">
        <v>1304</v>
      </c>
      <c r="D987" s="86" t="s">
        <v>170</v>
      </c>
      <c r="E987" s="86" t="str">
        <f t="shared" si="30"/>
        <v>QTM</v>
      </c>
      <c r="F987" s="86" t="s">
        <v>1429</v>
      </c>
      <c r="G987" t="str">
        <f t="shared" si="31"/>
        <v/>
      </c>
      <c r="I987" t="s">
        <v>1516</v>
      </c>
      <c r="J987" t="s">
        <v>334</v>
      </c>
      <c r="K987" t="s">
        <v>1827</v>
      </c>
      <c r="L987" t="s">
        <v>603</v>
      </c>
    </row>
    <row r="988" spans="1:12" x14ac:dyDescent="0.25">
      <c r="A988" s="51" t="e">
        <f>IF(OR(E988=DSSV!$P$7,E988=DSSV!$P$8,DSMYDTU!E988=DSSV!$P$9),A987+1,"0")</f>
        <v>#REF!</v>
      </c>
      <c r="B988" s="86">
        <v>27202244270</v>
      </c>
      <c r="C988" s="86" t="s">
        <v>243</v>
      </c>
      <c r="D988" s="86" t="s">
        <v>170</v>
      </c>
      <c r="E988" s="86" t="str">
        <f t="shared" si="30"/>
        <v>QTM</v>
      </c>
      <c r="F988" s="86" t="s">
        <v>1429</v>
      </c>
      <c r="G988" t="str">
        <f t="shared" si="31"/>
        <v/>
      </c>
      <c r="I988" t="s">
        <v>1800</v>
      </c>
      <c r="J988" t="s">
        <v>334</v>
      </c>
      <c r="K988" t="s">
        <v>1827</v>
      </c>
      <c r="L988" t="s">
        <v>595</v>
      </c>
    </row>
    <row r="989" spans="1:12" x14ac:dyDescent="0.25">
      <c r="A989" s="51" t="e">
        <f>IF(OR(E989=DSSV!$P$7,E989=DSSV!$P$8,DSMYDTU!E989=DSSV!$P$9),A988+1,"0")</f>
        <v>#REF!</v>
      </c>
      <c r="B989" s="86">
        <v>27207234860</v>
      </c>
      <c r="C989" s="86" t="s">
        <v>1309</v>
      </c>
      <c r="D989" s="86" t="s">
        <v>170</v>
      </c>
      <c r="E989" s="86" t="str">
        <f t="shared" si="30"/>
        <v>QTM</v>
      </c>
      <c r="F989" s="86" t="s">
        <v>1429</v>
      </c>
      <c r="G989" t="str">
        <f t="shared" si="31"/>
        <v/>
      </c>
      <c r="I989" t="s">
        <v>1504</v>
      </c>
      <c r="J989" t="s">
        <v>334</v>
      </c>
      <c r="K989" t="s">
        <v>1827</v>
      </c>
      <c r="L989" t="s">
        <v>595</v>
      </c>
    </row>
    <row r="990" spans="1:12" x14ac:dyDescent="0.25">
      <c r="A990" s="51" t="e">
        <f>IF(OR(E990=DSSV!$P$7,E990=DSSV!$P$8,DSMYDTU!E990=DSSV!$P$9),A989+1,"0")</f>
        <v>#REF!</v>
      </c>
      <c r="B990" s="86">
        <v>27212236346</v>
      </c>
      <c r="C990" s="86" t="s">
        <v>1311</v>
      </c>
      <c r="D990" s="86" t="s">
        <v>170</v>
      </c>
      <c r="E990" s="86" t="str">
        <f t="shared" si="30"/>
        <v>QTM</v>
      </c>
      <c r="F990" s="86" t="s">
        <v>1429</v>
      </c>
      <c r="G990" t="str">
        <f t="shared" si="31"/>
        <v/>
      </c>
      <c r="I990" t="s">
        <v>1445</v>
      </c>
      <c r="J990" t="s">
        <v>334</v>
      </c>
      <c r="K990" t="s">
        <v>1827</v>
      </c>
      <c r="L990" t="s">
        <v>595</v>
      </c>
    </row>
    <row r="991" spans="1:12" x14ac:dyDescent="0.25">
      <c r="A991" s="51" t="e">
        <f>IF(OR(E991=DSSV!$P$7,E991=DSSV!$P$8,DSMYDTU!E991=DSSV!$P$9),A990+1,"0")</f>
        <v>#REF!</v>
      </c>
      <c r="B991" s="86">
        <v>27202227097</v>
      </c>
      <c r="C991" s="86" t="s">
        <v>265</v>
      </c>
      <c r="D991" s="86" t="s">
        <v>364</v>
      </c>
      <c r="E991" s="86" t="str">
        <f t="shared" si="30"/>
        <v>QTM</v>
      </c>
      <c r="F991" s="86" t="s">
        <v>1429</v>
      </c>
      <c r="G991" t="str">
        <f t="shared" si="31"/>
        <v/>
      </c>
      <c r="I991" t="s">
        <v>1593</v>
      </c>
      <c r="J991" t="s">
        <v>334</v>
      </c>
      <c r="K991" t="s">
        <v>1827</v>
      </c>
      <c r="L991" t="s">
        <v>608</v>
      </c>
    </row>
    <row r="992" spans="1:12" x14ac:dyDescent="0.25">
      <c r="A992" s="51" t="e">
        <f>IF(OR(E992=DSSV!$P$7,E992=DSSV!$P$8,DSMYDTU!E992=DSSV!$P$9),A991+1,"0")</f>
        <v>#REF!</v>
      </c>
      <c r="B992" s="86">
        <v>27202253808</v>
      </c>
      <c r="C992" s="86" t="s">
        <v>1314</v>
      </c>
      <c r="D992" s="86" t="s">
        <v>364</v>
      </c>
      <c r="E992" s="86" t="str">
        <f t="shared" si="30"/>
        <v>QTM</v>
      </c>
      <c r="F992" s="86" t="s">
        <v>1429</v>
      </c>
      <c r="G992" t="str">
        <f t="shared" si="31"/>
        <v/>
      </c>
      <c r="I992" t="s">
        <v>1739</v>
      </c>
      <c r="J992" t="s">
        <v>334</v>
      </c>
      <c r="K992" t="s">
        <v>1827</v>
      </c>
      <c r="L992" t="s">
        <v>599</v>
      </c>
    </row>
    <row r="993" spans="1:12" x14ac:dyDescent="0.25">
      <c r="A993" s="51" t="e">
        <f>IF(OR(E993=DSSV!$P$7,E993=DSSV!$P$8,DSMYDTU!E993=DSSV!$P$9),A992+1,"0")</f>
        <v>#REF!</v>
      </c>
      <c r="B993" s="86">
        <v>26212233430</v>
      </c>
      <c r="C993" s="86" t="s">
        <v>236</v>
      </c>
      <c r="D993" s="86" t="s">
        <v>202</v>
      </c>
      <c r="E993" s="86" t="str">
        <f t="shared" si="30"/>
        <v>QTM</v>
      </c>
      <c r="F993" s="86" t="s">
        <v>1429</v>
      </c>
      <c r="G993" t="str">
        <f t="shared" si="31"/>
        <v/>
      </c>
      <c r="I993" t="s">
        <v>1802</v>
      </c>
      <c r="J993" t="s">
        <v>183</v>
      </c>
      <c r="K993" t="s">
        <v>1827</v>
      </c>
      <c r="L993" t="s">
        <v>594</v>
      </c>
    </row>
    <row r="994" spans="1:12" x14ac:dyDescent="0.25">
      <c r="A994" s="51" t="e">
        <f>IF(OR(E994=DSSV!$P$7,E994=DSSV!$P$8,DSMYDTU!E994=DSSV!$P$9),A993+1,"0")</f>
        <v>#REF!</v>
      </c>
      <c r="B994" s="86">
        <v>27202239908</v>
      </c>
      <c r="C994" s="86" t="s">
        <v>1011</v>
      </c>
      <c r="D994" s="86" t="s">
        <v>375</v>
      </c>
      <c r="E994" s="86" t="str">
        <f t="shared" si="30"/>
        <v>QTM</v>
      </c>
      <c r="F994" s="86" t="s">
        <v>1429</v>
      </c>
      <c r="G994" t="str">
        <f t="shared" si="31"/>
        <v/>
      </c>
      <c r="I994" t="s">
        <v>1539</v>
      </c>
      <c r="J994" t="s">
        <v>334</v>
      </c>
      <c r="K994" t="s">
        <v>1827</v>
      </c>
      <c r="L994" t="s">
        <v>596</v>
      </c>
    </row>
    <row r="995" spans="1:12" x14ac:dyDescent="0.25">
      <c r="A995" s="51" t="e">
        <f>IF(OR(E995=DSSV!$P$7,E995=DSSV!$P$8,DSMYDTU!E995=DSSV!$P$9),A994+1,"0")</f>
        <v>#REF!</v>
      </c>
      <c r="B995" s="86">
        <v>27212241727</v>
      </c>
      <c r="C995" s="86" t="s">
        <v>1315</v>
      </c>
      <c r="D995" s="86" t="s">
        <v>157</v>
      </c>
      <c r="E995" s="86" t="str">
        <f t="shared" si="30"/>
        <v>QTM</v>
      </c>
      <c r="F995" s="86" t="s">
        <v>1429</v>
      </c>
      <c r="G995" t="str">
        <f t="shared" si="31"/>
        <v/>
      </c>
      <c r="I995" t="s">
        <v>1463</v>
      </c>
      <c r="J995" t="s">
        <v>183</v>
      </c>
      <c r="K995" t="s">
        <v>1827</v>
      </c>
      <c r="L995" t="s">
        <v>594</v>
      </c>
    </row>
    <row r="996" spans="1:12" x14ac:dyDescent="0.25">
      <c r="A996" s="51" t="e">
        <f>IF(OR(E996=DSSV!$P$7,E996=DSSV!$P$8,DSMYDTU!E996=DSSV!$P$9),A995+1,"0")</f>
        <v>#REF!</v>
      </c>
      <c r="B996" s="86">
        <v>27202242256</v>
      </c>
      <c r="C996" s="86" t="s">
        <v>245</v>
      </c>
      <c r="D996" s="86" t="s">
        <v>987</v>
      </c>
      <c r="E996" s="86" t="str">
        <f t="shared" si="30"/>
        <v>QTM</v>
      </c>
      <c r="F996" s="86" t="s">
        <v>1429</v>
      </c>
      <c r="G996" t="str">
        <f t="shared" si="31"/>
        <v/>
      </c>
      <c r="I996" t="s">
        <v>1686</v>
      </c>
      <c r="J996" t="s">
        <v>334</v>
      </c>
      <c r="K996" t="s">
        <v>1827</v>
      </c>
      <c r="L996" t="s">
        <v>595</v>
      </c>
    </row>
    <row r="997" spans="1:12" x14ac:dyDescent="0.25">
      <c r="A997" s="51" t="e">
        <f>IF(OR(E997=DSSV!$P$7,E997=DSSV!$P$8,DSMYDTU!E997=DSSV!$P$9),A996+1,"0")</f>
        <v>#REF!</v>
      </c>
      <c r="B997" s="86">
        <v>27202201654</v>
      </c>
      <c r="C997" s="86" t="s">
        <v>504</v>
      </c>
      <c r="D997" s="86" t="s">
        <v>146</v>
      </c>
      <c r="E997" s="86" t="str">
        <f t="shared" si="30"/>
        <v>QTM</v>
      </c>
      <c r="F997" s="86" t="s">
        <v>1429</v>
      </c>
      <c r="G997" t="str">
        <f t="shared" si="31"/>
        <v/>
      </c>
      <c r="I997" t="s">
        <v>1775</v>
      </c>
      <c r="J997" t="s">
        <v>334</v>
      </c>
      <c r="K997" t="s">
        <v>1827</v>
      </c>
      <c r="L997" t="s">
        <v>603</v>
      </c>
    </row>
    <row r="998" spans="1:12" x14ac:dyDescent="0.25">
      <c r="A998" s="51" t="e">
        <f>IF(OR(E998=DSSV!$P$7,E998=DSSV!$P$8,DSMYDTU!E998=DSSV!$P$9),A997+1,"0")</f>
        <v>#REF!</v>
      </c>
      <c r="B998" s="86">
        <v>27202202202</v>
      </c>
      <c r="C998" s="86" t="s">
        <v>1317</v>
      </c>
      <c r="D998" s="86" t="s">
        <v>146</v>
      </c>
      <c r="E998" s="86" t="str">
        <f t="shared" si="30"/>
        <v>QTM</v>
      </c>
      <c r="F998" s="86" t="s">
        <v>1429</v>
      </c>
      <c r="G998" t="str">
        <f t="shared" si="31"/>
        <v/>
      </c>
      <c r="I998" t="s">
        <v>1587</v>
      </c>
      <c r="J998" t="s">
        <v>334</v>
      </c>
      <c r="K998" t="s">
        <v>1827</v>
      </c>
      <c r="L998" t="s">
        <v>598</v>
      </c>
    </row>
    <row r="999" spans="1:12" x14ac:dyDescent="0.25">
      <c r="A999" s="51" t="e">
        <f>IF(OR(E999=DSSV!$P$7,E999=DSSV!$P$8,DSMYDTU!E999=DSSV!$P$9),A998+1,"0")</f>
        <v>#REF!</v>
      </c>
      <c r="B999" s="86">
        <v>27202229299</v>
      </c>
      <c r="C999" s="86" t="s">
        <v>1318</v>
      </c>
      <c r="D999" s="86" t="s">
        <v>146</v>
      </c>
      <c r="E999" s="86" t="str">
        <f t="shared" si="30"/>
        <v>QTM</v>
      </c>
      <c r="F999" s="86" t="s">
        <v>1429</v>
      </c>
      <c r="G999" t="str">
        <f t="shared" si="31"/>
        <v/>
      </c>
      <c r="I999" t="s">
        <v>1805</v>
      </c>
      <c r="J999" t="s">
        <v>334</v>
      </c>
      <c r="K999" t="s">
        <v>1827</v>
      </c>
      <c r="L999" t="s">
        <v>595</v>
      </c>
    </row>
    <row r="1000" spans="1:12" x14ac:dyDescent="0.25">
      <c r="A1000" s="51" t="e">
        <f>IF(OR(E1000=DSSV!$P$7,E1000=DSSV!$P$8,DSMYDTU!E1000=DSSV!$P$9),A999+1,"0")</f>
        <v>#REF!</v>
      </c>
      <c r="B1000" s="86">
        <v>27202229474</v>
      </c>
      <c r="C1000" s="86" t="s">
        <v>1319</v>
      </c>
      <c r="D1000" s="86" t="s">
        <v>146</v>
      </c>
      <c r="E1000" s="86" t="str">
        <f t="shared" si="30"/>
        <v>QTM</v>
      </c>
      <c r="F1000" s="86" t="s">
        <v>1429</v>
      </c>
      <c r="G1000" t="str">
        <f t="shared" si="31"/>
        <v/>
      </c>
      <c r="I1000" t="s">
        <v>1775</v>
      </c>
      <c r="J1000" t="s">
        <v>334</v>
      </c>
      <c r="K1000" t="s">
        <v>1827</v>
      </c>
      <c r="L1000" t="s">
        <v>595</v>
      </c>
    </row>
    <row r="1001" spans="1:12" x14ac:dyDescent="0.25">
      <c r="A1001" s="51" t="e">
        <f>IF(OR(E1001=DSSV!$P$7,E1001=DSSV!$P$8,DSMYDTU!E1001=DSSV!$P$9),A1000+1,"0")</f>
        <v>#REF!</v>
      </c>
      <c r="B1001" s="86">
        <v>27202246827</v>
      </c>
      <c r="C1001" s="86" t="s">
        <v>1320</v>
      </c>
      <c r="D1001" s="86" t="s">
        <v>146</v>
      </c>
      <c r="E1001" s="86" t="str">
        <f t="shared" si="30"/>
        <v>QTM</v>
      </c>
      <c r="F1001" s="86" t="s">
        <v>1429</v>
      </c>
      <c r="G1001" t="str">
        <f t="shared" si="31"/>
        <v/>
      </c>
      <c r="I1001" t="s">
        <v>1747</v>
      </c>
      <c r="J1001" t="s">
        <v>334</v>
      </c>
      <c r="K1001" t="s">
        <v>1827</v>
      </c>
      <c r="L1001" t="s">
        <v>597</v>
      </c>
    </row>
    <row r="1002" spans="1:12" x14ac:dyDescent="0.25">
      <c r="A1002" s="51" t="e">
        <f>IF(OR(E1002=DSSV!$P$7,E1002=DSSV!$P$8,DSMYDTU!E1002=DSSV!$P$9),A1001+1,"0")</f>
        <v>#REF!</v>
      </c>
      <c r="B1002" s="86">
        <v>27207327264</v>
      </c>
      <c r="C1002" s="86" t="s">
        <v>379</v>
      </c>
      <c r="D1002" s="86" t="s">
        <v>146</v>
      </c>
      <c r="E1002" s="86" t="str">
        <f t="shared" si="30"/>
        <v>QTM</v>
      </c>
      <c r="F1002" s="86" t="s">
        <v>1429</v>
      </c>
      <c r="G1002" t="str">
        <f t="shared" si="31"/>
        <v/>
      </c>
      <c r="I1002" t="s">
        <v>1695</v>
      </c>
      <c r="J1002" t="s">
        <v>334</v>
      </c>
      <c r="K1002" t="s">
        <v>1827</v>
      </c>
      <c r="L1002" t="s">
        <v>595</v>
      </c>
    </row>
    <row r="1003" spans="1:12" x14ac:dyDescent="0.25">
      <c r="A1003" s="51" t="e">
        <f>IF(OR(E1003=DSSV!$P$7,E1003=DSSV!$P$8,DSMYDTU!E1003=DSSV!$P$9),A1002+1,"0")</f>
        <v>#REF!</v>
      </c>
      <c r="B1003" s="86">
        <v>27212201368</v>
      </c>
      <c r="C1003" s="86" t="s">
        <v>1321</v>
      </c>
      <c r="D1003" s="86" t="s">
        <v>146</v>
      </c>
      <c r="E1003" s="86" t="str">
        <f t="shared" si="30"/>
        <v>QTM</v>
      </c>
      <c r="F1003" s="86" t="s">
        <v>1429</v>
      </c>
      <c r="G1003" t="str">
        <f t="shared" si="31"/>
        <v/>
      </c>
      <c r="I1003" t="s">
        <v>1702</v>
      </c>
      <c r="J1003" t="s">
        <v>334</v>
      </c>
      <c r="K1003" t="s">
        <v>1827</v>
      </c>
      <c r="L1003" t="s">
        <v>594</v>
      </c>
    </row>
    <row r="1004" spans="1:12" x14ac:dyDescent="0.25">
      <c r="A1004" s="51" t="e">
        <f>IF(OR(E1004=DSSV!$P$7,E1004=DSSV!$P$8,DSMYDTU!E1004=DSSV!$P$9),A1003+1,"0")</f>
        <v>#REF!</v>
      </c>
      <c r="B1004" s="86">
        <v>27202180020</v>
      </c>
      <c r="C1004" s="86" t="s">
        <v>1213</v>
      </c>
      <c r="D1004" s="86" t="s">
        <v>659</v>
      </c>
      <c r="E1004" s="86" t="str">
        <f t="shared" si="30"/>
        <v>QTM</v>
      </c>
      <c r="F1004" s="86" t="s">
        <v>1429</v>
      </c>
      <c r="G1004" t="str">
        <f t="shared" si="31"/>
        <v/>
      </c>
      <c r="I1004" t="s">
        <v>1772</v>
      </c>
      <c r="J1004" t="s">
        <v>334</v>
      </c>
      <c r="K1004" t="s">
        <v>1826</v>
      </c>
      <c r="L1004" t="s">
        <v>597</v>
      </c>
    </row>
    <row r="1005" spans="1:12" x14ac:dyDescent="0.25">
      <c r="A1005" s="51" t="e">
        <f>IF(OR(E1005=DSSV!$P$7,E1005=DSSV!$P$8,DSMYDTU!E1005=DSSV!$P$9),A1004+1,"0")</f>
        <v>#REF!</v>
      </c>
      <c r="B1005" s="86">
        <v>27202241657</v>
      </c>
      <c r="C1005" s="86" t="s">
        <v>974</v>
      </c>
      <c r="D1005" s="86" t="s">
        <v>169</v>
      </c>
      <c r="E1005" s="86" t="str">
        <f t="shared" si="30"/>
        <v>QTM</v>
      </c>
      <c r="F1005" s="86" t="s">
        <v>1429</v>
      </c>
      <c r="G1005" t="str">
        <f t="shared" si="31"/>
        <v/>
      </c>
      <c r="I1005" t="s">
        <v>1453</v>
      </c>
      <c r="J1005" t="s">
        <v>334</v>
      </c>
      <c r="K1005" t="s">
        <v>325</v>
      </c>
      <c r="L1005" t="s">
        <v>596</v>
      </c>
    </row>
    <row r="1006" spans="1:12" x14ac:dyDescent="0.25">
      <c r="A1006" s="51" t="e">
        <f>IF(OR(E1006=DSSV!$P$7,E1006=DSSV!$P$8,DSMYDTU!E1006=DSSV!$P$9),A1005+1,"0")</f>
        <v>#REF!</v>
      </c>
      <c r="B1006" s="86">
        <v>27202227119</v>
      </c>
      <c r="C1006" s="86" t="s">
        <v>1322</v>
      </c>
      <c r="D1006" s="86" t="s">
        <v>169</v>
      </c>
      <c r="E1006" s="86" t="str">
        <f t="shared" si="30"/>
        <v>QTM</v>
      </c>
      <c r="F1006" s="86" t="s">
        <v>1429</v>
      </c>
      <c r="G1006" t="str">
        <f t="shared" si="31"/>
        <v/>
      </c>
      <c r="I1006" t="s">
        <v>1634</v>
      </c>
      <c r="J1006" t="s">
        <v>334</v>
      </c>
      <c r="K1006" t="s">
        <v>1827</v>
      </c>
      <c r="L1006" t="s">
        <v>594</v>
      </c>
    </row>
    <row r="1007" spans="1:12" x14ac:dyDescent="0.25">
      <c r="A1007" s="51" t="e">
        <f>IF(OR(E1007=DSSV!$P$7,E1007=DSSV!$P$8,DSMYDTU!E1007=DSSV!$P$9),A1006+1,"0")</f>
        <v>#REF!</v>
      </c>
      <c r="B1007" s="86">
        <v>27202238756</v>
      </c>
      <c r="C1007" s="86" t="s">
        <v>394</v>
      </c>
      <c r="D1007" s="86" t="s">
        <v>169</v>
      </c>
      <c r="E1007" s="86" t="str">
        <f t="shared" si="30"/>
        <v>QTM</v>
      </c>
      <c r="F1007" s="86" t="s">
        <v>1429</v>
      </c>
      <c r="G1007" t="str">
        <f t="shared" si="31"/>
        <v/>
      </c>
      <c r="I1007" t="s">
        <v>1500</v>
      </c>
      <c r="J1007" t="s">
        <v>334</v>
      </c>
      <c r="K1007" t="s">
        <v>1827</v>
      </c>
      <c r="L1007" t="s">
        <v>603</v>
      </c>
    </row>
    <row r="1008" spans="1:12" x14ac:dyDescent="0.25">
      <c r="A1008" s="51" t="e">
        <f>IF(OR(E1008=DSSV!$P$7,E1008=DSSV!$P$8,DSMYDTU!E1008=DSSV!$P$9),A1007+1,"0")</f>
        <v>#REF!</v>
      </c>
      <c r="B1008" s="86">
        <v>27212243476</v>
      </c>
      <c r="C1008" s="86" t="s">
        <v>1323</v>
      </c>
      <c r="D1008" s="86" t="s">
        <v>169</v>
      </c>
      <c r="E1008" s="86" t="str">
        <f t="shared" si="30"/>
        <v>QTM</v>
      </c>
      <c r="F1008" s="86" t="s">
        <v>1429</v>
      </c>
      <c r="G1008" t="str">
        <f t="shared" si="31"/>
        <v/>
      </c>
      <c r="I1008" t="s">
        <v>1702</v>
      </c>
      <c r="J1008" t="s">
        <v>334</v>
      </c>
      <c r="K1008" t="s">
        <v>1827</v>
      </c>
      <c r="L1008" t="s">
        <v>595</v>
      </c>
    </row>
    <row r="1009" spans="1:12" x14ac:dyDescent="0.25">
      <c r="A1009" s="51" t="e">
        <f>IF(OR(E1009=DSSV!$P$7,E1009=DSSV!$P$8,DSMYDTU!E1009=DSSV!$P$9),A1008+1,"0")</f>
        <v>#REF!</v>
      </c>
      <c r="B1009" s="86">
        <v>27212121905</v>
      </c>
      <c r="C1009" s="86" t="s">
        <v>1324</v>
      </c>
      <c r="D1009" s="86" t="s">
        <v>188</v>
      </c>
      <c r="E1009" s="86" t="str">
        <f t="shared" si="30"/>
        <v>QTM</v>
      </c>
      <c r="F1009" s="86" t="s">
        <v>1429</v>
      </c>
      <c r="G1009" t="str">
        <f t="shared" si="31"/>
        <v/>
      </c>
      <c r="I1009" t="s">
        <v>1474</v>
      </c>
      <c r="J1009" t="s">
        <v>183</v>
      </c>
      <c r="K1009" t="s">
        <v>1827</v>
      </c>
      <c r="L1009" t="s">
        <v>595</v>
      </c>
    </row>
    <row r="1010" spans="1:12" x14ac:dyDescent="0.25">
      <c r="A1010" s="51" t="e">
        <f>IF(OR(E1010=DSSV!$P$7,E1010=DSSV!$P$8,DSMYDTU!E1010=DSSV!$P$9),A1009+1,"0")</f>
        <v>#REF!</v>
      </c>
      <c r="B1010" s="86">
        <v>27202200675</v>
      </c>
      <c r="C1010" s="86" t="s">
        <v>1079</v>
      </c>
      <c r="D1010" s="86" t="s">
        <v>131</v>
      </c>
      <c r="E1010" s="86" t="str">
        <f t="shared" si="30"/>
        <v>QTM</v>
      </c>
      <c r="F1010" s="86" t="s">
        <v>1429</v>
      </c>
      <c r="G1010" t="str">
        <f t="shared" si="31"/>
        <v/>
      </c>
      <c r="I1010" t="s">
        <v>1503</v>
      </c>
      <c r="J1010" t="s">
        <v>334</v>
      </c>
      <c r="K1010" t="s">
        <v>384</v>
      </c>
      <c r="L1010" t="s">
        <v>596</v>
      </c>
    </row>
    <row r="1011" spans="1:12" x14ac:dyDescent="0.25">
      <c r="A1011" s="51" t="e">
        <f>IF(OR(E1011=DSSV!$P$7,E1011=DSSV!$P$8,DSMYDTU!E1011=DSSV!$P$9),A1010+1,"0")</f>
        <v>#REF!</v>
      </c>
      <c r="B1011" s="86">
        <v>27212247035</v>
      </c>
      <c r="C1011" s="86" t="s">
        <v>230</v>
      </c>
      <c r="D1011" s="86" t="s">
        <v>131</v>
      </c>
      <c r="E1011" s="86" t="str">
        <f t="shared" si="30"/>
        <v>QTM</v>
      </c>
      <c r="F1011" s="86" t="s">
        <v>1429</v>
      </c>
      <c r="G1011" t="str">
        <f t="shared" si="31"/>
        <v/>
      </c>
      <c r="I1011" t="s">
        <v>1758</v>
      </c>
      <c r="J1011" t="s">
        <v>183</v>
      </c>
      <c r="K1011" t="s">
        <v>1826</v>
      </c>
      <c r="L1011" t="s">
        <v>609</v>
      </c>
    </row>
    <row r="1012" spans="1:12" x14ac:dyDescent="0.25">
      <c r="A1012" s="51" t="e">
        <f>IF(OR(E1012=DSSV!$P$7,E1012=DSSV!$P$8,DSMYDTU!E1012=DSSV!$P$9),A1011+1,"0")</f>
        <v>#REF!</v>
      </c>
      <c r="B1012" s="86">
        <v>27212202608</v>
      </c>
      <c r="C1012" s="86" t="s">
        <v>984</v>
      </c>
      <c r="D1012" s="86" t="s">
        <v>131</v>
      </c>
      <c r="E1012" s="86" t="str">
        <f t="shared" si="30"/>
        <v>QTM</v>
      </c>
      <c r="F1012" s="86" t="s">
        <v>1429</v>
      </c>
      <c r="G1012" t="str">
        <f t="shared" si="31"/>
        <v/>
      </c>
      <c r="I1012" t="s">
        <v>1478</v>
      </c>
      <c r="J1012" t="s">
        <v>183</v>
      </c>
      <c r="K1012" t="s">
        <v>1827</v>
      </c>
      <c r="L1012" t="s">
        <v>594</v>
      </c>
    </row>
    <row r="1013" spans="1:12" x14ac:dyDescent="0.25">
      <c r="A1013" s="51" t="e">
        <f>IF(OR(E1013=DSSV!$P$7,E1013=DSSV!$P$8,DSMYDTU!E1013=DSSV!$P$9),A1012+1,"0")</f>
        <v>#REF!</v>
      </c>
      <c r="B1013" s="86">
        <v>27212241375</v>
      </c>
      <c r="C1013" s="86" t="s">
        <v>236</v>
      </c>
      <c r="D1013" s="86" t="s">
        <v>131</v>
      </c>
      <c r="E1013" s="86" t="str">
        <f t="shared" si="30"/>
        <v>QTM</v>
      </c>
      <c r="F1013" s="86" t="s">
        <v>1429</v>
      </c>
      <c r="G1013" t="str">
        <f t="shared" si="31"/>
        <v/>
      </c>
      <c r="I1013" t="s">
        <v>1658</v>
      </c>
      <c r="J1013" t="s">
        <v>183</v>
      </c>
      <c r="K1013" t="s">
        <v>1827</v>
      </c>
      <c r="L1013" t="s">
        <v>595</v>
      </c>
    </row>
    <row r="1014" spans="1:12" x14ac:dyDescent="0.25">
      <c r="A1014" s="51" t="e">
        <f>IF(OR(E1014=DSSV!$P$7,E1014=DSSV!$P$8,DSMYDTU!E1014=DSSV!$P$9),A1013+1,"0")</f>
        <v>#REF!</v>
      </c>
      <c r="B1014" s="86">
        <v>26202224645</v>
      </c>
      <c r="C1014" s="86" t="s">
        <v>270</v>
      </c>
      <c r="D1014" s="86" t="s">
        <v>216</v>
      </c>
      <c r="E1014" s="86" t="str">
        <f t="shared" si="30"/>
        <v>QTM</v>
      </c>
      <c r="F1014" s="86" t="s">
        <v>1429</v>
      </c>
      <c r="G1014" t="str">
        <f t="shared" si="31"/>
        <v/>
      </c>
      <c r="I1014" t="s">
        <v>578</v>
      </c>
      <c r="J1014" t="s">
        <v>334</v>
      </c>
      <c r="K1014" t="s">
        <v>325</v>
      </c>
      <c r="L1014" t="s">
        <v>595</v>
      </c>
    </row>
    <row r="1015" spans="1:12" x14ac:dyDescent="0.25">
      <c r="A1015" s="51" t="e">
        <f>IF(OR(E1015=DSSV!$P$7,E1015=DSSV!$P$8,DSMYDTU!E1015=DSSV!$P$9),A1014+1,"0")</f>
        <v>#REF!</v>
      </c>
      <c r="B1015" s="86">
        <v>26202942392</v>
      </c>
      <c r="C1015" s="86" t="s">
        <v>541</v>
      </c>
      <c r="D1015" s="86" t="s">
        <v>216</v>
      </c>
      <c r="E1015" s="86" t="str">
        <f t="shared" si="30"/>
        <v>QTM</v>
      </c>
      <c r="F1015" s="86" t="s">
        <v>424</v>
      </c>
      <c r="G1015" t="str">
        <f t="shared" si="31"/>
        <v/>
      </c>
      <c r="I1015" t="s">
        <v>555</v>
      </c>
      <c r="J1015" t="s">
        <v>334</v>
      </c>
      <c r="K1015" t="s">
        <v>325</v>
      </c>
      <c r="L1015" t="s">
        <v>602</v>
      </c>
    </row>
    <row r="1016" spans="1:12" x14ac:dyDescent="0.25">
      <c r="A1016" s="51" t="e">
        <f>IF(OR(E1016=DSSV!$P$7,E1016=DSSV!$P$8,DSMYDTU!E1016=DSSV!$P$9),A1015+1,"0")</f>
        <v>#REF!</v>
      </c>
      <c r="B1016" s="86">
        <v>27202238424</v>
      </c>
      <c r="C1016" s="86" t="s">
        <v>1216</v>
      </c>
      <c r="D1016" s="86" t="s">
        <v>216</v>
      </c>
      <c r="E1016" s="86" t="str">
        <f t="shared" si="30"/>
        <v>QTM</v>
      </c>
      <c r="F1016" s="86" t="s">
        <v>1429</v>
      </c>
      <c r="G1016" t="str">
        <f t="shared" si="31"/>
        <v/>
      </c>
      <c r="I1016" t="s">
        <v>1613</v>
      </c>
      <c r="J1016" t="s">
        <v>334</v>
      </c>
      <c r="K1016" t="s">
        <v>1826</v>
      </c>
      <c r="L1016" t="s">
        <v>595</v>
      </c>
    </row>
    <row r="1017" spans="1:12" x14ac:dyDescent="0.25">
      <c r="A1017" s="51" t="e">
        <f>IF(OR(E1017=DSSV!$P$7,E1017=DSSV!$P$8,DSMYDTU!E1017=DSSV!$P$9),A1016+1,"0")</f>
        <v>#REF!</v>
      </c>
      <c r="B1017" s="86">
        <v>27202247037</v>
      </c>
      <c r="C1017" s="86" t="s">
        <v>374</v>
      </c>
      <c r="D1017" s="86" t="s">
        <v>216</v>
      </c>
      <c r="E1017" s="86" t="str">
        <f t="shared" si="30"/>
        <v>QTM</v>
      </c>
      <c r="F1017" s="86" t="s">
        <v>1429</v>
      </c>
      <c r="G1017" t="str">
        <f t="shared" si="31"/>
        <v/>
      </c>
      <c r="I1017" t="s">
        <v>1440</v>
      </c>
      <c r="J1017" t="s">
        <v>334</v>
      </c>
      <c r="K1017" t="s">
        <v>1826</v>
      </c>
      <c r="L1017" t="s">
        <v>594</v>
      </c>
    </row>
    <row r="1018" spans="1:12" x14ac:dyDescent="0.25">
      <c r="A1018" s="51" t="e">
        <f>IF(OR(E1018=DSSV!$P$7,E1018=DSSV!$P$8,DSMYDTU!E1018=DSSV!$P$9),A1017+1,"0")</f>
        <v>#REF!</v>
      </c>
      <c r="B1018" s="86">
        <v>27202627504</v>
      </c>
      <c r="C1018" s="86" t="s">
        <v>1217</v>
      </c>
      <c r="D1018" s="86" t="s">
        <v>216</v>
      </c>
      <c r="E1018" s="86" t="str">
        <f t="shared" si="30"/>
        <v>QTM</v>
      </c>
      <c r="F1018" s="86" t="s">
        <v>1429</v>
      </c>
      <c r="G1018" t="str">
        <f t="shared" si="31"/>
        <v/>
      </c>
      <c r="I1018" t="s">
        <v>1578</v>
      </c>
      <c r="J1018" t="s">
        <v>334</v>
      </c>
      <c r="K1018" t="s">
        <v>1826</v>
      </c>
      <c r="L1018" t="s">
        <v>1829</v>
      </c>
    </row>
    <row r="1019" spans="1:12" x14ac:dyDescent="0.25">
      <c r="A1019" s="51" t="e">
        <f>IF(OR(E1019=DSSV!$P$7,E1019=DSSV!$P$8,DSMYDTU!E1019=DSSV!$P$9),A1018+1,"0")</f>
        <v>#REF!</v>
      </c>
      <c r="B1019" s="86">
        <v>27212203084</v>
      </c>
      <c r="C1019" s="86" t="s">
        <v>1218</v>
      </c>
      <c r="D1019" s="86" t="s">
        <v>216</v>
      </c>
      <c r="E1019" s="86" t="str">
        <f t="shared" si="30"/>
        <v>QTM</v>
      </c>
      <c r="F1019" s="86" t="s">
        <v>1429</v>
      </c>
      <c r="G1019" t="str">
        <f t="shared" si="31"/>
        <v/>
      </c>
      <c r="I1019" t="s">
        <v>1513</v>
      </c>
      <c r="J1019" t="s">
        <v>334</v>
      </c>
      <c r="K1019" t="s">
        <v>1826</v>
      </c>
      <c r="L1019" t="s">
        <v>596</v>
      </c>
    </row>
    <row r="1020" spans="1:12" x14ac:dyDescent="0.25">
      <c r="A1020" s="51" t="e">
        <f>IF(OR(E1020=DSSV!$P$7,E1020=DSSV!$P$8,DSMYDTU!E1020=DSSV!$P$9),A1019+1,"0")</f>
        <v>#REF!</v>
      </c>
      <c r="B1020" s="86">
        <v>27202127903</v>
      </c>
      <c r="C1020" s="86" t="s">
        <v>1327</v>
      </c>
      <c r="D1020" s="86" t="s">
        <v>216</v>
      </c>
      <c r="E1020" s="86" t="str">
        <f t="shared" si="30"/>
        <v>QTM</v>
      </c>
      <c r="F1020" s="86" t="s">
        <v>1429</v>
      </c>
      <c r="G1020" t="str">
        <f t="shared" si="31"/>
        <v/>
      </c>
      <c r="I1020" t="s">
        <v>1806</v>
      </c>
      <c r="J1020" t="s">
        <v>334</v>
      </c>
      <c r="K1020" t="s">
        <v>1827</v>
      </c>
      <c r="L1020" t="s">
        <v>596</v>
      </c>
    </row>
    <row r="1021" spans="1:12" x14ac:dyDescent="0.25">
      <c r="A1021" s="51" t="e">
        <f>IF(OR(E1021=DSSV!$P$7,E1021=DSSV!$P$8,DSMYDTU!E1021=DSSV!$P$9),A1020+1,"0")</f>
        <v>#REF!</v>
      </c>
      <c r="B1021" s="86">
        <v>27202239012</v>
      </c>
      <c r="C1021" s="86" t="s">
        <v>1328</v>
      </c>
      <c r="D1021" s="86" t="s">
        <v>216</v>
      </c>
      <c r="E1021" s="86" t="str">
        <f t="shared" si="30"/>
        <v>QTM</v>
      </c>
      <c r="F1021" s="86" t="s">
        <v>1429</v>
      </c>
      <c r="G1021" t="str">
        <f t="shared" si="31"/>
        <v/>
      </c>
      <c r="I1021" t="s">
        <v>1732</v>
      </c>
      <c r="J1021" t="s">
        <v>334</v>
      </c>
      <c r="K1021" t="s">
        <v>1827</v>
      </c>
      <c r="L1021" t="s">
        <v>598</v>
      </c>
    </row>
    <row r="1022" spans="1:12" x14ac:dyDescent="0.25">
      <c r="A1022" s="51" t="e">
        <f>IF(OR(E1022=DSSV!$P$7,E1022=DSSV!$P$8,DSMYDTU!E1022=DSSV!$P$9),A1021+1,"0")</f>
        <v>#REF!</v>
      </c>
      <c r="B1022" s="86">
        <v>27202239331</v>
      </c>
      <c r="C1022" s="86" t="s">
        <v>265</v>
      </c>
      <c r="D1022" s="86" t="s">
        <v>216</v>
      </c>
      <c r="E1022" s="86" t="str">
        <f t="shared" si="30"/>
        <v>QTM</v>
      </c>
      <c r="F1022" s="86" t="s">
        <v>1429</v>
      </c>
      <c r="G1022" t="str">
        <f t="shared" si="31"/>
        <v/>
      </c>
      <c r="I1022" t="s">
        <v>1488</v>
      </c>
      <c r="J1022" t="s">
        <v>334</v>
      </c>
      <c r="K1022" t="s">
        <v>1827</v>
      </c>
      <c r="L1022" t="s">
        <v>596</v>
      </c>
    </row>
    <row r="1023" spans="1:12" x14ac:dyDescent="0.25">
      <c r="A1023" s="51" t="e">
        <f>IF(OR(E1023=DSSV!$P$7,E1023=DSSV!$P$8,DSMYDTU!E1023=DSSV!$P$9),A1022+1,"0")</f>
        <v>#REF!</v>
      </c>
      <c r="B1023" s="86">
        <v>27202247036</v>
      </c>
      <c r="C1023" s="86" t="s">
        <v>1329</v>
      </c>
      <c r="D1023" s="86" t="s">
        <v>216</v>
      </c>
      <c r="E1023" s="86" t="str">
        <f t="shared" si="30"/>
        <v>QTM</v>
      </c>
      <c r="F1023" s="86" t="s">
        <v>1429</v>
      </c>
      <c r="G1023" t="str">
        <f t="shared" si="31"/>
        <v/>
      </c>
      <c r="I1023" t="s">
        <v>1526</v>
      </c>
      <c r="J1023" t="s">
        <v>334</v>
      </c>
      <c r="K1023" t="s">
        <v>1827</v>
      </c>
      <c r="L1023" t="s">
        <v>596</v>
      </c>
    </row>
    <row r="1024" spans="1:12" x14ac:dyDescent="0.25">
      <c r="A1024" s="51" t="e">
        <f>IF(OR(E1024=DSSV!$P$7,E1024=DSSV!$P$8,DSMYDTU!E1024=DSSV!$P$9),A1023+1,"0")</f>
        <v>#REF!</v>
      </c>
      <c r="B1024" s="86">
        <v>27202441457</v>
      </c>
      <c r="C1024" s="86" t="s">
        <v>1330</v>
      </c>
      <c r="D1024" s="86" t="s">
        <v>216</v>
      </c>
      <c r="E1024" s="86" t="str">
        <f t="shared" si="30"/>
        <v>QTM</v>
      </c>
      <c r="F1024" s="86" t="s">
        <v>1429</v>
      </c>
      <c r="G1024" t="str">
        <f t="shared" si="31"/>
        <v/>
      </c>
      <c r="I1024" t="s">
        <v>1577</v>
      </c>
      <c r="J1024" t="s">
        <v>334</v>
      </c>
      <c r="K1024" t="s">
        <v>1827</v>
      </c>
      <c r="L1024" t="s">
        <v>596</v>
      </c>
    </row>
    <row r="1025" spans="1:12" x14ac:dyDescent="0.25">
      <c r="A1025" s="51" t="e">
        <f>IF(OR(E1025=DSSV!$P$7,E1025=DSSV!$P$8,DSMYDTU!E1025=DSSV!$P$9),A1024+1,"0")</f>
        <v>#REF!</v>
      </c>
      <c r="B1025" s="86">
        <v>27202247039</v>
      </c>
      <c r="C1025" s="86" t="s">
        <v>1334</v>
      </c>
      <c r="D1025" s="86" t="s">
        <v>997</v>
      </c>
      <c r="E1025" s="86" t="str">
        <f t="shared" si="30"/>
        <v>QTM</v>
      </c>
      <c r="F1025" s="86" t="s">
        <v>1429</v>
      </c>
      <c r="G1025" t="str">
        <f t="shared" si="31"/>
        <v/>
      </c>
      <c r="I1025" t="s">
        <v>1659</v>
      </c>
      <c r="J1025" t="s">
        <v>334</v>
      </c>
      <c r="K1025" t="s">
        <v>1827</v>
      </c>
      <c r="L1025" t="s">
        <v>596</v>
      </c>
    </row>
    <row r="1026" spans="1:12" x14ac:dyDescent="0.25">
      <c r="A1026" s="51" t="e">
        <f>IF(OR(E1026=DSSV!$P$7,E1026=DSSV!$P$8,DSMYDTU!E1026=DSSV!$P$9),A1025+1,"0")</f>
        <v>#REF!</v>
      </c>
      <c r="B1026" s="86">
        <v>27202244173</v>
      </c>
      <c r="C1026" s="86" t="s">
        <v>241</v>
      </c>
      <c r="D1026" s="86" t="s">
        <v>227</v>
      </c>
      <c r="E1026" s="86" t="str">
        <f t="shared" si="30"/>
        <v>QTM</v>
      </c>
      <c r="F1026" s="86" t="s">
        <v>1429</v>
      </c>
      <c r="G1026" t="str">
        <f t="shared" si="31"/>
        <v/>
      </c>
      <c r="I1026" t="s">
        <v>1463</v>
      </c>
      <c r="J1026" t="s">
        <v>334</v>
      </c>
      <c r="K1026" t="s">
        <v>384</v>
      </c>
      <c r="L1026" t="s">
        <v>595</v>
      </c>
    </row>
    <row r="1027" spans="1:12" x14ac:dyDescent="0.25">
      <c r="A1027" s="51" t="e">
        <f>IF(OR(E1027=DSSV!$P$7,E1027=DSSV!$P$8,DSMYDTU!E1027=DSSV!$P$9),A1026+1,"0")</f>
        <v>#REF!</v>
      </c>
      <c r="B1027" s="86">
        <v>27202134111</v>
      </c>
      <c r="C1027" s="86" t="s">
        <v>1099</v>
      </c>
      <c r="D1027" s="86" t="s">
        <v>227</v>
      </c>
      <c r="E1027" s="86" t="str">
        <f t="shared" ref="E1027:E1090" si="32">RIGHT(F1027,LEN(F1027)-3)</f>
        <v>QTM</v>
      </c>
      <c r="F1027" s="86" t="s">
        <v>1429</v>
      </c>
      <c r="G1027" t="str">
        <f t="shared" ref="G1027:G1090" si="33">IF(H1027&gt;100000,"Nợ "&amp;H1027,"")</f>
        <v/>
      </c>
      <c r="I1027" t="s">
        <v>1728</v>
      </c>
      <c r="J1027" t="s">
        <v>334</v>
      </c>
      <c r="K1027" t="s">
        <v>1826</v>
      </c>
      <c r="L1027" t="s">
        <v>595</v>
      </c>
    </row>
    <row r="1028" spans="1:12" x14ac:dyDescent="0.25">
      <c r="A1028" s="51" t="e">
        <f>IF(OR(E1028=DSSV!$P$7,E1028=DSSV!$P$8,DSMYDTU!E1028=DSSV!$P$9),A1027+1,"0")</f>
        <v>#REF!</v>
      </c>
      <c r="B1028" s="86">
        <v>27202201251</v>
      </c>
      <c r="C1028" s="86" t="s">
        <v>1335</v>
      </c>
      <c r="D1028" s="86" t="s">
        <v>227</v>
      </c>
      <c r="E1028" s="86" t="str">
        <f t="shared" si="32"/>
        <v>QTM</v>
      </c>
      <c r="F1028" s="86" t="s">
        <v>1429</v>
      </c>
      <c r="G1028" t="str">
        <f t="shared" si="33"/>
        <v/>
      </c>
      <c r="I1028" t="s">
        <v>1808</v>
      </c>
      <c r="J1028" t="s">
        <v>334</v>
      </c>
      <c r="K1028" t="s">
        <v>1827</v>
      </c>
      <c r="L1028" t="s">
        <v>597</v>
      </c>
    </row>
    <row r="1029" spans="1:12" x14ac:dyDescent="0.25">
      <c r="A1029" s="51" t="e">
        <f>IF(OR(E1029=DSSV!$P$7,E1029=DSSV!$P$8,DSMYDTU!E1029=DSSV!$P$9),A1028+1,"0")</f>
        <v>#REF!</v>
      </c>
      <c r="B1029" s="86">
        <v>27202221382</v>
      </c>
      <c r="C1029" s="86" t="s">
        <v>507</v>
      </c>
      <c r="D1029" s="86" t="s">
        <v>227</v>
      </c>
      <c r="E1029" s="86" t="str">
        <f t="shared" si="32"/>
        <v>QTM</v>
      </c>
      <c r="F1029" s="86" t="s">
        <v>1429</v>
      </c>
      <c r="G1029" t="str">
        <f t="shared" si="33"/>
        <v/>
      </c>
      <c r="I1029" t="s">
        <v>1721</v>
      </c>
      <c r="J1029" t="s">
        <v>334</v>
      </c>
      <c r="K1029" t="s">
        <v>1827</v>
      </c>
      <c r="L1029" t="s">
        <v>595</v>
      </c>
    </row>
    <row r="1030" spans="1:12" x14ac:dyDescent="0.25">
      <c r="A1030" s="51" t="e">
        <f>IF(OR(E1030=DSSV!$P$7,E1030=DSSV!$P$8,DSMYDTU!E1030=DSSV!$P$9),A1029+1,"0")</f>
        <v>#REF!</v>
      </c>
      <c r="B1030" s="86">
        <v>27202225364</v>
      </c>
      <c r="C1030" s="86" t="s">
        <v>1336</v>
      </c>
      <c r="D1030" s="86" t="s">
        <v>227</v>
      </c>
      <c r="E1030" s="86" t="str">
        <f t="shared" si="32"/>
        <v>QTM</v>
      </c>
      <c r="F1030" s="86" t="s">
        <v>1429</v>
      </c>
      <c r="G1030" t="str">
        <f t="shared" si="33"/>
        <v/>
      </c>
      <c r="I1030" t="s">
        <v>1785</v>
      </c>
      <c r="J1030" t="s">
        <v>334</v>
      </c>
      <c r="K1030" t="s">
        <v>1827</v>
      </c>
      <c r="L1030" t="s">
        <v>594</v>
      </c>
    </row>
    <row r="1031" spans="1:12" x14ac:dyDescent="0.25">
      <c r="A1031" s="51" t="e">
        <f>IF(OR(E1031=DSSV!$P$7,E1031=DSSV!$P$8,DSMYDTU!E1031=DSSV!$P$9),A1030+1,"0")</f>
        <v>#REF!</v>
      </c>
      <c r="B1031" s="86">
        <v>27212240669</v>
      </c>
      <c r="C1031" s="86" t="s">
        <v>777</v>
      </c>
      <c r="D1031" s="86" t="s">
        <v>183</v>
      </c>
      <c r="E1031" s="86" t="str">
        <f t="shared" si="32"/>
        <v>QTM</v>
      </c>
      <c r="F1031" s="86" t="s">
        <v>1429</v>
      </c>
      <c r="G1031" t="str">
        <f t="shared" si="33"/>
        <v/>
      </c>
      <c r="I1031" t="s">
        <v>1479</v>
      </c>
      <c r="J1031" t="s">
        <v>183</v>
      </c>
      <c r="K1031" t="s">
        <v>1827</v>
      </c>
      <c r="L1031" t="s">
        <v>603</v>
      </c>
    </row>
    <row r="1032" spans="1:12" x14ac:dyDescent="0.25">
      <c r="A1032" s="51" t="e">
        <f>IF(OR(E1032=DSSV!$P$7,E1032=DSSV!$P$8,DSMYDTU!E1032=DSSV!$P$9),A1031+1,"0")</f>
        <v>#REF!</v>
      </c>
      <c r="B1032" s="86">
        <v>27202230242</v>
      </c>
      <c r="C1032" s="86" t="s">
        <v>1221</v>
      </c>
      <c r="D1032" s="86" t="s">
        <v>156</v>
      </c>
      <c r="E1032" s="86" t="str">
        <f t="shared" si="32"/>
        <v>QTM</v>
      </c>
      <c r="F1032" s="86" t="s">
        <v>1429</v>
      </c>
      <c r="G1032" t="str">
        <f t="shared" si="33"/>
        <v/>
      </c>
      <c r="I1032" t="s">
        <v>1621</v>
      </c>
      <c r="J1032" t="s">
        <v>334</v>
      </c>
      <c r="K1032" t="s">
        <v>1826</v>
      </c>
      <c r="L1032" t="s">
        <v>605</v>
      </c>
    </row>
    <row r="1033" spans="1:12" x14ac:dyDescent="0.25">
      <c r="A1033" s="51" t="e">
        <f>IF(OR(E1033=DSSV!$P$7,E1033=DSSV!$P$8,DSMYDTU!E1033=DSSV!$P$9),A1032+1,"0")</f>
        <v>#REF!</v>
      </c>
      <c r="B1033" s="86">
        <v>27202240089</v>
      </c>
      <c r="C1033" s="86" t="s">
        <v>507</v>
      </c>
      <c r="D1033" s="86" t="s">
        <v>156</v>
      </c>
      <c r="E1033" s="86" t="str">
        <f t="shared" si="32"/>
        <v>QTM</v>
      </c>
      <c r="F1033" s="86" t="s">
        <v>1429</v>
      </c>
      <c r="G1033" t="str">
        <f t="shared" si="33"/>
        <v/>
      </c>
      <c r="I1033" t="s">
        <v>1732</v>
      </c>
      <c r="J1033" t="s">
        <v>334</v>
      </c>
      <c r="K1033" t="s">
        <v>1827</v>
      </c>
      <c r="L1033" t="s">
        <v>596</v>
      </c>
    </row>
    <row r="1034" spans="1:12" x14ac:dyDescent="0.25">
      <c r="A1034" s="51" t="e">
        <f>IF(OR(E1034=DSSV!$P$7,E1034=DSSV!$P$8,DSMYDTU!E1034=DSSV!$P$9),A1033+1,"0")</f>
        <v>#REF!</v>
      </c>
      <c r="B1034" s="86">
        <v>27202242159</v>
      </c>
      <c r="C1034" s="86" t="s">
        <v>1338</v>
      </c>
      <c r="D1034" s="86" t="s">
        <v>218</v>
      </c>
      <c r="E1034" s="86" t="str">
        <f t="shared" si="32"/>
        <v>QTM</v>
      </c>
      <c r="F1034" s="86" t="s">
        <v>1429</v>
      </c>
      <c r="G1034" t="str">
        <f t="shared" si="33"/>
        <v/>
      </c>
      <c r="I1034" t="s">
        <v>1605</v>
      </c>
      <c r="J1034" t="s">
        <v>334</v>
      </c>
      <c r="K1034" t="s">
        <v>1827</v>
      </c>
      <c r="L1034" t="s">
        <v>594</v>
      </c>
    </row>
    <row r="1035" spans="1:12" x14ac:dyDescent="0.25">
      <c r="A1035" s="51" t="e">
        <f>IF(OR(E1035=DSSV!$P$7,E1035=DSSV!$P$8,DSMYDTU!E1035=DSSV!$P$9),A1034+1,"0")</f>
        <v>#REF!</v>
      </c>
      <c r="B1035" s="86">
        <v>27204754239</v>
      </c>
      <c r="C1035" s="86" t="s">
        <v>664</v>
      </c>
      <c r="D1035" s="86" t="s">
        <v>218</v>
      </c>
      <c r="E1035" s="86" t="str">
        <f t="shared" si="32"/>
        <v>QTM</v>
      </c>
      <c r="F1035" s="86" t="s">
        <v>1429</v>
      </c>
      <c r="G1035" t="str">
        <f t="shared" si="33"/>
        <v/>
      </c>
      <c r="I1035" t="s">
        <v>1638</v>
      </c>
      <c r="J1035" t="s">
        <v>334</v>
      </c>
      <c r="K1035" t="s">
        <v>1827</v>
      </c>
      <c r="L1035" t="s">
        <v>596</v>
      </c>
    </row>
    <row r="1036" spans="1:12" x14ac:dyDescent="0.25">
      <c r="A1036" s="51" t="e">
        <f>IF(OR(E1036=DSSV!$P$7,E1036=DSSV!$P$8,DSMYDTU!E1036=DSSV!$P$9),A1035+1,"0")</f>
        <v>#REF!</v>
      </c>
      <c r="B1036" s="86">
        <v>27202224130</v>
      </c>
      <c r="C1036" s="86" t="s">
        <v>394</v>
      </c>
      <c r="D1036" s="86" t="s">
        <v>141</v>
      </c>
      <c r="E1036" s="86" t="str">
        <f t="shared" si="32"/>
        <v>QTM</v>
      </c>
      <c r="F1036" s="86" t="s">
        <v>1429</v>
      </c>
      <c r="G1036" t="str">
        <f t="shared" si="33"/>
        <v/>
      </c>
      <c r="I1036" t="s">
        <v>1550</v>
      </c>
      <c r="J1036" t="s">
        <v>334</v>
      </c>
      <c r="K1036" t="s">
        <v>1827</v>
      </c>
      <c r="L1036" t="s">
        <v>604</v>
      </c>
    </row>
    <row r="1037" spans="1:12" x14ac:dyDescent="0.25">
      <c r="A1037" s="51" t="e">
        <f>IF(OR(E1037=DSSV!$P$7,E1037=DSSV!$P$8,DSMYDTU!E1037=DSSV!$P$9),A1036+1,"0")</f>
        <v>#REF!</v>
      </c>
      <c r="B1037" s="86">
        <v>25202217102</v>
      </c>
      <c r="C1037" s="86" t="s">
        <v>362</v>
      </c>
      <c r="D1037" s="86" t="s">
        <v>178</v>
      </c>
      <c r="E1037" s="86" t="str">
        <f t="shared" si="32"/>
        <v>QTM</v>
      </c>
      <c r="F1037" s="86" t="s">
        <v>386</v>
      </c>
      <c r="G1037" t="str">
        <f t="shared" si="33"/>
        <v/>
      </c>
      <c r="I1037" t="s">
        <v>548</v>
      </c>
      <c r="J1037" t="s">
        <v>334</v>
      </c>
      <c r="K1037" t="s">
        <v>325</v>
      </c>
      <c r="L1037" t="s">
        <v>599</v>
      </c>
    </row>
    <row r="1038" spans="1:12" x14ac:dyDescent="0.25">
      <c r="A1038" s="51" t="e">
        <f>IF(OR(E1038=DSSV!$P$7,E1038=DSSV!$P$8,DSMYDTU!E1038=DSSV!$P$9),A1037+1,"0")</f>
        <v>#REF!</v>
      </c>
      <c r="B1038" s="86">
        <v>27202202107</v>
      </c>
      <c r="C1038" s="86" t="s">
        <v>1224</v>
      </c>
      <c r="D1038" s="86" t="s">
        <v>178</v>
      </c>
      <c r="E1038" s="86" t="str">
        <f t="shared" si="32"/>
        <v>QTM</v>
      </c>
      <c r="F1038" s="86" t="s">
        <v>1429</v>
      </c>
      <c r="G1038" t="str">
        <f t="shared" si="33"/>
        <v/>
      </c>
      <c r="I1038" t="s">
        <v>1761</v>
      </c>
      <c r="J1038" t="s">
        <v>334</v>
      </c>
      <c r="K1038" t="s">
        <v>1826</v>
      </c>
      <c r="L1038" t="s">
        <v>596</v>
      </c>
    </row>
    <row r="1039" spans="1:12" x14ac:dyDescent="0.25">
      <c r="A1039" s="51" t="e">
        <f>IF(OR(E1039=DSSV!$P$7,E1039=DSSV!$P$8,DSMYDTU!E1039=DSSV!$P$9),A1038+1,"0")</f>
        <v>#REF!</v>
      </c>
      <c r="B1039" s="86">
        <v>27202238704</v>
      </c>
      <c r="C1039" s="86" t="s">
        <v>241</v>
      </c>
      <c r="D1039" s="86" t="s">
        <v>178</v>
      </c>
      <c r="E1039" s="86" t="str">
        <f t="shared" si="32"/>
        <v>QTM</v>
      </c>
      <c r="F1039" s="86" t="s">
        <v>1429</v>
      </c>
      <c r="G1039" t="str">
        <f t="shared" si="33"/>
        <v/>
      </c>
      <c r="I1039" t="s">
        <v>1753</v>
      </c>
      <c r="J1039" t="s">
        <v>334</v>
      </c>
      <c r="K1039" t="s">
        <v>1827</v>
      </c>
      <c r="L1039" t="s">
        <v>604</v>
      </c>
    </row>
    <row r="1040" spans="1:12" x14ac:dyDescent="0.25">
      <c r="A1040" s="51" t="e">
        <f>IF(OR(E1040=DSSV!$P$7,E1040=DSSV!$P$8,DSMYDTU!E1040=DSSV!$P$9),A1039+1,"0")</f>
        <v>#REF!</v>
      </c>
      <c r="B1040" s="86">
        <v>27202241019</v>
      </c>
      <c r="C1040" s="86" t="s">
        <v>486</v>
      </c>
      <c r="D1040" s="86" t="s">
        <v>178</v>
      </c>
      <c r="E1040" s="86" t="str">
        <f t="shared" si="32"/>
        <v>QTM</v>
      </c>
      <c r="F1040" s="86" t="s">
        <v>1429</v>
      </c>
      <c r="G1040" t="str">
        <f t="shared" si="33"/>
        <v/>
      </c>
      <c r="I1040" t="s">
        <v>1458</v>
      </c>
      <c r="J1040" t="s">
        <v>334</v>
      </c>
      <c r="K1040" t="s">
        <v>1827</v>
      </c>
      <c r="L1040" t="s">
        <v>599</v>
      </c>
    </row>
    <row r="1041" spans="1:12" x14ac:dyDescent="0.25">
      <c r="A1041" s="51" t="e">
        <f>IF(OR(E1041=DSSV!$P$7,E1041=DSSV!$P$8,DSMYDTU!E1041=DSSV!$P$9),A1040+1,"0")</f>
        <v>#REF!</v>
      </c>
      <c r="B1041" s="86">
        <v>27212201019</v>
      </c>
      <c r="C1041" s="86" t="s">
        <v>815</v>
      </c>
      <c r="D1041" s="86" t="s">
        <v>178</v>
      </c>
      <c r="E1041" s="86" t="str">
        <f t="shared" si="32"/>
        <v>QTM</v>
      </c>
      <c r="F1041" s="86" t="s">
        <v>1429</v>
      </c>
      <c r="G1041" t="str">
        <f t="shared" si="33"/>
        <v/>
      </c>
      <c r="I1041" t="s">
        <v>1551</v>
      </c>
      <c r="J1041" t="s">
        <v>334</v>
      </c>
      <c r="K1041" t="s">
        <v>1827</v>
      </c>
      <c r="L1041" t="s">
        <v>595</v>
      </c>
    </row>
    <row r="1042" spans="1:12" x14ac:dyDescent="0.25">
      <c r="A1042" s="51" t="e">
        <f>IF(OR(E1042=DSSV!$P$7,E1042=DSSV!$P$8,DSMYDTU!E1042=DSSV!$P$9),A1041+1,"0")</f>
        <v>#REF!</v>
      </c>
      <c r="B1042" s="86">
        <v>27212202618</v>
      </c>
      <c r="C1042" s="86" t="s">
        <v>1341</v>
      </c>
      <c r="D1042" s="86" t="s">
        <v>178</v>
      </c>
      <c r="E1042" s="86" t="str">
        <f t="shared" si="32"/>
        <v>QTM</v>
      </c>
      <c r="F1042" s="86" t="s">
        <v>1429</v>
      </c>
      <c r="G1042" t="str">
        <f t="shared" si="33"/>
        <v/>
      </c>
      <c r="I1042" t="s">
        <v>1809</v>
      </c>
      <c r="J1042" t="s">
        <v>334</v>
      </c>
      <c r="K1042" t="s">
        <v>1827</v>
      </c>
      <c r="L1042" t="s">
        <v>594</v>
      </c>
    </row>
    <row r="1043" spans="1:12" x14ac:dyDescent="0.25">
      <c r="A1043" s="51" t="e">
        <f>IF(OR(E1043=DSSV!$P$7,E1043=DSSV!$P$8,DSMYDTU!E1043=DSSV!$P$9),A1042+1,"0")</f>
        <v>#REF!</v>
      </c>
      <c r="B1043" s="86">
        <v>27212240863</v>
      </c>
      <c r="C1043" s="86" t="s">
        <v>1342</v>
      </c>
      <c r="D1043" s="86" t="s">
        <v>178</v>
      </c>
      <c r="E1043" s="86" t="str">
        <f t="shared" si="32"/>
        <v>QTM</v>
      </c>
      <c r="F1043" s="86" t="s">
        <v>1429</v>
      </c>
      <c r="G1043" t="str">
        <f t="shared" si="33"/>
        <v/>
      </c>
      <c r="I1043" t="s">
        <v>1753</v>
      </c>
      <c r="J1043" t="s">
        <v>334</v>
      </c>
      <c r="K1043" t="s">
        <v>1827</v>
      </c>
      <c r="L1043" t="s">
        <v>594</v>
      </c>
    </row>
    <row r="1044" spans="1:12" x14ac:dyDescent="0.25">
      <c r="A1044" s="51" t="e">
        <f>IF(OR(E1044=DSSV!$P$7,E1044=DSSV!$P$8,DSMYDTU!E1044=DSSV!$P$9),A1043+1,"0")</f>
        <v>#REF!</v>
      </c>
      <c r="B1044" s="86">
        <v>27202122467</v>
      </c>
      <c r="C1044" s="86" t="s">
        <v>477</v>
      </c>
      <c r="D1044" s="86" t="s">
        <v>196</v>
      </c>
      <c r="E1044" s="86" t="str">
        <f t="shared" si="32"/>
        <v>QTM</v>
      </c>
      <c r="F1044" s="86" t="s">
        <v>1429</v>
      </c>
      <c r="G1044" t="str">
        <f t="shared" si="33"/>
        <v/>
      </c>
      <c r="I1044" t="s">
        <v>1535</v>
      </c>
      <c r="J1044" t="s">
        <v>334</v>
      </c>
      <c r="K1044" t="s">
        <v>1826</v>
      </c>
      <c r="L1044" t="s">
        <v>599</v>
      </c>
    </row>
    <row r="1045" spans="1:12" x14ac:dyDescent="0.25">
      <c r="A1045" s="51" t="e">
        <f>IF(OR(E1045=DSSV!$P$7,E1045=DSSV!$P$8,DSMYDTU!E1045=DSSV!$P$9),A1044+1,"0")</f>
        <v>#REF!</v>
      </c>
      <c r="B1045" s="86">
        <v>27202202644</v>
      </c>
      <c r="C1045" s="86" t="s">
        <v>1344</v>
      </c>
      <c r="D1045" s="86" t="s">
        <v>196</v>
      </c>
      <c r="E1045" s="86" t="str">
        <f t="shared" si="32"/>
        <v>QTM</v>
      </c>
      <c r="F1045" s="86" t="s">
        <v>1429</v>
      </c>
      <c r="G1045" t="str">
        <f t="shared" si="33"/>
        <v/>
      </c>
      <c r="I1045" t="s">
        <v>1705</v>
      </c>
      <c r="J1045" t="s">
        <v>334</v>
      </c>
      <c r="K1045" t="s">
        <v>1827</v>
      </c>
      <c r="L1045" t="s">
        <v>595</v>
      </c>
    </row>
    <row r="1046" spans="1:12" x14ac:dyDescent="0.25">
      <c r="A1046" s="51" t="e">
        <f>IF(OR(E1046=DSSV!$P$7,E1046=DSSV!$P$8,DSMYDTU!E1046=DSSV!$P$9),A1045+1,"0")</f>
        <v>#REF!</v>
      </c>
      <c r="B1046" s="86">
        <v>27202245130</v>
      </c>
      <c r="C1046" s="86" t="s">
        <v>251</v>
      </c>
      <c r="D1046" s="86" t="s">
        <v>196</v>
      </c>
      <c r="E1046" s="86" t="str">
        <f t="shared" si="32"/>
        <v>QTM</v>
      </c>
      <c r="F1046" s="86" t="s">
        <v>1429</v>
      </c>
      <c r="G1046" t="str">
        <f t="shared" si="33"/>
        <v/>
      </c>
      <c r="I1046" t="s">
        <v>1605</v>
      </c>
      <c r="J1046" t="s">
        <v>334</v>
      </c>
      <c r="K1046" t="s">
        <v>1827</v>
      </c>
      <c r="L1046" t="s">
        <v>596</v>
      </c>
    </row>
    <row r="1047" spans="1:12" x14ac:dyDescent="0.25">
      <c r="A1047" s="51" t="e">
        <f>IF(OR(E1047=DSSV!$P$7,E1047=DSSV!$P$8,DSMYDTU!E1047=DSSV!$P$9),A1046+1,"0")</f>
        <v>#REF!</v>
      </c>
      <c r="B1047" s="86">
        <v>27203103114</v>
      </c>
      <c r="C1047" s="86" t="s">
        <v>270</v>
      </c>
      <c r="D1047" s="86" t="s">
        <v>196</v>
      </c>
      <c r="E1047" s="86" t="str">
        <f t="shared" si="32"/>
        <v>QTM</v>
      </c>
      <c r="F1047" s="86" t="s">
        <v>1429</v>
      </c>
      <c r="G1047" t="str">
        <f t="shared" si="33"/>
        <v/>
      </c>
      <c r="I1047" t="s">
        <v>1714</v>
      </c>
      <c r="J1047" t="s">
        <v>334</v>
      </c>
      <c r="K1047" t="s">
        <v>1827</v>
      </c>
      <c r="L1047" t="s">
        <v>603</v>
      </c>
    </row>
    <row r="1048" spans="1:12" x14ac:dyDescent="0.25">
      <c r="A1048" s="51" t="e">
        <f>IF(OR(E1048=DSSV!$P$7,E1048=DSSV!$P$8,DSMYDTU!E1048=DSSV!$P$9),A1047+1,"0")</f>
        <v>#REF!</v>
      </c>
      <c r="B1048" s="86">
        <v>27212238194</v>
      </c>
      <c r="C1048" s="86" t="s">
        <v>1347</v>
      </c>
      <c r="D1048" s="86" t="s">
        <v>196</v>
      </c>
      <c r="E1048" s="86" t="str">
        <f t="shared" si="32"/>
        <v>QTM</v>
      </c>
      <c r="F1048" s="86" t="s">
        <v>1429</v>
      </c>
      <c r="G1048" t="str">
        <f t="shared" si="33"/>
        <v/>
      </c>
      <c r="I1048" t="s">
        <v>1687</v>
      </c>
      <c r="J1048" t="s">
        <v>334</v>
      </c>
      <c r="K1048" t="s">
        <v>1827</v>
      </c>
      <c r="L1048" t="s">
        <v>595</v>
      </c>
    </row>
    <row r="1049" spans="1:12" x14ac:dyDescent="0.25">
      <c r="A1049" s="51" t="e">
        <f>IF(OR(E1049=DSSV!$P$7,E1049=DSSV!$P$8,DSMYDTU!E1049=DSSV!$P$9),A1048+1,"0")</f>
        <v>#REF!</v>
      </c>
      <c r="B1049" s="86">
        <v>27202124598</v>
      </c>
      <c r="C1049" s="86" t="s">
        <v>1349</v>
      </c>
      <c r="D1049" s="86" t="s">
        <v>207</v>
      </c>
      <c r="E1049" s="86" t="str">
        <f t="shared" si="32"/>
        <v>QTM</v>
      </c>
      <c r="F1049" s="86" t="s">
        <v>1429</v>
      </c>
      <c r="G1049" t="str">
        <f t="shared" si="33"/>
        <v/>
      </c>
      <c r="I1049" t="s">
        <v>1810</v>
      </c>
      <c r="J1049" t="s">
        <v>334</v>
      </c>
      <c r="K1049" t="s">
        <v>1827</v>
      </c>
      <c r="L1049" t="s">
        <v>597</v>
      </c>
    </row>
    <row r="1050" spans="1:12" x14ac:dyDescent="0.25">
      <c r="A1050" s="51" t="e">
        <f>IF(OR(E1050=DSSV!$P$7,E1050=DSSV!$P$8,DSMYDTU!E1050=DSSV!$P$9),A1049+1,"0")</f>
        <v>#REF!</v>
      </c>
      <c r="B1050" s="86">
        <v>27202229803</v>
      </c>
      <c r="C1050" s="86" t="s">
        <v>1350</v>
      </c>
      <c r="D1050" s="86" t="s">
        <v>207</v>
      </c>
      <c r="E1050" s="86" t="str">
        <f t="shared" si="32"/>
        <v>QTM</v>
      </c>
      <c r="F1050" s="86" t="s">
        <v>1429</v>
      </c>
      <c r="G1050" t="str">
        <f t="shared" si="33"/>
        <v/>
      </c>
      <c r="I1050" t="s">
        <v>1656</v>
      </c>
      <c r="J1050" t="s">
        <v>334</v>
      </c>
      <c r="K1050" t="s">
        <v>1827</v>
      </c>
      <c r="L1050" t="s">
        <v>605</v>
      </c>
    </row>
    <row r="1051" spans="1:12" x14ac:dyDescent="0.25">
      <c r="A1051" s="51" t="e">
        <f>IF(OR(E1051=DSSV!$P$7,E1051=DSSV!$P$8,DSMYDTU!E1051=DSSV!$P$9),A1050+1,"0")</f>
        <v>#REF!</v>
      </c>
      <c r="B1051" s="86">
        <v>27202224934</v>
      </c>
      <c r="C1051" s="86" t="s">
        <v>441</v>
      </c>
      <c r="D1051" s="86" t="s">
        <v>433</v>
      </c>
      <c r="E1051" s="86" t="str">
        <f t="shared" si="32"/>
        <v>QTM</v>
      </c>
      <c r="F1051" s="86" t="s">
        <v>1429</v>
      </c>
      <c r="G1051" t="str">
        <f t="shared" si="33"/>
        <v/>
      </c>
      <c r="I1051" t="s">
        <v>1504</v>
      </c>
      <c r="J1051" t="s">
        <v>334</v>
      </c>
      <c r="K1051" t="s">
        <v>1827</v>
      </c>
      <c r="L1051" t="s">
        <v>597</v>
      </c>
    </row>
    <row r="1052" spans="1:12" x14ac:dyDescent="0.25">
      <c r="A1052" s="51" t="e">
        <f>IF(OR(E1052=DSSV!$P$7,E1052=DSSV!$P$8,DSMYDTU!E1052=DSSV!$P$9),A1051+1,"0")</f>
        <v>#REF!</v>
      </c>
      <c r="B1052" s="86">
        <v>27202237121</v>
      </c>
      <c r="C1052" s="86" t="s">
        <v>267</v>
      </c>
      <c r="D1052" s="86" t="s">
        <v>433</v>
      </c>
      <c r="E1052" s="86" t="str">
        <f t="shared" si="32"/>
        <v>QTM</v>
      </c>
      <c r="F1052" s="86" t="s">
        <v>1429</v>
      </c>
      <c r="G1052" t="str">
        <f t="shared" si="33"/>
        <v/>
      </c>
      <c r="I1052" t="s">
        <v>1799</v>
      </c>
      <c r="J1052" t="s">
        <v>334</v>
      </c>
      <c r="K1052" t="s">
        <v>1827</v>
      </c>
      <c r="L1052" t="s">
        <v>603</v>
      </c>
    </row>
    <row r="1053" spans="1:12" x14ac:dyDescent="0.25">
      <c r="A1053" s="51" t="e">
        <f>IF(OR(E1053=DSSV!$P$7,E1053=DSSV!$P$8,DSMYDTU!E1053=DSSV!$P$9),A1052+1,"0")</f>
        <v>#REF!</v>
      </c>
      <c r="B1053" s="86">
        <v>27203303120</v>
      </c>
      <c r="C1053" s="86" t="s">
        <v>264</v>
      </c>
      <c r="D1053" s="86" t="s">
        <v>433</v>
      </c>
      <c r="E1053" s="86" t="str">
        <f t="shared" si="32"/>
        <v>QTM</v>
      </c>
      <c r="F1053" s="86" t="s">
        <v>1429</v>
      </c>
      <c r="G1053" t="str">
        <f t="shared" si="33"/>
        <v/>
      </c>
      <c r="I1053" t="s">
        <v>1749</v>
      </c>
      <c r="J1053" t="s">
        <v>334</v>
      </c>
      <c r="K1053" t="s">
        <v>1827</v>
      </c>
      <c r="L1053" t="s">
        <v>595</v>
      </c>
    </row>
    <row r="1054" spans="1:12" x14ac:dyDescent="0.25">
      <c r="A1054" s="51" t="e">
        <f>IF(OR(E1054=DSSV!$P$7,E1054=DSSV!$P$8,DSMYDTU!E1054=DSSV!$P$9),A1053+1,"0")</f>
        <v>#REF!</v>
      </c>
      <c r="B1054" s="86">
        <v>26211328443</v>
      </c>
      <c r="C1054" s="86" t="s">
        <v>250</v>
      </c>
      <c r="D1054" s="86" t="s">
        <v>180</v>
      </c>
      <c r="E1054" s="86" t="str">
        <f t="shared" si="32"/>
        <v>QTM</v>
      </c>
      <c r="F1054" s="86" t="s">
        <v>1429</v>
      </c>
      <c r="G1054" t="str">
        <f t="shared" si="33"/>
        <v/>
      </c>
      <c r="I1054" t="s">
        <v>574</v>
      </c>
      <c r="J1054" t="s">
        <v>183</v>
      </c>
      <c r="K1054" t="s">
        <v>1827</v>
      </c>
      <c r="L1054" t="s">
        <v>595</v>
      </c>
    </row>
    <row r="1055" spans="1:12" x14ac:dyDescent="0.25">
      <c r="A1055" s="51" t="e">
        <f>IF(OR(E1055=DSSV!$P$7,E1055=DSSV!$P$8,DSMYDTU!E1055=DSSV!$P$9),A1054+1,"0")</f>
        <v>#REF!</v>
      </c>
      <c r="B1055" s="86">
        <v>27202220620</v>
      </c>
      <c r="C1055" s="86" t="s">
        <v>700</v>
      </c>
      <c r="D1055" s="86" t="s">
        <v>180</v>
      </c>
      <c r="E1055" s="86" t="str">
        <f t="shared" si="32"/>
        <v>QTM</v>
      </c>
      <c r="F1055" s="86" t="s">
        <v>1429</v>
      </c>
      <c r="G1055" t="str">
        <f t="shared" si="33"/>
        <v/>
      </c>
      <c r="I1055" t="s">
        <v>1729</v>
      </c>
      <c r="J1055" t="s">
        <v>334</v>
      </c>
      <c r="K1055" t="s">
        <v>1827</v>
      </c>
      <c r="L1055" t="s">
        <v>595</v>
      </c>
    </row>
    <row r="1056" spans="1:12" x14ac:dyDescent="0.25">
      <c r="A1056" s="51" t="e">
        <f>IF(OR(E1056=DSSV!$P$7,E1056=DSSV!$P$8,DSMYDTU!E1056=DSSV!$P$9),A1055+1,"0")</f>
        <v>#REF!</v>
      </c>
      <c r="B1056" s="86">
        <v>27202243943</v>
      </c>
      <c r="C1056" s="86" t="s">
        <v>1225</v>
      </c>
      <c r="D1056" s="86" t="s">
        <v>405</v>
      </c>
      <c r="E1056" s="86" t="str">
        <f t="shared" si="32"/>
        <v>QTM</v>
      </c>
      <c r="F1056" s="86" t="s">
        <v>1429</v>
      </c>
      <c r="G1056" t="str">
        <f t="shared" si="33"/>
        <v/>
      </c>
      <c r="I1056" t="s">
        <v>1497</v>
      </c>
      <c r="J1056" t="s">
        <v>334</v>
      </c>
      <c r="K1056" t="s">
        <v>1826</v>
      </c>
      <c r="L1056" t="s">
        <v>599</v>
      </c>
    </row>
    <row r="1057" spans="1:12" x14ac:dyDescent="0.25">
      <c r="A1057" s="51" t="e">
        <f>IF(OR(E1057=DSSV!$P$7,E1057=DSSV!$P$8,DSMYDTU!E1057=DSSV!$P$9),A1056+1,"0")</f>
        <v>#REF!</v>
      </c>
      <c r="B1057" s="86">
        <v>26212233785</v>
      </c>
      <c r="C1057" s="86" t="s">
        <v>1226</v>
      </c>
      <c r="D1057" s="86" t="s">
        <v>125</v>
      </c>
      <c r="E1057" s="86" t="str">
        <f t="shared" si="32"/>
        <v>QTM</v>
      </c>
      <c r="F1057" s="86" t="s">
        <v>424</v>
      </c>
      <c r="G1057" t="str">
        <f t="shared" si="33"/>
        <v/>
      </c>
      <c r="I1057" t="s">
        <v>553</v>
      </c>
      <c r="J1057" t="s">
        <v>183</v>
      </c>
      <c r="K1057" t="s">
        <v>1826</v>
      </c>
      <c r="L1057" t="s">
        <v>596</v>
      </c>
    </row>
    <row r="1058" spans="1:12" x14ac:dyDescent="0.25">
      <c r="A1058" s="51" t="e">
        <f>IF(OR(E1058=DSSV!$P$7,E1058=DSSV!$P$8,DSMYDTU!E1058=DSSV!$P$9),A1057+1,"0")</f>
        <v>#REF!</v>
      </c>
      <c r="B1058" s="86">
        <v>26212235497</v>
      </c>
      <c r="C1058" s="86" t="s">
        <v>1352</v>
      </c>
      <c r="D1058" s="86" t="s">
        <v>125</v>
      </c>
      <c r="E1058" s="86" t="str">
        <f t="shared" si="32"/>
        <v>QTM</v>
      </c>
      <c r="F1058" s="86" t="s">
        <v>424</v>
      </c>
      <c r="G1058" t="str">
        <f t="shared" si="33"/>
        <v/>
      </c>
      <c r="I1058" t="s">
        <v>1811</v>
      </c>
      <c r="J1058" t="s">
        <v>183</v>
      </c>
      <c r="K1058" t="s">
        <v>1827</v>
      </c>
      <c r="L1058" t="s">
        <v>604</v>
      </c>
    </row>
    <row r="1059" spans="1:12" x14ac:dyDescent="0.25">
      <c r="A1059" s="51" t="e">
        <f>IF(OR(E1059=DSSV!$P$7,E1059=DSSV!$P$8,DSMYDTU!E1059=DSSV!$P$9),A1058+1,"0")</f>
        <v>#REF!</v>
      </c>
      <c r="B1059" s="86">
        <v>27212240501</v>
      </c>
      <c r="C1059" s="86" t="s">
        <v>819</v>
      </c>
      <c r="D1059" s="86" t="s">
        <v>125</v>
      </c>
      <c r="E1059" s="86" t="str">
        <f t="shared" si="32"/>
        <v>QTM</v>
      </c>
      <c r="F1059" s="86" t="s">
        <v>1429</v>
      </c>
      <c r="G1059" t="str">
        <f t="shared" si="33"/>
        <v/>
      </c>
      <c r="I1059" t="s">
        <v>1573</v>
      </c>
      <c r="J1059" t="s">
        <v>183</v>
      </c>
      <c r="K1059" t="s">
        <v>1827</v>
      </c>
      <c r="L1059" t="s">
        <v>595</v>
      </c>
    </row>
    <row r="1060" spans="1:12" x14ac:dyDescent="0.25">
      <c r="A1060" s="51" t="e">
        <f>IF(OR(E1060=DSSV!$P$7,E1060=DSSV!$P$8,DSMYDTU!E1060=DSSV!$P$9),A1059+1,"0")</f>
        <v>#REF!</v>
      </c>
      <c r="B1060" s="86">
        <v>27202201261</v>
      </c>
      <c r="C1060" s="86" t="s">
        <v>1227</v>
      </c>
      <c r="D1060" s="86" t="s">
        <v>173</v>
      </c>
      <c r="E1060" s="86" t="str">
        <f t="shared" si="32"/>
        <v>QTM</v>
      </c>
      <c r="F1060" s="86" t="s">
        <v>1429</v>
      </c>
      <c r="G1060" t="str">
        <f t="shared" si="33"/>
        <v/>
      </c>
      <c r="I1060" t="s">
        <v>1452</v>
      </c>
      <c r="J1060" t="s">
        <v>334</v>
      </c>
      <c r="K1060" t="s">
        <v>1826</v>
      </c>
      <c r="L1060" t="s">
        <v>595</v>
      </c>
    </row>
    <row r="1061" spans="1:12" x14ac:dyDescent="0.25">
      <c r="A1061" s="51" t="e">
        <f>IF(OR(E1061=DSSV!$P$7,E1061=DSSV!$P$8,DSMYDTU!E1061=DSSV!$P$9),A1060+1,"0")</f>
        <v>#REF!</v>
      </c>
      <c r="B1061" s="86">
        <v>27202202378</v>
      </c>
      <c r="C1061" s="86" t="s">
        <v>1228</v>
      </c>
      <c r="D1061" s="86" t="s">
        <v>173</v>
      </c>
      <c r="E1061" s="86" t="str">
        <f t="shared" si="32"/>
        <v>QTM</v>
      </c>
      <c r="F1061" s="86" t="s">
        <v>1429</v>
      </c>
      <c r="G1061" t="str">
        <f t="shared" si="33"/>
        <v/>
      </c>
      <c r="I1061" t="s">
        <v>1783</v>
      </c>
      <c r="J1061" t="s">
        <v>334</v>
      </c>
      <c r="K1061" t="s">
        <v>1826</v>
      </c>
      <c r="L1061" t="s">
        <v>597</v>
      </c>
    </row>
    <row r="1062" spans="1:12" x14ac:dyDescent="0.25">
      <c r="A1062" s="51" t="e">
        <f>IF(OR(E1062=DSSV!$P$7,E1062=DSSV!$P$8,DSMYDTU!E1062=DSSV!$P$9),A1061+1,"0")</f>
        <v>#REF!</v>
      </c>
      <c r="B1062" s="86">
        <v>27202228672</v>
      </c>
      <c r="C1062" s="86" t="s">
        <v>692</v>
      </c>
      <c r="D1062" s="86" t="s">
        <v>173</v>
      </c>
      <c r="E1062" s="86" t="str">
        <f t="shared" si="32"/>
        <v>QTM</v>
      </c>
      <c r="F1062" s="86" t="s">
        <v>1429</v>
      </c>
      <c r="G1062" t="str">
        <f t="shared" si="33"/>
        <v/>
      </c>
      <c r="I1062" t="s">
        <v>1784</v>
      </c>
      <c r="J1062" t="s">
        <v>334</v>
      </c>
      <c r="K1062" t="s">
        <v>1826</v>
      </c>
      <c r="L1062" t="s">
        <v>594</v>
      </c>
    </row>
    <row r="1063" spans="1:12" x14ac:dyDescent="0.25">
      <c r="A1063" s="51" t="e">
        <f>IF(OR(E1063=DSSV!$P$7,E1063=DSSV!$P$8,DSMYDTU!E1063=DSSV!$P$9),A1062+1,"0")</f>
        <v>#REF!</v>
      </c>
      <c r="B1063" s="86">
        <v>27202231943</v>
      </c>
      <c r="C1063" s="86" t="s">
        <v>1132</v>
      </c>
      <c r="D1063" s="86" t="s">
        <v>173</v>
      </c>
      <c r="E1063" s="86" t="str">
        <f t="shared" si="32"/>
        <v>QTM</v>
      </c>
      <c r="F1063" s="86" t="s">
        <v>1429</v>
      </c>
      <c r="G1063" t="str">
        <f t="shared" si="33"/>
        <v/>
      </c>
      <c r="I1063" t="s">
        <v>1687</v>
      </c>
      <c r="J1063" t="s">
        <v>334</v>
      </c>
      <c r="K1063" t="s">
        <v>1826</v>
      </c>
      <c r="L1063" t="s">
        <v>603</v>
      </c>
    </row>
    <row r="1064" spans="1:12" x14ac:dyDescent="0.25">
      <c r="A1064" s="51" t="e">
        <f>IF(OR(E1064=DSSV!$P$7,E1064=DSSV!$P$8,DSMYDTU!E1064=DSSV!$P$9),A1063+1,"0")</f>
        <v>#REF!</v>
      </c>
      <c r="B1064" s="86">
        <v>27202242817</v>
      </c>
      <c r="C1064" s="86" t="s">
        <v>1229</v>
      </c>
      <c r="D1064" s="86" t="s">
        <v>173</v>
      </c>
      <c r="E1064" s="86" t="str">
        <f t="shared" si="32"/>
        <v>QTM</v>
      </c>
      <c r="F1064" s="86" t="s">
        <v>1429</v>
      </c>
      <c r="G1064" t="str">
        <f t="shared" si="33"/>
        <v/>
      </c>
      <c r="I1064" t="s">
        <v>1595</v>
      </c>
      <c r="J1064" t="s">
        <v>334</v>
      </c>
      <c r="K1064" t="s">
        <v>1826</v>
      </c>
      <c r="L1064" t="s">
        <v>594</v>
      </c>
    </row>
    <row r="1065" spans="1:12" x14ac:dyDescent="0.25">
      <c r="A1065" s="51" t="e">
        <f>IF(OR(E1065=DSSV!$P$7,E1065=DSSV!$P$8,DSMYDTU!E1065=DSSV!$P$9),A1064+1,"0")</f>
        <v>#REF!</v>
      </c>
      <c r="B1065" s="86">
        <v>27212239552</v>
      </c>
      <c r="C1065" s="86" t="s">
        <v>1231</v>
      </c>
      <c r="D1065" s="86" t="s">
        <v>173</v>
      </c>
      <c r="E1065" s="86" t="str">
        <f t="shared" si="32"/>
        <v>QTM</v>
      </c>
      <c r="F1065" s="86" t="s">
        <v>1429</v>
      </c>
      <c r="G1065" t="str">
        <f t="shared" si="33"/>
        <v/>
      </c>
      <c r="I1065" t="s">
        <v>1703</v>
      </c>
      <c r="J1065" t="s">
        <v>334</v>
      </c>
      <c r="K1065" t="s">
        <v>1826</v>
      </c>
      <c r="L1065" t="s">
        <v>594</v>
      </c>
    </row>
    <row r="1066" spans="1:12" x14ac:dyDescent="0.25">
      <c r="A1066" s="51" t="e">
        <f>IF(OR(E1066=DSSV!$P$7,E1066=DSSV!$P$8,DSMYDTU!E1066=DSSV!$P$9),A1065+1,"0")</f>
        <v>#REF!</v>
      </c>
      <c r="B1066" s="86">
        <v>27202220765</v>
      </c>
      <c r="C1066" s="86" t="s">
        <v>1353</v>
      </c>
      <c r="D1066" s="86" t="s">
        <v>173</v>
      </c>
      <c r="E1066" s="86" t="str">
        <f t="shared" si="32"/>
        <v>QTM</v>
      </c>
      <c r="F1066" s="86" t="s">
        <v>1429</v>
      </c>
      <c r="G1066" t="str">
        <f t="shared" si="33"/>
        <v/>
      </c>
      <c r="I1066" t="s">
        <v>1665</v>
      </c>
      <c r="J1066" t="s">
        <v>334</v>
      </c>
      <c r="K1066" t="s">
        <v>1827</v>
      </c>
      <c r="L1066" t="s">
        <v>595</v>
      </c>
    </row>
    <row r="1067" spans="1:12" x14ac:dyDescent="0.25">
      <c r="A1067" s="51" t="e">
        <f>IF(OR(E1067=DSSV!$P$7,E1067=DSSV!$P$8,DSMYDTU!E1067=DSSV!$P$9),A1066+1,"0")</f>
        <v>#REF!</v>
      </c>
      <c r="B1067" s="86">
        <v>27202225363</v>
      </c>
      <c r="C1067" s="86" t="s">
        <v>1354</v>
      </c>
      <c r="D1067" s="86" t="s">
        <v>173</v>
      </c>
      <c r="E1067" s="86" t="str">
        <f t="shared" si="32"/>
        <v>QTM</v>
      </c>
      <c r="F1067" s="86" t="s">
        <v>1429</v>
      </c>
      <c r="G1067" t="str">
        <f t="shared" si="33"/>
        <v/>
      </c>
      <c r="I1067" t="s">
        <v>1791</v>
      </c>
      <c r="J1067" t="s">
        <v>334</v>
      </c>
      <c r="K1067" t="s">
        <v>1827</v>
      </c>
      <c r="L1067" t="s">
        <v>594</v>
      </c>
    </row>
    <row r="1068" spans="1:12" x14ac:dyDescent="0.25">
      <c r="A1068" s="51" t="e">
        <f>IF(OR(E1068=DSSV!$P$7,E1068=DSSV!$P$8,DSMYDTU!E1068=DSSV!$P$9),A1067+1,"0")</f>
        <v>#REF!</v>
      </c>
      <c r="B1068" s="86">
        <v>27202237736</v>
      </c>
      <c r="C1068" s="86" t="s">
        <v>1357</v>
      </c>
      <c r="D1068" s="86" t="s">
        <v>173</v>
      </c>
      <c r="E1068" s="86" t="str">
        <f t="shared" si="32"/>
        <v>QTM</v>
      </c>
      <c r="F1068" s="86" t="s">
        <v>1429</v>
      </c>
      <c r="G1068" t="str">
        <f t="shared" si="33"/>
        <v/>
      </c>
      <c r="I1068" t="s">
        <v>1563</v>
      </c>
      <c r="J1068" t="s">
        <v>334</v>
      </c>
      <c r="K1068" t="s">
        <v>1827</v>
      </c>
      <c r="L1068" t="s">
        <v>595</v>
      </c>
    </row>
    <row r="1069" spans="1:12" x14ac:dyDescent="0.25">
      <c r="A1069" s="51" t="e">
        <f>IF(OR(E1069=DSSV!$P$7,E1069=DSSV!$P$8,DSMYDTU!E1069=DSSV!$P$9),A1068+1,"0")</f>
        <v>#REF!</v>
      </c>
      <c r="B1069" s="86">
        <v>27202248554</v>
      </c>
      <c r="C1069" s="86" t="s">
        <v>1358</v>
      </c>
      <c r="D1069" s="86" t="s">
        <v>173</v>
      </c>
      <c r="E1069" s="86" t="str">
        <f t="shared" si="32"/>
        <v>QTM</v>
      </c>
      <c r="F1069" s="86" t="s">
        <v>1429</v>
      </c>
      <c r="G1069" t="str">
        <f t="shared" si="33"/>
        <v/>
      </c>
      <c r="I1069" t="s">
        <v>1494</v>
      </c>
      <c r="J1069" t="s">
        <v>334</v>
      </c>
      <c r="K1069" t="s">
        <v>1827</v>
      </c>
      <c r="L1069" t="s">
        <v>597</v>
      </c>
    </row>
    <row r="1070" spans="1:12" x14ac:dyDescent="0.25">
      <c r="A1070" s="51" t="e">
        <f>IF(OR(E1070=DSSV!$P$7,E1070=DSSV!$P$8,DSMYDTU!E1070=DSSV!$P$9),A1069+1,"0")</f>
        <v>#REF!</v>
      </c>
      <c r="B1070" s="86">
        <v>27202249002</v>
      </c>
      <c r="C1070" s="86" t="s">
        <v>257</v>
      </c>
      <c r="D1070" s="86" t="s">
        <v>173</v>
      </c>
      <c r="E1070" s="86" t="str">
        <f t="shared" si="32"/>
        <v>QTM</v>
      </c>
      <c r="F1070" s="86" t="s">
        <v>1429</v>
      </c>
      <c r="G1070" t="str">
        <f t="shared" si="33"/>
        <v/>
      </c>
      <c r="I1070" t="s">
        <v>1500</v>
      </c>
      <c r="J1070" t="s">
        <v>334</v>
      </c>
      <c r="K1070" t="s">
        <v>1827</v>
      </c>
      <c r="L1070" t="s">
        <v>603</v>
      </c>
    </row>
    <row r="1071" spans="1:12" x14ac:dyDescent="0.25">
      <c r="A1071" s="51" t="e">
        <f>IF(OR(E1071=DSSV!$P$7,E1071=DSSV!$P$8,DSMYDTU!E1071=DSSV!$P$9),A1070+1,"0")</f>
        <v>#REF!</v>
      </c>
      <c r="B1071" s="86">
        <v>27207323886</v>
      </c>
      <c r="C1071" s="86" t="s">
        <v>1360</v>
      </c>
      <c r="D1071" s="86" t="s">
        <v>173</v>
      </c>
      <c r="E1071" s="86" t="str">
        <f t="shared" si="32"/>
        <v>QTM</v>
      </c>
      <c r="F1071" s="86" t="s">
        <v>1429</v>
      </c>
      <c r="G1071" t="str">
        <f t="shared" si="33"/>
        <v/>
      </c>
      <c r="I1071" t="s">
        <v>1573</v>
      </c>
      <c r="J1071" t="s">
        <v>334</v>
      </c>
      <c r="K1071" t="s">
        <v>1827</v>
      </c>
      <c r="L1071" t="s">
        <v>595</v>
      </c>
    </row>
    <row r="1072" spans="1:12" x14ac:dyDescent="0.25">
      <c r="A1072" s="51" t="e">
        <f>IF(OR(E1072=DSSV!$P$7,E1072=DSSV!$P$8,DSMYDTU!E1072=DSSV!$P$9),A1071+1,"0")</f>
        <v>#REF!</v>
      </c>
      <c r="B1072" s="86">
        <v>27212233884</v>
      </c>
      <c r="C1072" s="86" t="s">
        <v>1363</v>
      </c>
      <c r="D1072" s="86" t="s">
        <v>173</v>
      </c>
      <c r="E1072" s="86" t="str">
        <f t="shared" si="32"/>
        <v>QTM</v>
      </c>
      <c r="F1072" s="86" t="s">
        <v>1429</v>
      </c>
      <c r="G1072" t="str">
        <f t="shared" si="33"/>
        <v/>
      </c>
      <c r="I1072" t="s">
        <v>1478</v>
      </c>
      <c r="J1072" t="s">
        <v>334</v>
      </c>
      <c r="K1072" t="s">
        <v>1827</v>
      </c>
      <c r="L1072" t="s">
        <v>596</v>
      </c>
    </row>
    <row r="1073" spans="1:12" x14ac:dyDescent="0.25">
      <c r="A1073" s="51" t="e">
        <f>IF(OR(E1073=DSSV!$P$7,E1073=DSSV!$P$8,DSMYDTU!E1073=DSSV!$P$9),A1072+1,"0")</f>
        <v>#REF!</v>
      </c>
      <c r="B1073" s="86">
        <v>27202135872</v>
      </c>
      <c r="C1073" s="86" t="s">
        <v>443</v>
      </c>
      <c r="D1073" s="86" t="s">
        <v>176</v>
      </c>
      <c r="E1073" s="86" t="str">
        <f t="shared" si="32"/>
        <v>QTM</v>
      </c>
      <c r="F1073" s="86" t="s">
        <v>1429</v>
      </c>
      <c r="G1073" t="str">
        <f t="shared" si="33"/>
        <v/>
      </c>
      <c r="I1073" t="s">
        <v>1483</v>
      </c>
      <c r="J1073" t="s">
        <v>334</v>
      </c>
      <c r="K1073" t="s">
        <v>1826</v>
      </c>
      <c r="L1073" t="s">
        <v>597</v>
      </c>
    </row>
    <row r="1074" spans="1:12" x14ac:dyDescent="0.25">
      <c r="A1074" s="51" t="e">
        <f>IF(OR(E1074=DSSV!$P$7,E1074=DSSV!$P$8,DSMYDTU!E1074=DSSV!$P$9),A1073+1,"0")</f>
        <v>#REF!</v>
      </c>
      <c r="B1074" s="86">
        <v>27202202042</v>
      </c>
      <c r="C1074" s="86" t="s">
        <v>1365</v>
      </c>
      <c r="D1074" s="86" t="s">
        <v>176</v>
      </c>
      <c r="E1074" s="86" t="str">
        <f t="shared" si="32"/>
        <v>QTM</v>
      </c>
      <c r="F1074" s="86" t="s">
        <v>1429</v>
      </c>
      <c r="G1074" t="str">
        <f t="shared" si="33"/>
        <v/>
      </c>
      <c r="I1074" t="s">
        <v>1812</v>
      </c>
      <c r="J1074" t="s">
        <v>334</v>
      </c>
      <c r="K1074" t="s">
        <v>1827</v>
      </c>
      <c r="L1074" t="s">
        <v>605</v>
      </c>
    </row>
    <row r="1075" spans="1:12" x14ac:dyDescent="0.25">
      <c r="A1075" s="51" t="e">
        <f>IF(OR(E1075=DSSV!$P$7,E1075=DSSV!$P$8,DSMYDTU!E1075=DSSV!$P$9),A1074+1,"0")</f>
        <v>#REF!</v>
      </c>
      <c r="B1075" s="86">
        <v>27202202472</v>
      </c>
      <c r="C1075" s="86" t="s">
        <v>1366</v>
      </c>
      <c r="D1075" s="86" t="s">
        <v>176</v>
      </c>
      <c r="E1075" s="86" t="str">
        <f t="shared" si="32"/>
        <v>QTM</v>
      </c>
      <c r="F1075" s="86" t="s">
        <v>1429</v>
      </c>
      <c r="G1075" t="str">
        <f t="shared" si="33"/>
        <v/>
      </c>
      <c r="I1075" t="s">
        <v>1671</v>
      </c>
      <c r="J1075" t="s">
        <v>334</v>
      </c>
      <c r="K1075" t="s">
        <v>1827</v>
      </c>
      <c r="L1075" t="s">
        <v>594</v>
      </c>
    </row>
    <row r="1076" spans="1:12" x14ac:dyDescent="0.25">
      <c r="A1076" s="51" t="e">
        <f>IF(OR(E1076=DSSV!$P$7,E1076=DSSV!$P$8,DSMYDTU!E1076=DSSV!$P$9),A1075+1,"0")</f>
        <v>#REF!</v>
      </c>
      <c r="B1076" s="86">
        <v>27202232327</v>
      </c>
      <c r="C1076" s="86" t="s">
        <v>975</v>
      </c>
      <c r="D1076" s="86" t="s">
        <v>154</v>
      </c>
      <c r="E1076" s="86" t="str">
        <f t="shared" si="32"/>
        <v>QTM</v>
      </c>
      <c r="F1076" s="86" t="s">
        <v>1429</v>
      </c>
      <c r="G1076" t="str">
        <f t="shared" si="33"/>
        <v/>
      </c>
      <c r="I1076" t="s">
        <v>1599</v>
      </c>
      <c r="J1076" t="s">
        <v>334</v>
      </c>
      <c r="K1076" t="s">
        <v>325</v>
      </c>
      <c r="L1076" t="s">
        <v>594</v>
      </c>
    </row>
    <row r="1077" spans="1:12" x14ac:dyDescent="0.25">
      <c r="A1077" s="51" t="e">
        <f>IF(OR(E1077=DSSV!$P$7,E1077=DSSV!$P$8,DSMYDTU!E1077=DSSV!$P$9),A1076+1,"0")</f>
        <v>#REF!</v>
      </c>
      <c r="B1077" s="86">
        <v>27202202836</v>
      </c>
      <c r="C1077" s="86" t="s">
        <v>1232</v>
      </c>
      <c r="D1077" s="86" t="s">
        <v>154</v>
      </c>
      <c r="E1077" s="86" t="str">
        <f t="shared" si="32"/>
        <v>QTM</v>
      </c>
      <c r="F1077" s="86" t="s">
        <v>1429</v>
      </c>
      <c r="G1077" t="str">
        <f t="shared" si="33"/>
        <v/>
      </c>
      <c r="I1077" t="s">
        <v>1698</v>
      </c>
      <c r="J1077" t="s">
        <v>334</v>
      </c>
      <c r="K1077" t="s">
        <v>1826</v>
      </c>
      <c r="L1077" t="s">
        <v>595</v>
      </c>
    </row>
    <row r="1078" spans="1:12" x14ac:dyDescent="0.25">
      <c r="A1078" s="51" t="e">
        <f>IF(OR(E1078=DSSV!$P$7,E1078=DSSV!$P$8,DSMYDTU!E1078=DSSV!$P$9),A1077+1,"0")</f>
        <v>#REF!</v>
      </c>
      <c r="B1078" s="86">
        <v>27202245959</v>
      </c>
      <c r="C1078" s="86" t="s">
        <v>1233</v>
      </c>
      <c r="D1078" s="86" t="s">
        <v>154</v>
      </c>
      <c r="E1078" s="86" t="str">
        <f t="shared" si="32"/>
        <v>QTM</v>
      </c>
      <c r="F1078" s="86" t="s">
        <v>1429</v>
      </c>
      <c r="G1078" t="str">
        <f t="shared" si="33"/>
        <v/>
      </c>
      <c r="I1078" t="s">
        <v>1455</v>
      </c>
      <c r="J1078" t="s">
        <v>334</v>
      </c>
      <c r="K1078" t="s">
        <v>1826</v>
      </c>
      <c r="L1078" t="s">
        <v>603</v>
      </c>
    </row>
    <row r="1079" spans="1:12" x14ac:dyDescent="0.25">
      <c r="A1079" s="51" t="e">
        <f>IF(OR(E1079=DSSV!$P$7,E1079=DSSV!$P$8,DSMYDTU!E1079=DSSV!$P$9),A1078+1,"0")</f>
        <v>#REF!</v>
      </c>
      <c r="B1079" s="86">
        <v>27212201111</v>
      </c>
      <c r="C1079" s="86" t="s">
        <v>1234</v>
      </c>
      <c r="D1079" s="86" t="s">
        <v>154</v>
      </c>
      <c r="E1079" s="86" t="str">
        <f t="shared" si="32"/>
        <v>QTM</v>
      </c>
      <c r="F1079" s="86" t="s">
        <v>1429</v>
      </c>
      <c r="G1079" t="str">
        <f t="shared" si="33"/>
        <v/>
      </c>
      <c r="I1079" t="s">
        <v>1474</v>
      </c>
      <c r="J1079" t="s">
        <v>334</v>
      </c>
      <c r="K1079" t="s">
        <v>1826</v>
      </c>
      <c r="L1079" t="s">
        <v>594</v>
      </c>
    </row>
    <row r="1080" spans="1:12" x14ac:dyDescent="0.25">
      <c r="A1080" s="51" t="e">
        <f>IF(OR(E1080=DSSV!$P$7,E1080=DSSV!$P$8,DSMYDTU!E1080=DSSV!$P$9),A1079+1,"0")</f>
        <v>#REF!</v>
      </c>
      <c r="B1080" s="86">
        <v>27202137612</v>
      </c>
      <c r="C1080" s="86" t="s">
        <v>355</v>
      </c>
      <c r="D1080" s="86" t="s">
        <v>154</v>
      </c>
      <c r="E1080" s="86" t="str">
        <f t="shared" si="32"/>
        <v>QTM</v>
      </c>
      <c r="F1080" s="86" t="s">
        <v>1429</v>
      </c>
      <c r="G1080" t="str">
        <f t="shared" si="33"/>
        <v/>
      </c>
      <c r="I1080" t="s">
        <v>1508</v>
      </c>
      <c r="J1080" t="s">
        <v>334</v>
      </c>
      <c r="K1080" t="s">
        <v>1827</v>
      </c>
      <c r="L1080" t="s">
        <v>604</v>
      </c>
    </row>
    <row r="1081" spans="1:12" x14ac:dyDescent="0.25">
      <c r="A1081" s="51" t="e">
        <f>IF(OR(E1081=DSSV!$P$7,E1081=DSSV!$P$8,DSMYDTU!E1081=DSSV!$P$9),A1080+1,"0")</f>
        <v>#REF!</v>
      </c>
      <c r="B1081" s="86">
        <v>27202202464</v>
      </c>
      <c r="C1081" s="86" t="s">
        <v>248</v>
      </c>
      <c r="D1081" s="86" t="s">
        <v>154</v>
      </c>
      <c r="E1081" s="86" t="str">
        <f t="shared" si="32"/>
        <v>QTM</v>
      </c>
      <c r="F1081" s="86" t="s">
        <v>1429</v>
      </c>
      <c r="G1081" t="str">
        <f t="shared" si="33"/>
        <v/>
      </c>
      <c r="I1081" t="s">
        <v>1652</v>
      </c>
      <c r="J1081" t="s">
        <v>334</v>
      </c>
      <c r="K1081" t="s">
        <v>1827</v>
      </c>
      <c r="L1081" t="s">
        <v>604</v>
      </c>
    </row>
    <row r="1082" spans="1:12" x14ac:dyDescent="0.25">
      <c r="A1082" s="51" t="e">
        <f>IF(OR(E1082=DSSV!$P$7,E1082=DSSV!$P$8,DSMYDTU!E1082=DSSV!$P$9),A1081+1,"0")</f>
        <v>#REF!</v>
      </c>
      <c r="B1082" s="86">
        <v>27202238494</v>
      </c>
      <c r="C1082" s="86" t="s">
        <v>362</v>
      </c>
      <c r="D1082" s="86" t="s">
        <v>154</v>
      </c>
      <c r="E1082" s="86" t="str">
        <f t="shared" si="32"/>
        <v>QTM</v>
      </c>
      <c r="F1082" s="86" t="s">
        <v>1429</v>
      </c>
      <c r="G1082" t="str">
        <f t="shared" si="33"/>
        <v/>
      </c>
      <c r="I1082" t="s">
        <v>1539</v>
      </c>
      <c r="J1082" t="s">
        <v>334</v>
      </c>
      <c r="K1082" t="s">
        <v>1827</v>
      </c>
      <c r="L1082" t="s">
        <v>609</v>
      </c>
    </row>
    <row r="1083" spans="1:12" x14ac:dyDescent="0.25">
      <c r="A1083" s="51" t="e">
        <f>IF(OR(E1083=DSSV!$P$7,E1083=DSSV!$P$8,DSMYDTU!E1083=DSSV!$P$9),A1082+1,"0")</f>
        <v>#REF!</v>
      </c>
      <c r="B1083" s="86">
        <v>27202249003</v>
      </c>
      <c r="C1083" s="86" t="s">
        <v>248</v>
      </c>
      <c r="D1083" s="86" t="s">
        <v>154</v>
      </c>
      <c r="E1083" s="86" t="str">
        <f t="shared" si="32"/>
        <v>QTM</v>
      </c>
      <c r="F1083" s="86" t="s">
        <v>1429</v>
      </c>
      <c r="G1083" t="str">
        <f t="shared" si="33"/>
        <v/>
      </c>
      <c r="I1083" t="s">
        <v>1487</v>
      </c>
      <c r="J1083" t="s">
        <v>334</v>
      </c>
      <c r="K1083" t="s">
        <v>1827</v>
      </c>
      <c r="L1083" t="s">
        <v>1829</v>
      </c>
    </row>
    <row r="1084" spans="1:12" x14ac:dyDescent="0.25">
      <c r="A1084" s="51" t="e">
        <f>IF(OR(E1084=DSSV!$P$7,E1084=DSSV!$P$8,DSMYDTU!E1084=DSSV!$P$9),A1083+1,"0")</f>
        <v>#REF!</v>
      </c>
      <c r="B1084" s="86">
        <v>27202249004</v>
      </c>
      <c r="C1084" s="86" t="s">
        <v>243</v>
      </c>
      <c r="D1084" s="86" t="s">
        <v>154</v>
      </c>
      <c r="E1084" s="86" t="str">
        <f t="shared" si="32"/>
        <v>QTM</v>
      </c>
      <c r="F1084" s="86" t="s">
        <v>1429</v>
      </c>
      <c r="G1084" t="str">
        <f t="shared" si="33"/>
        <v/>
      </c>
      <c r="I1084" t="s">
        <v>1652</v>
      </c>
      <c r="J1084" t="s">
        <v>334</v>
      </c>
      <c r="K1084" t="s">
        <v>1827</v>
      </c>
      <c r="L1084" t="s">
        <v>605</v>
      </c>
    </row>
    <row r="1085" spans="1:12" x14ac:dyDescent="0.25">
      <c r="A1085" s="51" t="e">
        <f>IF(OR(E1085=DSSV!$P$7,E1085=DSSV!$P$8,DSMYDTU!E1085=DSSV!$P$9),A1084+1,"0")</f>
        <v>#REF!</v>
      </c>
      <c r="B1085" s="86">
        <v>27202242887</v>
      </c>
      <c r="C1085" s="86" t="s">
        <v>1368</v>
      </c>
      <c r="D1085" s="86" t="s">
        <v>1369</v>
      </c>
      <c r="E1085" s="86" t="str">
        <f t="shared" si="32"/>
        <v>QTM</v>
      </c>
      <c r="F1085" s="86" t="s">
        <v>1429</v>
      </c>
      <c r="G1085" t="str">
        <f t="shared" si="33"/>
        <v/>
      </c>
      <c r="I1085" t="s">
        <v>1705</v>
      </c>
      <c r="J1085" t="s">
        <v>334</v>
      </c>
      <c r="K1085" t="s">
        <v>1827</v>
      </c>
      <c r="L1085" t="s">
        <v>594</v>
      </c>
    </row>
    <row r="1086" spans="1:12" x14ac:dyDescent="0.25">
      <c r="A1086" s="51" t="e">
        <f>IF(OR(E1086=DSSV!$P$7,E1086=DSSV!$P$8,DSMYDTU!E1086=DSSV!$P$9),A1085+1,"0")</f>
        <v>#REF!</v>
      </c>
      <c r="B1086" s="86">
        <v>27202244012</v>
      </c>
      <c r="C1086" s="86" t="s">
        <v>370</v>
      </c>
      <c r="D1086" s="86" t="s">
        <v>1369</v>
      </c>
      <c r="E1086" s="86" t="str">
        <f t="shared" si="32"/>
        <v>QTM</v>
      </c>
      <c r="F1086" s="86" t="s">
        <v>1429</v>
      </c>
      <c r="G1086" t="str">
        <f t="shared" si="33"/>
        <v/>
      </c>
      <c r="I1086" t="s">
        <v>1728</v>
      </c>
      <c r="J1086" t="s">
        <v>334</v>
      </c>
      <c r="K1086" t="s">
        <v>1827</v>
      </c>
      <c r="L1086" t="s">
        <v>595</v>
      </c>
    </row>
    <row r="1087" spans="1:12" x14ac:dyDescent="0.25">
      <c r="A1087" s="51" t="e">
        <f>IF(OR(E1087=DSSV!$P$7,E1087=DSSV!$P$8,DSMYDTU!E1087=DSSV!$P$9),A1086+1,"0")</f>
        <v>#REF!</v>
      </c>
      <c r="B1087" s="86">
        <v>27202238106</v>
      </c>
      <c r="C1087" s="86" t="s">
        <v>1235</v>
      </c>
      <c r="D1087" s="86" t="s">
        <v>334</v>
      </c>
      <c r="E1087" s="86" t="str">
        <f t="shared" si="32"/>
        <v>QTM</v>
      </c>
      <c r="F1087" s="86" t="s">
        <v>1429</v>
      </c>
      <c r="G1087" t="str">
        <f t="shared" si="33"/>
        <v/>
      </c>
      <c r="I1087" t="s">
        <v>1785</v>
      </c>
      <c r="J1087" t="s">
        <v>334</v>
      </c>
      <c r="K1087" t="s">
        <v>1826</v>
      </c>
      <c r="L1087" t="s">
        <v>596</v>
      </c>
    </row>
    <row r="1088" spans="1:12" x14ac:dyDescent="0.25">
      <c r="A1088" s="51" t="e">
        <f>IF(OR(E1088=DSSV!$P$7,E1088=DSSV!$P$8,DSMYDTU!E1088=DSSV!$P$9),A1087+1,"0")</f>
        <v>#REF!</v>
      </c>
      <c r="B1088" s="86">
        <v>27202224095</v>
      </c>
      <c r="C1088" s="86" t="s">
        <v>619</v>
      </c>
      <c r="D1088" s="86" t="s">
        <v>334</v>
      </c>
      <c r="E1088" s="86" t="str">
        <f t="shared" si="32"/>
        <v>QTM</v>
      </c>
      <c r="F1088" s="86" t="s">
        <v>1429</v>
      </c>
      <c r="G1088" t="str">
        <f t="shared" si="33"/>
        <v/>
      </c>
      <c r="I1088" t="s">
        <v>1813</v>
      </c>
      <c r="J1088" t="s">
        <v>334</v>
      </c>
      <c r="K1088" t="s">
        <v>1827</v>
      </c>
      <c r="L1088" t="s">
        <v>594</v>
      </c>
    </row>
    <row r="1089" spans="1:12" x14ac:dyDescent="0.25">
      <c r="A1089" s="51" t="e">
        <f>IF(OR(E1089=DSSV!$P$7,E1089=DSSV!$P$8,DSMYDTU!E1089=DSSV!$P$9),A1088+1,"0")</f>
        <v>#REF!</v>
      </c>
      <c r="B1089" s="86">
        <v>27202253038</v>
      </c>
      <c r="C1089" s="86" t="s">
        <v>1371</v>
      </c>
      <c r="D1089" s="86" t="s">
        <v>334</v>
      </c>
      <c r="E1089" s="86" t="str">
        <f t="shared" si="32"/>
        <v>QTM</v>
      </c>
      <c r="F1089" s="86" t="s">
        <v>1429</v>
      </c>
      <c r="G1089" t="str">
        <f t="shared" si="33"/>
        <v/>
      </c>
      <c r="I1089" t="s">
        <v>1810</v>
      </c>
      <c r="J1089" t="s">
        <v>334</v>
      </c>
      <c r="K1089" t="s">
        <v>1827</v>
      </c>
      <c r="L1089" t="s">
        <v>596</v>
      </c>
    </row>
    <row r="1090" spans="1:12" x14ac:dyDescent="0.25">
      <c r="A1090" s="51" t="e">
        <f>IF(OR(E1090=DSSV!$P$7,E1090=DSSV!$P$8,DSMYDTU!E1090=DSSV!$P$9),A1089+1,"0")</f>
        <v>#REF!</v>
      </c>
      <c r="B1090" s="86">
        <v>27202101332</v>
      </c>
      <c r="C1090" s="86" t="s">
        <v>1236</v>
      </c>
      <c r="D1090" s="86" t="s">
        <v>436</v>
      </c>
      <c r="E1090" s="86" t="str">
        <f t="shared" si="32"/>
        <v>QTM</v>
      </c>
      <c r="F1090" s="86" t="s">
        <v>1429</v>
      </c>
      <c r="G1090" t="str">
        <f t="shared" si="33"/>
        <v/>
      </c>
      <c r="I1090" t="s">
        <v>1709</v>
      </c>
      <c r="J1090" t="s">
        <v>334</v>
      </c>
      <c r="K1090" t="s">
        <v>1826</v>
      </c>
      <c r="L1090" t="s">
        <v>595</v>
      </c>
    </row>
    <row r="1091" spans="1:12" x14ac:dyDescent="0.25">
      <c r="A1091" s="51" t="e">
        <f>IF(OR(E1091=DSSV!$P$7,E1091=DSSV!$P$8,DSMYDTU!E1091=DSSV!$P$9),A1090+1,"0")</f>
        <v>#REF!</v>
      </c>
      <c r="B1091" s="86">
        <v>27202240577</v>
      </c>
      <c r="C1091" s="86" t="s">
        <v>1237</v>
      </c>
      <c r="D1091" s="86" t="s">
        <v>436</v>
      </c>
      <c r="E1091" s="86" t="str">
        <f t="shared" ref="E1091:E1154" si="34">RIGHT(F1091,LEN(F1091)-3)</f>
        <v>QTM</v>
      </c>
      <c r="F1091" s="86" t="s">
        <v>1429</v>
      </c>
      <c r="G1091" t="str">
        <f t="shared" ref="G1091:G1154" si="35">IF(H1091&gt;100000,"Nợ "&amp;H1091,"")</f>
        <v/>
      </c>
      <c r="I1091" t="s">
        <v>1476</v>
      </c>
      <c r="J1091" t="s">
        <v>334</v>
      </c>
      <c r="K1091" t="s">
        <v>1826</v>
      </c>
      <c r="L1091" t="s">
        <v>595</v>
      </c>
    </row>
    <row r="1092" spans="1:12" x14ac:dyDescent="0.25">
      <c r="A1092" s="51" t="e">
        <f>IF(OR(E1092=DSSV!$P$7,E1092=DSSV!$P$8,DSMYDTU!E1092=DSSV!$P$9),A1091+1,"0")</f>
        <v>#REF!</v>
      </c>
      <c r="B1092" s="86">
        <v>27202241600</v>
      </c>
      <c r="C1092" s="86" t="s">
        <v>1373</v>
      </c>
      <c r="D1092" s="86" t="s">
        <v>436</v>
      </c>
      <c r="E1092" s="86" t="str">
        <f t="shared" si="34"/>
        <v>QTM</v>
      </c>
      <c r="F1092" s="86" t="s">
        <v>1429</v>
      </c>
      <c r="G1092" t="str">
        <f t="shared" si="35"/>
        <v/>
      </c>
      <c r="I1092" t="s">
        <v>1657</v>
      </c>
      <c r="J1092" t="s">
        <v>334</v>
      </c>
      <c r="K1092" t="s">
        <v>1827</v>
      </c>
      <c r="L1092" t="s">
        <v>595</v>
      </c>
    </row>
    <row r="1093" spans="1:12" x14ac:dyDescent="0.25">
      <c r="A1093" s="51" t="e">
        <f>IF(OR(E1093=DSSV!$P$7,E1093=DSSV!$P$8,DSMYDTU!E1093=DSSV!$P$9),A1092+1,"0")</f>
        <v>#REF!</v>
      </c>
      <c r="B1093" s="86">
        <v>27212253529</v>
      </c>
      <c r="C1093" s="86" t="s">
        <v>1094</v>
      </c>
      <c r="D1093" s="86" t="s">
        <v>158</v>
      </c>
      <c r="E1093" s="86" t="str">
        <f t="shared" si="34"/>
        <v>QTM</v>
      </c>
      <c r="F1093" s="86" t="s">
        <v>1429</v>
      </c>
      <c r="G1093" t="str">
        <f t="shared" si="35"/>
        <v/>
      </c>
      <c r="I1093" t="s">
        <v>1592</v>
      </c>
      <c r="J1093" t="s">
        <v>334</v>
      </c>
      <c r="K1093" t="s">
        <v>1826</v>
      </c>
      <c r="L1093" t="s">
        <v>594</v>
      </c>
    </row>
    <row r="1094" spans="1:12" x14ac:dyDescent="0.25">
      <c r="A1094" s="51" t="e">
        <f>IF(OR(E1094=DSSV!$P$7,E1094=DSSV!$P$8,DSMYDTU!E1094=DSSV!$P$9),A1093+1,"0")</f>
        <v>#REF!</v>
      </c>
      <c r="B1094" s="86">
        <v>27212201755</v>
      </c>
      <c r="C1094" s="86" t="s">
        <v>1238</v>
      </c>
      <c r="D1094" s="86" t="s">
        <v>215</v>
      </c>
      <c r="E1094" s="86" t="str">
        <f t="shared" si="34"/>
        <v>QTM</v>
      </c>
      <c r="F1094" s="86" t="s">
        <v>1429</v>
      </c>
      <c r="G1094" t="str">
        <f t="shared" si="35"/>
        <v/>
      </c>
      <c r="I1094" t="s">
        <v>1716</v>
      </c>
      <c r="J1094" t="s">
        <v>183</v>
      </c>
      <c r="K1094" t="s">
        <v>1826</v>
      </c>
      <c r="L1094" t="s">
        <v>597</v>
      </c>
    </row>
    <row r="1095" spans="1:12" x14ac:dyDescent="0.25">
      <c r="A1095" s="51" t="e">
        <f>IF(OR(E1095=DSSV!$P$7,E1095=DSSV!$P$8,DSMYDTU!E1095=DSSV!$P$9),A1094+1,"0")</f>
        <v>#REF!</v>
      </c>
      <c r="B1095" s="86">
        <v>27212229571</v>
      </c>
      <c r="C1095" s="86" t="s">
        <v>396</v>
      </c>
      <c r="D1095" s="86" t="s">
        <v>215</v>
      </c>
      <c r="E1095" s="86" t="str">
        <f t="shared" si="34"/>
        <v>QTM</v>
      </c>
      <c r="F1095" s="86" t="s">
        <v>1429</v>
      </c>
      <c r="G1095" t="str">
        <f t="shared" si="35"/>
        <v/>
      </c>
      <c r="I1095" t="s">
        <v>1539</v>
      </c>
      <c r="J1095" t="s">
        <v>183</v>
      </c>
      <c r="K1095" t="s">
        <v>1827</v>
      </c>
      <c r="L1095" t="s">
        <v>603</v>
      </c>
    </row>
    <row r="1096" spans="1:12" x14ac:dyDescent="0.25">
      <c r="A1096" s="51" t="e">
        <f>IF(OR(E1096=DSSV!$P$7,E1096=DSSV!$P$8,DSMYDTU!E1096=DSSV!$P$9),A1095+1,"0")</f>
        <v>#REF!</v>
      </c>
      <c r="B1096" s="86">
        <v>27212222406</v>
      </c>
      <c r="C1096" s="86" t="s">
        <v>246</v>
      </c>
      <c r="D1096" s="86" t="s">
        <v>437</v>
      </c>
      <c r="E1096" s="86" t="str">
        <f t="shared" si="34"/>
        <v>QTM</v>
      </c>
      <c r="F1096" s="86" t="s">
        <v>1429</v>
      </c>
      <c r="G1096" t="str">
        <f t="shared" si="35"/>
        <v/>
      </c>
      <c r="I1096" t="s">
        <v>1679</v>
      </c>
      <c r="J1096" t="s">
        <v>183</v>
      </c>
      <c r="K1096" t="s">
        <v>1826</v>
      </c>
      <c r="L1096" t="s">
        <v>596</v>
      </c>
    </row>
    <row r="1097" spans="1:12" x14ac:dyDescent="0.25">
      <c r="A1097" s="51" t="e">
        <f>IF(OR(E1097=DSSV!$P$7,E1097=DSSV!$P$8,DSMYDTU!E1097=DSSV!$P$9),A1096+1,"0")</f>
        <v>#REF!</v>
      </c>
      <c r="B1097" s="86">
        <v>27212236356</v>
      </c>
      <c r="C1097" s="86" t="s">
        <v>454</v>
      </c>
      <c r="D1097" s="86" t="s">
        <v>437</v>
      </c>
      <c r="E1097" s="86" t="str">
        <f t="shared" si="34"/>
        <v>QTM</v>
      </c>
      <c r="F1097" s="86" t="s">
        <v>1429</v>
      </c>
      <c r="G1097" t="str">
        <f t="shared" si="35"/>
        <v/>
      </c>
      <c r="I1097" t="s">
        <v>1561</v>
      </c>
      <c r="J1097" t="s">
        <v>183</v>
      </c>
      <c r="K1097" t="s">
        <v>1826</v>
      </c>
      <c r="L1097" t="s">
        <v>603</v>
      </c>
    </row>
    <row r="1098" spans="1:12" x14ac:dyDescent="0.25">
      <c r="A1098" s="51" t="e">
        <f>IF(OR(E1098=DSSV!$P$7,E1098=DSSV!$P$8,DSMYDTU!E1098=DSSV!$P$9),A1097+1,"0")</f>
        <v>#REF!</v>
      </c>
      <c r="B1098" s="86">
        <v>27202202224</v>
      </c>
      <c r="C1098" s="86" t="s">
        <v>394</v>
      </c>
      <c r="D1098" s="86" t="s">
        <v>116</v>
      </c>
      <c r="E1098" s="86" t="str">
        <f t="shared" si="34"/>
        <v>QTM</v>
      </c>
      <c r="F1098" s="86" t="s">
        <v>1429</v>
      </c>
      <c r="G1098" t="str">
        <f t="shared" si="35"/>
        <v/>
      </c>
      <c r="I1098" t="s">
        <v>1702</v>
      </c>
      <c r="J1098" t="s">
        <v>334</v>
      </c>
      <c r="K1098" t="s">
        <v>1826</v>
      </c>
      <c r="L1098" t="s">
        <v>597</v>
      </c>
    </row>
    <row r="1099" spans="1:12" x14ac:dyDescent="0.25">
      <c r="A1099" s="51" t="e">
        <f>IF(OR(E1099=DSSV!$P$7,E1099=DSSV!$P$8,DSMYDTU!E1099=DSSV!$P$9),A1098+1,"0")</f>
        <v>#REF!</v>
      </c>
      <c r="B1099" s="86">
        <v>27212220501</v>
      </c>
      <c r="C1099" s="86" t="s">
        <v>434</v>
      </c>
      <c r="D1099" s="86" t="s">
        <v>116</v>
      </c>
      <c r="E1099" s="86" t="str">
        <f t="shared" si="34"/>
        <v>QTM</v>
      </c>
      <c r="F1099" s="86" t="s">
        <v>1429</v>
      </c>
      <c r="G1099" t="str">
        <f t="shared" si="35"/>
        <v/>
      </c>
      <c r="I1099" t="s">
        <v>1786</v>
      </c>
      <c r="J1099" t="s">
        <v>183</v>
      </c>
      <c r="K1099" t="s">
        <v>1826</v>
      </c>
      <c r="L1099" t="s">
        <v>599</v>
      </c>
    </row>
    <row r="1100" spans="1:12" x14ac:dyDescent="0.25">
      <c r="A1100" s="51" t="e">
        <f>IF(OR(E1100=DSSV!$P$7,E1100=DSSV!$P$8,DSMYDTU!E1100=DSSV!$P$9),A1099+1,"0")</f>
        <v>#REF!</v>
      </c>
      <c r="B1100" s="86">
        <v>27212241273</v>
      </c>
      <c r="C1100" s="86" t="s">
        <v>244</v>
      </c>
      <c r="D1100" s="86" t="s">
        <v>116</v>
      </c>
      <c r="E1100" s="86" t="str">
        <f t="shared" si="34"/>
        <v>QTM</v>
      </c>
      <c r="F1100" s="86" t="s">
        <v>1429</v>
      </c>
      <c r="G1100" t="str">
        <f t="shared" si="35"/>
        <v/>
      </c>
      <c r="I1100" t="s">
        <v>1517</v>
      </c>
      <c r="J1100" t="s">
        <v>183</v>
      </c>
      <c r="K1100" t="s">
        <v>1826</v>
      </c>
      <c r="L1100" t="s">
        <v>595</v>
      </c>
    </row>
    <row r="1101" spans="1:12" x14ac:dyDescent="0.25">
      <c r="A1101" s="51" t="e">
        <f>IF(OR(E1101=DSSV!$P$7,E1101=DSSV!$P$8,DSMYDTU!E1101=DSSV!$P$9),A1100+1,"0")</f>
        <v>#REF!</v>
      </c>
      <c r="B1101" s="86">
        <v>27202225077</v>
      </c>
      <c r="C1101" s="86" t="s">
        <v>379</v>
      </c>
      <c r="D1101" s="86" t="s">
        <v>116</v>
      </c>
      <c r="E1101" s="86" t="str">
        <f t="shared" si="34"/>
        <v>QTM</v>
      </c>
      <c r="F1101" s="86" t="s">
        <v>1429</v>
      </c>
      <c r="G1101" t="str">
        <f t="shared" si="35"/>
        <v/>
      </c>
      <c r="I1101" t="s">
        <v>1500</v>
      </c>
      <c r="J1101" t="s">
        <v>334</v>
      </c>
      <c r="K1101" t="s">
        <v>1827</v>
      </c>
      <c r="L1101" t="s">
        <v>596</v>
      </c>
    </row>
    <row r="1102" spans="1:12" x14ac:dyDescent="0.25">
      <c r="A1102" s="51" t="e">
        <f>IF(OR(E1102=DSSV!$P$7,E1102=DSSV!$P$8,DSMYDTU!E1102=DSSV!$P$9),A1101+1,"0")</f>
        <v>#REF!</v>
      </c>
      <c r="B1102" s="86">
        <v>27202242715</v>
      </c>
      <c r="C1102" s="86" t="s">
        <v>431</v>
      </c>
      <c r="D1102" s="86" t="s">
        <v>116</v>
      </c>
      <c r="E1102" s="86" t="str">
        <f t="shared" si="34"/>
        <v>QTM</v>
      </c>
      <c r="F1102" s="86" t="s">
        <v>1429</v>
      </c>
      <c r="G1102" t="str">
        <f t="shared" si="35"/>
        <v/>
      </c>
      <c r="I1102" t="s">
        <v>1559</v>
      </c>
      <c r="J1102" t="s">
        <v>334</v>
      </c>
      <c r="K1102" t="s">
        <v>1827</v>
      </c>
      <c r="L1102" t="s">
        <v>596</v>
      </c>
    </row>
    <row r="1103" spans="1:12" x14ac:dyDescent="0.25">
      <c r="A1103" s="51" t="e">
        <f>IF(OR(E1103=DSSV!$P$7,E1103=DSSV!$P$8,DSMYDTU!E1103=DSSV!$P$9),A1102+1,"0")</f>
        <v>#REF!</v>
      </c>
      <c r="B1103" s="86">
        <v>27212234200</v>
      </c>
      <c r="C1103" s="86" t="s">
        <v>234</v>
      </c>
      <c r="D1103" s="86" t="s">
        <v>116</v>
      </c>
      <c r="E1103" s="86" t="str">
        <f t="shared" si="34"/>
        <v>QTM</v>
      </c>
      <c r="F1103" s="86" t="s">
        <v>1429</v>
      </c>
      <c r="G1103" t="str">
        <f t="shared" si="35"/>
        <v/>
      </c>
      <c r="I1103" t="s">
        <v>1484</v>
      </c>
      <c r="J1103" t="s">
        <v>183</v>
      </c>
      <c r="K1103" t="s">
        <v>1827</v>
      </c>
      <c r="L1103" t="s">
        <v>596</v>
      </c>
    </row>
    <row r="1104" spans="1:12" x14ac:dyDescent="0.25">
      <c r="A1104" s="51" t="e">
        <f>IF(OR(E1104=DSSV!$P$7,E1104=DSSV!$P$8,DSMYDTU!E1104=DSSV!$P$9),A1103+1,"0")</f>
        <v>#REF!</v>
      </c>
      <c r="B1104" s="86">
        <v>27212230462</v>
      </c>
      <c r="C1104" s="86" t="s">
        <v>1239</v>
      </c>
      <c r="D1104" s="86" t="s">
        <v>120</v>
      </c>
      <c r="E1104" s="86" t="str">
        <f t="shared" si="34"/>
        <v>QTM</v>
      </c>
      <c r="F1104" s="86" t="s">
        <v>1429</v>
      </c>
      <c r="G1104" t="str">
        <f t="shared" si="35"/>
        <v/>
      </c>
      <c r="I1104" t="s">
        <v>1561</v>
      </c>
      <c r="J1104" t="s">
        <v>183</v>
      </c>
      <c r="K1104" t="s">
        <v>1826</v>
      </c>
      <c r="L1104" t="s">
        <v>595</v>
      </c>
    </row>
    <row r="1105" spans="1:12" x14ac:dyDescent="0.25">
      <c r="A1105" s="51" t="e">
        <f>IF(OR(E1105=DSSV!$P$7,E1105=DSSV!$P$8,DSMYDTU!E1105=DSSV!$P$9),A1104+1,"0")</f>
        <v>#REF!</v>
      </c>
      <c r="B1105" s="86">
        <v>27202202293</v>
      </c>
      <c r="C1105" s="86" t="s">
        <v>245</v>
      </c>
      <c r="D1105" s="86" t="s">
        <v>161</v>
      </c>
      <c r="E1105" s="86" t="str">
        <f t="shared" si="34"/>
        <v>QTM</v>
      </c>
      <c r="F1105" s="86" t="s">
        <v>1429</v>
      </c>
      <c r="G1105" t="str">
        <f t="shared" si="35"/>
        <v/>
      </c>
      <c r="I1105" t="s">
        <v>1527</v>
      </c>
      <c r="J1105" t="s">
        <v>334</v>
      </c>
      <c r="K1105" t="s">
        <v>384</v>
      </c>
      <c r="L1105" t="s">
        <v>1829</v>
      </c>
    </row>
    <row r="1106" spans="1:12" x14ac:dyDescent="0.25">
      <c r="A1106" s="51" t="e">
        <f>IF(OR(E1106=DSSV!$P$7,E1106=DSSV!$P$8,DSMYDTU!E1106=DSSV!$P$9),A1105+1,"0")</f>
        <v>#REF!</v>
      </c>
      <c r="B1106" s="86">
        <v>27202240558</v>
      </c>
      <c r="C1106" s="86" t="s">
        <v>777</v>
      </c>
      <c r="D1106" s="86" t="s">
        <v>161</v>
      </c>
      <c r="E1106" s="86" t="str">
        <f t="shared" si="34"/>
        <v>QTM</v>
      </c>
      <c r="F1106" s="86" t="s">
        <v>1429</v>
      </c>
      <c r="G1106" t="str">
        <f t="shared" si="35"/>
        <v/>
      </c>
      <c r="I1106" t="s">
        <v>1487</v>
      </c>
      <c r="J1106" t="s">
        <v>334</v>
      </c>
      <c r="K1106" t="s">
        <v>1826</v>
      </c>
      <c r="L1106" t="s">
        <v>595</v>
      </c>
    </row>
    <row r="1107" spans="1:12" x14ac:dyDescent="0.25">
      <c r="A1107" s="51" t="e">
        <f>IF(OR(E1107=DSSV!$P$7,E1107=DSSV!$P$8,DSMYDTU!E1107=DSSV!$P$9),A1106+1,"0")</f>
        <v>#REF!</v>
      </c>
      <c r="B1107" s="86">
        <v>27202200782</v>
      </c>
      <c r="C1107" s="86" t="s">
        <v>522</v>
      </c>
      <c r="D1107" s="86" t="s">
        <v>161</v>
      </c>
      <c r="E1107" s="86" t="str">
        <f t="shared" si="34"/>
        <v>QTM</v>
      </c>
      <c r="F1107" s="86" t="s">
        <v>1429</v>
      </c>
      <c r="G1107" t="str">
        <f t="shared" si="35"/>
        <v/>
      </c>
      <c r="I1107" t="s">
        <v>1520</v>
      </c>
      <c r="J1107" t="s">
        <v>334</v>
      </c>
      <c r="K1107" t="s">
        <v>1827</v>
      </c>
      <c r="L1107" t="s">
        <v>595</v>
      </c>
    </row>
    <row r="1108" spans="1:12" x14ac:dyDescent="0.25">
      <c r="A1108" s="51" t="e">
        <f>IF(OR(E1108=DSSV!$P$7,E1108=DSSV!$P$8,DSMYDTU!E1108=DSSV!$P$9),A1107+1,"0")</f>
        <v>#REF!</v>
      </c>
      <c r="B1108" s="86">
        <v>27202201914</v>
      </c>
      <c r="C1108" s="86" t="s">
        <v>1276</v>
      </c>
      <c r="D1108" s="86" t="s">
        <v>161</v>
      </c>
      <c r="E1108" s="86" t="str">
        <f t="shared" si="34"/>
        <v>QTM</v>
      </c>
      <c r="F1108" s="86" t="s">
        <v>1429</v>
      </c>
      <c r="G1108" t="str">
        <f t="shared" si="35"/>
        <v/>
      </c>
      <c r="I1108" t="s">
        <v>1732</v>
      </c>
      <c r="J1108" t="s">
        <v>334</v>
      </c>
      <c r="K1108" t="s">
        <v>1827</v>
      </c>
      <c r="L1108" t="s">
        <v>594</v>
      </c>
    </row>
    <row r="1109" spans="1:12" x14ac:dyDescent="0.25">
      <c r="A1109" s="51" t="e">
        <f>IF(OR(E1109=DSSV!$P$7,E1109=DSSV!$P$8,DSMYDTU!E1109=DSSV!$P$9),A1108+1,"0")</f>
        <v>#REF!</v>
      </c>
      <c r="B1109" s="86">
        <v>27202202517</v>
      </c>
      <c r="C1109" s="86" t="s">
        <v>1375</v>
      </c>
      <c r="D1109" s="86" t="s">
        <v>161</v>
      </c>
      <c r="E1109" s="86" t="str">
        <f t="shared" si="34"/>
        <v>QTM</v>
      </c>
      <c r="F1109" s="86" t="s">
        <v>1429</v>
      </c>
      <c r="G1109" t="str">
        <f t="shared" si="35"/>
        <v/>
      </c>
      <c r="I1109" t="s">
        <v>1491</v>
      </c>
      <c r="J1109" t="s">
        <v>334</v>
      </c>
      <c r="K1109" t="s">
        <v>1827</v>
      </c>
      <c r="L1109" t="s">
        <v>602</v>
      </c>
    </row>
    <row r="1110" spans="1:12" x14ac:dyDescent="0.25">
      <c r="A1110" s="51" t="e">
        <f>IF(OR(E1110=DSSV!$P$7,E1110=DSSV!$P$8,DSMYDTU!E1110=DSSV!$P$9),A1109+1,"0")</f>
        <v>#REF!</v>
      </c>
      <c r="B1110" s="86">
        <v>27202249683</v>
      </c>
      <c r="C1110" s="86" t="s">
        <v>263</v>
      </c>
      <c r="D1110" s="86" t="s">
        <v>161</v>
      </c>
      <c r="E1110" s="86" t="str">
        <f t="shared" si="34"/>
        <v>QTM</v>
      </c>
      <c r="F1110" s="86" t="s">
        <v>1429</v>
      </c>
      <c r="G1110" t="str">
        <f t="shared" si="35"/>
        <v/>
      </c>
      <c r="I1110" t="s">
        <v>1786</v>
      </c>
      <c r="J1110" t="s">
        <v>334</v>
      </c>
      <c r="K1110" t="s">
        <v>1827</v>
      </c>
      <c r="L1110" t="s">
        <v>603</v>
      </c>
    </row>
    <row r="1111" spans="1:12" x14ac:dyDescent="0.25">
      <c r="A1111" s="51" t="e">
        <f>IF(OR(E1111=DSSV!$P$7,E1111=DSSV!$P$8,DSMYDTU!E1111=DSSV!$P$9),A1110+1,"0")</f>
        <v>#REF!</v>
      </c>
      <c r="B1111" s="86">
        <v>27202243599</v>
      </c>
      <c r="C1111" s="86" t="s">
        <v>251</v>
      </c>
      <c r="D1111" s="86" t="s">
        <v>144</v>
      </c>
      <c r="E1111" s="86" t="str">
        <f t="shared" si="34"/>
        <v>QTM</v>
      </c>
      <c r="F1111" s="86" t="s">
        <v>1429</v>
      </c>
      <c r="G1111" t="str">
        <f t="shared" si="35"/>
        <v/>
      </c>
      <c r="I1111" t="s">
        <v>1690</v>
      </c>
      <c r="J1111" t="s">
        <v>334</v>
      </c>
      <c r="K1111" t="s">
        <v>384</v>
      </c>
      <c r="L1111" t="s">
        <v>596</v>
      </c>
    </row>
    <row r="1112" spans="1:12" x14ac:dyDescent="0.25">
      <c r="A1112" s="51" t="e">
        <f>IF(OR(E1112=DSSV!$P$7,E1112=DSSV!$P$8,DSMYDTU!E1112=DSSV!$P$9),A1111+1,"0")</f>
        <v>#REF!</v>
      </c>
      <c r="B1112" s="86">
        <v>27202202324</v>
      </c>
      <c r="C1112" s="86" t="s">
        <v>1240</v>
      </c>
      <c r="D1112" s="86" t="s">
        <v>144</v>
      </c>
      <c r="E1112" s="86" t="str">
        <f t="shared" si="34"/>
        <v>QTM</v>
      </c>
      <c r="F1112" s="86" t="s">
        <v>1429</v>
      </c>
      <c r="G1112" t="str">
        <f t="shared" si="35"/>
        <v/>
      </c>
      <c r="I1112" t="s">
        <v>1550</v>
      </c>
      <c r="J1112" t="s">
        <v>334</v>
      </c>
      <c r="K1112" t="s">
        <v>1826</v>
      </c>
      <c r="L1112" t="s">
        <v>603</v>
      </c>
    </row>
    <row r="1113" spans="1:12" x14ac:dyDescent="0.25">
      <c r="A1113" s="51" t="e">
        <f>IF(OR(E1113=DSSV!$P$7,E1113=DSSV!$P$8,DSMYDTU!E1113=DSSV!$P$9),A1112+1,"0")</f>
        <v>#REF!</v>
      </c>
      <c r="B1113" s="86">
        <v>27218053833</v>
      </c>
      <c r="C1113" s="86" t="s">
        <v>1241</v>
      </c>
      <c r="D1113" s="86" t="s">
        <v>144</v>
      </c>
      <c r="E1113" s="86" t="str">
        <f t="shared" si="34"/>
        <v>QTM</v>
      </c>
      <c r="F1113" s="86" t="s">
        <v>1429</v>
      </c>
      <c r="G1113" t="str">
        <f t="shared" si="35"/>
        <v/>
      </c>
      <c r="I1113" t="s">
        <v>1672</v>
      </c>
      <c r="J1113" t="s">
        <v>334</v>
      </c>
      <c r="K1113" t="s">
        <v>1826</v>
      </c>
      <c r="L1113" t="s">
        <v>596</v>
      </c>
    </row>
    <row r="1114" spans="1:12" x14ac:dyDescent="0.25">
      <c r="A1114" s="51" t="e">
        <f>IF(OR(E1114=DSSV!$P$7,E1114=DSSV!$P$8,DSMYDTU!E1114=DSSV!$P$9),A1113+1,"0")</f>
        <v>#REF!</v>
      </c>
      <c r="B1114" s="86">
        <v>27202253224</v>
      </c>
      <c r="C1114" s="86" t="s">
        <v>1377</v>
      </c>
      <c r="D1114" s="86" t="s">
        <v>144</v>
      </c>
      <c r="E1114" s="86" t="str">
        <f t="shared" si="34"/>
        <v>QTM</v>
      </c>
      <c r="F1114" s="86" t="s">
        <v>1429</v>
      </c>
      <c r="G1114" t="str">
        <f t="shared" si="35"/>
        <v/>
      </c>
      <c r="I1114" t="s">
        <v>1609</v>
      </c>
      <c r="J1114" t="s">
        <v>334</v>
      </c>
      <c r="K1114" t="s">
        <v>1827</v>
      </c>
      <c r="L1114" t="s">
        <v>594</v>
      </c>
    </row>
    <row r="1115" spans="1:12" x14ac:dyDescent="0.25">
      <c r="A1115" s="51" t="e">
        <f>IF(OR(E1115=DSSV!$P$7,E1115=DSSV!$P$8,DSMYDTU!E1115=DSSV!$P$9),A1114+1,"0")</f>
        <v>#REF!</v>
      </c>
      <c r="B1115" s="86">
        <v>27212225679</v>
      </c>
      <c r="C1115" s="86" t="s">
        <v>200</v>
      </c>
      <c r="D1115" s="86" t="s">
        <v>350</v>
      </c>
      <c r="E1115" s="86" t="str">
        <f t="shared" si="34"/>
        <v>QTM</v>
      </c>
      <c r="F1115" s="86" t="s">
        <v>1429</v>
      </c>
      <c r="G1115" t="str">
        <f t="shared" si="35"/>
        <v/>
      </c>
      <c r="I1115" t="s">
        <v>1814</v>
      </c>
      <c r="J1115" t="s">
        <v>183</v>
      </c>
      <c r="K1115" t="s">
        <v>1827</v>
      </c>
      <c r="L1115" t="s">
        <v>594</v>
      </c>
    </row>
    <row r="1116" spans="1:12" x14ac:dyDescent="0.25">
      <c r="A1116" s="51" t="e">
        <f>IF(OR(E1116=DSSV!$P$7,E1116=DSSV!$P$8,DSMYDTU!E1116=DSSV!$P$9),A1115+1,"0")</f>
        <v>#REF!</v>
      </c>
      <c r="B1116" s="86">
        <v>27212249903</v>
      </c>
      <c r="C1116" s="86" t="s">
        <v>1378</v>
      </c>
      <c r="D1116" s="86" t="s">
        <v>167</v>
      </c>
      <c r="E1116" s="86" t="str">
        <f t="shared" si="34"/>
        <v>QTM</v>
      </c>
      <c r="F1116" s="86" t="s">
        <v>1429</v>
      </c>
      <c r="G1116" t="str">
        <f t="shared" si="35"/>
        <v/>
      </c>
      <c r="I1116" t="s">
        <v>1635</v>
      </c>
      <c r="J1116" t="s">
        <v>183</v>
      </c>
      <c r="K1116" t="s">
        <v>1827</v>
      </c>
      <c r="L1116" t="s">
        <v>605</v>
      </c>
    </row>
    <row r="1117" spans="1:12" x14ac:dyDescent="0.25">
      <c r="A1117" s="51" t="e">
        <f>IF(OR(E1117=DSSV!$P$7,E1117=DSSV!$P$8,DSMYDTU!E1117=DSSV!$P$9),A1116+1,"0")</f>
        <v>#REF!</v>
      </c>
      <c r="B1117" s="86">
        <v>27212253011</v>
      </c>
      <c r="C1117" s="86" t="s">
        <v>236</v>
      </c>
      <c r="D1117" s="86" t="s">
        <v>675</v>
      </c>
      <c r="E1117" s="86" t="str">
        <f t="shared" si="34"/>
        <v>QTM</v>
      </c>
      <c r="F1117" s="86" t="s">
        <v>1429</v>
      </c>
      <c r="G1117" t="str">
        <f t="shared" si="35"/>
        <v/>
      </c>
      <c r="I1117" t="s">
        <v>1664</v>
      </c>
      <c r="J1117" t="s">
        <v>183</v>
      </c>
      <c r="K1117" t="s">
        <v>325</v>
      </c>
      <c r="L1117" t="s">
        <v>603</v>
      </c>
    </row>
    <row r="1118" spans="1:12" x14ac:dyDescent="0.25">
      <c r="A1118" s="51" t="e">
        <f>IF(OR(E1118=DSSV!$P$7,E1118=DSSV!$P$8,DSMYDTU!E1118=DSSV!$P$9),A1117+1,"0")</f>
        <v>#REF!</v>
      </c>
      <c r="B1118" s="86">
        <v>27212202843</v>
      </c>
      <c r="C1118" s="86" t="s">
        <v>1243</v>
      </c>
      <c r="D1118" s="86" t="s">
        <v>675</v>
      </c>
      <c r="E1118" s="86" t="str">
        <f t="shared" si="34"/>
        <v>QTM</v>
      </c>
      <c r="F1118" s="86" t="s">
        <v>1429</v>
      </c>
      <c r="G1118" t="str">
        <f t="shared" si="35"/>
        <v/>
      </c>
      <c r="I1118" t="s">
        <v>1701</v>
      </c>
      <c r="J1118" t="s">
        <v>183</v>
      </c>
      <c r="K1118" t="s">
        <v>1826</v>
      </c>
      <c r="L1118" t="s">
        <v>603</v>
      </c>
    </row>
    <row r="1119" spans="1:12" x14ac:dyDescent="0.25">
      <c r="A1119" s="51" t="e">
        <f>IF(OR(E1119=DSSV!$P$7,E1119=DSSV!$P$8,DSMYDTU!E1119=DSSV!$P$9),A1118+1,"0")</f>
        <v>#REF!</v>
      </c>
      <c r="B1119" s="86">
        <v>27202151920</v>
      </c>
      <c r="C1119" s="86" t="s">
        <v>280</v>
      </c>
      <c r="D1119" s="86" t="s">
        <v>209</v>
      </c>
      <c r="E1119" s="86" t="str">
        <f t="shared" si="34"/>
        <v>QTM</v>
      </c>
      <c r="F1119" s="86" t="s">
        <v>1429</v>
      </c>
      <c r="G1119" t="str">
        <f t="shared" si="35"/>
        <v/>
      </c>
      <c r="I1119" t="s">
        <v>1685</v>
      </c>
      <c r="J1119" t="s">
        <v>334</v>
      </c>
      <c r="K1119" t="s">
        <v>1826</v>
      </c>
      <c r="L1119" t="s">
        <v>595</v>
      </c>
    </row>
    <row r="1120" spans="1:12" x14ac:dyDescent="0.25">
      <c r="A1120" s="51" t="e">
        <f>IF(OR(E1120=DSSV!$P$7,E1120=DSSV!$P$8,DSMYDTU!E1120=DSSV!$P$9),A1119+1,"0")</f>
        <v>#REF!</v>
      </c>
      <c r="B1120" s="86">
        <v>27212253894</v>
      </c>
      <c r="C1120" s="86" t="s">
        <v>1245</v>
      </c>
      <c r="D1120" s="86" t="s">
        <v>209</v>
      </c>
      <c r="E1120" s="86" t="str">
        <f t="shared" si="34"/>
        <v>QTM</v>
      </c>
      <c r="F1120" s="86" t="s">
        <v>1429</v>
      </c>
      <c r="G1120" t="str">
        <f t="shared" si="35"/>
        <v/>
      </c>
      <c r="I1120" t="s">
        <v>1672</v>
      </c>
      <c r="J1120" t="s">
        <v>334</v>
      </c>
      <c r="K1120" t="s">
        <v>1826</v>
      </c>
      <c r="L1120" t="s">
        <v>594</v>
      </c>
    </row>
    <row r="1121" spans="1:12" x14ac:dyDescent="0.25">
      <c r="A1121" s="51" t="e">
        <f>IF(OR(E1121=DSSV!$P$7,E1121=DSSV!$P$8,DSMYDTU!E1121=DSSV!$P$9),A1120+1,"0")</f>
        <v>#REF!</v>
      </c>
      <c r="B1121" s="86">
        <v>27202240366</v>
      </c>
      <c r="C1121" s="86" t="s">
        <v>1381</v>
      </c>
      <c r="D1121" s="86" t="s">
        <v>209</v>
      </c>
      <c r="E1121" s="86" t="str">
        <f t="shared" si="34"/>
        <v>QTM</v>
      </c>
      <c r="F1121" s="86" t="s">
        <v>1429</v>
      </c>
      <c r="G1121" t="str">
        <f t="shared" si="35"/>
        <v/>
      </c>
      <c r="I1121" t="s">
        <v>1488</v>
      </c>
      <c r="J1121" t="s">
        <v>334</v>
      </c>
      <c r="K1121" t="s">
        <v>1827</v>
      </c>
      <c r="L1121" t="s">
        <v>595</v>
      </c>
    </row>
    <row r="1122" spans="1:12" x14ac:dyDescent="0.25">
      <c r="A1122" s="51" t="e">
        <f>IF(OR(E1122=DSSV!$P$7,E1122=DSSV!$P$8,DSMYDTU!E1122=DSSV!$P$9),A1121+1,"0")</f>
        <v>#REF!</v>
      </c>
      <c r="B1122" s="86">
        <v>27202244014</v>
      </c>
      <c r="C1122" s="86" t="s">
        <v>255</v>
      </c>
      <c r="D1122" s="86" t="s">
        <v>148</v>
      </c>
      <c r="E1122" s="86" t="str">
        <f t="shared" si="34"/>
        <v>QTM</v>
      </c>
      <c r="F1122" s="86" t="s">
        <v>1429</v>
      </c>
      <c r="G1122" t="str">
        <f t="shared" si="35"/>
        <v/>
      </c>
      <c r="I1122" t="s">
        <v>1597</v>
      </c>
      <c r="J1122" t="s">
        <v>334</v>
      </c>
      <c r="K1122" t="s">
        <v>384</v>
      </c>
      <c r="L1122" t="s">
        <v>595</v>
      </c>
    </row>
    <row r="1123" spans="1:12" x14ac:dyDescent="0.25">
      <c r="A1123" s="51" t="e">
        <f>IF(OR(E1123=DSSV!$P$7,E1123=DSSV!$P$8,DSMYDTU!E1123=DSSV!$P$9),A1122+1,"0")</f>
        <v>#REF!</v>
      </c>
      <c r="B1123" s="86">
        <v>27202250951</v>
      </c>
      <c r="C1123" s="86" t="s">
        <v>542</v>
      </c>
      <c r="D1123" s="86" t="s">
        <v>148</v>
      </c>
      <c r="E1123" s="86" t="str">
        <f t="shared" si="34"/>
        <v>QTM</v>
      </c>
      <c r="F1123" s="86" t="s">
        <v>1429</v>
      </c>
      <c r="G1123" t="str">
        <f t="shared" si="35"/>
        <v/>
      </c>
      <c r="I1123" t="s">
        <v>1749</v>
      </c>
      <c r="J1123" t="s">
        <v>334</v>
      </c>
      <c r="K1123" t="s">
        <v>384</v>
      </c>
      <c r="L1123" t="s">
        <v>597</v>
      </c>
    </row>
    <row r="1124" spans="1:12" x14ac:dyDescent="0.25">
      <c r="A1124" s="51" t="e">
        <f>IF(OR(E1124=DSSV!$P$7,E1124=DSSV!$P$8,DSMYDTU!E1124=DSSV!$P$9),A1123+1,"0")</f>
        <v>#REF!</v>
      </c>
      <c r="B1124" s="86">
        <v>27207120555</v>
      </c>
      <c r="C1124" s="86" t="s">
        <v>255</v>
      </c>
      <c r="D1124" s="86" t="s">
        <v>148</v>
      </c>
      <c r="E1124" s="86" t="str">
        <f t="shared" si="34"/>
        <v>QTM</v>
      </c>
      <c r="F1124" s="86" t="s">
        <v>1429</v>
      </c>
      <c r="G1124" t="str">
        <f t="shared" si="35"/>
        <v/>
      </c>
      <c r="I1124" t="s">
        <v>1661</v>
      </c>
      <c r="J1124" t="s">
        <v>334</v>
      </c>
      <c r="K1124" t="s">
        <v>384</v>
      </c>
      <c r="L1124" t="s">
        <v>597</v>
      </c>
    </row>
    <row r="1125" spans="1:12" x14ac:dyDescent="0.25">
      <c r="A1125" s="51" t="e">
        <f>IF(OR(E1125=DSSV!$P$7,E1125=DSSV!$P$8,DSMYDTU!E1125=DSSV!$P$9),A1124+1,"0")</f>
        <v>#REF!</v>
      </c>
      <c r="B1125" s="86">
        <v>27202202809</v>
      </c>
      <c r="C1125" s="86" t="s">
        <v>1246</v>
      </c>
      <c r="D1125" s="86" t="s">
        <v>148</v>
      </c>
      <c r="E1125" s="86" t="str">
        <f t="shared" si="34"/>
        <v>QTM</v>
      </c>
      <c r="F1125" s="86" t="s">
        <v>1429</v>
      </c>
      <c r="G1125" t="str">
        <f t="shared" si="35"/>
        <v/>
      </c>
      <c r="I1125" t="s">
        <v>1499</v>
      </c>
      <c r="J1125" t="s">
        <v>334</v>
      </c>
      <c r="K1125" t="s">
        <v>1826</v>
      </c>
      <c r="L1125" t="s">
        <v>596</v>
      </c>
    </row>
    <row r="1126" spans="1:12" x14ac:dyDescent="0.25">
      <c r="A1126" s="51" t="e">
        <f>IF(OR(E1126=DSSV!$P$7,E1126=DSSV!$P$8,DSMYDTU!E1126=DSSV!$P$9),A1125+1,"0")</f>
        <v>#REF!</v>
      </c>
      <c r="B1126" s="86">
        <v>27202203086</v>
      </c>
      <c r="C1126" s="86" t="s">
        <v>271</v>
      </c>
      <c r="D1126" s="86" t="s">
        <v>148</v>
      </c>
      <c r="E1126" s="86" t="str">
        <f t="shared" si="34"/>
        <v>QTM</v>
      </c>
      <c r="F1126" s="86" t="s">
        <v>1429</v>
      </c>
      <c r="G1126" t="str">
        <f t="shared" si="35"/>
        <v/>
      </c>
      <c r="I1126" t="s">
        <v>1787</v>
      </c>
      <c r="J1126" t="s">
        <v>334</v>
      </c>
      <c r="K1126" t="s">
        <v>1826</v>
      </c>
      <c r="L1126" t="s">
        <v>595</v>
      </c>
    </row>
    <row r="1127" spans="1:12" x14ac:dyDescent="0.25">
      <c r="A1127" s="51" t="e">
        <f>IF(OR(E1127=DSSV!$P$7,E1127=DSSV!$P$8,DSMYDTU!E1127=DSSV!$P$9),A1126+1,"0")</f>
        <v>#REF!</v>
      </c>
      <c r="B1127" s="86">
        <v>27202238336</v>
      </c>
      <c r="C1127" s="86" t="s">
        <v>255</v>
      </c>
      <c r="D1127" s="86" t="s">
        <v>148</v>
      </c>
      <c r="E1127" s="86" t="str">
        <f t="shared" si="34"/>
        <v>QTM</v>
      </c>
      <c r="F1127" s="86" t="s">
        <v>1429</v>
      </c>
      <c r="G1127" t="str">
        <f t="shared" si="35"/>
        <v/>
      </c>
      <c r="I1127" t="s">
        <v>1605</v>
      </c>
      <c r="J1127" t="s">
        <v>334</v>
      </c>
      <c r="K1127" t="s">
        <v>1826</v>
      </c>
      <c r="L1127" t="s">
        <v>597</v>
      </c>
    </row>
    <row r="1128" spans="1:12" x14ac:dyDescent="0.25">
      <c r="A1128" s="51" t="e">
        <f>IF(OR(E1128=DSSV!$P$7,E1128=DSSV!$P$8,DSMYDTU!E1128=DSSV!$P$9),A1127+1,"0")</f>
        <v>#REF!</v>
      </c>
      <c r="B1128" s="86">
        <v>27202250384</v>
      </c>
      <c r="C1128" s="86" t="s">
        <v>1247</v>
      </c>
      <c r="D1128" s="86" t="s">
        <v>148</v>
      </c>
      <c r="E1128" s="86" t="str">
        <f t="shared" si="34"/>
        <v>QTM</v>
      </c>
      <c r="F1128" s="86" t="s">
        <v>1429</v>
      </c>
      <c r="G1128" t="str">
        <f t="shared" si="35"/>
        <v/>
      </c>
      <c r="I1128" t="s">
        <v>1698</v>
      </c>
      <c r="J1128" t="s">
        <v>334</v>
      </c>
      <c r="K1128" t="s">
        <v>1826</v>
      </c>
      <c r="L1128" t="s">
        <v>596</v>
      </c>
    </row>
    <row r="1129" spans="1:12" x14ac:dyDescent="0.25">
      <c r="A1129" s="51" t="e">
        <f>IF(OR(E1129=DSSV!$P$7,E1129=DSSV!$P$8,DSMYDTU!E1129=DSSV!$P$9),A1128+1,"0")</f>
        <v>#REF!</v>
      </c>
      <c r="B1129" s="86">
        <v>27202601493</v>
      </c>
      <c r="C1129" s="86" t="s">
        <v>255</v>
      </c>
      <c r="D1129" s="86" t="s">
        <v>148</v>
      </c>
      <c r="E1129" s="86" t="str">
        <f t="shared" si="34"/>
        <v>QTM</v>
      </c>
      <c r="F1129" s="86" t="s">
        <v>1429</v>
      </c>
      <c r="G1129" t="str">
        <f t="shared" si="35"/>
        <v/>
      </c>
      <c r="I1129" t="s">
        <v>1499</v>
      </c>
      <c r="J1129" t="s">
        <v>334</v>
      </c>
      <c r="K1129" t="s">
        <v>1826</v>
      </c>
      <c r="L1129" t="s">
        <v>595</v>
      </c>
    </row>
    <row r="1130" spans="1:12" x14ac:dyDescent="0.25">
      <c r="A1130" s="51" t="e">
        <f>IF(OR(E1130=DSSV!$P$7,E1130=DSSV!$P$8,DSMYDTU!E1130=DSSV!$P$9),A1129+1,"0")</f>
        <v>#REF!</v>
      </c>
      <c r="B1130" s="86">
        <v>27202203015</v>
      </c>
      <c r="C1130" s="86" t="s">
        <v>1384</v>
      </c>
      <c r="D1130" s="86" t="s">
        <v>148</v>
      </c>
      <c r="E1130" s="86" t="str">
        <f t="shared" si="34"/>
        <v>QTM</v>
      </c>
      <c r="F1130" s="86" t="s">
        <v>1429</v>
      </c>
      <c r="G1130" t="str">
        <f t="shared" si="35"/>
        <v/>
      </c>
      <c r="I1130" t="s">
        <v>1514</v>
      </c>
      <c r="J1130" t="s">
        <v>334</v>
      </c>
      <c r="K1130" t="s">
        <v>1827</v>
      </c>
      <c r="L1130" t="s">
        <v>596</v>
      </c>
    </row>
    <row r="1131" spans="1:12" x14ac:dyDescent="0.25">
      <c r="A1131" s="51" t="e">
        <f>IF(OR(E1131=DSSV!$P$7,E1131=DSSV!$P$8,DSMYDTU!E1131=DSSV!$P$9),A1130+1,"0")</f>
        <v>#REF!</v>
      </c>
      <c r="B1131" s="86">
        <v>27202226210</v>
      </c>
      <c r="C1131" s="86" t="s">
        <v>1385</v>
      </c>
      <c r="D1131" s="86" t="s">
        <v>148</v>
      </c>
      <c r="E1131" s="86" t="str">
        <f t="shared" si="34"/>
        <v>QTM</v>
      </c>
      <c r="F1131" s="86" t="s">
        <v>1429</v>
      </c>
      <c r="G1131" t="str">
        <f t="shared" si="35"/>
        <v/>
      </c>
      <c r="I1131" t="s">
        <v>1770</v>
      </c>
      <c r="J1131" t="s">
        <v>334</v>
      </c>
      <c r="K1131" t="s">
        <v>1827</v>
      </c>
      <c r="L1131" t="s">
        <v>594</v>
      </c>
    </row>
    <row r="1132" spans="1:12" x14ac:dyDescent="0.25">
      <c r="A1132" s="51" t="e">
        <f>IF(OR(E1132=DSSV!$P$7,E1132=DSSV!$P$8,DSMYDTU!E1132=DSSV!$P$9),A1131+1,"0")</f>
        <v>#REF!</v>
      </c>
      <c r="B1132" s="86">
        <v>27202231736</v>
      </c>
      <c r="C1132" s="86" t="s">
        <v>1386</v>
      </c>
      <c r="D1132" s="86" t="s">
        <v>148</v>
      </c>
      <c r="E1132" s="86" t="str">
        <f t="shared" si="34"/>
        <v>QTM</v>
      </c>
      <c r="F1132" s="86" t="s">
        <v>1429</v>
      </c>
      <c r="G1132" t="str">
        <f t="shared" si="35"/>
        <v/>
      </c>
      <c r="I1132" t="s">
        <v>1816</v>
      </c>
      <c r="J1132" t="s">
        <v>334</v>
      </c>
      <c r="K1132" t="s">
        <v>1827</v>
      </c>
      <c r="L1132" t="s">
        <v>597</v>
      </c>
    </row>
    <row r="1133" spans="1:12" x14ac:dyDescent="0.25">
      <c r="A1133" s="51" t="e">
        <f>IF(OR(E1133=DSSV!$P$7,E1133=DSSV!$P$8,DSMYDTU!E1133=DSSV!$P$9),A1132+1,"0")</f>
        <v>#REF!</v>
      </c>
      <c r="B1133" s="86">
        <v>27202241009</v>
      </c>
      <c r="C1133" s="86" t="s">
        <v>1387</v>
      </c>
      <c r="D1133" s="86" t="s">
        <v>148</v>
      </c>
      <c r="E1133" s="86" t="str">
        <f t="shared" si="34"/>
        <v>QTM</v>
      </c>
      <c r="F1133" s="86" t="s">
        <v>1429</v>
      </c>
      <c r="G1133" t="str">
        <f t="shared" si="35"/>
        <v/>
      </c>
      <c r="I1133" t="s">
        <v>1817</v>
      </c>
      <c r="J1133" t="s">
        <v>334</v>
      </c>
      <c r="K1133" t="s">
        <v>1827</v>
      </c>
      <c r="L1133" t="s">
        <v>594</v>
      </c>
    </row>
    <row r="1134" spans="1:12" x14ac:dyDescent="0.25">
      <c r="A1134" s="51" t="e">
        <f>IF(OR(E1134=DSSV!$P$7,E1134=DSSV!$P$8,DSMYDTU!E1134=DSSV!$P$9),A1133+1,"0")</f>
        <v>#REF!</v>
      </c>
      <c r="B1134" s="86">
        <v>27202241501</v>
      </c>
      <c r="C1134" s="86" t="s">
        <v>1388</v>
      </c>
      <c r="D1134" s="86" t="s">
        <v>148</v>
      </c>
      <c r="E1134" s="86" t="str">
        <f t="shared" si="34"/>
        <v>QTM</v>
      </c>
      <c r="F1134" s="86" t="s">
        <v>1429</v>
      </c>
      <c r="G1134" t="str">
        <f t="shared" si="35"/>
        <v/>
      </c>
      <c r="I1134" t="s">
        <v>1740</v>
      </c>
      <c r="J1134" t="s">
        <v>334</v>
      </c>
      <c r="K1134" t="s">
        <v>1827</v>
      </c>
      <c r="L1134" t="s">
        <v>594</v>
      </c>
    </row>
    <row r="1135" spans="1:12" x14ac:dyDescent="0.25">
      <c r="A1135" s="51" t="e">
        <f>IF(OR(E1135=DSSV!$P$7,E1135=DSSV!$P$8,DSMYDTU!E1135=DSSV!$P$9),A1134+1,"0")</f>
        <v>#REF!</v>
      </c>
      <c r="B1135" s="86">
        <v>27202253901</v>
      </c>
      <c r="C1135" s="86" t="s">
        <v>251</v>
      </c>
      <c r="D1135" s="86" t="s">
        <v>833</v>
      </c>
      <c r="E1135" s="86" t="str">
        <f t="shared" si="34"/>
        <v>QTM</v>
      </c>
      <c r="F1135" s="86" t="s">
        <v>1429</v>
      </c>
      <c r="G1135" t="str">
        <f t="shared" si="35"/>
        <v/>
      </c>
      <c r="I1135" t="s">
        <v>1561</v>
      </c>
      <c r="J1135" t="s">
        <v>334</v>
      </c>
      <c r="K1135" t="s">
        <v>384</v>
      </c>
      <c r="L1135" t="s">
        <v>595</v>
      </c>
    </row>
    <row r="1136" spans="1:12" x14ac:dyDescent="0.25">
      <c r="A1136" s="51" t="e">
        <f>IF(OR(E1136=DSSV!$P$7,E1136=DSSV!$P$8,DSMYDTU!E1136=DSSV!$P$9),A1135+1,"0")</f>
        <v>#REF!</v>
      </c>
      <c r="B1136" s="86">
        <v>27212202275</v>
      </c>
      <c r="C1136" s="86" t="s">
        <v>510</v>
      </c>
      <c r="D1136" s="86" t="s">
        <v>142</v>
      </c>
      <c r="E1136" s="86" t="str">
        <f t="shared" si="34"/>
        <v>QTM</v>
      </c>
      <c r="F1136" s="86" t="s">
        <v>1429</v>
      </c>
      <c r="G1136" t="str">
        <f t="shared" si="35"/>
        <v/>
      </c>
      <c r="I1136" t="s">
        <v>1630</v>
      </c>
      <c r="J1136" t="s">
        <v>183</v>
      </c>
      <c r="K1136" t="s">
        <v>384</v>
      </c>
      <c r="L1136" t="s">
        <v>595</v>
      </c>
    </row>
    <row r="1137" spans="1:12" x14ac:dyDescent="0.25">
      <c r="A1137" s="51" t="e">
        <f>IF(OR(E1137=DSSV!$P$7,E1137=DSSV!$P$8,DSMYDTU!E1137=DSSV!$P$9),A1136+1,"0")</f>
        <v>#REF!</v>
      </c>
      <c r="B1137" s="86">
        <v>27212228842</v>
      </c>
      <c r="C1137" s="86" t="s">
        <v>1086</v>
      </c>
      <c r="D1137" s="86" t="s">
        <v>142</v>
      </c>
      <c r="E1137" s="86" t="str">
        <f t="shared" si="34"/>
        <v>QTM</v>
      </c>
      <c r="F1137" s="86" t="s">
        <v>1429</v>
      </c>
      <c r="G1137" t="str">
        <f t="shared" si="35"/>
        <v/>
      </c>
      <c r="I1137" t="s">
        <v>1589</v>
      </c>
      <c r="J1137" t="s">
        <v>183</v>
      </c>
      <c r="K1137" t="s">
        <v>384</v>
      </c>
      <c r="L1137" t="s">
        <v>605</v>
      </c>
    </row>
    <row r="1138" spans="1:12" x14ac:dyDescent="0.25">
      <c r="A1138" s="51" t="e">
        <f>IF(OR(E1138=DSSV!$P$7,E1138=DSSV!$P$8,DSMYDTU!E1138=DSSV!$P$9),A1137+1,"0")</f>
        <v>#REF!</v>
      </c>
      <c r="B1138" s="86">
        <v>27212241076</v>
      </c>
      <c r="C1138" s="86" t="s">
        <v>214</v>
      </c>
      <c r="D1138" s="86" t="s">
        <v>142</v>
      </c>
      <c r="E1138" s="86" t="str">
        <f t="shared" si="34"/>
        <v>QTM</v>
      </c>
      <c r="F1138" s="86" t="s">
        <v>1429</v>
      </c>
      <c r="G1138" t="str">
        <f t="shared" si="35"/>
        <v/>
      </c>
      <c r="I1138" t="s">
        <v>573</v>
      </c>
      <c r="J1138" t="s">
        <v>183</v>
      </c>
      <c r="K1138" t="s">
        <v>384</v>
      </c>
      <c r="L1138" t="s">
        <v>595</v>
      </c>
    </row>
    <row r="1139" spans="1:12" x14ac:dyDescent="0.25">
      <c r="A1139" s="51" t="e">
        <f>IF(OR(E1139=DSSV!$P$7,E1139=DSSV!$P$8,DSMYDTU!E1139=DSSV!$P$9),A1138+1,"0")</f>
        <v>#REF!</v>
      </c>
      <c r="B1139" s="86">
        <v>27214329285</v>
      </c>
      <c r="C1139" s="86" t="s">
        <v>1248</v>
      </c>
      <c r="D1139" s="86" t="s">
        <v>142</v>
      </c>
      <c r="E1139" s="86" t="str">
        <f t="shared" si="34"/>
        <v>QTM</v>
      </c>
      <c r="F1139" s="86" t="s">
        <v>1429</v>
      </c>
      <c r="G1139" t="str">
        <f t="shared" si="35"/>
        <v/>
      </c>
      <c r="I1139" t="s">
        <v>1530</v>
      </c>
      <c r="J1139" t="s">
        <v>183</v>
      </c>
      <c r="K1139" t="s">
        <v>1826</v>
      </c>
      <c r="L1139" t="s">
        <v>595</v>
      </c>
    </row>
    <row r="1140" spans="1:12" x14ac:dyDescent="0.25">
      <c r="A1140" s="51" t="e">
        <f>IF(OR(E1140=DSSV!$P$7,E1140=DSSV!$P$8,DSMYDTU!E1140=DSSV!$P$9),A1139+1,"0")</f>
        <v>#REF!</v>
      </c>
      <c r="B1140" s="86">
        <v>27202202481</v>
      </c>
      <c r="C1140" s="86" t="s">
        <v>251</v>
      </c>
      <c r="D1140" s="86" t="s">
        <v>219</v>
      </c>
      <c r="E1140" s="86" t="str">
        <f t="shared" si="34"/>
        <v>QTM</v>
      </c>
      <c r="F1140" s="86" t="s">
        <v>1429</v>
      </c>
      <c r="G1140" t="str">
        <f t="shared" si="35"/>
        <v/>
      </c>
      <c r="I1140" t="s">
        <v>1561</v>
      </c>
      <c r="J1140" t="s">
        <v>334</v>
      </c>
      <c r="K1140" t="s">
        <v>384</v>
      </c>
      <c r="L1140" t="s">
        <v>594</v>
      </c>
    </row>
    <row r="1141" spans="1:12" x14ac:dyDescent="0.25">
      <c r="A1141" s="51" t="e">
        <f>IF(OR(E1141=DSSV!$P$7,E1141=DSSV!$P$8,DSMYDTU!E1141=DSSV!$P$9),A1140+1,"0")</f>
        <v>#REF!</v>
      </c>
      <c r="B1141" s="86">
        <v>27202237938</v>
      </c>
      <c r="C1141" s="86" t="s">
        <v>230</v>
      </c>
      <c r="D1141" s="86" t="s">
        <v>219</v>
      </c>
      <c r="E1141" s="86" t="str">
        <f t="shared" si="34"/>
        <v>QTM</v>
      </c>
      <c r="F1141" s="86" t="s">
        <v>1429</v>
      </c>
      <c r="G1141" t="str">
        <f t="shared" si="35"/>
        <v/>
      </c>
      <c r="I1141" t="s">
        <v>1537</v>
      </c>
      <c r="J1141" t="s">
        <v>334</v>
      </c>
      <c r="K1141" t="s">
        <v>1826</v>
      </c>
      <c r="L1141" t="s">
        <v>605</v>
      </c>
    </row>
    <row r="1142" spans="1:12" x14ac:dyDescent="0.25">
      <c r="A1142" s="51" t="e">
        <f>IF(OR(E1142=DSSV!$P$7,E1142=DSSV!$P$8,DSMYDTU!E1142=DSSV!$P$9),A1141+1,"0")</f>
        <v>#REF!</v>
      </c>
      <c r="B1142" s="86">
        <v>27202224479</v>
      </c>
      <c r="C1142" s="86" t="s">
        <v>466</v>
      </c>
      <c r="D1142" s="86" t="s">
        <v>130</v>
      </c>
      <c r="E1142" s="86" t="str">
        <f t="shared" si="34"/>
        <v>QTM</v>
      </c>
      <c r="F1142" s="86" t="s">
        <v>1429</v>
      </c>
      <c r="G1142" t="str">
        <f t="shared" si="35"/>
        <v/>
      </c>
      <c r="I1142" t="s">
        <v>1602</v>
      </c>
      <c r="J1142" t="s">
        <v>334</v>
      </c>
      <c r="K1142" t="s">
        <v>384</v>
      </c>
      <c r="L1142" t="s">
        <v>595</v>
      </c>
    </row>
    <row r="1143" spans="1:12" x14ac:dyDescent="0.25">
      <c r="A1143" s="51" t="e">
        <f>IF(OR(E1143=DSSV!$P$7,E1143=DSSV!$P$8,DSMYDTU!E1143=DSSV!$P$9),A1142+1,"0")</f>
        <v>#REF!</v>
      </c>
      <c r="B1143" s="86">
        <v>27202202987</v>
      </c>
      <c r="C1143" s="86" t="s">
        <v>243</v>
      </c>
      <c r="D1143" s="86" t="s">
        <v>130</v>
      </c>
      <c r="E1143" s="86" t="str">
        <f t="shared" si="34"/>
        <v>QTM</v>
      </c>
      <c r="F1143" s="86" t="s">
        <v>1429</v>
      </c>
      <c r="G1143" t="str">
        <f t="shared" si="35"/>
        <v/>
      </c>
      <c r="I1143" t="s">
        <v>1723</v>
      </c>
      <c r="J1143" t="s">
        <v>334</v>
      </c>
      <c r="K1143" t="s">
        <v>1826</v>
      </c>
      <c r="L1143" t="s">
        <v>597</v>
      </c>
    </row>
    <row r="1144" spans="1:12" x14ac:dyDescent="0.25">
      <c r="A1144" s="51" t="e">
        <f>IF(OR(E1144=DSSV!$P$7,E1144=DSSV!$P$8,DSMYDTU!E1144=DSSV!$P$9),A1143+1,"0")</f>
        <v>#REF!</v>
      </c>
      <c r="B1144" s="86">
        <v>27202223776</v>
      </c>
      <c r="C1144" s="86" t="s">
        <v>1089</v>
      </c>
      <c r="D1144" s="86" t="s">
        <v>353</v>
      </c>
      <c r="E1144" s="86" t="str">
        <f t="shared" si="34"/>
        <v>QTM</v>
      </c>
      <c r="F1144" s="86" t="s">
        <v>1429</v>
      </c>
      <c r="G1144" t="str">
        <f t="shared" si="35"/>
        <v/>
      </c>
      <c r="I1144" t="s">
        <v>1532</v>
      </c>
      <c r="J1144" t="s">
        <v>334</v>
      </c>
      <c r="K1144" t="s">
        <v>384</v>
      </c>
      <c r="L1144" t="s">
        <v>596</v>
      </c>
    </row>
    <row r="1145" spans="1:12" x14ac:dyDescent="0.25">
      <c r="A1145" s="51" t="e">
        <f>IF(OR(E1145=DSSV!$P$7,E1145=DSSV!$P$8,DSMYDTU!E1145=DSSV!$P$9),A1144+1,"0")</f>
        <v>#REF!</v>
      </c>
      <c r="B1145" s="86">
        <v>27212121033</v>
      </c>
      <c r="C1145" s="86" t="s">
        <v>1249</v>
      </c>
      <c r="D1145" s="86" t="s">
        <v>353</v>
      </c>
      <c r="E1145" s="86" t="str">
        <f t="shared" si="34"/>
        <v>QTM</v>
      </c>
      <c r="F1145" s="86" t="s">
        <v>1429</v>
      </c>
      <c r="G1145" t="str">
        <f t="shared" si="35"/>
        <v/>
      </c>
      <c r="I1145" t="s">
        <v>1563</v>
      </c>
      <c r="J1145" t="s">
        <v>183</v>
      </c>
      <c r="K1145" t="s">
        <v>1826</v>
      </c>
      <c r="L1145" t="s">
        <v>598</v>
      </c>
    </row>
    <row r="1146" spans="1:12" x14ac:dyDescent="0.25">
      <c r="A1146" s="51" t="e">
        <f>IF(OR(E1146=DSSV!$P$7,E1146=DSSV!$P$8,DSMYDTU!E1146=DSSV!$P$9),A1145+1,"0")</f>
        <v>#REF!</v>
      </c>
      <c r="B1146" s="86">
        <v>27202223056</v>
      </c>
      <c r="C1146" s="86" t="s">
        <v>497</v>
      </c>
      <c r="D1146" s="86" t="s">
        <v>354</v>
      </c>
      <c r="E1146" s="86" t="str">
        <f t="shared" si="34"/>
        <v>QTM</v>
      </c>
      <c r="F1146" s="86" t="s">
        <v>1429</v>
      </c>
      <c r="G1146" t="str">
        <f t="shared" si="35"/>
        <v/>
      </c>
      <c r="I1146" t="s">
        <v>1788</v>
      </c>
      <c r="J1146" t="s">
        <v>334</v>
      </c>
      <c r="K1146" t="s">
        <v>1826</v>
      </c>
      <c r="L1146" t="s">
        <v>595</v>
      </c>
    </row>
    <row r="1147" spans="1:12" x14ac:dyDescent="0.25">
      <c r="A1147" s="51" t="e">
        <f>IF(OR(E1147=DSSV!$P$7,E1147=DSSV!$P$8,DSMYDTU!E1147=DSSV!$P$9),A1146+1,"0")</f>
        <v>#REF!</v>
      </c>
      <c r="B1147" s="86">
        <v>26211224442</v>
      </c>
      <c r="C1147" s="86" t="s">
        <v>1389</v>
      </c>
      <c r="D1147" s="86" t="s">
        <v>166</v>
      </c>
      <c r="E1147" s="86" t="str">
        <f t="shared" si="34"/>
        <v>QTM</v>
      </c>
      <c r="F1147" s="86" t="s">
        <v>424</v>
      </c>
      <c r="G1147" t="str">
        <f t="shared" si="35"/>
        <v/>
      </c>
      <c r="I1147" t="s">
        <v>564</v>
      </c>
      <c r="J1147" t="s">
        <v>183</v>
      </c>
      <c r="K1147" t="s">
        <v>1827</v>
      </c>
      <c r="L1147" t="s">
        <v>594</v>
      </c>
    </row>
    <row r="1148" spans="1:12" x14ac:dyDescent="0.25">
      <c r="A1148" s="51" t="e">
        <f>IF(OR(E1148=DSSV!$P$7,E1148=DSSV!$P$8,DSMYDTU!E1148=DSSV!$P$9),A1147+1,"0")</f>
        <v>#REF!</v>
      </c>
      <c r="B1148" s="86">
        <v>27212202749</v>
      </c>
      <c r="C1148" s="86" t="s">
        <v>1093</v>
      </c>
      <c r="D1148" s="86" t="s">
        <v>151</v>
      </c>
      <c r="E1148" s="86" t="str">
        <f t="shared" si="34"/>
        <v>QTM</v>
      </c>
      <c r="F1148" s="86" t="s">
        <v>1429</v>
      </c>
      <c r="G1148" t="str">
        <f t="shared" si="35"/>
        <v/>
      </c>
      <c r="I1148" t="s">
        <v>1523</v>
      </c>
      <c r="J1148" t="s">
        <v>334</v>
      </c>
      <c r="K1148" t="s">
        <v>384</v>
      </c>
      <c r="L1148" t="s">
        <v>594</v>
      </c>
    </row>
    <row r="1149" spans="1:12" x14ac:dyDescent="0.25">
      <c r="A1149" s="51" t="e">
        <f>IF(OR(E1149=DSSV!$P$7,E1149=DSSV!$P$8,DSMYDTU!E1149=DSSV!$P$9),A1148+1,"0")</f>
        <v>#REF!</v>
      </c>
      <c r="B1149" s="86">
        <v>27212253018</v>
      </c>
      <c r="C1149" s="86" t="s">
        <v>1094</v>
      </c>
      <c r="D1149" s="86" t="s">
        <v>151</v>
      </c>
      <c r="E1149" s="86" t="str">
        <f t="shared" si="34"/>
        <v>QTM</v>
      </c>
      <c r="F1149" s="86" t="s">
        <v>1429</v>
      </c>
      <c r="G1149" t="str">
        <f t="shared" si="35"/>
        <v/>
      </c>
      <c r="I1149" t="s">
        <v>1752</v>
      </c>
      <c r="J1149" t="s">
        <v>334</v>
      </c>
      <c r="K1149" t="s">
        <v>384</v>
      </c>
      <c r="L1149" t="s">
        <v>594</v>
      </c>
    </row>
    <row r="1150" spans="1:12" x14ac:dyDescent="0.25">
      <c r="A1150" s="51" t="e">
        <f>IF(OR(E1150=DSSV!$P$7,E1150=DSSV!$P$8,DSMYDTU!E1150=DSSV!$P$9),A1149+1,"0")</f>
        <v>#REF!</v>
      </c>
      <c r="B1150" s="86">
        <v>27212243679</v>
      </c>
      <c r="C1150" s="86" t="s">
        <v>236</v>
      </c>
      <c r="D1150" s="86" t="s">
        <v>139</v>
      </c>
      <c r="E1150" s="86" t="str">
        <f t="shared" si="34"/>
        <v>QTM</v>
      </c>
      <c r="F1150" s="86" t="s">
        <v>1429</v>
      </c>
      <c r="G1150" t="str">
        <f t="shared" si="35"/>
        <v/>
      </c>
      <c r="I1150" t="s">
        <v>1753</v>
      </c>
      <c r="J1150" t="s">
        <v>183</v>
      </c>
      <c r="K1150" t="s">
        <v>384</v>
      </c>
      <c r="L1150" t="s">
        <v>594</v>
      </c>
    </row>
    <row r="1151" spans="1:12" x14ac:dyDescent="0.25">
      <c r="A1151" s="51" t="e">
        <f>IF(OR(E1151=DSSV!$P$7,E1151=DSSV!$P$8,DSMYDTU!E1151=DSSV!$P$9),A1150+1,"0")</f>
        <v>#REF!</v>
      </c>
      <c r="B1151" s="86">
        <v>27212245627</v>
      </c>
      <c r="C1151" s="86" t="s">
        <v>1250</v>
      </c>
      <c r="D1151" s="86" t="s">
        <v>139</v>
      </c>
      <c r="E1151" s="86" t="str">
        <f t="shared" si="34"/>
        <v>QTM</v>
      </c>
      <c r="F1151" s="86" t="s">
        <v>1429</v>
      </c>
      <c r="G1151" t="str">
        <f t="shared" si="35"/>
        <v/>
      </c>
      <c r="I1151" t="s">
        <v>1738</v>
      </c>
      <c r="J1151" t="s">
        <v>183</v>
      </c>
      <c r="K1151" t="s">
        <v>1826</v>
      </c>
      <c r="L1151" t="s">
        <v>594</v>
      </c>
    </row>
    <row r="1152" spans="1:12" x14ac:dyDescent="0.25">
      <c r="A1152" s="51" t="e">
        <f>IF(OR(E1152=DSSV!$P$7,E1152=DSSV!$P$8,DSMYDTU!E1152=DSSV!$P$9),A1151+1,"0")</f>
        <v>#REF!</v>
      </c>
      <c r="B1152" s="86">
        <v>27202242918</v>
      </c>
      <c r="C1152" s="86" t="s">
        <v>977</v>
      </c>
      <c r="D1152" s="86" t="s">
        <v>126</v>
      </c>
      <c r="E1152" s="86" t="str">
        <f t="shared" si="34"/>
        <v>QTM</v>
      </c>
      <c r="F1152" s="86" t="s">
        <v>1429</v>
      </c>
      <c r="G1152" t="str">
        <f t="shared" si="35"/>
        <v/>
      </c>
      <c r="I1152" t="s">
        <v>1582</v>
      </c>
      <c r="J1152" t="s">
        <v>334</v>
      </c>
      <c r="K1152" t="s">
        <v>325</v>
      </c>
      <c r="L1152" t="s">
        <v>595</v>
      </c>
    </row>
    <row r="1153" spans="1:12" x14ac:dyDescent="0.25">
      <c r="A1153" s="51" t="e">
        <f>IF(OR(E1153=DSSV!$P$7,E1153=DSSV!$P$8,DSMYDTU!E1153=DSSV!$P$9),A1152+1,"0")</f>
        <v>#REF!</v>
      </c>
      <c r="B1153" s="86">
        <v>27202203029</v>
      </c>
      <c r="C1153" s="86" t="s">
        <v>1098</v>
      </c>
      <c r="D1153" s="86" t="s">
        <v>126</v>
      </c>
      <c r="E1153" s="86" t="str">
        <f t="shared" si="34"/>
        <v>QTM</v>
      </c>
      <c r="F1153" s="86" t="s">
        <v>1429</v>
      </c>
      <c r="G1153" t="str">
        <f t="shared" si="35"/>
        <v/>
      </c>
      <c r="I1153" t="s">
        <v>1447</v>
      </c>
      <c r="J1153" t="s">
        <v>334</v>
      </c>
      <c r="K1153" t="s">
        <v>384</v>
      </c>
      <c r="L1153" t="s">
        <v>595</v>
      </c>
    </row>
    <row r="1154" spans="1:12" x14ac:dyDescent="0.25">
      <c r="A1154" s="51" t="e">
        <f>IF(OR(E1154=DSSV!$P$7,E1154=DSSV!$P$8,DSMYDTU!E1154=DSSV!$P$9),A1153+1,"0")</f>
        <v>#REF!</v>
      </c>
      <c r="B1154" s="86">
        <v>27202229329</v>
      </c>
      <c r="C1154" s="86" t="s">
        <v>280</v>
      </c>
      <c r="D1154" s="86" t="s">
        <v>126</v>
      </c>
      <c r="E1154" s="86" t="str">
        <f t="shared" si="34"/>
        <v>QTM</v>
      </c>
      <c r="F1154" s="86" t="s">
        <v>1429</v>
      </c>
      <c r="G1154" t="str">
        <f t="shared" si="35"/>
        <v/>
      </c>
      <c r="I1154" t="s">
        <v>1722</v>
      </c>
      <c r="J1154" t="s">
        <v>334</v>
      </c>
      <c r="K1154" t="s">
        <v>384</v>
      </c>
      <c r="L1154" t="s">
        <v>1829</v>
      </c>
    </row>
    <row r="1155" spans="1:12" x14ac:dyDescent="0.25">
      <c r="A1155" s="51" t="e">
        <f>IF(OR(E1155=DSSV!$P$7,E1155=DSSV!$P$8,DSMYDTU!E1155=DSSV!$P$9),A1154+1,"0")</f>
        <v>#REF!</v>
      </c>
      <c r="B1155" s="86">
        <v>27202232203</v>
      </c>
      <c r="C1155" s="86" t="s">
        <v>816</v>
      </c>
      <c r="D1155" s="86" t="s">
        <v>126</v>
      </c>
      <c r="E1155" s="86" t="str">
        <f t="shared" ref="E1155:E1218" si="36">RIGHT(F1155,LEN(F1155)-3)</f>
        <v>QTM</v>
      </c>
      <c r="F1155" s="86" t="s">
        <v>1429</v>
      </c>
      <c r="G1155" t="str">
        <f t="shared" ref="G1155:G1218" si="37">IF(H1155&gt;100000,"Nợ "&amp;H1155,"")</f>
        <v/>
      </c>
      <c r="I1155" t="s">
        <v>1453</v>
      </c>
      <c r="J1155" t="s">
        <v>334</v>
      </c>
      <c r="K1155" t="s">
        <v>384</v>
      </c>
      <c r="L1155" t="s">
        <v>595</v>
      </c>
    </row>
    <row r="1156" spans="1:12" x14ac:dyDescent="0.25">
      <c r="A1156" s="51" t="e">
        <f>IF(OR(E1156=DSSV!$P$7,E1156=DSSV!$P$8,DSMYDTU!E1156=DSSV!$P$9),A1155+1,"0")</f>
        <v>#REF!</v>
      </c>
      <c r="B1156" s="86">
        <v>27202238551</v>
      </c>
      <c r="C1156" s="86" t="s">
        <v>1099</v>
      </c>
      <c r="D1156" s="86" t="s">
        <v>126</v>
      </c>
      <c r="E1156" s="86" t="str">
        <f t="shared" si="36"/>
        <v>QTM</v>
      </c>
      <c r="F1156" s="86" t="s">
        <v>1429</v>
      </c>
      <c r="G1156" t="str">
        <f t="shared" si="37"/>
        <v/>
      </c>
      <c r="I1156" t="s">
        <v>1566</v>
      </c>
      <c r="J1156" t="s">
        <v>334</v>
      </c>
      <c r="K1156" t="s">
        <v>384</v>
      </c>
      <c r="L1156" t="s">
        <v>1834</v>
      </c>
    </row>
    <row r="1157" spans="1:12" x14ac:dyDescent="0.25">
      <c r="A1157" s="51" t="e">
        <f>IF(OR(E1157=DSSV!$P$7,E1157=DSSV!$P$8,DSMYDTU!E1157=DSSV!$P$9),A1156+1,"0")</f>
        <v>#REF!</v>
      </c>
      <c r="B1157" s="86">
        <v>27202240139</v>
      </c>
      <c r="C1157" s="86" t="s">
        <v>247</v>
      </c>
      <c r="D1157" s="86" t="s">
        <v>126</v>
      </c>
      <c r="E1157" s="86" t="str">
        <f t="shared" si="36"/>
        <v>QTM</v>
      </c>
      <c r="F1157" s="86" t="s">
        <v>1429</v>
      </c>
      <c r="G1157" t="str">
        <f t="shared" si="37"/>
        <v/>
      </c>
      <c r="I1157" t="s">
        <v>1492</v>
      </c>
      <c r="J1157" t="s">
        <v>334</v>
      </c>
      <c r="K1157" t="s">
        <v>384</v>
      </c>
      <c r="L1157" t="s">
        <v>595</v>
      </c>
    </row>
    <row r="1158" spans="1:12" x14ac:dyDescent="0.25">
      <c r="A1158" s="51" t="e">
        <f>IF(OR(E1158=DSSV!$P$7,E1158=DSSV!$P$8,DSMYDTU!E1158=DSSV!$P$9),A1157+1,"0")</f>
        <v>#REF!</v>
      </c>
      <c r="B1158" s="86">
        <v>27202242429</v>
      </c>
      <c r="C1158" s="86" t="s">
        <v>406</v>
      </c>
      <c r="D1158" s="86" t="s">
        <v>126</v>
      </c>
      <c r="E1158" s="86" t="str">
        <f t="shared" si="36"/>
        <v>QTM</v>
      </c>
      <c r="F1158" s="86" t="s">
        <v>1429</v>
      </c>
      <c r="G1158" t="str">
        <f t="shared" si="37"/>
        <v/>
      </c>
      <c r="I1158" t="s">
        <v>1720</v>
      </c>
      <c r="J1158" t="s">
        <v>334</v>
      </c>
      <c r="K1158" t="s">
        <v>384</v>
      </c>
      <c r="L1158" t="s">
        <v>1829</v>
      </c>
    </row>
    <row r="1159" spans="1:12" x14ac:dyDescent="0.25">
      <c r="A1159" s="51" t="e">
        <f>IF(OR(E1159=DSSV!$P$7,E1159=DSSV!$P$8,DSMYDTU!E1159=DSSV!$P$9),A1158+1,"0")</f>
        <v>#REF!</v>
      </c>
      <c r="B1159" s="86">
        <v>27202243426</v>
      </c>
      <c r="C1159" s="86" t="s">
        <v>280</v>
      </c>
      <c r="D1159" s="86" t="s">
        <v>126</v>
      </c>
      <c r="E1159" s="86" t="str">
        <f t="shared" si="36"/>
        <v>QTM</v>
      </c>
      <c r="F1159" s="86" t="s">
        <v>1429</v>
      </c>
      <c r="G1159" t="str">
        <f t="shared" si="37"/>
        <v/>
      </c>
      <c r="I1159" t="s">
        <v>1754</v>
      </c>
      <c r="J1159" t="s">
        <v>334</v>
      </c>
      <c r="K1159" t="s">
        <v>384</v>
      </c>
      <c r="L1159" t="s">
        <v>604</v>
      </c>
    </row>
    <row r="1160" spans="1:12" x14ac:dyDescent="0.25">
      <c r="A1160" s="51" t="e">
        <f>IF(OR(E1160=DSSV!$P$7,E1160=DSSV!$P$8,DSMYDTU!E1160=DSSV!$P$9),A1159+1,"0")</f>
        <v>#REF!</v>
      </c>
      <c r="B1160" s="86">
        <v>27202251646</v>
      </c>
      <c r="C1160" s="86" t="s">
        <v>245</v>
      </c>
      <c r="D1160" s="86" t="s">
        <v>126</v>
      </c>
      <c r="E1160" s="86" t="str">
        <f t="shared" si="36"/>
        <v>QTM</v>
      </c>
      <c r="F1160" s="86" t="s">
        <v>1429</v>
      </c>
      <c r="G1160" t="str">
        <f t="shared" si="37"/>
        <v/>
      </c>
      <c r="I1160" t="s">
        <v>1489</v>
      </c>
      <c r="J1160" t="s">
        <v>334</v>
      </c>
      <c r="K1160" t="s">
        <v>384</v>
      </c>
      <c r="L1160" t="s">
        <v>599</v>
      </c>
    </row>
    <row r="1161" spans="1:12" x14ac:dyDescent="0.25">
      <c r="A1161" s="51" t="e">
        <f>IF(OR(E1161=DSSV!$P$7,E1161=DSSV!$P$8,DSMYDTU!E1161=DSSV!$P$9),A1160+1,"0")</f>
        <v>#REF!</v>
      </c>
      <c r="B1161" s="86">
        <v>27202340271</v>
      </c>
      <c r="C1161" s="86" t="s">
        <v>1100</v>
      </c>
      <c r="D1161" s="86" t="s">
        <v>126</v>
      </c>
      <c r="E1161" s="86" t="str">
        <f t="shared" si="36"/>
        <v>QTM</v>
      </c>
      <c r="F1161" s="86" t="s">
        <v>1429</v>
      </c>
      <c r="G1161" t="str">
        <f t="shared" si="37"/>
        <v/>
      </c>
      <c r="I1161" t="s">
        <v>1624</v>
      </c>
      <c r="J1161" t="s">
        <v>334</v>
      </c>
      <c r="K1161" t="s">
        <v>384</v>
      </c>
      <c r="L1161" t="s">
        <v>597</v>
      </c>
    </row>
    <row r="1162" spans="1:12" x14ac:dyDescent="0.25">
      <c r="A1162" s="51" t="e">
        <f>IF(OR(E1162=DSSV!$P$7,E1162=DSSV!$P$8,DSMYDTU!E1162=DSSV!$P$9),A1161+1,"0")</f>
        <v>#REF!</v>
      </c>
      <c r="B1162" s="86">
        <v>27204727441</v>
      </c>
      <c r="C1162" s="86" t="s">
        <v>269</v>
      </c>
      <c r="D1162" s="86" t="s">
        <v>126</v>
      </c>
      <c r="E1162" s="86" t="str">
        <f t="shared" si="36"/>
        <v>QTM</v>
      </c>
      <c r="F1162" s="86" t="s">
        <v>1429</v>
      </c>
      <c r="G1162" t="str">
        <f t="shared" si="37"/>
        <v/>
      </c>
      <c r="I1162" t="s">
        <v>1640</v>
      </c>
      <c r="J1162" t="s">
        <v>334</v>
      </c>
      <c r="K1162" t="s">
        <v>384</v>
      </c>
      <c r="L1162" t="s">
        <v>598</v>
      </c>
    </row>
    <row r="1163" spans="1:12" x14ac:dyDescent="0.25">
      <c r="A1163" s="51" t="e">
        <f>IF(OR(E1163=DSSV!$P$7,E1163=DSSV!$P$8,DSMYDTU!E1163=DSSV!$P$9),A1162+1,"0")</f>
        <v>#REF!</v>
      </c>
      <c r="B1163" s="86">
        <v>27202224953</v>
      </c>
      <c r="C1163" s="86" t="s">
        <v>1251</v>
      </c>
      <c r="D1163" s="86" t="s">
        <v>126</v>
      </c>
      <c r="E1163" s="86" t="str">
        <f t="shared" si="36"/>
        <v>QTM</v>
      </c>
      <c r="F1163" s="86" t="s">
        <v>1429</v>
      </c>
      <c r="G1163" t="str">
        <f t="shared" si="37"/>
        <v/>
      </c>
      <c r="I1163" t="s">
        <v>1569</v>
      </c>
      <c r="J1163" t="s">
        <v>334</v>
      </c>
      <c r="K1163" t="s">
        <v>1826</v>
      </c>
      <c r="L1163" t="s">
        <v>595</v>
      </c>
    </row>
    <row r="1164" spans="1:12" x14ac:dyDescent="0.25">
      <c r="A1164" s="51" t="e">
        <f>IF(OR(E1164=DSSV!$P$7,E1164=DSSV!$P$8,DSMYDTU!E1164=DSSV!$P$9),A1163+1,"0")</f>
        <v>#REF!</v>
      </c>
      <c r="B1164" s="86">
        <v>27202254114</v>
      </c>
      <c r="C1164" s="86" t="s">
        <v>277</v>
      </c>
      <c r="D1164" s="86" t="s">
        <v>126</v>
      </c>
      <c r="E1164" s="86" t="str">
        <f t="shared" si="36"/>
        <v>QTM</v>
      </c>
      <c r="F1164" s="86" t="s">
        <v>1429</v>
      </c>
      <c r="G1164" t="str">
        <f t="shared" si="37"/>
        <v/>
      </c>
      <c r="I1164" t="s">
        <v>1561</v>
      </c>
      <c r="J1164" t="s">
        <v>334</v>
      </c>
      <c r="K1164" t="s">
        <v>1826</v>
      </c>
      <c r="L1164" t="s">
        <v>597</v>
      </c>
    </row>
    <row r="1165" spans="1:12" x14ac:dyDescent="0.25">
      <c r="A1165" s="51" t="e">
        <f>IF(OR(E1165=DSSV!$P$7,E1165=DSSV!$P$8,DSMYDTU!E1165=DSSV!$P$9),A1164+1,"0")</f>
        <v>#REF!</v>
      </c>
      <c r="B1165" s="86">
        <v>26202226776</v>
      </c>
      <c r="C1165" s="86" t="s">
        <v>444</v>
      </c>
      <c r="D1165" s="86" t="s">
        <v>126</v>
      </c>
      <c r="E1165" s="86" t="str">
        <f t="shared" si="36"/>
        <v>QTM</v>
      </c>
      <c r="F1165" s="86" t="s">
        <v>424</v>
      </c>
      <c r="G1165" t="str">
        <f t="shared" si="37"/>
        <v/>
      </c>
      <c r="I1165" t="s">
        <v>551</v>
      </c>
      <c r="J1165" t="s">
        <v>334</v>
      </c>
      <c r="K1165" t="s">
        <v>1827</v>
      </c>
      <c r="L1165" t="s">
        <v>595</v>
      </c>
    </row>
    <row r="1166" spans="1:12" x14ac:dyDescent="0.25">
      <c r="A1166" s="51" t="e">
        <f>IF(OR(E1166=DSSV!$P$7,E1166=DSSV!$P$8,DSMYDTU!E1166=DSSV!$P$9),A1165+1,"0")</f>
        <v>#REF!</v>
      </c>
      <c r="B1166" s="86">
        <v>27212143622</v>
      </c>
      <c r="C1166" s="86" t="s">
        <v>396</v>
      </c>
      <c r="D1166" s="86" t="s">
        <v>445</v>
      </c>
      <c r="E1166" s="86" t="str">
        <f t="shared" si="36"/>
        <v>QTM</v>
      </c>
      <c r="F1166" s="86" t="s">
        <v>1429</v>
      </c>
      <c r="G1166" t="str">
        <f t="shared" si="37"/>
        <v/>
      </c>
      <c r="I1166" t="s">
        <v>1523</v>
      </c>
      <c r="J1166" t="s">
        <v>183</v>
      </c>
      <c r="K1166" t="s">
        <v>384</v>
      </c>
      <c r="L1166" t="s">
        <v>603</v>
      </c>
    </row>
    <row r="1167" spans="1:12" x14ac:dyDescent="0.25">
      <c r="A1167" s="51" t="e">
        <f>IF(OR(E1167=DSSV!$P$7,E1167=DSSV!$P$8,DSMYDTU!E1167=DSSV!$P$9),A1166+1,"0")</f>
        <v>#REF!</v>
      </c>
      <c r="B1167" s="86">
        <v>27212200971</v>
      </c>
      <c r="C1167" s="86" t="s">
        <v>236</v>
      </c>
      <c r="D1167" s="86" t="s">
        <v>445</v>
      </c>
      <c r="E1167" s="86" t="str">
        <f t="shared" si="36"/>
        <v>QTM</v>
      </c>
      <c r="F1167" s="86" t="s">
        <v>1429</v>
      </c>
      <c r="G1167" t="str">
        <f t="shared" si="37"/>
        <v/>
      </c>
      <c r="I1167" t="s">
        <v>1756</v>
      </c>
      <c r="J1167" t="s">
        <v>183</v>
      </c>
      <c r="K1167" t="s">
        <v>384</v>
      </c>
      <c r="L1167" t="s">
        <v>604</v>
      </c>
    </row>
    <row r="1168" spans="1:12" x14ac:dyDescent="0.25">
      <c r="A1168" s="51" t="e">
        <f>IF(OR(E1168=DSSV!$P$7,E1168=DSSV!$P$8,DSMYDTU!E1168=DSSV!$P$9),A1167+1,"0")</f>
        <v>#REF!</v>
      </c>
      <c r="B1168" s="86">
        <v>27202201809</v>
      </c>
      <c r="C1168" s="86" t="s">
        <v>1252</v>
      </c>
      <c r="D1168" s="86" t="s">
        <v>171</v>
      </c>
      <c r="E1168" s="86" t="str">
        <f t="shared" si="36"/>
        <v>QTM</v>
      </c>
      <c r="F1168" s="86" t="s">
        <v>1429</v>
      </c>
      <c r="G1168" t="str">
        <f t="shared" si="37"/>
        <v/>
      </c>
      <c r="I1168" t="s">
        <v>1790</v>
      </c>
      <c r="J1168" t="s">
        <v>334</v>
      </c>
      <c r="K1168" t="s">
        <v>1826</v>
      </c>
      <c r="L1168" t="s">
        <v>595</v>
      </c>
    </row>
    <row r="1169" spans="1:12" x14ac:dyDescent="0.25">
      <c r="A1169" s="51" t="e">
        <f>IF(OR(E1169=DSSV!$P$7,E1169=DSSV!$P$8,DSMYDTU!E1169=DSSV!$P$9),A1168+1,"0")</f>
        <v>#REF!</v>
      </c>
      <c r="B1169" s="86">
        <v>27211322531</v>
      </c>
      <c r="C1169" s="86" t="s">
        <v>222</v>
      </c>
      <c r="D1169" s="86" t="s">
        <v>1253</v>
      </c>
      <c r="E1169" s="86" t="str">
        <f t="shared" si="36"/>
        <v>QTM</v>
      </c>
      <c r="F1169" s="86" t="s">
        <v>1429</v>
      </c>
      <c r="G1169" t="str">
        <f t="shared" si="37"/>
        <v/>
      </c>
      <c r="I1169" t="s">
        <v>1435</v>
      </c>
      <c r="J1169" t="s">
        <v>183</v>
      </c>
      <c r="K1169" t="s">
        <v>1826</v>
      </c>
      <c r="L1169" t="s">
        <v>598</v>
      </c>
    </row>
    <row r="1170" spans="1:12" x14ac:dyDescent="0.25">
      <c r="A1170" s="51" t="e">
        <f>IF(OR(E1170=DSSV!$P$7,E1170=DSSV!$P$8,DSMYDTU!E1170=DSSV!$P$9),A1169+1,"0")</f>
        <v>#REF!</v>
      </c>
      <c r="B1170" s="86">
        <v>27212142080</v>
      </c>
      <c r="C1170" s="86" t="s">
        <v>1102</v>
      </c>
      <c r="D1170" s="86" t="s">
        <v>475</v>
      </c>
      <c r="E1170" s="86" t="str">
        <f t="shared" si="36"/>
        <v>QTM</v>
      </c>
      <c r="F1170" s="86" t="s">
        <v>1429</v>
      </c>
      <c r="G1170" t="str">
        <f t="shared" si="37"/>
        <v/>
      </c>
      <c r="I1170" t="s">
        <v>1672</v>
      </c>
      <c r="J1170" t="s">
        <v>183</v>
      </c>
      <c r="K1170" t="s">
        <v>384</v>
      </c>
      <c r="L1170" t="s">
        <v>603</v>
      </c>
    </row>
    <row r="1171" spans="1:12" x14ac:dyDescent="0.25">
      <c r="A1171" s="51" t="e">
        <f>IF(OR(E1171=DSSV!$P$7,E1171=DSSV!$P$8,DSMYDTU!E1171=DSSV!$P$9),A1170+1,"0")</f>
        <v>#REF!</v>
      </c>
      <c r="B1171" s="86">
        <v>27212240202</v>
      </c>
      <c r="C1171" s="86" t="s">
        <v>1103</v>
      </c>
      <c r="D1171" s="86" t="s">
        <v>475</v>
      </c>
      <c r="E1171" s="86" t="str">
        <f t="shared" si="36"/>
        <v>QTM</v>
      </c>
      <c r="F1171" s="86" t="s">
        <v>1429</v>
      </c>
      <c r="G1171" t="str">
        <f t="shared" si="37"/>
        <v/>
      </c>
      <c r="I1171" t="s">
        <v>1553</v>
      </c>
      <c r="J1171" t="s">
        <v>183</v>
      </c>
      <c r="K1171" t="s">
        <v>384</v>
      </c>
      <c r="L1171" t="s">
        <v>594</v>
      </c>
    </row>
    <row r="1172" spans="1:12" x14ac:dyDescent="0.25">
      <c r="A1172" s="51" t="e">
        <f>IF(OR(E1172=DSSV!$P$7,E1172=DSSV!$P$8,DSMYDTU!E1172=DSSV!$P$9),A1171+1,"0")</f>
        <v>#REF!</v>
      </c>
      <c r="B1172" s="86">
        <v>27202540053</v>
      </c>
      <c r="C1172" s="86" t="s">
        <v>251</v>
      </c>
      <c r="D1172" s="86" t="s">
        <v>376</v>
      </c>
      <c r="E1172" s="86" t="str">
        <f t="shared" si="36"/>
        <v>QTM</v>
      </c>
      <c r="F1172" s="86" t="s">
        <v>1429</v>
      </c>
      <c r="G1172" t="str">
        <f t="shared" si="37"/>
        <v/>
      </c>
      <c r="I1172" t="s">
        <v>1653</v>
      </c>
      <c r="J1172" t="s">
        <v>334</v>
      </c>
      <c r="K1172" t="s">
        <v>384</v>
      </c>
      <c r="L1172" t="s">
        <v>595</v>
      </c>
    </row>
    <row r="1173" spans="1:12" x14ac:dyDescent="0.25">
      <c r="A1173" s="51" t="e">
        <f>IF(OR(E1173=DSSV!$P$7,E1173=DSSV!$P$8,DSMYDTU!E1173=DSSV!$P$9),A1172+1,"0")</f>
        <v>#REF!</v>
      </c>
      <c r="B1173" s="86">
        <v>27212253642</v>
      </c>
      <c r="C1173" s="86" t="s">
        <v>1104</v>
      </c>
      <c r="D1173" s="86" t="s">
        <v>1105</v>
      </c>
      <c r="E1173" s="86" t="str">
        <f t="shared" si="36"/>
        <v>QTM</v>
      </c>
      <c r="F1173" s="86" t="s">
        <v>1429</v>
      </c>
      <c r="G1173" t="str">
        <f t="shared" si="37"/>
        <v/>
      </c>
      <c r="I1173" t="s">
        <v>1483</v>
      </c>
      <c r="J1173" t="s">
        <v>183</v>
      </c>
      <c r="K1173" t="s">
        <v>384</v>
      </c>
      <c r="L1173" t="s">
        <v>607</v>
      </c>
    </row>
    <row r="1174" spans="1:12" x14ac:dyDescent="0.25">
      <c r="A1174" s="51" t="e">
        <f>IF(OR(E1174=DSSV!$P$7,E1174=DSSV!$P$8,DSMYDTU!E1174=DSSV!$P$9),A1173+1,"0")</f>
        <v>#REF!</v>
      </c>
      <c r="B1174" s="86">
        <v>27212235925</v>
      </c>
      <c r="C1174" s="86" t="s">
        <v>1002</v>
      </c>
      <c r="D1174" s="86" t="s">
        <v>1106</v>
      </c>
      <c r="E1174" s="86" t="str">
        <f t="shared" si="36"/>
        <v>QTM</v>
      </c>
      <c r="F1174" s="86" t="s">
        <v>1429</v>
      </c>
      <c r="G1174" t="str">
        <f t="shared" si="37"/>
        <v/>
      </c>
      <c r="I1174" t="s">
        <v>1551</v>
      </c>
      <c r="J1174" t="s">
        <v>183</v>
      </c>
      <c r="K1174" t="s">
        <v>384</v>
      </c>
      <c r="L1174" t="s">
        <v>595</v>
      </c>
    </row>
    <row r="1175" spans="1:12" x14ac:dyDescent="0.25">
      <c r="A1175" s="51" t="e">
        <f>IF(OR(E1175=DSSV!$P$7,E1175=DSSV!$P$8,DSMYDTU!E1175=DSSV!$P$9),A1174+1,"0")</f>
        <v>#REF!</v>
      </c>
      <c r="B1175" s="86">
        <v>27202231336</v>
      </c>
      <c r="C1175" s="86" t="s">
        <v>482</v>
      </c>
      <c r="D1175" s="86" t="s">
        <v>203</v>
      </c>
      <c r="E1175" s="86" t="str">
        <f t="shared" si="36"/>
        <v>QTM</v>
      </c>
      <c r="F1175" s="86" t="s">
        <v>1429</v>
      </c>
      <c r="G1175" t="str">
        <f t="shared" si="37"/>
        <v/>
      </c>
      <c r="I1175" t="s">
        <v>1628</v>
      </c>
      <c r="J1175" t="s">
        <v>334</v>
      </c>
      <c r="K1175" t="s">
        <v>384</v>
      </c>
      <c r="L1175" t="s">
        <v>595</v>
      </c>
    </row>
    <row r="1176" spans="1:12" x14ac:dyDescent="0.25">
      <c r="A1176" s="51" t="e">
        <f>IF(OR(E1176=DSSV!$P$7,E1176=DSSV!$P$8,DSMYDTU!E1176=DSSV!$P$9),A1175+1,"0")</f>
        <v>#REF!</v>
      </c>
      <c r="B1176" s="86">
        <v>27202203169</v>
      </c>
      <c r="C1176" s="86" t="s">
        <v>493</v>
      </c>
      <c r="D1176" s="86" t="s">
        <v>174</v>
      </c>
      <c r="E1176" s="86" t="str">
        <f t="shared" si="36"/>
        <v>QTM</v>
      </c>
      <c r="F1176" s="86" t="s">
        <v>1429</v>
      </c>
      <c r="G1176" t="str">
        <f t="shared" si="37"/>
        <v/>
      </c>
      <c r="I1176" t="s">
        <v>1757</v>
      </c>
      <c r="J1176" t="s">
        <v>334</v>
      </c>
      <c r="K1176" t="s">
        <v>384</v>
      </c>
      <c r="L1176" t="s">
        <v>594</v>
      </c>
    </row>
    <row r="1177" spans="1:12" x14ac:dyDescent="0.25">
      <c r="A1177" s="51" t="e">
        <f>IF(OR(E1177=DSSV!$P$7,E1177=DSSV!$P$8,DSMYDTU!E1177=DSSV!$P$9),A1176+1,"0")</f>
        <v>#REF!</v>
      </c>
      <c r="B1177" s="86">
        <v>27202222510</v>
      </c>
      <c r="C1177" s="86" t="s">
        <v>888</v>
      </c>
      <c r="D1177" s="86" t="s">
        <v>174</v>
      </c>
      <c r="E1177" s="86" t="str">
        <f t="shared" si="36"/>
        <v>QTM</v>
      </c>
      <c r="F1177" s="86" t="s">
        <v>1429</v>
      </c>
      <c r="G1177" t="str">
        <f t="shared" si="37"/>
        <v/>
      </c>
      <c r="I1177" t="s">
        <v>1529</v>
      </c>
      <c r="J1177" t="s">
        <v>334</v>
      </c>
      <c r="K1177" t="s">
        <v>384</v>
      </c>
      <c r="L1177" t="s">
        <v>594</v>
      </c>
    </row>
    <row r="1178" spans="1:12" x14ac:dyDescent="0.25">
      <c r="A1178" s="51" t="e">
        <f>IF(OR(E1178=DSSV!$P$7,E1178=DSSV!$P$8,DSMYDTU!E1178=DSSV!$P$9),A1177+1,"0")</f>
        <v>#REF!</v>
      </c>
      <c r="B1178" s="86">
        <v>27202229491</v>
      </c>
      <c r="C1178" s="86" t="s">
        <v>276</v>
      </c>
      <c r="D1178" s="86" t="s">
        <v>174</v>
      </c>
      <c r="E1178" s="86" t="str">
        <f t="shared" si="36"/>
        <v>QTM</v>
      </c>
      <c r="F1178" s="86" t="s">
        <v>1429</v>
      </c>
      <c r="G1178" t="str">
        <f t="shared" si="37"/>
        <v/>
      </c>
      <c r="I1178" t="s">
        <v>1616</v>
      </c>
      <c r="J1178" t="s">
        <v>334</v>
      </c>
      <c r="K1178" t="s">
        <v>384</v>
      </c>
      <c r="L1178" t="s">
        <v>1829</v>
      </c>
    </row>
    <row r="1179" spans="1:12" x14ac:dyDescent="0.25">
      <c r="A1179" s="51" t="e">
        <f>IF(OR(E1179=DSSV!$P$7,E1179=DSSV!$P$8,DSMYDTU!E1179=DSSV!$P$9),A1178+1,"0")</f>
        <v>#REF!</v>
      </c>
      <c r="B1179" s="86">
        <v>27202236010</v>
      </c>
      <c r="C1179" s="86" t="s">
        <v>1107</v>
      </c>
      <c r="D1179" s="86" t="s">
        <v>174</v>
      </c>
      <c r="E1179" s="86" t="str">
        <f t="shared" si="36"/>
        <v>QTM</v>
      </c>
      <c r="F1179" s="86" t="s">
        <v>1429</v>
      </c>
      <c r="G1179" t="str">
        <f t="shared" si="37"/>
        <v/>
      </c>
      <c r="I1179" t="s">
        <v>1639</v>
      </c>
      <c r="J1179" t="s">
        <v>334</v>
      </c>
      <c r="K1179" t="s">
        <v>384</v>
      </c>
      <c r="L1179" t="s">
        <v>595</v>
      </c>
    </row>
    <row r="1180" spans="1:12" x14ac:dyDescent="0.25">
      <c r="A1180" s="51" t="e">
        <f>IF(OR(E1180=DSSV!$P$7,E1180=DSSV!$P$8,DSMYDTU!E1180=DSSV!$P$9),A1179+1,"0")</f>
        <v>#REF!</v>
      </c>
      <c r="B1180" s="86">
        <v>27212244351</v>
      </c>
      <c r="C1180" s="86" t="s">
        <v>235</v>
      </c>
      <c r="D1180" s="86" t="s">
        <v>174</v>
      </c>
      <c r="E1180" s="86" t="str">
        <f t="shared" si="36"/>
        <v>QTM</v>
      </c>
      <c r="F1180" s="86" t="s">
        <v>1429</v>
      </c>
      <c r="G1180" t="str">
        <f t="shared" si="37"/>
        <v/>
      </c>
      <c r="I1180" t="s">
        <v>576</v>
      </c>
      <c r="J1180" t="s">
        <v>334</v>
      </c>
      <c r="K1180" t="s">
        <v>384</v>
      </c>
      <c r="L1180" t="s">
        <v>595</v>
      </c>
    </row>
    <row r="1181" spans="1:12" x14ac:dyDescent="0.25">
      <c r="A1181" s="51" t="e">
        <f>IF(OR(E1181=DSSV!$P$7,E1181=DSSV!$P$8,DSMYDTU!E1181=DSSV!$P$9),A1180+1,"0")</f>
        <v>#REF!</v>
      </c>
      <c r="B1181" s="86">
        <v>27212245378</v>
      </c>
      <c r="C1181" s="86" t="s">
        <v>357</v>
      </c>
      <c r="D1181" s="86" t="s">
        <v>174</v>
      </c>
      <c r="E1181" s="86" t="str">
        <f t="shared" si="36"/>
        <v>QTM</v>
      </c>
      <c r="F1181" s="86" t="s">
        <v>1429</v>
      </c>
      <c r="G1181" t="str">
        <f t="shared" si="37"/>
        <v/>
      </c>
      <c r="I1181" t="s">
        <v>1747</v>
      </c>
      <c r="J1181" t="s">
        <v>334</v>
      </c>
      <c r="K1181" t="s">
        <v>384</v>
      </c>
      <c r="L1181" t="s">
        <v>594</v>
      </c>
    </row>
    <row r="1182" spans="1:12" x14ac:dyDescent="0.25">
      <c r="A1182" s="51" t="e">
        <f>IF(OR(E1182=DSSV!$P$7,E1182=DSSV!$P$8,DSMYDTU!E1182=DSSV!$P$9),A1181+1,"0")</f>
        <v>#REF!</v>
      </c>
      <c r="B1182" s="86">
        <v>27212245501</v>
      </c>
      <c r="C1182" s="86" t="s">
        <v>1108</v>
      </c>
      <c r="D1182" s="86" t="s">
        <v>174</v>
      </c>
      <c r="E1182" s="86" t="str">
        <f t="shared" si="36"/>
        <v>QTM</v>
      </c>
      <c r="F1182" s="86" t="s">
        <v>1429</v>
      </c>
      <c r="G1182" t="str">
        <f t="shared" si="37"/>
        <v/>
      </c>
      <c r="I1182" t="s">
        <v>1759</v>
      </c>
      <c r="J1182" t="s">
        <v>334</v>
      </c>
      <c r="K1182" t="s">
        <v>384</v>
      </c>
      <c r="L1182" t="s">
        <v>609</v>
      </c>
    </row>
    <row r="1183" spans="1:12" x14ac:dyDescent="0.25">
      <c r="A1183" s="51" t="e">
        <f>IF(OR(E1183=DSSV!$P$7,E1183=DSSV!$P$8,DSMYDTU!E1183=DSSV!$P$9),A1182+1,"0")</f>
        <v>#REF!</v>
      </c>
      <c r="B1183" s="86">
        <v>27202200849</v>
      </c>
      <c r="C1183" s="86" t="s">
        <v>1255</v>
      </c>
      <c r="D1183" s="86" t="s">
        <v>174</v>
      </c>
      <c r="E1183" s="86" t="str">
        <f t="shared" si="36"/>
        <v>QTM</v>
      </c>
      <c r="F1183" s="86" t="s">
        <v>1429</v>
      </c>
      <c r="G1183" t="str">
        <f t="shared" si="37"/>
        <v/>
      </c>
      <c r="I1183" t="s">
        <v>1750</v>
      </c>
      <c r="J1183" t="s">
        <v>334</v>
      </c>
      <c r="K1183" t="s">
        <v>1826</v>
      </c>
      <c r="L1183" t="s">
        <v>594</v>
      </c>
    </row>
    <row r="1184" spans="1:12" x14ac:dyDescent="0.25">
      <c r="A1184" s="51" t="e">
        <f>IF(OR(E1184=DSSV!$P$7,E1184=DSSV!$P$8,DSMYDTU!E1184=DSSV!$P$9),A1183+1,"0")</f>
        <v>#REF!</v>
      </c>
      <c r="B1184" s="86">
        <v>27202202680</v>
      </c>
      <c r="C1184" s="86" t="s">
        <v>357</v>
      </c>
      <c r="D1184" s="86" t="s">
        <v>174</v>
      </c>
      <c r="E1184" s="86" t="str">
        <f t="shared" si="36"/>
        <v>QTM</v>
      </c>
      <c r="F1184" s="86" t="s">
        <v>1429</v>
      </c>
      <c r="G1184" t="str">
        <f t="shared" si="37"/>
        <v/>
      </c>
      <c r="I1184" t="s">
        <v>1544</v>
      </c>
      <c r="J1184" t="s">
        <v>334</v>
      </c>
      <c r="K1184" t="s">
        <v>1826</v>
      </c>
      <c r="L1184" t="s">
        <v>594</v>
      </c>
    </row>
    <row r="1185" spans="1:12" x14ac:dyDescent="0.25">
      <c r="A1185" s="51" t="e">
        <f>IF(OR(E1185=DSSV!$P$7,E1185=DSSV!$P$8,DSMYDTU!E1185=DSSV!$P$9),A1184+1,"0")</f>
        <v>#REF!</v>
      </c>
      <c r="B1185" s="86">
        <v>27202251971</v>
      </c>
      <c r="C1185" s="86" t="s">
        <v>1257</v>
      </c>
      <c r="D1185" s="86" t="s">
        <v>174</v>
      </c>
      <c r="E1185" s="86" t="str">
        <f t="shared" si="36"/>
        <v>QTM</v>
      </c>
      <c r="F1185" s="86" t="s">
        <v>1429</v>
      </c>
      <c r="G1185" t="str">
        <f t="shared" si="37"/>
        <v/>
      </c>
      <c r="I1185" t="s">
        <v>1763</v>
      </c>
      <c r="J1185" t="s">
        <v>334</v>
      </c>
      <c r="K1185" t="s">
        <v>1826</v>
      </c>
      <c r="L1185" t="s">
        <v>595</v>
      </c>
    </row>
    <row r="1186" spans="1:12" x14ac:dyDescent="0.25">
      <c r="A1186" s="51" t="e">
        <f>IF(OR(E1186=DSSV!$P$7,E1186=DSSV!$P$8,DSMYDTU!E1186=DSSV!$P$9),A1185+1,"0")</f>
        <v>#REF!</v>
      </c>
      <c r="B1186" s="86">
        <v>27212244450</v>
      </c>
      <c r="C1186" s="86" t="s">
        <v>236</v>
      </c>
      <c r="D1186" s="86" t="s">
        <v>793</v>
      </c>
      <c r="E1186" s="86" t="str">
        <f t="shared" si="36"/>
        <v>QTM</v>
      </c>
      <c r="F1186" s="86" t="s">
        <v>1429</v>
      </c>
      <c r="G1186" t="str">
        <f t="shared" si="37"/>
        <v/>
      </c>
      <c r="I1186" t="s">
        <v>1451</v>
      </c>
      <c r="J1186" t="s">
        <v>183</v>
      </c>
      <c r="K1186" t="s">
        <v>384</v>
      </c>
      <c r="L1186" t="s">
        <v>594</v>
      </c>
    </row>
    <row r="1187" spans="1:12" x14ac:dyDescent="0.25">
      <c r="A1187" s="51" t="e">
        <f>IF(OR(E1187=DSSV!$P$7,E1187=DSSV!$P$8,DSMYDTU!E1187=DSSV!$P$9),A1186+1,"0")</f>
        <v>#REF!</v>
      </c>
      <c r="B1187" s="86">
        <v>27202229652</v>
      </c>
      <c r="C1187" s="86" t="s">
        <v>428</v>
      </c>
      <c r="D1187" s="86" t="s">
        <v>189</v>
      </c>
      <c r="E1187" s="86" t="str">
        <f t="shared" si="36"/>
        <v>QTM</v>
      </c>
      <c r="F1187" s="86" t="s">
        <v>1429</v>
      </c>
      <c r="G1187" t="str">
        <f t="shared" si="37"/>
        <v/>
      </c>
      <c r="I1187" t="s">
        <v>1570</v>
      </c>
      <c r="J1187" t="s">
        <v>334</v>
      </c>
      <c r="K1187" t="s">
        <v>384</v>
      </c>
      <c r="L1187" t="s">
        <v>603</v>
      </c>
    </row>
    <row r="1188" spans="1:12" x14ac:dyDescent="0.25">
      <c r="A1188" s="51" t="e">
        <f>IF(OR(E1188=DSSV!$P$7,E1188=DSSV!$P$8,DSMYDTU!E1188=DSSV!$P$9),A1187+1,"0")</f>
        <v>#REF!</v>
      </c>
      <c r="B1188" s="86">
        <v>27202200560</v>
      </c>
      <c r="C1188" s="86" t="s">
        <v>827</v>
      </c>
      <c r="D1188" s="86" t="s">
        <v>189</v>
      </c>
      <c r="E1188" s="86" t="str">
        <f t="shared" si="36"/>
        <v>QTM</v>
      </c>
      <c r="F1188" s="86" t="s">
        <v>1429</v>
      </c>
      <c r="G1188" t="str">
        <f t="shared" si="37"/>
        <v/>
      </c>
      <c r="I1188" t="s">
        <v>1686</v>
      </c>
      <c r="J1188" t="s">
        <v>334</v>
      </c>
      <c r="K1188" t="s">
        <v>1826</v>
      </c>
      <c r="L1188" t="s">
        <v>603</v>
      </c>
    </row>
    <row r="1189" spans="1:12" x14ac:dyDescent="0.25">
      <c r="A1189" s="51" t="e">
        <f>IF(OR(E1189=DSSV!$P$7,E1189=DSSV!$P$8,DSMYDTU!E1189=DSSV!$P$9),A1188+1,"0")</f>
        <v>#REF!</v>
      </c>
      <c r="B1189" s="86">
        <v>27202236581</v>
      </c>
      <c r="C1189" s="86" t="s">
        <v>1258</v>
      </c>
      <c r="D1189" s="86" t="s">
        <v>1112</v>
      </c>
      <c r="E1189" s="86" t="str">
        <f t="shared" si="36"/>
        <v>QTM</v>
      </c>
      <c r="F1189" s="86" t="s">
        <v>1429</v>
      </c>
      <c r="G1189" t="str">
        <f t="shared" si="37"/>
        <v/>
      </c>
      <c r="I1189" t="s">
        <v>1449</v>
      </c>
      <c r="J1189" t="s">
        <v>334</v>
      </c>
      <c r="K1189" t="s">
        <v>1826</v>
      </c>
      <c r="L1189" t="s">
        <v>595</v>
      </c>
    </row>
    <row r="1190" spans="1:12" x14ac:dyDescent="0.25">
      <c r="A1190" s="51" t="e">
        <f>IF(OR(E1190=DSSV!$P$7,E1190=DSSV!$P$8,DSMYDTU!E1190=DSSV!$P$9),A1189+1,"0")</f>
        <v>#REF!</v>
      </c>
      <c r="B1190" s="86">
        <v>27202235156</v>
      </c>
      <c r="C1190" s="86" t="s">
        <v>402</v>
      </c>
      <c r="D1190" s="86" t="s">
        <v>1259</v>
      </c>
      <c r="E1190" s="86" t="str">
        <f t="shared" si="36"/>
        <v>QTM</v>
      </c>
      <c r="F1190" s="86" t="s">
        <v>1429</v>
      </c>
      <c r="G1190" t="str">
        <f t="shared" si="37"/>
        <v/>
      </c>
      <c r="I1190" t="s">
        <v>1463</v>
      </c>
      <c r="J1190" t="s">
        <v>334</v>
      </c>
      <c r="K1190" t="s">
        <v>1826</v>
      </c>
      <c r="L1190" t="s">
        <v>605</v>
      </c>
    </row>
    <row r="1191" spans="1:12" x14ac:dyDescent="0.25">
      <c r="A1191" s="51" t="e">
        <f>IF(OR(E1191=DSSV!$P$7,E1191=DSSV!$P$8,DSMYDTU!E1191=DSSV!$P$9),A1190+1,"0")</f>
        <v>#REF!</v>
      </c>
      <c r="B1191" s="86">
        <v>27212245613</v>
      </c>
      <c r="C1191" s="86" t="s">
        <v>1260</v>
      </c>
      <c r="D1191" s="86" t="s">
        <v>134</v>
      </c>
      <c r="E1191" s="86" t="str">
        <f t="shared" si="36"/>
        <v>QTM</v>
      </c>
      <c r="F1191" s="86" t="s">
        <v>1429</v>
      </c>
      <c r="G1191" t="str">
        <f t="shared" si="37"/>
        <v/>
      </c>
      <c r="I1191" t="s">
        <v>1664</v>
      </c>
      <c r="J1191" t="s">
        <v>334</v>
      </c>
      <c r="K1191" t="s">
        <v>1826</v>
      </c>
      <c r="L1191" t="s">
        <v>594</v>
      </c>
    </row>
    <row r="1192" spans="1:12" x14ac:dyDescent="0.25">
      <c r="A1192" s="51" t="e">
        <f>IF(OR(E1192=DSSV!$P$7,E1192=DSSV!$P$8,DSMYDTU!E1192=DSSV!$P$9),A1191+1,"0")</f>
        <v>#REF!</v>
      </c>
      <c r="B1192" s="86">
        <v>27202251865</v>
      </c>
      <c r="C1192" s="86" t="s">
        <v>1113</v>
      </c>
      <c r="D1192" s="86" t="s">
        <v>223</v>
      </c>
      <c r="E1192" s="86" t="str">
        <f t="shared" si="36"/>
        <v>QTM</v>
      </c>
      <c r="F1192" s="86" t="s">
        <v>1429</v>
      </c>
      <c r="G1192" t="str">
        <f t="shared" si="37"/>
        <v/>
      </c>
      <c r="I1192" t="s">
        <v>1458</v>
      </c>
      <c r="J1192" t="s">
        <v>334</v>
      </c>
      <c r="K1192" t="s">
        <v>384</v>
      </c>
      <c r="L1192" t="s">
        <v>595</v>
      </c>
    </row>
    <row r="1193" spans="1:12" x14ac:dyDescent="0.25">
      <c r="A1193" s="51" t="e">
        <f>IF(OR(E1193=DSSV!$P$7,E1193=DSSV!$P$8,DSMYDTU!E1193=DSSV!$P$9),A1192+1,"0")</f>
        <v>#REF!</v>
      </c>
      <c r="B1193" s="86">
        <v>27207231361</v>
      </c>
      <c r="C1193" s="86" t="s">
        <v>403</v>
      </c>
      <c r="D1193" s="86" t="s">
        <v>206</v>
      </c>
      <c r="E1193" s="86" t="str">
        <f t="shared" si="36"/>
        <v>QTM</v>
      </c>
      <c r="F1193" s="86" t="s">
        <v>1429</v>
      </c>
      <c r="G1193" t="str">
        <f t="shared" si="37"/>
        <v/>
      </c>
      <c r="I1193" t="s">
        <v>1561</v>
      </c>
      <c r="J1193" t="s">
        <v>334</v>
      </c>
      <c r="K1193" t="s">
        <v>1826</v>
      </c>
      <c r="L1193" t="s">
        <v>594</v>
      </c>
    </row>
    <row r="1194" spans="1:12" x14ac:dyDescent="0.25">
      <c r="A1194" s="51" t="e">
        <f>IF(OR(E1194=DSSV!$P$7,E1194=DSSV!$P$8,DSMYDTU!E1194=DSSV!$P$9),A1193+1,"0")</f>
        <v>#REF!</v>
      </c>
      <c r="B1194" s="86">
        <v>27212246140</v>
      </c>
      <c r="C1194" s="86" t="s">
        <v>1261</v>
      </c>
      <c r="D1194" s="86" t="s">
        <v>206</v>
      </c>
      <c r="E1194" s="86" t="str">
        <f t="shared" si="36"/>
        <v>QTM</v>
      </c>
      <c r="F1194" s="86" t="s">
        <v>1429</v>
      </c>
      <c r="G1194" t="str">
        <f t="shared" si="37"/>
        <v/>
      </c>
      <c r="I1194" t="s">
        <v>1656</v>
      </c>
      <c r="J1194" t="s">
        <v>334</v>
      </c>
      <c r="K1194" t="s">
        <v>1826</v>
      </c>
      <c r="L1194" t="s">
        <v>599</v>
      </c>
    </row>
    <row r="1195" spans="1:12" x14ac:dyDescent="0.25">
      <c r="A1195" s="51" t="e">
        <f>IF(OR(E1195=DSSV!$P$7,E1195=DSSV!$P$8,DSMYDTU!E1195=DSSV!$P$9),A1194+1,"0")</f>
        <v>#REF!</v>
      </c>
      <c r="B1195" s="86">
        <v>27202252112</v>
      </c>
      <c r="C1195" s="86" t="s">
        <v>1115</v>
      </c>
      <c r="D1195" s="86" t="s">
        <v>395</v>
      </c>
      <c r="E1195" s="86" t="str">
        <f t="shared" si="36"/>
        <v>QTM</v>
      </c>
      <c r="F1195" s="86" t="s">
        <v>1429</v>
      </c>
      <c r="G1195" t="str">
        <f t="shared" si="37"/>
        <v/>
      </c>
      <c r="I1195" t="s">
        <v>1695</v>
      </c>
      <c r="J1195" t="s">
        <v>334</v>
      </c>
      <c r="K1195" t="s">
        <v>384</v>
      </c>
      <c r="L1195" t="s">
        <v>1829</v>
      </c>
    </row>
    <row r="1196" spans="1:12" x14ac:dyDescent="0.25">
      <c r="A1196" s="51" t="e">
        <f>IF(OR(E1196=DSSV!$P$7,E1196=DSSV!$P$8,DSMYDTU!E1196=DSSV!$P$9),A1195+1,"0")</f>
        <v>#REF!</v>
      </c>
      <c r="B1196" s="86">
        <v>27202731575</v>
      </c>
      <c r="C1196" s="86" t="s">
        <v>978</v>
      </c>
      <c r="D1196" s="86" t="s">
        <v>129</v>
      </c>
      <c r="E1196" s="86" t="str">
        <f t="shared" si="36"/>
        <v>QTM</v>
      </c>
      <c r="F1196" s="86" t="s">
        <v>1429</v>
      </c>
      <c r="G1196" t="str">
        <f t="shared" si="37"/>
        <v/>
      </c>
      <c r="I1196" t="s">
        <v>1714</v>
      </c>
      <c r="J1196" t="s">
        <v>334</v>
      </c>
      <c r="K1196" t="s">
        <v>325</v>
      </c>
      <c r="L1196" t="s">
        <v>595</v>
      </c>
    </row>
    <row r="1197" spans="1:12" x14ac:dyDescent="0.25">
      <c r="A1197" s="51" t="e">
        <f>IF(OR(E1197=DSSV!$P$7,E1197=DSSV!$P$8,DSMYDTU!E1197=DSSV!$P$9),A1196+1,"0")</f>
        <v>#REF!</v>
      </c>
      <c r="B1197" s="86">
        <v>27202229746</v>
      </c>
      <c r="C1197" s="86" t="s">
        <v>1116</v>
      </c>
      <c r="D1197" s="86" t="s">
        <v>129</v>
      </c>
      <c r="E1197" s="86" t="str">
        <f t="shared" si="36"/>
        <v>QTM</v>
      </c>
      <c r="F1197" s="86" t="s">
        <v>1429</v>
      </c>
      <c r="G1197" t="str">
        <f t="shared" si="37"/>
        <v/>
      </c>
      <c r="I1197" t="s">
        <v>1497</v>
      </c>
      <c r="J1197" t="s">
        <v>334</v>
      </c>
      <c r="K1197" t="s">
        <v>384</v>
      </c>
      <c r="L1197" t="s">
        <v>597</v>
      </c>
    </row>
    <row r="1198" spans="1:12" x14ac:dyDescent="0.25">
      <c r="A1198" s="51" t="e">
        <f>IF(OR(E1198=DSSV!$P$7,E1198=DSSV!$P$8,DSMYDTU!E1198=DSSV!$P$9),A1197+1,"0")</f>
        <v>#REF!</v>
      </c>
      <c r="B1198" s="86">
        <v>27202231264</v>
      </c>
      <c r="C1198" s="86" t="s">
        <v>282</v>
      </c>
      <c r="D1198" s="86" t="s">
        <v>129</v>
      </c>
      <c r="E1198" s="86" t="str">
        <f t="shared" si="36"/>
        <v>QTM</v>
      </c>
      <c r="F1198" s="86" t="s">
        <v>1429</v>
      </c>
      <c r="G1198" t="str">
        <f t="shared" si="37"/>
        <v/>
      </c>
      <c r="I1198" t="s">
        <v>1573</v>
      </c>
      <c r="J1198" t="s">
        <v>334</v>
      </c>
      <c r="K1198" t="s">
        <v>384</v>
      </c>
      <c r="L1198" t="s">
        <v>595</v>
      </c>
    </row>
    <row r="1199" spans="1:12" x14ac:dyDescent="0.25">
      <c r="A1199" s="51" t="e">
        <f>IF(OR(E1199=DSSV!$P$7,E1199=DSSV!$P$8,DSMYDTU!E1199=DSSV!$P$9),A1198+1,"0")</f>
        <v>#REF!</v>
      </c>
      <c r="B1199" s="86">
        <v>27202242169</v>
      </c>
      <c r="C1199" s="86" t="s">
        <v>278</v>
      </c>
      <c r="D1199" s="86" t="s">
        <v>129</v>
      </c>
      <c r="E1199" s="86" t="str">
        <f t="shared" si="36"/>
        <v>QTM</v>
      </c>
      <c r="F1199" s="86" t="s">
        <v>1429</v>
      </c>
      <c r="G1199" t="str">
        <f t="shared" si="37"/>
        <v/>
      </c>
      <c r="I1199" t="s">
        <v>1691</v>
      </c>
      <c r="J1199" t="s">
        <v>334</v>
      </c>
      <c r="K1199" t="s">
        <v>384</v>
      </c>
      <c r="L1199" t="s">
        <v>597</v>
      </c>
    </row>
    <row r="1200" spans="1:12" x14ac:dyDescent="0.25">
      <c r="A1200" s="51" t="e">
        <f>IF(OR(E1200=DSSV!$P$7,E1200=DSSV!$P$8,DSMYDTU!E1200=DSSV!$P$9),A1199+1,"0")</f>
        <v>#REF!</v>
      </c>
      <c r="B1200" s="86">
        <v>24202216409</v>
      </c>
      <c r="C1200" s="86" t="s">
        <v>380</v>
      </c>
      <c r="D1200" s="86" t="s">
        <v>129</v>
      </c>
      <c r="E1200" s="86" t="str">
        <f t="shared" si="36"/>
        <v>QTM</v>
      </c>
      <c r="F1200" s="86" t="s">
        <v>252</v>
      </c>
      <c r="G1200" t="str">
        <f t="shared" si="37"/>
        <v/>
      </c>
      <c r="I1200" t="s">
        <v>1818</v>
      </c>
      <c r="J1200" t="s">
        <v>334</v>
      </c>
      <c r="K1200" t="s">
        <v>1827</v>
      </c>
      <c r="L1200" t="s">
        <v>603</v>
      </c>
    </row>
    <row r="1201" spans="1:12" x14ac:dyDescent="0.25">
      <c r="A1201" s="51" t="e">
        <f>IF(OR(E1201=DSSV!$P$7,E1201=DSSV!$P$8,DSMYDTU!E1201=DSSV!$P$9),A1200+1,"0")</f>
        <v>#REF!</v>
      </c>
      <c r="B1201" s="86">
        <v>27212229038</v>
      </c>
      <c r="C1201" s="86" t="s">
        <v>237</v>
      </c>
      <c r="D1201" s="86" t="s">
        <v>136</v>
      </c>
      <c r="E1201" s="86" t="str">
        <f t="shared" si="36"/>
        <v>QTM</v>
      </c>
      <c r="F1201" s="86" t="s">
        <v>1429</v>
      </c>
      <c r="G1201" t="str">
        <f t="shared" si="37"/>
        <v/>
      </c>
      <c r="I1201" t="s">
        <v>1451</v>
      </c>
      <c r="J1201" t="s">
        <v>183</v>
      </c>
      <c r="K1201" t="s">
        <v>1826</v>
      </c>
      <c r="L1201" t="s">
        <v>595</v>
      </c>
    </row>
    <row r="1202" spans="1:12" x14ac:dyDescent="0.25">
      <c r="A1202" s="51" t="e">
        <f>IF(OR(E1202=DSSV!$P$7,E1202=DSSV!$P$8,DSMYDTU!E1202=DSSV!$P$9),A1201+1,"0")</f>
        <v>#REF!</v>
      </c>
      <c r="B1202" s="86">
        <v>26212232852</v>
      </c>
      <c r="C1202" s="86" t="s">
        <v>1120</v>
      </c>
      <c r="D1202" s="86" t="s">
        <v>478</v>
      </c>
      <c r="E1202" s="86" t="str">
        <f t="shared" si="36"/>
        <v>QTM</v>
      </c>
      <c r="F1202" s="86" t="s">
        <v>1429</v>
      </c>
      <c r="G1202" t="str">
        <f t="shared" si="37"/>
        <v/>
      </c>
      <c r="I1202" t="s">
        <v>420</v>
      </c>
      <c r="J1202" t="s">
        <v>183</v>
      </c>
      <c r="K1202" t="s">
        <v>384</v>
      </c>
      <c r="L1202" t="s">
        <v>595</v>
      </c>
    </row>
    <row r="1203" spans="1:12" x14ac:dyDescent="0.25">
      <c r="A1203" s="51" t="e">
        <f>IF(OR(E1203=DSSV!$P$7,E1203=DSSV!$P$8,DSMYDTU!E1203=DSSV!$P$9),A1202+1,"0")</f>
        <v>#REF!</v>
      </c>
      <c r="B1203" s="86">
        <v>27212200677</v>
      </c>
      <c r="C1203" s="86" t="s">
        <v>1263</v>
      </c>
      <c r="D1203" s="86" t="s">
        <v>478</v>
      </c>
      <c r="E1203" s="86" t="str">
        <f t="shared" si="36"/>
        <v>QTM</v>
      </c>
      <c r="F1203" s="86" t="s">
        <v>1429</v>
      </c>
      <c r="G1203" t="str">
        <f t="shared" si="37"/>
        <v/>
      </c>
      <c r="I1203" t="s">
        <v>1605</v>
      </c>
      <c r="J1203" t="s">
        <v>183</v>
      </c>
      <c r="K1203" t="s">
        <v>1826</v>
      </c>
      <c r="L1203" t="s">
        <v>595</v>
      </c>
    </row>
    <row r="1204" spans="1:12" x14ac:dyDescent="0.25">
      <c r="A1204" s="51" t="e">
        <f>IF(OR(E1204=DSSV!$P$7,E1204=DSSV!$P$8,DSMYDTU!E1204=DSSV!$P$9),A1203+1,"0")</f>
        <v>#REF!</v>
      </c>
      <c r="B1204" s="86">
        <v>27202246375</v>
      </c>
      <c r="C1204" s="86" t="s">
        <v>532</v>
      </c>
      <c r="D1204" s="86" t="s">
        <v>798</v>
      </c>
      <c r="E1204" s="86" t="str">
        <f t="shared" si="36"/>
        <v>QTM</v>
      </c>
      <c r="F1204" s="86" t="s">
        <v>1429</v>
      </c>
      <c r="G1204" t="str">
        <f t="shared" si="37"/>
        <v/>
      </c>
      <c r="I1204" t="s">
        <v>1650</v>
      </c>
      <c r="J1204" t="s">
        <v>334</v>
      </c>
      <c r="K1204" t="s">
        <v>384</v>
      </c>
      <c r="L1204" t="s">
        <v>604</v>
      </c>
    </row>
    <row r="1205" spans="1:12" x14ac:dyDescent="0.25">
      <c r="A1205" s="51" t="e">
        <f>IF(OR(E1205=DSSV!$P$7,E1205=DSSV!$P$8,DSMYDTU!E1205=DSSV!$P$9),A1204+1,"0")</f>
        <v>#REF!</v>
      </c>
      <c r="B1205" s="86">
        <v>27202200632</v>
      </c>
      <c r="C1205" s="86" t="s">
        <v>624</v>
      </c>
      <c r="D1205" s="86" t="s">
        <v>798</v>
      </c>
      <c r="E1205" s="86" t="str">
        <f t="shared" si="36"/>
        <v>QTM</v>
      </c>
      <c r="F1205" s="86" t="s">
        <v>1429</v>
      </c>
      <c r="G1205" t="str">
        <f t="shared" si="37"/>
        <v/>
      </c>
      <c r="I1205" t="s">
        <v>1740</v>
      </c>
      <c r="J1205" t="s">
        <v>334</v>
      </c>
      <c r="K1205" t="s">
        <v>1826</v>
      </c>
      <c r="L1205" t="s">
        <v>595</v>
      </c>
    </row>
    <row r="1206" spans="1:12" x14ac:dyDescent="0.25">
      <c r="A1206" s="51" t="e">
        <f>IF(OR(E1206=DSSV!$P$7,E1206=DSSV!$P$8,DSMYDTU!E1206=DSSV!$P$9),A1205+1,"0")</f>
        <v>#REF!</v>
      </c>
      <c r="B1206" s="86">
        <v>27212244254</v>
      </c>
      <c r="C1206" s="86" t="s">
        <v>453</v>
      </c>
      <c r="D1206" s="86" t="s">
        <v>798</v>
      </c>
      <c r="E1206" s="86" t="str">
        <f t="shared" si="36"/>
        <v>QTM</v>
      </c>
      <c r="F1206" s="86" t="s">
        <v>1429</v>
      </c>
      <c r="G1206" t="str">
        <f t="shared" si="37"/>
        <v/>
      </c>
      <c r="I1206" t="s">
        <v>1626</v>
      </c>
      <c r="J1206" t="s">
        <v>334</v>
      </c>
      <c r="K1206" t="s">
        <v>1826</v>
      </c>
      <c r="L1206" t="s">
        <v>595</v>
      </c>
    </row>
    <row r="1207" spans="1:12" x14ac:dyDescent="0.25">
      <c r="A1207" s="51" t="e">
        <f>IF(OR(E1207=DSSV!$P$7,E1207=DSSV!$P$8,DSMYDTU!E1207=DSSV!$P$9),A1206+1,"0")</f>
        <v>#REF!</v>
      </c>
      <c r="B1207" s="86">
        <v>27202202883</v>
      </c>
      <c r="C1207" s="86" t="s">
        <v>245</v>
      </c>
      <c r="D1207" s="86" t="s">
        <v>155</v>
      </c>
      <c r="E1207" s="86" t="str">
        <f t="shared" si="36"/>
        <v>QTM</v>
      </c>
      <c r="F1207" s="86" t="s">
        <v>1429</v>
      </c>
      <c r="G1207" t="str">
        <f t="shared" si="37"/>
        <v/>
      </c>
      <c r="I1207" t="s">
        <v>1718</v>
      </c>
      <c r="J1207" t="s">
        <v>334</v>
      </c>
      <c r="K1207" t="s">
        <v>384</v>
      </c>
      <c r="L1207" t="s">
        <v>595</v>
      </c>
    </row>
    <row r="1208" spans="1:12" x14ac:dyDescent="0.25">
      <c r="A1208" s="51" t="e">
        <f>IF(OR(E1208=DSSV!$P$7,E1208=DSSV!$P$8,DSMYDTU!E1208=DSSV!$P$9),A1207+1,"0")</f>
        <v>#REF!</v>
      </c>
      <c r="B1208" s="86">
        <v>27202228584</v>
      </c>
      <c r="C1208" s="86" t="s">
        <v>479</v>
      </c>
      <c r="D1208" s="86" t="s">
        <v>155</v>
      </c>
      <c r="E1208" s="86" t="str">
        <f t="shared" si="36"/>
        <v>QTM</v>
      </c>
      <c r="F1208" s="86" t="s">
        <v>1429</v>
      </c>
      <c r="G1208" t="str">
        <f t="shared" si="37"/>
        <v/>
      </c>
      <c r="I1208" t="s">
        <v>1538</v>
      </c>
      <c r="J1208" t="s">
        <v>334</v>
      </c>
      <c r="K1208" t="s">
        <v>384</v>
      </c>
      <c r="L1208" t="s">
        <v>603</v>
      </c>
    </row>
    <row r="1209" spans="1:12" x14ac:dyDescent="0.25">
      <c r="A1209" s="51" t="e">
        <f>IF(OR(E1209=DSSV!$P$7,E1209=DSSV!$P$8,DSMYDTU!E1209=DSSV!$P$9),A1208+1,"0")</f>
        <v>#REF!</v>
      </c>
      <c r="B1209" s="86">
        <v>27202240489</v>
      </c>
      <c r="C1209" s="86" t="s">
        <v>479</v>
      </c>
      <c r="D1209" s="86" t="s">
        <v>155</v>
      </c>
      <c r="E1209" s="86" t="str">
        <f t="shared" si="36"/>
        <v>QTM</v>
      </c>
      <c r="F1209" s="86" t="s">
        <v>1429</v>
      </c>
      <c r="G1209" t="str">
        <f t="shared" si="37"/>
        <v/>
      </c>
      <c r="I1209" t="s">
        <v>1571</v>
      </c>
      <c r="J1209" t="s">
        <v>334</v>
      </c>
      <c r="K1209" t="s">
        <v>384</v>
      </c>
      <c r="L1209" t="s">
        <v>595</v>
      </c>
    </row>
    <row r="1210" spans="1:12" x14ac:dyDescent="0.25">
      <c r="A1210" s="51" t="e">
        <f>IF(OR(E1210=DSSV!$P$7,E1210=DSSV!$P$8,DSMYDTU!E1210=DSSV!$P$9),A1209+1,"0")</f>
        <v>#REF!</v>
      </c>
      <c r="B1210" s="86">
        <v>27202242296</v>
      </c>
      <c r="C1210" s="86" t="s">
        <v>256</v>
      </c>
      <c r="D1210" s="86" t="s">
        <v>155</v>
      </c>
      <c r="E1210" s="86" t="str">
        <f t="shared" si="36"/>
        <v>QTM</v>
      </c>
      <c r="F1210" s="86" t="s">
        <v>1429</v>
      </c>
      <c r="G1210" t="str">
        <f t="shared" si="37"/>
        <v/>
      </c>
      <c r="I1210" t="s">
        <v>1626</v>
      </c>
      <c r="J1210" t="s">
        <v>334</v>
      </c>
      <c r="K1210" t="s">
        <v>384</v>
      </c>
      <c r="L1210" t="s">
        <v>597</v>
      </c>
    </row>
    <row r="1211" spans="1:12" x14ac:dyDescent="0.25">
      <c r="A1211" s="51" t="e">
        <f>IF(OR(E1211=DSSV!$P$7,E1211=DSSV!$P$8,DSMYDTU!E1211=DSSV!$P$9),A1210+1,"0")</f>
        <v>#REF!</v>
      </c>
      <c r="B1211" s="86">
        <v>27202241631</v>
      </c>
      <c r="C1211" s="86" t="s">
        <v>278</v>
      </c>
      <c r="D1211" s="86" t="s">
        <v>155</v>
      </c>
      <c r="E1211" s="86" t="str">
        <f t="shared" si="36"/>
        <v>QTM</v>
      </c>
      <c r="F1211" s="86" t="s">
        <v>1429</v>
      </c>
      <c r="G1211" t="str">
        <f t="shared" si="37"/>
        <v/>
      </c>
      <c r="I1211" t="s">
        <v>1563</v>
      </c>
      <c r="J1211" t="s">
        <v>334</v>
      </c>
      <c r="K1211" t="s">
        <v>1826</v>
      </c>
      <c r="L1211" t="s">
        <v>595</v>
      </c>
    </row>
    <row r="1212" spans="1:12" x14ac:dyDescent="0.25">
      <c r="A1212" s="51" t="e">
        <f>IF(OR(E1212=DSSV!$P$7,E1212=DSSV!$P$8,DSMYDTU!E1212=DSSV!$P$9),A1211+1,"0")</f>
        <v>#REF!</v>
      </c>
      <c r="B1212" s="86">
        <v>27202240346</v>
      </c>
      <c r="C1212" s="86" t="s">
        <v>358</v>
      </c>
      <c r="D1212" s="86" t="s">
        <v>226</v>
      </c>
      <c r="E1212" s="86" t="str">
        <f t="shared" si="36"/>
        <v>QTM</v>
      </c>
      <c r="F1212" s="86" t="s">
        <v>1429</v>
      </c>
      <c r="G1212" t="str">
        <f t="shared" si="37"/>
        <v/>
      </c>
      <c r="I1212" t="s">
        <v>1555</v>
      </c>
      <c r="J1212" t="s">
        <v>334</v>
      </c>
      <c r="K1212" t="s">
        <v>384</v>
      </c>
      <c r="L1212" t="s">
        <v>595</v>
      </c>
    </row>
    <row r="1213" spans="1:12" x14ac:dyDescent="0.25">
      <c r="A1213" s="51" t="e">
        <f>IF(OR(E1213=DSSV!$P$7,E1213=DSSV!$P$8,DSMYDTU!E1213=DSSV!$P$9),A1212+1,"0")</f>
        <v>#REF!</v>
      </c>
      <c r="B1213" s="86">
        <v>27202201267</v>
      </c>
      <c r="C1213" s="86" t="s">
        <v>1123</v>
      </c>
      <c r="D1213" s="86" t="s">
        <v>162</v>
      </c>
      <c r="E1213" s="86" t="str">
        <f t="shared" si="36"/>
        <v>QTM</v>
      </c>
      <c r="F1213" s="86" t="s">
        <v>1429</v>
      </c>
      <c r="G1213" t="str">
        <f t="shared" si="37"/>
        <v/>
      </c>
      <c r="I1213" t="s">
        <v>1572</v>
      </c>
      <c r="J1213" t="s">
        <v>334</v>
      </c>
      <c r="K1213" t="s">
        <v>384</v>
      </c>
      <c r="L1213" t="s">
        <v>595</v>
      </c>
    </row>
    <row r="1214" spans="1:12" x14ac:dyDescent="0.25">
      <c r="A1214" s="51" t="e">
        <f>IF(OR(E1214=DSSV!$P$7,E1214=DSSV!$P$8,DSMYDTU!E1214=DSSV!$P$9),A1213+1,"0")</f>
        <v>#REF!</v>
      </c>
      <c r="B1214" s="86">
        <v>27202201918</v>
      </c>
      <c r="C1214" s="86" t="s">
        <v>469</v>
      </c>
      <c r="D1214" s="86" t="s">
        <v>162</v>
      </c>
      <c r="E1214" s="86" t="str">
        <f t="shared" si="36"/>
        <v>QTM</v>
      </c>
      <c r="F1214" s="86" t="s">
        <v>1429</v>
      </c>
      <c r="G1214" t="str">
        <f t="shared" si="37"/>
        <v/>
      </c>
      <c r="I1214" t="s">
        <v>1643</v>
      </c>
      <c r="J1214" t="s">
        <v>334</v>
      </c>
      <c r="K1214" t="s">
        <v>384</v>
      </c>
      <c r="L1214" t="s">
        <v>594</v>
      </c>
    </row>
    <row r="1215" spans="1:12" x14ac:dyDescent="0.25">
      <c r="A1215" s="51" t="e">
        <f>IF(OR(E1215=DSSV!$P$7,E1215=DSSV!$P$8,DSMYDTU!E1215=DSSV!$P$9),A1214+1,"0")</f>
        <v>#REF!</v>
      </c>
      <c r="B1215" s="86">
        <v>27202202452</v>
      </c>
      <c r="C1215" s="86" t="s">
        <v>1124</v>
      </c>
      <c r="D1215" s="86" t="s">
        <v>162</v>
      </c>
      <c r="E1215" s="86" t="str">
        <f t="shared" si="36"/>
        <v>QTM</v>
      </c>
      <c r="F1215" s="86" t="s">
        <v>1429</v>
      </c>
      <c r="G1215" t="str">
        <f t="shared" si="37"/>
        <v/>
      </c>
      <c r="I1215" t="s">
        <v>1500</v>
      </c>
      <c r="J1215" t="s">
        <v>334</v>
      </c>
      <c r="K1215" t="s">
        <v>384</v>
      </c>
      <c r="L1215" t="s">
        <v>607</v>
      </c>
    </row>
    <row r="1216" spans="1:12" x14ac:dyDescent="0.25">
      <c r="A1216" s="51" t="e">
        <f>IF(OR(E1216=DSSV!$P$7,E1216=DSSV!$P$8,DSMYDTU!E1216=DSSV!$P$9),A1215+1,"0")</f>
        <v>#REF!</v>
      </c>
      <c r="B1216" s="86">
        <v>27202239003</v>
      </c>
      <c r="C1216" s="86" t="s">
        <v>263</v>
      </c>
      <c r="D1216" s="86" t="s">
        <v>162</v>
      </c>
      <c r="E1216" s="86" t="str">
        <f t="shared" si="36"/>
        <v>QTM</v>
      </c>
      <c r="F1216" s="86" t="s">
        <v>1429</v>
      </c>
      <c r="G1216" t="str">
        <f t="shared" si="37"/>
        <v/>
      </c>
      <c r="I1216" t="s">
        <v>1502</v>
      </c>
      <c r="J1216" t="s">
        <v>334</v>
      </c>
      <c r="K1216" t="s">
        <v>384</v>
      </c>
      <c r="L1216" t="s">
        <v>594</v>
      </c>
    </row>
    <row r="1217" spans="1:12" x14ac:dyDescent="0.25">
      <c r="A1217" s="51" t="e">
        <f>IF(OR(E1217=DSSV!$P$7,E1217=DSSV!$P$8,DSMYDTU!E1217=DSSV!$P$9),A1216+1,"0")</f>
        <v>#REF!</v>
      </c>
      <c r="B1217" s="86">
        <v>27202240869</v>
      </c>
      <c r="C1217" s="86" t="s">
        <v>500</v>
      </c>
      <c r="D1217" s="86" t="s">
        <v>162</v>
      </c>
      <c r="E1217" s="86" t="str">
        <f t="shared" si="36"/>
        <v>QTM</v>
      </c>
      <c r="F1217" s="86" t="s">
        <v>1429</v>
      </c>
      <c r="G1217" t="str">
        <f t="shared" si="37"/>
        <v/>
      </c>
      <c r="I1217" t="s">
        <v>1625</v>
      </c>
      <c r="J1217" t="s">
        <v>334</v>
      </c>
      <c r="K1217" t="s">
        <v>384</v>
      </c>
      <c r="L1217" t="s">
        <v>594</v>
      </c>
    </row>
    <row r="1218" spans="1:12" x14ac:dyDescent="0.25">
      <c r="A1218" s="51" t="e">
        <f>IF(OR(E1218=DSSV!$P$7,E1218=DSSV!$P$8,DSMYDTU!E1218=DSSV!$P$9),A1217+1,"0")</f>
        <v>#REF!</v>
      </c>
      <c r="B1218" s="86">
        <v>27202245075</v>
      </c>
      <c r="C1218" s="86" t="s">
        <v>262</v>
      </c>
      <c r="D1218" s="86" t="s">
        <v>162</v>
      </c>
      <c r="E1218" s="86" t="str">
        <f t="shared" si="36"/>
        <v>QTM</v>
      </c>
      <c r="F1218" s="86" t="s">
        <v>1429</v>
      </c>
      <c r="G1218" t="str">
        <f t="shared" si="37"/>
        <v/>
      </c>
      <c r="I1218" t="s">
        <v>1446</v>
      </c>
      <c r="J1218" t="s">
        <v>334</v>
      </c>
      <c r="K1218" t="s">
        <v>384</v>
      </c>
      <c r="L1218" t="s">
        <v>595</v>
      </c>
    </row>
    <row r="1219" spans="1:12" x14ac:dyDescent="0.25">
      <c r="A1219" s="51" t="e">
        <f>IF(OR(E1219=DSSV!$P$7,E1219=DSSV!$P$8,DSMYDTU!E1219=DSSV!$P$9),A1218+1,"0")</f>
        <v>#REF!</v>
      </c>
      <c r="B1219" s="86">
        <v>27207234316</v>
      </c>
      <c r="C1219" s="86" t="s">
        <v>1125</v>
      </c>
      <c r="D1219" s="86" t="s">
        <v>162</v>
      </c>
      <c r="E1219" s="86" t="str">
        <f t="shared" ref="E1219:E1282" si="38">RIGHT(F1219,LEN(F1219)-3)</f>
        <v>QTM</v>
      </c>
      <c r="F1219" s="86" t="s">
        <v>1429</v>
      </c>
      <c r="G1219" t="str">
        <f t="shared" ref="G1219:G1282" si="39">IF(H1219&gt;100000,"Nợ "&amp;H1219,"")</f>
        <v/>
      </c>
      <c r="I1219" t="s">
        <v>1650</v>
      </c>
      <c r="J1219" t="s">
        <v>334</v>
      </c>
      <c r="K1219" t="s">
        <v>384</v>
      </c>
      <c r="L1219" t="s">
        <v>598</v>
      </c>
    </row>
    <row r="1220" spans="1:12" x14ac:dyDescent="0.25">
      <c r="A1220" s="51" t="e">
        <f>IF(OR(E1220=DSSV!$P$7,E1220=DSSV!$P$8,DSMYDTU!E1220=DSSV!$P$9),A1219+1,"0")</f>
        <v>#REF!</v>
      </c>
      <c r="B1220" s="86">
        <v>27212227900</v>
      </c>
      <c r="C1220" s="86" t="s">
        <v>1126</v>
      </c>
      <c r="D1220" s="86" t="s">
        <v>162</v>
      </c>
      <c r="E1220" s="86" t="str">
        <f t="shared" si="38"/>
        <v>QTM</v>
      </c>
      <c r="F1220" s="86" t="s">
        <v>1429</v>
      </c>
      <c r="G1220" t="str">
        <f t="shared" si="39"/>
        <v/>
      </c>
      <c r="I1220" t="s">
        <v>1545</v>
      </c>
      <c r="J1220" t="s">
        <v>334</v>
      </c>
      <c r="K1220" t="s">
        <v>384</v>
      </c>
      <c r="L1220" t="s">
        <v>596</v>
      </c>
    </row>
    <row r="1221" spans="1:12" x14ac:dyDescent="0.25">
      <c r="A1221" s="51" t="e">
        <f>IF(OR(E1221=DSSV!$P$7,E1221=DSSV!$P$8,DSMYDTU!E1221=DSSV!$P$9),A1220+1,"0")</f>
        <v>#REF!</v>
      </c>
      <c r="B1221" s="86">
        <v>27212234965</v>
      </c>
      <c r="C1221" s="86" t="s">
        <v>1127</v>
      </c>
      <c r="D1221" s="86" t="s">
        <v>162</v>
      </c>
      <c r="E1221" s="86" t="str">
        <f t="shared" si="38"/>
        <v>QTM</v>
      </c>
      <c r="F1221" s="86" t="s">
        <v>1429</v>
      </c>
      <c r="G1221" t="str">
        <f t="shared" si="39"/>
        <v/>
      </c>
      <c r="I1221" t="s">
        <v>1764</v>
      </c>
      <c r="J1221" t="s">
        <v>334</v>
      </c>
      <c r="K1221" t="s">
        <v>384</v>
      </c>
      <c r="L1221" t="s">
        <v>597</v>
      </c>
    </row>
    <row r="1222" spans="1:12" x14ac:dyDescent="0.25">
      <c r="A1222" s="51" t="e">
        <f>IF(OR(E1222=DSSV!$P$7,E1222=DSSV!$P$8,DSMYDTU!E1222=DSSV!$P$9),A1221+1,"0")</f>
        <v>#REF!</v>
      </c>
      <c r="B1222" s="86">
        <v>27212253120</v>
      </c>
      <c r="C1222" s="86" t="s">
        <v>1128</v>
      </c>
      <c r="D1222" s="86" t="s">
        <v>162</v>
      </c>
      <c r="E1222" s="86" t="str">
        <f t="shared" si="38"/>
        <v>QTM</v>
      </c>
      <c r="F1222" s="86" t="s">
        <v>1429</v>
      </c>
      <c r="G1222" t="str">
        <f t="shared" si="39"/>
        <v/>
      </c>
      <c r="I1222" t="s">
        <v>569</v>
      </c>
      <c r="J1222" t="s">
        <v>334</v>
      </c>
      <c r="K1222" t="s">
        <v>384</v>
      </c>
      <c r="L1222" t="s">
        <v>595</v>
      </c>
    </row>
    <row r="1223" spans="1:12" x14ac:dyDescent="0.25">
      <c r="A1223" s="51" t="e">
        <f>IF(OR(E1223=DSSV!$P$7,E1223=DSSV!$P$8,DSMYDTU!E1223=DSSV!$P$9),A1222+1,"0")</f>
        <v>#REF!</v>
      </c>
      <c r="B1223" s="86">
        <v>27202202289</v>
      </c>
      <c r="C1223" s="86" t="s">
        <v>1265</v>
      </c>
      <c r="D1223" s="86" t="s">
        <v>162</v>
      </c>
      <c r="E1223" s="86" t="str">
        <f t="shared" si="38"/>
        <v>QTM</v>
      </c>
      <c r="F1223" s="86" t="s">
        <v>1429</v>
      </c>
      <c r="G1223" t="str">
        <f t="shared" si="39"/>
        <v/>
      </c>
      <c r="I1223" t="s">
        <v>1551</v>
      </c>
      <c r="J1223" t="s">
        <v>334</v>
      </c>
      <c r="K1223" t="s">
        <v>1826</v>
      </c>
      <c r="L1223" t="s">
        <v>1829</v>
      </c>
    </row>
    <row r="1224" spans="1:12" x14ac:dyDescent="0.25">
      <c r="A1224" s="51" t="e">
        <f>IF(OR(E1224=DSSV!$P$7,E1224=DSSV!$P$8,DSMYDTU!E1224=DSSV!$P$9),A1223+1,"0")</f>
        <v>#REF!</v>
      </c>
      <c r="B1224" s="86">
        <v>27202234756</v>
      </c>
      <c r="C1224" s="86" t="s">
        <v>1266</v>
      </c>
      <c r="D1224" s="86" t="s">
        <v>162</v>
      </c>
      <c r="E1224" s="86" t="str">
        <f t="shared" si="38"/>
        <v>QTM</v>
      </c>
      <c r="F1224" s="86" t="s">
        <v>1429</v>
      </c>
      <c r="G1224" t="str">
        <f t="shared" si="39"/>
        <v/>
      </c>
      <c r="I1224" t="s">
        <v>1467</v>
      </c>
      <c r="J1224" t="s">
        <v>334</v>
      </c>
      <c r="K1224" t="s">
        <v>1826</v>
      </c>
      <c r="L1224" t="s">
        <v>595</v>
      </c>
    </row>
    <row r="1225" spans="1:12" x14ac:dyDescent="0.25">
      <c r="A1225" s="51" t="e">
        <f>IF(OR(E1225=DSSV!$P$7,E1225=DSSV!$P$8,DSMYDTU!E1225=DSSV!$P$9),A1224+1,"0")</f>
        <v>#REF!</v>
      </c>
      <c r="B1225" s="86">
        <v>27203149436</v>
      </c>
      <c r="C1225" s="86" t="s">
        <v>1267</v>
      </c>
      <c r="D1225" s="86" t="s">
        <v>162</v>
      </c>
      <c r="E1225" s="86" t="str">
        <f t="shared" si="38"/>
        <v>QTM</v>
      </c>
      <c r="F1225" s="86" t="s">
        <v>1429</v>
      </c>
      <c r="G1225" t="str">
        <f t="shared" si="39"/>
        <v/>
      </c>
      <c r="I1225" t="s">
        <v>1434</v>
      </c>
      <c r="J1225" t="s">
        <v>334</v>
      </c>
      <c r="K1225" t="s">
        <v>1826</v>
      </c>
      <c r="L1225" t="s">
        <v>596</v>
      </c>
    </row>
    <row r="1226" spans="1:12" x14ac:dyDescent="0.25">
      <c r="A1226" s="51" t="e">
        <f>IF(OR(E1226=DSSV!$P$7,E1226=DSSV!$P$8,DSMYDTU!E1226=DSSV!$P$9),A1225+1,"0")</f>
        <v>#REF!</v>
      </c>
      <c r="B1226" s="86">
        <v>27212129084</v>
      </c>
      <c r="C1226" s="86" t="s">
        <v>518</v>
      </c>
      <c r="D1226" s="86" t="s">
        <v>449</v>
      </c>
      <c r="E1226" s="86" t="str">
        <f t="shared" si="38"/>
        <v>QTM</v>
      </c>
      <c r="F1226" s="86" t="s">
        <v>1429</v>
      </c>
      <c r="G1226" t="str">
        <f t="shared" si="39"/>
        <v/>
      </c>
      <c r="I1226" t="s">
        <v>1586</v>
      </c>
      <c r="J1226" t="s">
        <v>183</v>
      </c>
      <c r="K1226" t="s">
        <v>384</v>
      </c>
      <c r="L1226" t="s">
        <v>606</v>
      </c>
    </row>
    <row r="1227" spans="1:12" x14ac:dyDescent="0.25">
      <c r="A1227" s="51" t="e">
        <f>IF(OR(E1227=DSSV!$P$7,E1227=DSSV!$P$8,DSMYDTU!E1227=DSSV!$P$9),A1226+1,"0")</f>
        <v>#REF!</v>
      </c>
      <c r="B1227" s="86">
        <v>27212203048</v>
      </c>
      <c r="C1227" s="86" t="s">
        <v>1269</v>
      </c>
      <c r="D1227" s="86" t="s">
        <v>449</v>
      </c>
      <c r="E1227" s="86" t="str">
        <f t="shared" si="38"/>
        <v>QTM</v>
      </c>
      <c r="F1227" s="86" t="s">
        <v>1429</v>
      </c>
      <c r="G1227" t="str">
        <f t="shared" si="39"/>
        <v/>
      </c>
      <c r="I1227" t="s">
        <v>1505</v>
      </c>
      <c r="J1227" t="s">
        <v>183</v>
      </c>
      <c r="K1227" t="s">
        <v>1826</v>
      </c>
      <c r="L1227" t="s">
        <v>596</v>
      </c>
    </row>
    <row r="1228" spans="1:12" x14ac:dyDescent="0.25">
      <c r="A1228" s="51" t="e">
        <f>IF(OR(E1228=DSSV!$P$7,E1228=DSSV!$P$8,DSMYDTU!E1228=DSSV!$P$9),A1227+1,"0")</f>
        <v>#REF!</v>
      </c>
      <c r="B1228" s="86">
        <v>27217038969</v>
      </c>
      <c r="C1228" s="86" t="s">
        <v>1270</v>
      </c>
      <c r="D1228" s="86" t="s">
        <v>1271</v>
      </c>
      <c r="E1228" s="86" t="str">
        <f t="shared" si="38"/>
        <v>QTM</v>
      </c>
      <c r="F1228" s="86" t="s">
        <v>1429</v>
      </c>
      <c r="G1228" t="str">
        <f t="shared" si="39"/>
        <v/>
      </c>
      <c r="I1228" t="s">
        <v>1702</v>
      </c>
      <c r="J1228" t="s">
        <v>183</v>
      </c>
      <c r="K1228" t="s">
        <v>1826</v>
      </c>
      <c r="L1228" t="s">
        <v>595</v>
      </c>
    </row>
    <row r="1229" spans="1:12" x14ac:dyDescent="0.25">
      <c r="A1229" s="51" t="e">
        <f>IF(OR(E1229=DSSV!$P$7,E1229=DSSV!$P$8,DSMYDTU!E1229=DSSV!$P$9),A1228+1,"0")</f>
        <v>#REF!</v>
      </c>
      <c r="B1229" s="86">
        <v>27202240555</v>
      </c>
      <c r="C1229" s="86" t="s">
        <v>930</v>
      </c>
      <c r="D1229" s="86" t="s">
        <v>1130</v>
      </c>
      <c r="E1229" s="86" t="str">
        <f t="shared" si="38"/>
        <v>QTM</v>
      </c>
      <c r="F1229" s="86" t="s">
        <v>1429</v>
      </c>
      <c r="G1229" t="str">
        <f t="shared" si="39"/>
        <v/>
      </c>
      <c r="I1229" t="s">
        <v>1545</v>
      </c>
      <c r="J1229" t="s">
        <v>334</v>
      </c>
      <c r="K1229" t="s">
        <v>384</v>
      </c>
      <c r="L1229" t="s">
        <v>596</v>
      </c>
    </row>
    <row r="1230" spans="1:12" x14ac:dyDescent="0.25">
      <c r="A1230" s="51" t="e">
        <f>IF(OR(E1230=DSSV!$P$7,E1230=DSSV!$P$8,DSMYDTU!E1230=DSSV!$P$9),A1229+1,"0")</f>
        <v>#REF!</v>
      </c>
      <c r="B1230" s="86">
        <v>27202201921</v>
      </c>
      <c r="C1230" s="86" t="s">
        <v>262</v>
      </c>
      <c r="D1230" s="86" t="s">
        <v>119</v>
      </c>
      <c r="E1230" s="86" t="str">
        <f t="shared" si="38"/>
        <v>QTM</v>
      </c>
      <c r="F1230" s="86" t="s">
        <v>1429</v>
      </c>
      <c r="G1230" t="str">
        <f t="shared" si="39"/>
        <v/>
      </c>
      <c r="I1230" t="s">
        <v>1765</v>
      </c>
      <c r="J1230" t="s">
        <v>334</v>
      </c>
      <c r="K1230" t="s">
        <v>384</v>
      </c>
      <c r="L1230" t="s">
        <v>598</v>
      </c>
    </row>
    <row r="1231" spans="1:12" x14ac:dyDescent="0.25">
      <c r="A1231" s="51" t="e">
        <f>IF(OR(E1231=DSSV!$P$7,E1231=DSSV!$P$8,DSMYDTU!E1231=DSSV!$P$9),A1230+1,"0")</f>
        <v>#REF!</v>
      </c>
      <c r="B1231" s="86">
        <v>27202227077</v>
      </c>
      <c r="C1231" s="86" t="s">
        <v>427</v>
      </c>
      <c r="D1231" s="86" t="s">
        <v>119</v>
      </c>
      <c r="E1231" s="86" t="str">
        <f t="shared" si="38"/>
        <v>QTM</v>
      </c>
      <c r="F1231" s="86" t="s">
        <v>1429</v>
      </c>
      <c r="G1231" t="str">
        <f t="shared" si="39"/>
        <v/>
      </c>
      <c r="I1231" t="s">
        <v>1766</v>
      </c>
      <c r="J1231" t="s">
        <v>334</v>
      </c>
      <c r="K1231" t="s">
        <v>384</v>
      </c>
      <c r="L1231" t="s">
        <v>595</v>
      </c>
    </row>
    <row r="1232" spans="1:12" x14ac:dyDescent="0.25">
      <c r="A1232" s="51" t="e">
        <f>IF(OR(E1232=DSSV!$P$7,E1232=DSSV!$P$8,DSMYDTU!E1232=DSSV!$P$9),A1231+1,"0")</f>
        <v>#REF!</v>
      </c>
      <c r="B1232" s="86">
        <v>27202233023</v>
      </c>
      <c r="C1232" s="86" t="s">
        <v>278</v>
      </c>
      <c r="D1232" s="86" t="s">
        <v>119</v>
      </c>
      <c r="E1232" s="86" t="str">
        <f t="shared" si="38"/>
        <v>QTM</v>
      </c>
      <c r="F1232" s="86" t="s">
        <v>1429</v>
      </c>
      <c r="G1232" t="str">
        <f t="shared" si="39"/>
        <v/>
      </c>
      <c r="I1232" t="s">
        <v>1495</v>
      </c>
      <c r="J1232" t="s">
        <v>334</v>
      </c>
      <c r="K1232" t="s">
        <v>384</v>
      </c>
      <c r="L1232" t="s">
        <v>595</v>
      </c>
    </row>
    <row r="1233" spans="1:12" x14ac:dyDescent="0.25">
      <c r="A1233" s="51" t="e">
        <f>IF(OR(E1233=DSSV!$P$7,E1233=DSSV!$P$8,DSMYDTU!E1233=DSSV!$P$9),A1232+1,"0")</f>
        <v>#REF!</v>
      </c>
      <c r="B1233" s="86">
        <v>27202237248</v>
      </c>
      <c r="C1233" s="86" t="s">
        <v>482</v>
      </c>
      <c r="D1233" s="86" t="s">
        <v>119</v>
      </c>
      <c r="E1233" s="86" t="str">
        <f t="shared" si="38"/>
        <v>QTM</v>
      </c>
      <c r="F1233" s="86" t="s">
        <v>1429</v>
      </c>
      <c r="G1233" t="str">
        <f t="shared" si="39"/>
        <v/>
      </c>
      <c r="I1233" t="s">
        <v>1626</v>
      </c>
      <c r="J1233" t="s">
        <v>334</v>
      </c>
      <c r="K1233" t="s">
        <v>384</v>
      </c>
      <c r="L1233" t="s">
        <v>596</v>
      </c>
    </row>
    <row r="1234" spans="1:12" x14ac:dyDescent="0.25">
      <c r="A1234" s="51" t="e">
        <f>IF(OR(E1234=DSSV!$P$7,E1234=DSSV!$P$8,DSMYDTU!E1234=DSSV!$P$9),A1233+1,"0")</f>
        <v>#REF!</v>
      </c>
      <c r="B1234" s="86">
        <v>27202239032</v>
      </c>
      <c r="C1234" s="86" t="s">
        <v>275</v>
      </c>
      <c r="D1234" s="86" t="s">
        <v>119</v>
      </c>
      <c r="E1234" s="86" t="str">
        <f t="shared" si="38"/>
        <v>QTM</v>
      </c>
      <c r="F1234" s="86" t="s">
        <v>1429</v>
      </c>
      <c r="G1234" t="str">
        <f t="shared" si="39"/>
        <v/>
      </c>
      <c r="I1234" t="s">
        <v>1541</v>
      </c>
      <c r="J1234" t="s">
        <v>334</v>
      </c>
      <c r="K1234" t="s">
        <v>384</v>
      </c>
      <c r="L1234" t="s">
        <v>595</v>
      </c>
    </row>
    <row r="1235" spans="1:12" x14ac:dyDescent="0.25">
      <c r="A1235" s="51" t="e">
        <f>IF(OR(E1235=DSSV!$P$7,E1235=DSSV!$P$8,DSMYDTU!E1235=DSSV!$P$9),A1234+1,"0")</f>
        <v>#REF!</v>
      </c>
      <c r="B1235" s="86">
        <v>27202252840</v>
      </c>
      <c r="C1235" s="86" t="s">
        <v>283</v>
      </c>
      <c r="D1235" s="86" t="s">
        <v>119</v>
      </c>
      <c r="E1235" s="86" t="str">
        <f t="shared" si="38"/>
        <v>QTM</v>
      </c>
      <c r="F1235" s="86" t="s">
        <v>1429</v>
      </c>
      <c r="G1235" t="str">
        <f t="shared" si="39"/>
        <v/>
      </c>
      <c r="I1235" t="s">
        <v>1640</v>
      </c>
      <c r="J1235" t="s">
        <v>334</v>
      </c>
      <c r="K1235" t="s">
        <v>384</v>
      </c>
      <c r="L1235" t="s">
        <v>594</v>
      </c>
    </row>
    <row r="1236" spans="1:12" x14ac:dyDescent="0.25">
      <c r="A1236" s="51" t="e">
        <f>IF(OR(E1236=DSSV!$P$7,E1236=DSSV!$P$8,DSMYDTU!E1236=DSSV!$P$9),A1235+1,"0")</f>
        <v>#REF!</v>
      </c>
      <c r="B1236" s="86">
        <v>27205242400</v>
      </c>
      <c r="C1236" s="86" t="s">
        <v>1133</v>
      </c>
      <c r="D1236" s="86" t="s">
        <v>119</v>
      </c>
      <c r="E1236" s="86" t="str">
        <f t="shared" si="38"/>
        <v>QTM</v>
      </c>
      <c r="F1236" s="86" t="s">
        <v>1429</v>
      </c>
      <c r="G1236" t="str">
        <f t="shared" si="39"/>
        <v/>
      </c>
      <c r="I1236" t="s">
        <v>1602</v>
      </c>
      <c r="J1236" t="s">
        <v>334</v>
      </c>
      <c r="K1236" t="s">
        <v>384</v>
      </c>
      <c r="L1236" t="s">
        <v>597</v>
      </c>
    </row>
    <row r="1237" spans="1:12" x14ac:dyDescent="0.25">
      <c r="A1237" s="51" t="e">
        <f>IF(OR(E1237=DSSV!$P$7,E1237=DSSV!$P$8,DSMYDTU!E1237=DSSV!$P$9),A1236+1,"0")</f>
        <v>#REF!</v>
      </c>
      <c r="B1237" s="86">
        <v>27202235996</v>
      </c>
      <c r="C1237" s="86" t="s">
        <v>1136</v>
      </c>
      <c r="D1237" s="86" t="s">
        <v>452</v>
      </c>
      <c r="E1237" s="86" t="str">
        <f t="shared" si="38"/>
        <v>QTM</v>
      </c>
      <c r="F1237" s="86" t="s">
        <v>1429</v>
      </c>
      <c r="G1237" t="str">
        <f t="shared" si="39"/>
        <v/>
      </c>
      <c r="I1237" t="s">
        <v>1564</v>
      </c>
      <c r="J1237" t="s">
        <v>334</v>
      </c>
      <c r="K1237" t="s">
        <v>384</v>
      </c>
      <c r="L1237" t="s">
        <v>600</v>
      </c>
    </row>
    <row r="1238" spans="1:12" x14ac:dyDescent="0.25">
      <c r="A1238" s="51" t="e">
        <f>IF(OR(E1238=DSSV!$P$7,E1238=DSSV!$P$8,DSMYDTU!E1238=DSSV!$P$9),A1237+1,"0")</f>
        <v>#REF!</v>
      </c>
      <c r="B1238" s="86">
        <v>27202237700</v>
      </c>
      <c r="C1238" s="86" t="s">
        <v>245</v>
      </c>
      <c r="D1238" s="86" t="s">
        <v>452</v>
      </c>
      <c r="E1238" s="86" t="str">
        <f t="shared" si="38"/>
        <v>QTM</v>
      </c>
      <c r="F1238" s="86" t="s">
        <v>1429</v>
      </c>
      <c r="G1238" t="str">
        <f t="shared" si="39"/>
        <v/>
      </c>
      <c r="I1238" t="s">
        <v>1456</v>
      </c>
      <c r="J1238" t="s">
        <v>334</v>
      </c>
      <c r="K1238" t="s">
        <v>384</v>
      </c>
      <c r="L1238" t="s">
        <v>597</v>
      </c>
    </row>
    <row r="1239" spans="1:12" x14ac:dyDescent="0.25">
      <c r="A1239" s="51" t="e">
        <f>IF(OR(E1239=DSSV!$P$7,E1239=DSSV!$P$8,DSMYDTU!E1239=DSSV!$P$9),A1238+1,"0")</f>
        <v>#REF!</v>
      </c>
      <c r="B1239" s="86">
        <v>27212241582</v>
      </c>
      <c r="C1239" s="86" t="s">
        <v>239</v>
      </c>
      <c r="D1239" s="86" t="s">
        <v>121</v>
      </c>
      <c r="E1239" s="86" t="str">
        <f t="shared" si="38"/>
        <v>QTM</v>
      </c>
      <c r="F1239" s="86" t="s">
        <v>1429</v>
      </c>
      <c r="G1239" t="str">
        <f t="shared" si="39"/>
        <v/>
      </c>
      <c r="I1239" t="s">
        <v>1792</v>
      </c>
      <c r="J1239" t="s">
        <v>183</v>
      </c>
      <c r="K1239" t="s">
        <v>1826</v>
      </c>
      <c r="L1239" t="s">
        <v>596</v>
      </c>
    </row>
    <row r="1240" spans="1:12" x14ac:dyDescent="0.25">
      <c r="A1240" s="51" t="e">
        <f>IF(OR(E1240=DSSV!$P$7,E1240=DSSV!$P$8,DSMYDTU!E1240=DSSV!$P$9),A1239+1,"0")</f>
        <v>#REF!</v>
      </c>
      <c r="B1240" s="86">
        <v>27202138918</v>
      </c>
      <c r="C1240" s="86" t="s">
        <v>1272</v>
      </c>
      <c r="D1240" s="86" t="s">
        <v>1273</v>
      </c>
      <c r="E1240" s="86" t="str">
        <f t="shared" si="38"/>
        <v>QTM</v>
      </c>
      <c r="F1240" s="86" t="s">
        <v>1429</v>
      </c>
      <c r="G1240" t="str">
        <f t="shared" si="39"/>
        <v/>
      </c>
      <c r="I1240" t="s">
        <v>1589</v>
      </c>
      <c r="J1240" t="s">
        <v>334</v>
      </c>
      <c r="K1240" t="s">
        <v>1826</v>
      </c>
      <c r="L1240" t="s">
        <v>599</v>
      </c>
    </row>
    <row r="1241" spans="1:12" x14ac:dyDescent="0.25">
      <c r="A1241" s="51" t="e">
        <f>IF(OR(E1241=DSSV!$P$7,E1241=DSSV!$P$8,DSMYDTU!E1241=DSSV!$P$9),A1240+1,"0")</f>
        <v>#REF!</v>
      </c>
      <c r="B1241" s="86">
        <v>27212201726</v>
      </c>
      <c r="C1241" s="86" t="s">
        <v>957</v>
      </c>
      <c r="D1241" s="86" t="s">
        <v>190</v>
      </c>
      <c r="E1241" s="86" t="str">
        <f t="shared" si="38"/>
        <v>QTM</v>
      </c>
      <c r="F1241" s="86" t="s">
        <v>1429</v>
      </c>
      <c r="G1241" t="str">
        <f t="shared" si="39"/>
        <v/>
      </c>
      <c r="I1241" t="s">
        <v>1685</v>
      </c>
      <c r="J1241" t="s">
        <v>183</v>
      </c>
      <c r="K1241" t="s">
        <v>384</v>
      </c>
      <c r="L1241" t="s">
        <v>594</v>
      </c>
    </row>
    <row r="1242" spans="1:12" x14ac:dyDescent="0.25">
      <c r="A1242" s="51" t="e">
        <f>IF(OR(E1242=DSSV!$P$7,E1242=DSSV!$P$8,DSMYDTU!E1242=DSSV!$P$9),A1241+1,"0")</f>
        <v>#REF!</v>
      </c>
      <c r="B1242" s="86">
        <v>27214738081</v>
      </c>
      <c r="C1242" s="86" t="s">
        <v>1141</v>
      </c>
      <c r="D1242" s="86" t="s">
        <v>190</v>
      </c>
      <c r="E1242" s="86" t="str">
        <f t="shared" si="38"/>
        <v>QTM</v>
      </c>
      <c r="F1242" s="86" t="s">
        <v>1429</v>
      </c>
      <c r="G1242" t="str">
        <f t="shared" si="39"/>
        <v/>
      </c>
      <c r="I1242" t="s">
        <v>1530</v>
      </c>
      <c r="J1242" t="s">
        <v>183</v>
      </c>
      <c r="K1242" t="s">
        <v>384</v>
      </c>
      <c r="L1242" t="s">
        <v>596</v>
      </c>
    </row>
    <row r="1243" spans="1:12" x14ac:dyDescent="0.25">
      <c r="A1243" s="51" t="e">
        <f>IF(OR(E1243=DSSV!$P$7,E1243=DSSV!$P$8,DSMYDTU!E1243=DSSV!$P$9),A1242+1,"0")</f>
        <v>#REF!</v>
      </c>
      <c r="B1243" s="86">
        <v>27212137149</v>
      </c>
      <c r="C1243" s="86" t="s">
        <v>1274</v>
      </c>
      <c r="D1243" s="86" t="s">
        <v>190</v>
      </c>
      <c r="E1243" s="86" t="str">
        <f t="shared" si="38"/>
        <v>QTM</v>
      </c>
      <c r="F1243" s="86" t="s">
        <v>1429</v>
      </c>
      <c r="G1243" t="str">
        <f t="shared" si="39"/>
        <v/>
      </c>
      <c r="I1243" t="s">
        <v>1482</v>
      </c>
      <c r="J1243" t="s">
        <v>183</v>
      </c>
      <c r="K1243" t="s">
        <v>1826</v>
      </c>
      <c r="L1243" t="s">
        <v>602</v>
      </c>
    </row>
    <row r="1244" spans="1:12" x14ac:dyDescent="0.25">
      <c r="A1244" s="51" t="e">
        <f>IF(OR(E1244=DSSV!$P$7,E1244=DSSV!$P$8,DSMYDTU!E1244=DSSV!$P$9),A1243+1,"0")</f>
        <v>#REF!</v>
      </c>
      <c r="B1244" s="86">
        <v>27212245643</v>
      </c>
      <c r="C1244" s="86" t="s">
        <v>536</v>
      </c>
      <c r="D1244" s="86" t="s">
        <v>190</v>
      </c>
      <c r="E1244" s="86" t="str">
        <f t="shared" si="38"/>
        <v>QTM</v>
      </c>
      <c r="F1244" s="86" t="s">
        <v>1429</v>
      </c>
      <c r="G1244" t="str">
        <f t="shared" si="39"/>
        <v/>
      </c>
      <c r="I1244" t="s">
        <v>1781</v>
      </c>
      <c r="J1244" t="s">
        <v>183</v>
      </c>
      <c r="K1244" t="s">
        <v>1826</v>
      </c>
      <c r="L1244" t="s">
        <v>594</v>
      </c>
    </row>
    <row r="1245" spans="1:12" x14ac:dyDescent="0.25">
      <c r="A1245" s="51" t="e">
        <f>IF(OR(E1245=DSSV!$P$7,E1245=DSSV!$P$8,DSMYDTU!E1245=DSSV!$P$9),A1244+1,"0")</f>
        <v>#REF!</v>
      </c>
      <c r="B1245" s="86">
        <v>27212246867</v>
      </c>
      <c r="C1245" s="86" t="s">
        <v>442</v>
      </c>
      <c r="D1245" s="86" t="s">
        <v>190</v>
      </c>
      <c r="E1245" s="86" t="str">
        <f t="shared" si="38"/>
        <v>QTM</v>
      </c>
      <c r="F1245" s="86" t="s">
        <v>1429</v>
      </c>
      <c r="G1245" t="str">
        <f t="shared" si="39"/>
        <v/>
      </c>
      <c r="I1245" t="s">
        <v>1532</v>
      </c>
      <c r="J1245" t="s">
        <v>183</v>
      </c>
      <c r="K1245" t="s">
        <v>1826</v>
      </c>
      <c r="L1245" t="s">
        <v>605</v>
      </c>
    </row>
    <row r="1246" spans="1:12" x14ac:dyDescent="0.25">
      <c r="A1246" s="51" t="e">
        <f>IF(OR(E1246=DSSV!$P$7,E1246=DSSV!$P$8,DSMYDTU!E1246=DSSV!$P$9),A1245+1,"0")</f>
        <v>#REF!</v>
      </c>
      <c r="B1246" s="86">
        <v>24212216617</v>
      </c>
      <c r="C1246" s="86" t="s">
        <v>214</v>
      </c>
      <c r="D1246" s="86" t="s">
        <v>190</v>
      </c>
      <c r="E1246" s="86" t="str">
        <f t="shared" si="38"/>
        <v>QTM</v>
      </c>
      <c r="F1246" s="86" t="s">
        <v>252</v>
      </c>
      <c r="G1246" t="str">
        <f t="shared" si="39"/>
        <v/>
      </c>
      <c r="I1246" t="s">
        <v>1819</v>
      </c>
      <c r="J1246" t="s">
        <v>183</v>
      </c>
      <c r="K1246" t="s">
        <v>1827</v>
      </c>
      <c r="L1246" t="s">
        <v>594</v>
      </c>
    </row>
    <row r="1247" spans="1:12" x14ac:dyDescent="0.25">
      <c r="A1247" s="51" t="e">
        <f>IF(OR(E1247=DSSV!$P$7,E1247=DSSV!$P$8,DSMYDTU!E1247=DSSV!$P$9),A1246+1,"0")</f>
        <v>#REF!</v>
      </c>
      <c r="B1247" s="86">
        <v>27212201430</v>
      </c>
      <c r="C1247" s="86" t="s">
        <v>1275</v>
      </c>
      <c r="D1247" s="86" t="s">
        <v>194</v>
      </c>
      <c r="E1247" s="86" t="str">
        <f t="shared" si="38"/>
        <v>QTM</v>
      </c>
      <c r="F1247" s="86" t="s">
        <v>1429</v>
      </c>
      <c r="G1247" t="str">
        <f t="shared" si="39"/>
        <v/>
      </c>
      <c r="I1247" t="s">
        <v>1724</v>
      </c>
      <c r="J1247" t="s">
        <v>183</v>
      </c>
      <c r="K1247" t="s">
        <v>1826</v>
      </c>
      <c r="L1247" t="s">
        <v>594</v>
      </c>
    </row>
    <row r="1248" spans="1:12" x14ac:dyDescent="0.25">
      <c r="A1248" s="51" t="e">
        <f>IF(OR(E1248=DSSV!$P$7,E1248=DSSV!$P$8,DSMYDTU!E1248=DSSV!$P$9),A1247+1,"0")</f>
        <v>#REF!</v>
      </c>
      <c r="B1248" s="86">
        <v>27212239060</v>
      </c>
      <c r="C1248" s="86" t="s">
        <v>240</v>
      </c>
      <c r="D1248" s="86" t="s">
        <v>505</v>
      </c>
      <c r="E1248" s="86" t="str">
        <f t="shared" si="38"/>
        <v>QTM</v>
      </c>
      <c r="F1248" s="86" t="s">
        <v>1429</v>
      </c>
      <c r="G1248" t="str">
        <f t="shared" si="39"/>
        <v/>
      </c>
      <c r="I1248" t="s">
        <v>1700</v>
      </c>
      <c r="J1248" t="s">
        <v>183</v>
      </c>
      <c r="K1248" t="s">
        <v>384</v>
      </c>
      <c r="L1248" t="s">
        <v>594</v>
      </c>
    </row>
    <row r="1249" spans="1:12" x14ac:dyDescent="0.25">
      <c r="A1249" s="51" t="e">
        <f>IF(OR(E1249=DSSV!$P$7,E1249=DSSV!$P$8,DSMYDTU!E1249=DSSV!$P$9),A1248+1,"0")</f>
        <v>#REF!</v>
      </c>
      <c r="B1249" s="86">
        <v>27202200607</v>
      </c>
      <c r="C1249" s="86" t="s">
        <v>1144</v>
      </c>
      <c r="D1249" s="86" t="s">
        <v>165</v>
      </c>
      <c r="E1249" s="86" t="str">
        <f t="shared" si="38"/>
        <v>QTM</v>
      </c>
      <c r="F1249" s="86" t="s">
        <v>1429</v>
      </c>
      <c r="G1249" t="str">
        <f t="shared" si="39"/>
        <v/>
      </c>
      <c r="I1249" t="s">
        <v>1515</v>
      </c>
      <c r="J1249" t="s">
        <v>334</v>
      </c>
      <c r="K1249" t="s">
        <v>384</v>
      </c>
      <c r="L1249" t="s">
        <v>595</v>
      </c>
    </row>
    <row r="1250" spans="1:12" x14ac:dyDescent="0.25">
      <c r="A1250" s="51" t="e">
        <f>IF(OR(E1250=DSSV!$P$7,E1250=DSSV!$P$8,DSMYDTU!E1250=DSSV!$P$9),A1249+1,"0")</f>
        <v>#REF!</v>
      </c>
      <c r="B1250" s="86">
        <v>27212234036</v>
      </c>
      <c r="C1250" s="86" t="s">
        <v>1146</v>
      </c>
      <c r="D1250" s="86" t="s">
        <v>165</v>
      </c>
      <c r="E1250" s="86" t="str">
        <f t="shared" si="38"/>
        <v>QTM</v>
      </c>
      <c r="F1250" s="86" t="s">
        <v>1429</v>
      </c>
      <c r="G1250" t="str">
        <f t="shared" si="39"/>
        <v/>
      </c>
      <c r="I1250" t="s">
        <v>1672</v>
      </c>
      <c r="J1250" t="s">
        <v>183</v>
      </c>
      <c r="K1250" t="s">
        <v>384</v>
      </c>
      <c r="L1250" t="s">
        <v>594</v>
      </c>
    </row>
    <row r="1251" spans="1:12" x14ac:dyDescent="0.25">
      <c r="A1251" s="51" t="e">
        <f>IF(OR(E1251=DSSV!$P$7,E1251=DSSV!$P$8,DSMYDTU!E1251=DSSV!$P$9),A1250+1,"0")</f>
        <v>#REF!</v>
      </c>
      <c r="B1251" s="86">
        <v>27212240122</v>
      </c>
      <c r="C1251" s="86" t="s">
        <v>250</v>
      </c>
      <c r="D1251" s="86" t="s">
        <v>165</v>
      </c>
      <c r="E1251" s="86" t="str">
        <f t="shared" si="38"/>
        <v>QTM</v>
      </c>
      <c r="F1251" s="86" t="s">
        <v>1429</v>
      </c>
      <c r="G1251" t="str">
        <f t="shared" si="39"/>
        <v/>
      </c>
      <c r="I1251" t="s">
        <v>1525</v>
      </c>
      <c r="J1251" t="s">
        <v>183</v>
      </c>
      <c r="K1251" t="s">
        <v>1826</v>
      </c>
      <c r="L1251" t="s">
        <v>602</v>
      </c>
    </row>
    <row r="1252" spans="1:12" x14ac:dyDescent="0.25">
      <c r="A1252" s="51" t="e">
        <f>IF(OR(E1252=DSSV!$P$7,E1252=DSSV!$P$8,DSMYDTU!E1252=DSSV!$P$9),A1251+1,"0")</f>
        <v>#REF!</v>
      </c>
      <c r="B1252" s="86">
        <v>27212243672</v>
      </c>
      <c r="C1252" s="86" t="s">
        <v>235</v>
      </c>
      <c r="D1252" s="86" t="s">
        <v>165</v>
      </c>
      <c r="E1252" s="86" t="str">
        <f t="shared" si="38"/>
        <v>QTM</v>
      </c>
      <c r="F1252" s="86" t="s">
        <v>1429</v>
      </c>
      <c r="G1252" t="str">
        <f t="shared" si="39"/>
        <v/>
      </c>
      <c r="I1252" t="s">
        <v>1696</v>
      </c>
      <c r="J1252" t="s">
        <v>183</v>
      </c>
      <c r="K1252" t="s">
        <v>1826</v>
      </c>
      <c r="L1252" t="s">
        <v>594</v>
      </c>
    </row>
    <row r="1253" spans="1:12" x14ac:dyDescent="0.25">
      <c r="A1253" s="51" t="e">
        <f>IF(OR(E1253=DSSV!$P$7,E1253=DSSV!$P$8,DSMYDTU!E1253=DSSV!$P$9),A1252+1,"0")</f>
        <v>#REF!</v>
      </c>
      <c r="B1253" s="86">
        <v>27212245298</v>
      </c>
      <c r="C1253" s="86" t="s">
        <v>242</v>
      </c>
      <c r="D1253" s="86" t="s">
        <v>165</v>
      </c>
      <c r="E1253" s="86" t="str">
        <f t="shared" si="38"/>
        <v>QTM</v>
      </c>
      <c r="F1253" s="86" t="s">
        <v>1429</v>
      </c>
      <c r="G1253" t="str">
        <f t="shared" si="39"/>
        <v/>
      </c>
      <c r="I1253" t="s">
        <v>1782</v>
      </c>
      <c r="J1253" t="s">
        <v>183</v>
      </c>
      <c r="K1253" t="s">
        <v>1826</v>
      </c>
      <c r="L1253" t="s">
        <v>595</v>
      </c>
    </row>
    <row r="1254" spans="1:12" x14ac:dyDescent="0.25">
      <c r="A1254" s="51" t="e">
        <f>IF(OR(E1254=DSSV!$P$7,E1254=DSSV!$P$8,DSMYDTU!E1254=DSSV!$P$9),A1253+1,"0")</f>
        <v>#REF!</v>
      </c>
      <c r="B1254" s="86">
        <v>27212240668</v>
      </c>
      <c r="C1254" s="86" t="s">
        <v>1277</v>
      </c>
      <c r="D1254" s="86" t="s">
        <v>483</v>
      </c>
      <c r="E1254" s="86" t="str">
        <f t="shared" si="38"/>
        <v>QTM</v>
      </c>
      <c r="F1254" s="86" t="s">
        <v>1429</v>
      </c>
      <c r="G1254" t="str">
        <f t="shared" si="39"/>
        <v/>
      </c>
      <c r="I1254" t="s">
        <v>1761</v>
      </c>
      <c r="J1254" t="s">
        <v>183</v>
      </c>
      <c r="K1254" t="s">
        <v>1826</v>
      </c>
      <c r="L1254" t="s">
        <v>595</v>
      </c>
    </row>
    <row r="1255" spans="1:12" x14ac:dyDescent="0.25">
      <c r="A1255" s="51" t="e">
        <f>IF(OR(E1255=DSSV!$P$7,E1255=DSSV!$P$8,DSMYDTU!E1255=DSSV!$P$9),A1254+1,"0")</f>
        <v>#REF!</v>
      </c>
      <c r="B1255" s="86">
        <v>27202238437</v>
      </c>
      <c r="C1255" s="86" t="s">
        <v>267</v>
      </c>
      <c r="D1255" s="86" t="s">
        <v>221</v>
      </c>
      <c r="E1255" s="86" t="str">
        <f t="shared" si="38"/>
        <v>QTM</v>
      </c>
      <c r="F1255" s="86" t="s">
        <v>1429</v>
      </c>
      <c r="G1255" t="str">
        <f t="shared" si="39"/>
        <v/>
      </c>
      <c r="I1255" t="s">
        <v>1741</v>
      </c>
      <c r="J1255" t="s">
        <v>334</v>
      </c>
      <c r="K1255" t="s">
        <v>1826</v>
      </c>
      <c r="L1255" t="s">
        <v>595</v>
      </c>
    </row>
    <row r="1256" spans="1:12" x14ac:dyDescent="0.25">
      <c r="A1256" s="51" t="e">
        <f>IF(OR(E1256=DSSV!$P$7,E1256=DSSV!$P$8,DSMYDTU!E1256=DSSV!$P$9),A1255+1,"0")</f>
        <v>#REF!</v>
      </c>
      <c r="B1256" s="86">
        <v>27202201893</v>
      </c>
      <c r="C1256" s="86" t="s">
        <v>432</v>
      </c>
      <c r="D1256" s="86" t="s">
        <v>484</v>
      </c>
      <c r="E1256" s="86" t="str">
        <f t="shared" si="38"/>
        <v>QTM</v>
      </c>
      <c r="F1256" s="86" t="s">
        <v>1429</v>
      </c>
      <c r="G1256" t="str">
        <f t="shared" si="39"/>
        <v/>
      </c>
      <c r="I1256" t="s">
        <v>1722</v>
      </c>
      <c r="J1256" t="s">
        <v>334</v>
      </c>
      <c r="K1256" t="s">
        <v>384</v>
      </c>
      <c r="L1256" t="s">
        <v>609</v>
      </c>
    </row>
    <row r="1257" spans="1:12" x14ac:dyDescent="0.25">
      <c r="A1257" s="51" t="e">
        <f>IF(OR(E1257=DSSV!$P$7,E1257=DSSV!$P$8,DSMYDTU!E1257=DSSV!$P$9),A1256+1,"0")</f>
        <v>#REF!</v>
      </c>
      <c r="B1257" s="86">
        <v>27207228136</v>
      </c>
      <c r="C1257" s="86" t="s">
        <v>432</v>
      </c>
      <c r="D1257" s="86" t="s">
        <v>484</v>
      </c>
      <c r="E1257" s="86" t="str">
        <f t="shared" si="38"/>
        <v>QTM</v>
      </c>
      <c r="F1257" s="86" t="s">
        <v>1429</v>
      </c>
      <c r="G1257" t="str">
        <f t="shared" si="39"/>
        <v/>
      </c>
      <c r="I1257" t="s">
        <v>1711</v>
      </c>
      <c r="J1257" t="s">
        <v>334</v>
      </c>
      <c r="K1257" t="s">
        <v>384</v>
      </c>
      <c r="L1257" t="s">
        <v>595</v>
      </c>
    </row>
    <row r="1258" spans="1:12" x14ac:dyDescent="0.25">
      <c r="A1258" s="51" t="e">
        <f>IF(OR(E1258=DSSV!$P$7,E1258=DSSV!$P$8,DSMYDTU!E1258=DSSV!$P$9),A1257+1,"0")</f>
        <v>#REF!</v>
      </c>
      <c r="B1258" s="86">
        <v>27202121253</v>
      </c>
      <c r="C1258" s="86" t="s">
        <v>1148</v>
      </c>
      <c r="D1258" s="86" t="s">
        <v>128</v>
      </c>
      <c r="E1258" s="86" t="str">
        <f t="shared" si="38"/>
        <v>QTM</v>
      </c>
      <c r="F1258" s="86" t="s">
        <v>1429</v>
      </c>
      <c r="G1258" t="str">
        <f t="shared" si="39"/>
        <v/>
      </c>
      <c r="I1258" t="s">
        <v>1527</v>
      </c>
      <c r="J1258" t="s">
        <v>334</v>
      </c>
      <c r="K1258" t="s">
        <v>384</v>
      </c>
      <c r="L1258" t="s">
        <v>596</v>
      </c>
    </row>
    <row r="1259" spans="1:12" x14ac:dyDescent="0.25">
      <c r="A1259" s="51" t="e">
        <f>IF(OR(E1259=DSSV!$P$7,E1259=DSSV!$P$8,DSMYDTU!E1259=DSSV!$P$9),A1258+1,"0")</f>
        <v>#REF!</v>
      </c>
      <c r="B1259" s="86">
        <v>27202236915</v>
      </c>
      <c r="C1259" s="86" t="s">
        <v>1131</v>
      </c>
      <c r="D1259" s="86" t="s">
        <v>128</v>
      </c>
      <c r="E1259" s="86" t="str">
        <f t="shared" si="38"/>
        <v>QTM</v>
      </c>
      <c r="F1259" s="86" t="s">
        <v>1429</v>
      </c>
      <c r="G1259" t="str">
        <f t="shared" si="39"/>
        <v/>
      </c>
      <c r="I1259" t="s">
        <v>1577</v>
      </c>
      <c r="J1259" t="s">
        <v>334</v>
      </c>
      <c r="K1259" t="s">
        <v>384</v>
      </c>
      <c r="L1259" t="s">
        <v>604</v>
      </c>
    </row>
    <row r="1260" spans="1:12" x14ac:dyDescent="0.25">
      <c r="A1260" s="51" t="e">
        <f>IF(OR(E1260=DSSV!$P$7,E1260=DSSV!$P$8,DSMYDTU!E1260=DSSV!$P$9),A1259+1,"0")</f>
        <v>#REF!</v>
      </c>
      <c r="B1260" s="86">
        <v>27202253262</v>
      </c>
      <c r="C1260" s="86" t="s">
        <v>522</v>
      </c>
      <c r="D1260" s="86" t="s">
        <v>128</v>
      </c>
      <c r="E1260" s="86" t="str">
        <f t="shared" si="38"/>
        <v>QTM</v>
      </c>
      <c r="F1260" s="86" t="s">
        <v>1429</v>
      </c>
      <c r="G1260" t="str">
        <f t="shared" si="39"/>
        <v/>
      </c>
      <c r="I1260" t="s">
        <v>1619</v>
      </c>
      <c r="J1260" t="s">
        <v>334</v>
      </c>
      <c r="K1260" t="s">
        <v>384</v>
      </c>
      <c r="L1260" t="s">
        <v>594</v>
      </c>
    </row>
    <row r="1261" spans="1:12" x14ac:dyDescent="0.25">
      <c r="A1261" s="51" t="e">
        <f>IF(OR(E1261=DSSV!$P$7,E1261=DSSV!$P$8,DSMYDTU!E1261=DSSV!$P$9),A1260+1,"0")</f>
        <v>#REF!</v>
      </c>
      <c r="B1261" s="86">
        <v>27217143536</v>
      </c>
      <c r="C1261" s="86" t="s">
        <v>1151</v>
      </c>
      <c r="D1261" s="86" t="s">
        <v>128</v>
      </c>
      <c r="E1261" s="86" t="str">
        <f t="shared" si="38"/>
        <v>QTM</v>
      </c>
      <c r="F1261" s="86" t="s">
        <v>1429</v>
      </c>
      <c r="G1261" t="str">
        <f t="shared" si="39"/>
        <v/>
      </c>
      <c r="I1261" t="s">
        <v>1578</v>
      </c>
      <c r="J1261" t="s">
        <v>334</v>
      </c>
      <c r="K1261" t="s">
        <v>384</v>
      </c>
      <c r="L1261" t="s">
        <v>594</v>
      </c>
    </row>
    <row r="1262" spans="1:12" x14ac:dyDescent="0.25">
      <c r="A1262" s="51" t="e">
        <f>IF(OR(E1262=DSSV!$P$7,E1262=DSSV!$P$8,DSMYDTU!E1262=DSSV!$P$9),A1261+1,"0")</f>
        <v>#REF!</v>
      </c>
      <c r="B1262" s="86">
        <v>27202242335</v>
      </c>
      <c r="C1262" s="86" t="s">
        <v>1278</v>
      </c>
      <c r="D1262" s="86" t="s">
        <v>128</v>
      </c>
      <c r="E1262" s="86" t="str">
        <f t="shared" si="38"/>
        <v>QTM</v>
      </c>
      <c r="F1262" s="86" t="s">
        <v>1429</v>
      </c>
      <c r="G1262" t="str">
        <f t="shared" si="39"/>
        <v/>
      </c>
      <c r="I1262" t="s">
        <v>1609</v>
      </c>
      <c r="J1262" t="s">
        <v>334</v>
      </c>
      <c r="K1262" t="s">
        <v>1826</v>
      </c>
      <c r="L1262" t="s">
        <v>594</v>
      </c>
    </row>
    <row r="1263" spans="1:12" x14ac:dyDescent="0.25">
      <c r="A1263" s="51" t="e">
        <f>IF(OR(E1263=DSSV!$P$7,E1263=DSSV!$P$8,DSMYDTU!E1263=DSSV!$P$9),A1262+1,"0")</f>
        <v>#REF!</v>
      </c>
      <c r="B1263" s="86">
        <v>27202247850</v>
      </c>
      <c r="C1263" s="86" t="s">
        <v>270</v>
      </c>
      <c r="D1263" s="86" t="s">
        <v>229</v>
      </c>
      <c r="E1263" s="86" t="str">
        <f t="shared" si="38"/>
        <v>QTM</v>
      </c>
      <c r="F1263" s="86" t="s">
        <v>1429</v>
      </c>
      <c r="G1263" t="str">
        <f t="shared" si="39"/>
        <v/>
      </c>
      <c r="I1263" t="s">
        <v>1770</v>
      </c>
      <c r="J1263" t="s">
        <v>334</v>
      </c>
      <c r="K1263" t="s">
        <v>384</v>
      </c>
      <c r="L1263" t="s">
        <v>602</v>
      </c>
    </row>
    <row r="1264" spans="1:12" x14ac:dyDescent="0.25">
      <c r="A1264" s="51" t="e">
        <f>IF(OR(E1264=DSSV!$P$7,E1264=DSSV!$P$8,DSMYDTU!E1264=DSSV!$P$9),A1263+1,"0")</f>
        <v>#REF!</v>
      </c>
      <c r="B1264" s="86">
        <v>27212436497</v>
      </c>
      <c r="C1264" s="86" t="s">
        <v>1154</v>
      </c>
      <c r="D1264" s="86" t="s">
        <v>229</v>
      </c>
      <c r="E1264" s="86" t="str">
        <f t="shared" si="38"/>
        <v>QTM</v>
      </c>
      <c r="F1264" s="86" t="s">
        <v>1429</v>
      </c>
      <c r="G1264" t="str">
        <f t="shared" si="39"/>
        <v/>
      </c>
      <c r="I1264" t="s">
        <v>1525</v>
      </c>
      <c r="J1264" t="s">
        <v>334</v>
      </c>
      <c r="K1264" t="s">
        <v>384</v>
      </c>
      <c r="L1264" t="s">
        <v>596</v>
      </c>
    </row>
    <row r="1265" spans="1:12" x14ac:dyDescent="0.25">
      <c r="A1265" s="51" t="e">
        <f>IF(OR(E1265=DSSV!$P$7,E1265=DSSV!$P$8,DSMYDTU!E1265=DSSV!$P$9),A1264+1,"0")</f>
        <v>#REF!</v>
      </c>
      <c r="B1265" s="86">
        <v>26202227415</v>
      </c>
      <c r="C1265" s="86" t="s">
        <v>457</v>
      </c>
      <c r="D1265" s="86" t="s">
        <v>229</v>
      </c>
      <c r="E1265" s="86" t="str">
        <f t="shared" si="38"/>
        <v>QTM</v>
      </c>
      <c r="F1265" s="86" t="s">
        <v>424</v>
      </c>
      <c r="G1265" t="str">
        <f t="shared" si="39"/>
        <v/>
      </c>
      <c r="I1265" t="s">
        <v>421</v>
      </c>
      <c r="J1265" t="s">
        <v>334</v>
      </c>
      <c r="K1265" t="s">
        <v>1827</v>
      </c>
      <c r="L1265" t="s">
        <v>599</v>
      </c>
    </row>
    <row r="1266" spans="1:12" x14ac:dyDescent="0.25">
      <c r="A1266" s="51" t="e">
        <f>IF(OR(E1266=DSSV!$P$7,E1266=DSSV!$P$8,DSMYDTU!E1266=DSSV!$P$9),A1265+1,"0")</f>
        <v>#REF!</v>
      </c>
      <c r="B1266" s="86">
        <v>27202200761</v>
      </c>
      <c r="C1266" s="86" t="s">
        <v>981</v>
      </c>
      <c r="D1266" s="86" t="s">
        <v>191</v>
      </c>
      <c r="E1266" s="86" t="str">
        <f t="shared" si="38"/>
        <v>QTM</v>
      </c>
      <c r="F1266" s="86" t="s">
        <v>1429</v>
      </c>
      <c r="G1266" t="str">
        <f t="shared" si="39"/>
        <v/>
      </c>
      <c r="I1266" t="s">
        <v>1714</v>
      </c>
      <c r="J1266" t="s">
        <v>334</v>
      </c>
      <c r="K1266" t="s">
        <v>325</v>
      </c>
      <c r="L1266" t="s">
        <v>595</v>
      </c>
    </row>
    <row r="1267" spans="1:12" x14ac:dyDescent="0.25">
      <c r="A1267" s="51" t="e">
        <f>IF(OR(E1267=DSSV!$P$7,E1267=DSSV!$P$8,DSMYDTU!E1267=DSSV!$P$9),A1266+1,"0")</f>
        <v>#REF!</v>
      </c>
      <c r="B1267" s="86">
        <v>27202237765</v>
      </c>
      <c r="C1267" s="86" t="s">
        <v>430</v>
      </c>
      <c r="D1267" s="86" t="s">
        <v>191</v>
      </c>
      <c r="E1267" s="86" t="str">
        <f t="shared" si="38"/>
        <v>QTM</v>
      </c>
      <c r="F1267" s="86" t="s">
        <v>1429</v>
      </c>
      <c r="G1267" t="str">
        <f t="shared" si="39"/>
        <v/>
      </c>
      <c r="I1267" t="s">
        <v>1793</v>
      </c>
      <c r="J1267" t="s">
        <v>334</v>
      </c>
      <c r="K1267" t="s">
        <v>1826</v>
      </c>
      <c r="L1267" t="s">
        <v>594</v>
      </c>
    </row>
    <row r="1268" spans="1:12" x14ac:dyDescent="0.25">
      <c r="A1268" s="51" t="e">
        <f>IF(OR(E1268=DSSV!$P$7,E1268=DSSV!$P$8,DSMYDTU!E1268=DSSV!$P$9),A1267+1,"0")</f>
        <v>#REF!</v>
      </c>
      <c r="B1268" s="86">
        <v>26202231342</v>
      </c>
      <c r="C1268" s="86" t="s">
        <v>270</v>
      </c>
      <c r="D1268" s="86" t="s">
        <v>191</v>
      </c>
      <c r="E1268" s="86" t="str">
        <f t="shared" si="38"/>
        <v>QTM</v>
      </c>
      <c r="F1268" s="86" t="s">
        <v>424</v>
      </c>
      <c r="G1268" t="str">
        <f t="shared" si="39"/>
        <v/>
      </c>
      <c r="I1268" t="s">
        <v>1820</v>
      </c>
      <c r="J1268" t="s">
        <v>334</v>
      </c>
      <c r="K1268" t="s">
        <v>1827</v>
      </c>
      <c r="L1268" t="s">
        <v>595</v>
      </c>
    </row>
    <row r="1269" spans="1:12" x14ac:dyDescent="0.25">
      <c r="A1269" s="51" t="e">
        <f>IF(OR(E1269=DSSV!$P$7,E1269=DSSV!$P$8,DSMYDTU!E1269=DSSV!$P$9),A1268+1,"0")</f>
        <v>#REF!</v>
      </c>
      <c r="B1269" s="86">
        <v>27202243582</v>
      </c>
      <c r="C1269" s="86" t="s">
        <v>245</v>
      </c>
      <c r="D1269" s="86" t="s">
        <v>175</v>
      </c>
      <c r="E1269" s="86" t="str">
        <f t="shared" si="38"/>
        <v>QTM</v>
      </c>
      <c r="F1269" s="86" t="s">
        <v>1429</v>
      </c>
      <c r="G1269" t="str">
        <f t="shared" si="39"/>
        <v/>
      </c>
      <c r="I1269" t="s">
        <v>1637</v>
      </c>
      <c r="J1269" t="s">
        <v>334</v>
      </c>
      <c r="K1269" t="s">
        <v>384</v>
      </c>
      <c r="L1269" t="s">
        <v>602</v>
      </c>
    </row>
    <row r="1270" spans="1:12" x14ac:dyDescent="0.25">
      <c r="A1270" s="51" t="e">
        <f>IF(OR(E1270=DSSV!$P$7,E1270=DSSV!$P$8,DSMYDTU!E1270=DSSV!$P$9),A1269+1,"0")</f>
        <v>#REF!</v>
      </c>
      <c r="B1270" s="86">
        <v>27212230700</v>
      </c>
      <c r="C1270" s="86" t="s">
        <v>442</v>
      </c>
      <c r="D1270" s="86" t="s">
        <v>175</v>
      </c>
      <c r="E1270" s="86" t="str">
        <f t="shared" si="38"/>
        <v>QTM</v>
      </c>
      <c r="F1270" s="86" t="s">
        <v>1429</v>
      </c>
      <c r="G1270" t="str">
        <f t="shared" si="39"/>
        <v/>
      </c>
      <c r="I1270" t="s">
        <v>1765</v>
      </c>
      <c r="J1270" t="s">
        <v>183</v>
      </c>
      <c r="K1270" t="s">
        <v>384</v>
      </c>
      <c r="L1270" t="s">
        <v>605</v>
      </c>
    </row>
    <row r="1271" spans="1:12" x14ac:dyDescent="0.25">
      <c r="A1271" s="51" t="e">
        <f>IF(OR(E1271=DSSV!$P$7,E1271=DSSV!$P$8,DSMYDTU!E1271=DSSV!$P$9),A1270+1,"0")</f>
        <v>#REF!</v>
      </c>
      <c r="B1271" s="86">
        <v>27212236299</v>
      </c>
      <c r="C1271" s="86" t="s">
        <v>1155</v>
      </c>
      <c r="D1271" s="86" t="s">
        <v>175</v>
      </c>
      <c r="E1271" s="86" t="str">
        <f t="shared" si="38"/>
        <v>QTM</v>
      </c>
      <c r="F1271" s="86" t="s">
        <v>1429</v>
      </c>
      <c r="G1271" t="str">
        <f t="shared" si="39"/>
        <v/>
      </c>
      <c r="I1271" t="s">
        <v>1674</v>
      </c>
      <c r="J1271" t="s">
        <v>183</v>
      </c>
      <c r="K1271" t="s">
        <v>384</v>
      </c>
      <c r="L1271" t="s">
        <v>595</v>
      </c>
    </row>
    <row r="1272" spans="1:12" x14ac:dyDescent="0.25">
      <c r="A1272" s="51" t="e">
        <f>IF(OR(E1272=DSSV!$P$7,E1272=DSSV!$P$8,DSMYDTU!E1272=DSSV!$P$9),A1271+1,"0")</f>
        <v>#REF!</v>
      </c>
      <c r="B1272" s="86">
        <v>27212252687</v>
      </c>
      <c r="C1272" s="86" t="s">
        <v>1156</v>
      </c>
      <c r="D1272" s="86" t="s">
        <v>175</v>
      </c>
      <c r="E1272" s="86" t="str">
        <f t="shared" si="38"/>
        <v>QTM</v>
      </c>
      <c r="F1272" s="86" t="s">
        <v>1429</v>
      </c>
      <c r="G1272" t="str">
        <f t="shared" si="39"/>
        <v/>
      </c>
      <c r="I1272" t="s">
        <v>1457</v>
      </c>
      <c r="J1272" t="s">
        <v>183</v>
      </c>
      <c r="K1272" t="s">
        <v>384</v>
      </c>
      <c r="L1272" t="s">
        <v>598</v>
      </c>
    </row>
    <row r="1273" spans="1:12" x14ac:dyDescent="0.25">
      <c r="A1273" s="51" t="e">
        <f>IF(OR(E1273=DSSV!$P$7,E1273=DSSV!$P$8,DSMYDTU!E1273=DSSV!$P$9),A1272+1,"0")</f>
        <v>#REF!</v>
      </c>
      <c r="B1273" s="86">
        <v>27212242818</v>
      </c>
      <c r="C1273" s="86" t="s">
        <v>382</v>
      </c>
      <c r="D1273" s="86" t="s">
        <v>1158</v>
      </c>
      <c r="E1273" s="86" t="str">
        <f t="shared" si="38"/>
        <v>QTM</v>
      </c>
      <c r="F1273" s="86" t="s">
        <v>1429</v>
      </c>
      <c r="G1273" t="str">
        <f t="shared" si="39"/>
        <v/>
      </c>
      <c r="I1273" t="s">
        <v>1772</v>
      </c>
      <c r="J1273" t="s">
        <v>183</v>
      </c>
      <c r="K1273" t="s">
        <v>384</v>
      </c>
      <c r="L1273" t="s">
        <v>595</v>
      </c>
    </row>
    <row r="1274" spans="1:12" x14ac:dyDescent="0.25">
      <c r="A1274" s="51" t="e">
        <f>IF(OR(E1274=DSSV!$P$7,E1274=DSSV!$P$8,DSMYDTU!E1274=DSSV!$P$9),A1273+1,"0")</f>
        <v>#REF!</v>
      </c>
      <c r="B1274" s="86">
        <v>27212228035</v>
      </c>
      <c r="C1274" s="86" t="s">
        <v>1159</v>
      </c>
      <c r="D1274" s="86" t="s">
        <v>195</v>
      </c>
      <c r="E1274" s="86" t="str">
        <f t="shared" si="38"/>
        <v>QTM</v>
      </c>
      <c r="F1274" s="86" t="s">
        <v>1429</v>
      </c>
      <c r="G1274" t="str">
        <f t="shared" si="39"/>
        <v/>
      </c>
      <c r="I1274" t="s">
        <v>1674</v>
      </c>
      <c r="J1274" t="s">
        <v>183</v>
      </c>
      <c r="K1274" t="s">
        <v>384</v>
      </c>
      <c r="L1274" t="s">
        <v>599</v>
      </c>
    </row>
    <row r="1275" spans="1:12" x14ac:dyDescent="0.25">
      <c r="A1275" s="51" t="e">
        <f>IF(OR(E1275=DSSV!$P$7,E1275=DSSV!$P$8,DSMYDTU!E1275=DSSV!$P$9),A1274+1,"0")</f>
        <v>#REF!</v>
      </c>
      <c r="B1275" s="86">
        <v>27212242465</v>
      </c>
      <c r="C1275" s="86" t="s">
        <v>360</v>
      </c>
      <c r="D1275" s="86" t="s">
        <v>195</v>
      </c>
      <c r="E1275" s="86" t="str">
        <f t="shared" si="38"/>
        <v>QTM</v>
      </c>
      <c r="F1275" s="86" t="s">
        <v>1429</v>
      </c>
      <c r="G1275" t="str">
        <f t="shared" si="39"/>
        <v/>
      </c>
      <c r="I1275" t="s">
        <v>1479</v>
      </c>
      <c r="J1275" t="s">
        <v>183</v>
      </c>
      <c r="K1275" t="s">
        <v>384</v>
      </c>
      <c r="L1275" t="s">
        <v>597</v>
      </c>
    </row>
    <row r="1276" spans="1:12" x14ac:dyDescent="0.25">
      <c r="A1276" s="51" t="e">
        <f>IF(OR(E1276=DSSV!$P$7,E1276=DSSV!$P$8,DSMYDTU!E1276=DSSV!$P$9),A1275+1,"0")</f>
        <v>#REF!</v>
      </c>
      <c r="B1276" s="86">
        <v>27202124859</v>
      </c>
      <c r="C1276" s="86" t="s">
        <v>274</v>
      </c>
      <c r="D1276" s="86" t="s">
        <v>1160</v>
      </c>
      <c r="E1276" s="86" t="str">
        <f t="shared" si="38"/>
        <v>QTM</v>
      </c>
      <c r="F1276" s="86" t="s">
        <v>1429</v>
      </c>
      <c r="G1276" t="str">
        <f t="shared" si="39"/>
        <v/>
      </c>
      <c r="I1276" t="s">
        <v>1529</v>
      </c>
      <c r="J1276" t="s">
        <v>334</v>
      </c>
      <c r="K1276" t="s">
        <v>384</v>
      </c>
      <c r="L1276" t="s">
        <v>595</v>
      </c>
    </row>
    <row r="1277" spans="1:12" x14ac:dyDescent="0.25">
      <c r="A1277" s="51" t="e">
        <f>IF(OR(E1277=DSSV!$P$7,E1277=DSSV!$P$8,DSMYDTU!E1277=DSSV!$P$9),A1276+1,"0")</f>
        <v>#REF!</v>
      </c>
      <c r="B1277" s="86">
        <v>27202245399</v>
      </c>
      <c r="C1277" s="86" t="s">
        <v>1281</v>
      </c>
      <c r="D1277" s="86" t="s">
        <v>807</v>
      </c>
      <c r="E1277" s="86" t="str">
        <f t="shared" si="38"/>
        <v>QTM</v>
      </c>
      <c r="F1277" s="86" t="s">
        <v>1429</v>
      </c>
      <c r="G1277" t="str">
        <f t="shared" si="39"/>
        <v/>
      </c>
      <c r="I1277" t="s">
        <v>1561</v>
      </c>
      <c r="J1277" t="s">
        <v>334</v>
      </c>
      <c r="K1277" t="s">
        <v>1826</v>
      </c>
      <c r="L1277" t="s">
        <v>594</v>
      </c>
    </row>
    <row r="1278" spans="1:12" x14ac:dyDescent="0.25">
      <c r="A1278" s="51" t="e">
        <f>IF(OR(E1278=DSSV!$P$7,E1278=DSSV!$P$8,DSMYDTU!E1278=DSSV!$P$9),A1277+1,"0")</f>
        <v>#REF!</v>
      </c>
      <c r="B1278" s="86">
        <v>27202226843</v>
      </c>
      <c r="C1278" s="86" t="s">
        <v>270</v>
      </c>
      <c r="D1278" s="86" t="s">
        <v>152</v>
      </c>
      <c r="E1278" s="86" t="str">
        <f t="shared" si="38"/>
        <v>QTM</v>
      </c>
      <c r="F1278" s="86" t="s">
        <v>1429</v>
      </c>
      <c r="G1278" t="str">
        <f t="shared" si="39"/>
        <v/>
      </c>
      <c r="I1278" t="s">
        <v>1504</v>
      </c>
      <c r="J1278" t="s">
        <v>334</v>
      </c>
      <c r="K1278" t="s">
        <v>384</v>
      </c>
      <c r="L1278" t="s">
        <v>594</v>
      </c>
    </row>
    <row r="1279" spans="1:12" x14ac:dyDescent="0.25">
      <c r="A1279" s="51" t="e">
        <f>IF(OR(E1279=DSSV!$P$7,E1279=DSSV!$P$8,DSMYDTU!E1279=DSSV!$P$9),A1278+1,"0")</f>
        <v>#REF!</v>
      </c>
      <c r="B1279" s="86">
        <v>27202228716</v>
      </c>
      <c r="C1279" s="86" t="s">
        <v>1162</v>
      </c>
      <c r="D1279" s="86" t="s">
        <v>152</v>
      </c>
      <c r="E1279" s="86" t="str">
        <f t="shared" si="38"/>
        <v>QTM</v>
      </c>
      <c r="F1279" s="86" t="s">
        <v>1429</v>
      </c>
      <c r="G1279" t="str">
        <f t="shared" si="39"/>
        <v/>
      </c>
      <c r="I1279" t="s">
        <v>1684</v>
      </c>
      <c r="J1279" t="s">
        <v>334</v>
      </c>
      <c r="K1279" t="s">
        <v>384</v>
      </c>
      <c r="L1279" t="s">
        <v>595</v>
      </c>
    </row>
    <row r="1280" spans="1:12" x14ac:dyDescent="0.25">
      <c r="A1280" s="51" t="e">
        <f>IF(OR(E1280=DSSV!$P$7,E1280=DSSV!$P$8,DSMYDTU!E1280=DSSV!$P$9),A1279+1,"0")</f>
        <v>#REF!</v>
      </c>
      <c r="B1280" s="86">
        <v>27202240206</v>
      </c>
      <c r="C1280" s="86" t="s">
        <v>776</v>
      </c>
      <c r="D1280" s="86" t="s">
        <v>152</v>
      </c>
      <c r="E1280" s="86" t="str">
        <f t="shared" si="38"/>
        <v>QTM</v>
      </c>
      <c r="F1280" s="86" t="s">
        <v>1429</v>
      </c>
      <c r="G1280" t="str">
        <f t="shared" si="39"/>
        <v/>
      </c>
      <c r="I1280" t="s">
        <v>1692</v>
      </c>
      <c r="J1280" t="s">
        <v>334</v>
      </c>
      <c r="K1280" t="s">
        <v>384</v>
      </c>
      <c r="L1280" t="s">
        <v>595</v>
      </c>
    </row>
    <row r="1281" spans="1:12" x14ac:dyDescent="0.25">
      <c r="A1281" s="51" t="e">
        <f>IF(OR(E1281=DSSV!$P$7,E1281=DSSV!$P$8,DSMYDTU!E1281=DSSV!$P$9),A1280+1,"0")</f>
        <v>#REF!</v>
      </c>
      <c r="B1281" s="86">
        <v>27202242090</v>
      </c>
      <c r="C1281" s="86" t="s">
        <v>507</v>
      </c>
      <c r="D1281" s="86" t="s">
        <v>152</v>
      </c>
      <c r="E1281" s="86" t="str">
        <f t="shared" si="38"/>
        <v>QTM</v>
      </c>
      <c r="F1281" s="86" t="s">
        <v>1429</v>
      </c>
      <c r="G1281" t="str">
        <f t="shared" si="39"/>
        <v/>
      </c>
      <c r="I1281" t="s">
        <v>1559</v>
      </c>
      <c r="J1281" t="s">
        <v>334</v>
      </c>
      <c r="K1281" t="s">
        <v>384</v>
      </c>
      <c r="L1281" t="s">
        <v>597</v>
      </c>
    </row>
    <row r="1282" spans="1:12" x14ac:dyDescent="0.25">
      <c r="A1282" s="51" t="e">
        <f>IF(OR(E1282=DSSV!$P$7,E1282=DSSV!$P$8,DSMYDTU!E1282=DSSV!$P$9),A1281+1,"0")</f>
        <v>#REF!</v>
      </c>
      <c r="B1282" s="86">
        <v>27202243344</v>
      </c>
      <c r="C1282" s="86" t="s">
        <v>378</v>
      </c>
      <c r="D1282" s="86" t="s">
        <v>152</v>
      </c>
      <c r="E1282" s="86" t="str">
        <f t="shared" si="38"/>
        <v>QTM</v>
      </c>
      <c r="F1282" s="86" t="s">
        <v>1429</v>
      </c>
      <c r="G1282" t="str">
        <f t="shared" si="39"/>
        <v/>
      </c>
      <c r="I1282" t="s">
        <v>1664</v>
      </c>
      <c r="J1282" t="s">
        <v>334</v>
      </c>
      <c r="K1282" t="s">
        <v>384</v>
      </c>
      <c r="L1282" t="s">
        <v>595</v>
      </c>
    </row>
    <row r="1283" spans="1:12" x14ac:dyDescent="0.25">
      <c r="A1283" s="51" t="e">
        <f>IF(OR(E1283=DSSV!$P$7,E1283=DSSV!$P$8,DSMYDTU!E1283=DSSV!$P$9),A1282+1,"0")</f>
        <v>#REF!</v>
      </c>
      <c r="B1283" s="86">
        <v>27212201763</v>
      </c>
      <c r="C1283" s="86" t="s">
        <v>837</v>
      </c>
      <c r="D1283" s="86" t="s">
        <v>152</v>
      </c>
      <c r="E1283" s="86" t="str">
        <f t="shared" ref="E1283:E1345" si="40">RIGHT(F1283,LEN(F1283)-3)</f>
        <v>QTM</v>
      </c>
      <c r="F1283" s="86" t="s">
        <v>1429</v>
      </c>
      <c r="G1283" t="str">
        <f t="shared" ref="G1283:G1345" si="41">IF(H1283&gt;100000,"Nợ "&amp;H1283,"")</f>
        <v/>
      </c>
      <c r="I1283" t="s">
        <v>1672</v>
      </c>
      <c r="J1283" t="s">
        <v>334</v>
      </c>
      <c r="K1283" t="s">
        <v>384</v>
      </c>
      <c r="L1283" t="s">
        <v>596</v>
      </c>
    </row>
    <row r="1284" spans="1:12" x14ac:dyDescent="0.25">
      <c r="A1284" s="51" t="e">
        <f>IF(OR(E1284=DSSV!$P$7,E1284=DSSV!$P$8,DSMYDTU!E1284=DSSV!$P$9),A1283+1,"0")</f>
        <v>#REF!</v>
      </c>
      <c r="B1284" s="86">
        <v>27212203050</v>
      </c>
      <c r="C1284" s="86" t="s">
        <v>1165</v>
      </c>
      <c r="D1284" s="86" t="s">
        <v>152</v>
      </c>
      <c r="E1284" s="86" t="str">
        <f t="shared" si="40"/>
        <v>QTM</v>
      </c>
      <c r="F1284" s="86" t="s">
        <v>1429</v>
      </c>
      <c r="G1284" t="str">
        <f t="shared" si="41"/>
        <v/>
      </c>
      <c r="I1284" t="s">
        <v>1652</v>
      </c>
      <c r="J1284" t="s">
        <v>334</v>
      </c>
      <c r="K1284" t="s">
        <v>384</v>
      </c>
      <c r="L1284" t="s">
        <v>594</v>
      </c>
    </row>
    <row r="1285" spans="1:12" x14ac:dyDescent="0.25">
      <c r="A1285" s="51" t="e">
        <f>IF(OR(E1285=DSSV!$P$7,E1285=DSSV!$P$8,DSMYDTU!E1285=DSSV!$P$9),A1284+1,"0")</f>
        <v>#REF!</v>
      </c>
      <c r="B1285" s="86">
        <v>27202429540</v>
      </c>
      <c r="C1285" s="86" t="s">
        <v>1282</v>
      </c>
      <c r="D1285" s="86" t="s">
        <v>152</v>
      </c>
      <c r="E1285" s="86" t="str">
        <f t="shared" si="40"/>
        <v>QTM</v>
      </c>
      <c r="F1285" s="86" t="s">
        <v>1429</v>
      </c>
      <c r="G1285" t="str">
        <f t="shared" si="41"/>
        <v/>
      </c>
      <c r="I1285" t="s">
        <v>1454</v>
      </c>
      <c r="J1285" t="s">
        <v>334</v>
      </c>
      <c r="K1285" t="s">
        <v>1826</v>
      </c>
      <c r="L1285" t="s">
        <v>595</v>
      </c>
    </row>
    <row r="1286" spans="1:12" x14ac:dyDescent="0.25">
      <c r="A1286" s="51" t="e">
        <f>IF(OR(E1286=DSSV!$P$7,E1286=DSSV!$P$8,DSMYDTU!E1286=DSSV!$P$9),A1285+1,"0")</f>
        <v>#REF!</v>
      </c>
      <c r="B1286" s="86">
        <v>27212233987</v>
      </c>
      <c r="C1286" s="86" t="s">
        <v>1283</v>
      </c>
      <c r="D1286" s="86" t="s">
        <v>152</v>
      </c>
      <c r="E1286" s="86" t="str">
        <f t="shared" si="40"/>
        <v>QTM</v>
      </c>
      <c r="F1286" s="86" t="s">
        <v>1429</v>
      </c>
      <c r="G1286" t="str">
        <f t="shared" si="41"/>
        <v/>
      </c>
      <c r="I1286" t="s">
        <v>1752</v>
      </c>
      <c r="J1286" t="s">
        <v>334</v>
      </c>
      <c r="K1286" t="s">
        <v>1826</v>
      </c>
      <c r="L1286" t="s">
        <v>594</v>
      </c>
    </row>
    <row r="1287" spans="1:12" x14ac:dyDescent="0.25">
      <c r="A1287" s="51" t="e">
        <f>IF(OR(E1287=DSSV!$P$7,E1287=DSSV!$P$8,DSMYDTU!E1287=DSSV!$P$9),A1286+1,"0")</f>
        <v>#REF!</v>
      </c>
      <c r="B1287" s="86">
        <v>27212242487</v>
      </c>
      <c r="C1287" s="86" t="s">
        <v>1284</v>
      </c>
      <c r="D1287" s="86" t="s">
        <v>152</v>
      </c>
      <c r="E1287" s="86" t="str">
        <f t="shared" si="40"/>
        <v>QTM</v>
      </c>
      <c r="F1287" s="86" t="s">
        <v>1429</v>
      </c>
      <c r="G1287" t="str">
        <f t="shared" si="41"/>
        <v/>
      </c>
      <c r="I1287" t="s">
        <v>1767</v>
      </c>
      <c r="J1287" t="s">
        <v>334</v>
      </c>
      <c r="K1287" t="s">
        <v>1826</v>
      </c>
      <c r="L1287" t="s">
        <v>595</v>
      </c>
    </row>
    <row r="1288" spans="1:12" x14ac:dyDescent="0.25">
      <c r="A1288" s="51" t="e">
        <f>IF(OR(E1288=DSSV!$P$7,E1288=DSSV!$P$8,DSMYDTU!E1288=DSSV!$P$9),A1287+1,"0")</f>
        <v>#REF!</v>
      </c>
      <c r="B1288" s="86">
        <v>27212244931</v>
      </c>
      <c r="C1288" s="86" t="s">
        <v>1285</v>
      </c>
      <c r="D1288" s="86" t="s">
        <v>152</v>
      </c>
      <c r="E1288" s="86" t="str">
        <f t="shared" si="40"/>
        <v>QTM</v>
      </c>
      <c r="F1288" s="86" t="s">
        <v>1429</v>
      </c>
      <c r="G1288" t="str">
        <f t="shared" si="41"/>
        <v/>
      </c>
      <c r="I1288" t="s">
        <v>1503</v>
      </c>
      <c r="J1288" t="s">
        <v>334</v>
      </c>
      <c r="K1288" t="s">
        <v>1826</v>
      </c>
      <c r="L1288" t="s">
        <v>595</v>
      </c>
    </row>
    <row r="1289" spans="1:12" x14ac:dyDescent="0.25">
      <c r="A1289" s="51" t="e">
        <f>IF(OR(E1289=DSSV!$P$7,E1289=DSSV!$P$8,DSMYDTU!E1289=DSSV!$P$9),A1288+1,"0")</f>
        <v>#REF!</v>
      </c>
      <c r="B1289" s="86">
        <v>27212202342</v>
      </c>
      <c r="C1289" s="86" t="s">
        <v>1166</v>
      </c>
      <c r="D1289" s="86" t="s">
        <v>132</v>
      </c>
      <c r="E1289" s="86" t="str">
        <f t="shared" si="40"/>
        <v>QTM</v>
      </c>
      <c r="F1289" s="86" t="s">
        <v>1429</v>
      </c>
      <c r="G1289" t="str">
        <f t="shared" si="41"/>
        <v/>
      </c>
      <c r="I1289" t="s">
        <v>1477</v>
      </c>
      <c r="J1289" t="s">
        <v>183</v>
      </c>
      <c r="K1289" t="s">
        <v>384</v>
      </c>
      <c r="L1289" t="s">
        <v>596</v>
      </c>
    </row>
    <row r="1290" spans="1:12" x14ac:dyDescent="0.25">
      <c r="A1290" s="51" t="e">
        <f>IF(OR(E1290=DSSV!$P$7,E1290=DSSV!$P$8,DSMYDTU!E1290=DSSV!$P$9),A1289+1,"0")</f>
        <v>#REF!</v>
      </c>
      <c r="B1290" s="86">
        <v>27202248898</v>
      </c>
      <c r="C1290" s="86" t="s">
        <v>507</v>
      </c>
      <c r="D1290" s="86" t="s">
        <v>1167</v>
      </c>
      <c r="E1290" s="86" t="str">
        <f t="shared" si="40"/>
        <v>QTM</v>
      </c>
      <c r="F1290" s="86" t="s">
        <v>1429</v>
      </c>
      <c r="G1290" t="str">
        <f t="shared" si="41"/>
        <v/>
      </c>
      <c r="I1290" t="s">
        <v>1539</v>
      </c>
      <c r="J1290" t="s">
        <v>334</v>
      </c>
      <c r="K1290" t="s">
        <v>384</v>
      </c>
      <c r="L1290" t="s">
        <v>597</v>
      </c>
    </row>
    <row r="1291" spans="1:12" x14ac:dyDescent="0.25">
      <c r="A1291" s="51" t="e">
        <f>IF(OR(E1291=DSSV!$P$7,E1291=DSSV!$P$8,DSMYDTU!E1291=DSSV!$P$9),A1290+1,"0")</f>
        <v>#REF!</v>
      </c>
      <c r="B1291" s="86">
        <v>27212243814</v>
      </c>
      <c r="C1291" s="86" t="s">
        <v>1168</v>
      </c>
      <c r="D1291" s="86" t="s">
        <v>1167</v>
      </c>
      <c r="E1291" s="86" t="str">
        <f t="shared" si="40"/>
        <v>QTM</v>
      </c>
      <c r="F1291" s="86" t="s">
        <v>1429</v>
      </c>
      <c r="G1291" t="str">
        <f t="shared" si="41"/>
        <v/>
      </c>
      <c r="I1291" t="s">
        <v>1518</v>
      </c>
      <c r="J1291" t="s">
        <v>334</v>
      </c>
      <c r="K1291" t="s">
        <v>384</v>
      </c>
      <c r="L1291" t="s">
        <v>594</v>
      </c>
    </row>
    <row r="1292" spans="1:12" x14ac:dyDescent="0.25">
      <c r="A1292" s="51" t="e">
        <f>IF(OR(E1292=DSSV!$P$7,E1292=DSSV!$P$8,DSMYDTU!E1292=DSSV!$P$9),A1291+1,"0")</f>
        <v>#REF!</v>
      </c>
      <c r="B1292" s="86">
        <v>27207136007</v>
      </c>
      <c r="C1292" s="86" t="s">
        <v>281</v>
      </c>
      <c r="D1292" s="86" t="s">
        <v>398</v>
      </c>
      <c r="E1292" s="86" t="str">
        <f t="shared" si="40"/>
        <v>QTM</v>
      </c>
      <c r="F1292" s="86" t="s">
        <v>1429</v>
      </c>
      <c r="G1292" t="str">
        <f t="shared" si="41"/>
        <v/>
      </c>
      <c r="I1292" t="s">
        <v>1656</v>
      </c>
      <c r="J1292" t="s">
        <v>334</v>
      </c>
      <c r="K1292" t="s">
        <v>384</v>
      </c>
      <c r="L1292" t="s">
        <v>598</v>
      </c>
    </row>
    <row r="1293" spans="1:12" x14ac:dyDescent="0.25">
      <c r="A1293" s="51" t="e">
        <f>IF(OR(E1293=DSSV!$P$7,E1293=DSSV!$P$8,DSMYDTU!E1293=DSSV!$P$9),A1292+1,"0")</f>
        <v>#REF!</v>
      </c>
      <c r="B1293" s="86">
        <v>27202129494</v>
      </c>
      <c r="C1293" s="86" t="s">
        <v>274</v>
      </c>
      <c r="D1293" s="86" t="s">
        <v>133</v>
      </c>
      <c r="E1293" s="86" t="str">
        <f t="shared" si="40"/>
        <v>QTM</v>
      </c>
      <c r="F1293" s="86" t="s">
        <v>1429</v>
      </c>
      <c r="G1293" t="str">
        <f t="shared" si="41"/>
        <v/>
      </c>
      <c r="I1293" t="s">
        <v>1658</v>
      </c>
      <c r="J1293" t="s">
        <v>334</v>
      </c>
      <c r="K1293" t="s">
        <v>384</v>
      </c>
      <c r="L1293" t="s">
        <v>603</v>
      </c>
    </row>
    <row r="1294" spans="1:12" x14ac:dyDescent="0.25">
      <c r="A1294" s="51" t="e">
        <f>IF(OR(E1294=DSSV!$P$7,E1294=DSSV!$P$8,DSMYDTU!E1294=DSSV!$P$9),A1293+1,"0")</f>
        <v>#REF!</v>
      </c>
      <c r="B1294" s="86">
        <v>27202220972</v>
      </c>
      <c r="C1294" s="86" t="s">
        <v>1171</v>
      </c>
      <c r="D1294" s="86" t="s">
        <v>133</v>
      </c>
      <c r="E1294" s="86" t="str">
        <f t="shared" si="40"/>
        <v>QTM</v>
      </c>
      <c r="F1294" s="86" t="s">
        <v>1429</v>
      </c>
      <c r="G1294" t="str">
        <f t="shared" si="41"/>
        <v/>
      </c>
      <c r="I1294" t="s">
        <v>1721</v>
      </c>
      <c r="J1294" t="s">
        <v>334</v>
      </c>
      <c r="K1294" t="s">
        <v>384</v>
      </c>
      <c r="L1294" t="s">
        <v>1829</v>
      </c>
    </row>
    <row r="1295" spans="1:12" x14ac:dyDescent="0.25">
      <c r="A1295" s="51" t="e">
        <f>IF(OR(E1295=DSSV!$P$7,E1295=DSSV!$P$8,DSMYDTU!E1295=DSSV!$P$9),A1294+1,"0")</f>
        <v>#REF!</v>
      </c>
      <c r="B1295" s="86">
        <v>27202235682</v>
      </c>
      <c r="C1295" s="86" t="s">
        <v>1172</v>
      </c>
      <c r="D1295" s="86" t="s">
        <v>133</v>
      </c>
      <c r="E1295" s="86" t="str">
        <f t="shared" si="40"/>
        <v>QTM</v>
      </c>
      <c r="F1295" s="86" t="s">
        <v>1429</v>
      </c>
      <c r="G1295" t="str">
        <f t="shared" si="41"/>
        <v/>
      </c>
      <c r="I1295" t="s">
        <v>1771</v>
      </c>
      <c r="J1295" t="s">
        <v>334</v>
      </c>
      <c r="K1295" t="s">
        <v>384</v>
      </c>
      <c r="L1295" t="s">
        <v>595</v>
      </c>
    </row>
    <row r="1296" spans="1:12" x14ac:dyDescent="0.25">
      <c r="A1296" s="51" t="e">
        <f>IF(OR(E1296=DSSV!$P$7,E1296=DSSV!$P$8,DSMYDTU!E1296=DSSV!$P$9),A1295+1,"0")</f>
        <v>#REF!</v>
      </c>
      <c r="B1296" s="86">
        <v>27202239332</v>
      </c>
      <c r="C1296" s="86" t="s">
        <v>1286</v>
      </c>
      <c r="D1296" s="86" t="s">
        <v>133</v>
      </c>
      <c r="E1296" s="86" t="str">
        <f t="shared" si="40"/>
        <v>QTM</v>
      </c>
      <c r="F1296" s="86" t="s">
        <v>1429</v>
      </c>
      <c r="G1296" t="str">
        <f t="shared" si="41"/>
        <v/>
      </c>
      <c r="I1296" t="s">
        <v>1692</v>
      </c>
      <c r="J1296" t="s">
        <v>334</v>
      </c>
      <c r="K1296" t="s">
        <v>1826</v>
      </c>
      <c r="L1296" t="s">
        <v>604</v>
      </c>
    </row>
    <row r="1297" spans="1:12" x14ac:dyDescent="0.25">
      <c r="A1297" s="51" t="e">
        <f>IF(OR(E1297=DSSV!$P$7,E1297=DSSV!$P$8,DSMYDTU!E1297=DSSV!$P$9),A1296+1,"0")</f>
        <v>#REF!</v>
      </c>
      <c r="B1297" s="86">
        <v>27202241931</v>
      </c>
      <c r="C1297" s="86" t="s">
        <v>506</v>
      </c>
      <c r="D1297" s="86" t="s">
        <v>133</v>
      </c>
      <c r="E1297" s="86" t="str">
        <f t="shared" si="40"/>
        <v>QTM</v>
      </c>
      <c r="F1297" s="86" t="s">
        <v>1429</v>
      </c>
      <c r="G1297" t="str">
        <f t="shared" si="41"/>
        <v/>
      </c>
      <c r="I1297" t="s">
        <v>1795</v>
      </c>
      <c r="J1297" t="s">
        <v>334</v>
      </c>
      <c r="K1297" t="s">
        <v>1826</v>
      </c>
      <c r="L1297" t="s">
        <v>1836</v>
      </c>
    </row>
    <row r="1298" spans="1:12" x14ac:dyDescent="0.25">
      <c r="A1298" s="51" t="e">
        <f>IF(OR(E1298=DSSV!$P$7,E1298=DSSV!$P$8,DSMYDTU!E1298=DSSV!$P$9),A1297+1,"0")</f>
        <v>#REF!</v>
      </c>
      <c r="B1298" s="86">
        <v>27212223973</v>
      </c>
      <c r="C1298" s="86" t="s">
        <v>1287</v>
      </c>
      <c r="D1298" s="86" t="s">
        <v>133</v>
      </c>
      <c r="E1298" s="86" t="str">
        <f t="shared" si="40"/>
        <v>QTM</v>
      </c>
      <c r="F1298" s="86" t="s">
        <v>1429</v>
      </c>
      <c r="G1298" t="str">
        <f t="shared" si="41"/>
        <v/>
      </c>
      <c r="I1298" t="s">
        <v>584</v>
      </c>
      <c r="J1298" t="s">
        <v>334</v>
      </c>
      <c r="K1298" t="s">
        <v>1826</v>
      </c>
      <c r="L1298" t="s">
        <v>595</v>
      </c>
    </row>
    <row r="1299" spans="1:12" x14ac:dyDescent="0.25">
      <c r="A1299" s="51" t="e">
        <f>IF(OR(E1299=DSSV!$P$7,E1299=DSSV!$P$8,DSMYDTU!E1299=DSSV!$P$9),A1298+1,"0")</f>
        <v>#REF!</v>
      </c>
      <c r="B1299" s="86">
        <v>27212902440</v>
      </c>
      <c r="C1299" s="86" t="s">
        <v>1390</v>
      </c>
      <c r="D1299" s="86" t="s">
        <v>349</v>
      </c>
      <c r="E1299" s="86" t="str">
        <f t="shared" si="40"/>
        <v>QTN</v>
      </c>
      <c r="F1299" s="86" t="s">
        <v>1426</v>
      </c>
      <c r="G1299" t="str">
        <f t="shared" si="41"/>
        <v/>
      </c>
      <c r="I1299" t="s">
        <v>1672</v>
      </c>
      <c r="J1299" t="s">
        <v>183</v>
      </c>
      <c r="K1299" t="s">
        <v>1828</v>
      </c>
      <c r="L1299" t="s">
        <v>596</v>
      </c>
    </row>
    <row r="1300" spans="1:12" x14ac:dyDescent="0.25">
      <c r="A1300" s="51" t="e">
        <f>IF(OR(E1300=DSSV!$P$7,E1300=DSSV!$P$8,DSMYDTU!E1300=DSSV!$P$9),A1299+1,"0")</f>
        <v>#REF!</v>
      </c>
      <c r="B1300" s="86">
        <v>27202930861</v>
      </c>
      <c r="C1300" s="86" t="s">
        <v>247</v>
      </c>
      <c r="D1300" s="86" t="s">
        <v>15</v>
      </c>
      <c r="E1300" s="86" t="str">
        <f t="shared" si="40"/>
        <v>QTN</v>
      </c>
      <c r="F1300" s="86" t="s">
        <v>1426</v>
      </c>
      <c r="G1300" t="str">
        <f t="shared" si="41"/>
        <v/>
      </c>
      <c r="I1300" t="s">
        <v>1821</v>
      </c>
      <c r="J1300" t="s">
        <v>334</v>
      </c>
      <c r="K1300" t="s">
        <v>1828</v>
      </c>
      <c r="L1300" t="s">
        <v>596</v>
      </c>
    </row>
    <row r="1301" spans="1:12" x14ac:dyDescent="0.25">
      <c r="A1301" s="51" t="e">
        <f>IF(OR(E1301=DSSV!$P$7,E1301=DSSV!$P$8,DSMYDTU!E1301=DSSV!$P$9),A1300+1,"0")</f>
        <v>#REF!</v>
      </c>
      <c r="B1301" s="86">
        <v>27202153129</v>
      </c>
      <c r="C1301" s="86" t="s">
        <v>479</v>
      </c>
      <c r="D1301" s="86" t="s">
        <v>392</v>
      </c>
      <c r="E1301" s="86" t="str">
        <f t="shared" si="40"/>
        <v>QTN</v>
      </c>
      <c r="F1301" s="86" t="s">
        <v>1426</v>
      </c>
      <c r="G1301" t="str">
        <f t="shared" si="41"/>
        <v/>
      </c>
      <c r="I1301" t="s">
        <v>1548</v>
      </c>
      <c r="J1301" t="s">
        <v>334</v>
      </c>
      <c r="K1301" t="s">
        <v>1828</v>
      </c>
      <c r="L1301" t="s">
        <v>603</v>
      </c>
    </row>
    <row r="1302" spans="1:12" x14ac:dyDescent="0.25">
      <c r="A1302" s="51" t="e">
        <f>IF(OR(E1302=DSSV!$P$7,E1302=DSSV!$P$8,DSMYDTU!E1302=DSSV!$P$9),A1301+1,"0")</f>
        <v>#REF!</v>
      </c>
      <c r="B1302" s="86">
        <v>26212934600</v>
      </c>
      <c r="C1302" s="86" t="s">
        <v>442</v>
      </c>
      <c r="D1302" s="86" t="s">
        <v>811</v>
      </c>
      <c r="E1302" s="86" t="str">
        <f t="shared" si="40"/>
        <v>QTN</v>
      </c>
      <c r="F1302" s="86" t="s">
        <v>1426</v>
      </c>
      <c r="G1302" t="str">
        <f t="shared" si="41"/>
        <v/>
      </c>
      <c r="I1302" t="s">
        <v>1623</v>
      </c>
      <c r="J1302" t="s">
        <v>183</v>
      </c>
      <c r="K1302" t="s">
        <v>324</v>
      </c>
      <c r="L1302" t="s">
        <v>606</v>
      </c>
    </row>
    <row r="1303" spans="1:12" x14ac:dyDescent="0.25">
      <c r="A1303" s="51" t="e">
        <f>IF(OR(E1303=DSSV!$P$7,E1303=DSSV!$P$8,DSMYDTU!E1303=DSSV!$P$9),A1302+1,"0")</f>
        <v>#REF!</v>
      </c>
      <c r="B1303" s="86">
        <v>27202934693</v>
      </c>
      <c r="C1303" s="86" t="s">
        <v>1393</v>
      </c>
      <c r="D1303" s="86" t="s">
        <v>192</v>
      </c>
      <c r="E1303" s="86" t="str">
        <f t="shared" si="40"/>
        <v>QTN</v>
      </c>
      <c r="F1303" s="86" t="s">
        <v>1426</v>
      </c>
      <c r="G1303" t="str">
        <f t="shared" si="41"/>
        <v/>
      </c>
      <c r="I1303" t="s">
        <v>1734</v>
      </c>
      <c r="J1303" t="s">
        <v>334</v>
      </c>
      <c r="K1303" t="s">
        <v>1828</v>
      </c>
      <c r="L1303" t="s">
        <v>607</v>
      </c>
    </row>
    <row r="1304" spans="1:12" x14ac:dyDescent="0.25">
      <c r="A1304" s="51" t="e">
        <f>IF(OR(E1304=DSSV!$P$7,E1304=DSSV!$P$8,DSMYDTU!E1304=DSSV!$P$9),A1303+1,"0")</f>
        <v>#REF!</v>
      </c>
      <c r="B1304" s="86">
        <v>27202942225</v>
      </c>
      <c r="C1304" s="86" t="s">
        <v>812</v>
      </c>
      <c r="D1304" s="86" t="s">
        <v>639</v>
      </c>
      <c r="E1304" s="86" t="str">
        <f t="shared" si="40"/>
        <v>QTN</v>
      </c>
      <c r="F1304" s="86" t="s">
        <v>1426</v>
      </c>
      <c r="G1304" t="str">
        <f t="shared" si="41"/>
        <v/>
      </c>
      <c r="I1304" t="s">
        <v>1624</v>
      </c>
      <c r="J1304" t="s">
        <v>334</v>
      </c>
      <c r="K1304" t="s">
        <v>324</v>
      </c>
      <c r="L1304" t="s">
        <v>594</v>
      </c>
    </row>
    <row r="1305" spans="1:12" x14ac:dyDescent="0.25">
      <c r="A1305" s="51" t="e">
        <f>IF(OR(E1305=DSSV!$P$7,E1305=DSSV!$P$8,DSMYDTU!E1305=DSSV!$P$9),A1304+1,"0")</f>
        <v>#REF!</v>
      </c>
      <c r="B1305" s="86">
        <v>27202939324</v>
      </c>
      <c r="C1305" s="86" t="s">
        <v>267</v>
      </c>
      <c r="D1305" s="86" t="s">
        <v>208</v>
      </c>
      <c r="E1305" s="86" t="str">
        <f t="shared" si="40"/>
        <v>QTN</v>
      </c>
      <c r="F1305" s="86" t="s">
        <v>1426</v>
      </c>
      <c r="G1305" t="str">
        <f t="shared" si="41"/>
        <v/>
      </c>
      <c r="I1305" t="s">
        <v>1723</v>
      </c>
      <c r="J1305" t="s">
        <v>334</v>
      </c>
      <c r="K1305" t="s">
        <v>1828</v>
      </c>
      <c r="L1305" t="s">
        <v>595</v>
      </c>
    </row>
    <row r="1306" spans="1:12" x14ac:dyDescent="0.25">
      <c r="A1306" s="51" t="e">
        <f>IF(OR(E1306=DSSV!$P$7,E1306=DSSV!$P$8,DSMYDTU!E1306=DSSV!$P$9),A1305+1,"0")</f>
        <v>#REF!</v>
      </c>
      <c r="B1306" s="86">
        <v>27202102052</v>
      </c>
      <c r="C1306" s="86" t="s">
        <v>813</v>
      </c>
      <c r="D1306" s="86" t="s">
        <v>184</v>
      </c>
      <c r="E1306" s="86" t="str">
        <f t="shared" si="40"/>
        <v>QTN</v>
      </c>
      <c r="F1306" s="86" t="s">
        <v>1426</v>
      </c>
      <c r="G1306" t="str">
        <f t="shared" si="41"/>
        <v/>
      </c>
      <c r="I1306" t="s">
        <v>1440</v>
      </c>
      <c r="J1306" t="s">
        <v>334</v>
      </c>
      <c r="K1306" t="s">
        <v>324</v>
      </c>
      <c r="L1306" t="s">
        <v>607</v>
      </c>
    </row>
    <row r="1307" spans="1:12" x14ac:dyDescent="0.25">
      <c r="A1307" s="51" t="e">
        <f>IF(OR(E1307=DSSV!$P$7,E1307=DSSV!$P$8,DSMYDTU!E1307=DSSV!$P$9),A1306+1,"0")</f>
        <v>#REF!</v>
      </c>
      <c r="B1307" s="86">
        <v>27202935823</v>
      </c>
      <c r="C1307" s="86" t="s">
        <v>1398</v>
      </c>
      <c r="D1307" s="86" t="s">
        <v>184</v>
      </c>
      <c r="E1307" s="86" t="str">
        <f t="shared" si="40"/>
        <v>QTN</v>
      </c>
      <c r="F1307" s="86" t="s">
        <v>1426</v>
      </c>
      <c r="G1307" t="str">
        <f t="shared" si="41"/>
        <v/>
      </c>
      <c r="I1307" t="s">
        <v>1533</v>
      </c>
      <c r="J1307" t="s">
        <v>334</v>
      </c>
      <c r="K1307" t="s">
        <v>1828</v>
      </c>
      <c r="L1307" t="s">
        <v>595</v>
      </c>
    </row>
    <row r="1308" spans="1:12" x14ac:dyDescent="0.25">
      <c r="A1308" s="51" t="e">
        <f>IF(OR(E1308=DSSV!$P$7,E1308=DSSV!$P$8,DSMYDTU!E1308=DSSV!$P$9),A1307+1,"0")</f>
        <v>#REF!</v>
      </c>
      <c r="B1308" s="86">
        <v>27202944266</v>
      </c>
      <c r="C1308" s="86" t="s">
        <v>700</v>
      </c>
      <c r="D1308" s="86" t="s">
        <v>184</v>
      </c>
      <c r="E1308" s="86" t="str">
        <f t="shared" si="40"/>
        <v>QTN</v>
      </c>
      <c r="F1308" s="86" t="s">
        <v>1426</v>
      </c>
      <c r="G1308" t="str">
        <f t="shared" si="41"/>
        <v/>
      </c>
      <c r="I1308" t="s">
        <v>559</v>
      </c>
      <c r="J1308" t="s">
        <v>334</v>
      </c>
      <c r="K1308" t="s">
        <v>1828</v>
      </c>
      <c r="L1308" t="s">
        <v>595</v>
      </c>
    </row>
    <row r="1309" spans="1:12" x14ac:dyDescent="0.25">
      <c r="A1309" s="51" t="e">
        <f>IF(OR(E1309=DSSV!$P$7,E1309=DSSV!$P$8,DSMYDTU!E1309=DSSV!$P$9),A1308+1,"0")</f>
        <v>#REF!</v>
      </c>
      <c r="B1309" s="86">
        <v>27202243602</v>
      </c>
      <c r="C1309" s="86" t="s">
        <v>1400</v>
      </c>
      <c r="D1309" s="86" t="s">
        <v>118</v>
      </c>
      <c r="E1309" s="86" t="str">
        <f t="shared" si="40"/>
        <v>QTN</v>
      </c>
      <c r="F1309" s="86" t="s">
        <v>1426</v>
      </c>
      <c r="G1309" t="str">
        <f t="shared" si="41"/>
        <v/>
      </c>
      <c r="I1309" t="s">
        <v>1444</v>
      </c>
      <c r="J1309" t="s">
        <v>334</v>
      </c>
      <c r="K1309" t="s">
        <v>1828</v>
      </c>
      <c r="L1309" t="s">
        <v>596</v>
      </c>
    </row>
    <row r="1310" spans="1:12" x14ac:dyDescent="0.25">
      <c r="A1310" s="51" t="e">
        <f>IF(OR(E1310=DSSV!$P$7,E1310=DSSV!$P$8,DSMYDTU!E1310=DSSV!$P$9),A1309+1,"0")</f>
        <v>#REF!</v>
      </c>
      <c r="B1310" s="86">
        <v>27202902637</v>
      </c>
      <c r="C1310" s="86" t="s">
        <v>266</v>
      </c>
      <c r="D1310" s="86" t="s">
        <v>212</v>
      </c>
      <c r="E1310" s="86" t="str">
        <f t="shared" si="40"/>
        <v>QTN</v>
      </c>
      <c r="F1310" s="86" t="s">
        <v>1426</v>
      </c>
      <c r="G1310" t="str">
        <f t="shared" si="41"/>
        <v/>
      </c>
      <c r="I1310" t="s">
        <v>1587</v>
      </c>
      <c r="J1310" t="s">
        <v>334</v>
      </c>
      <c r="K1310" t="s">
        <v>1828</v>
      </c>
      <c r="L1310" t="s">
        <v>595</v>
      </c>
    </row>
    <row r="1311" spans="1:12" x14ac:dyDescent="0.25">
      <c r="A1311" s="51" t="e">
        <f>IF(OR(E1311=DSSV!$P$7,E1311=DSSV!$P$8,DSMYDTU!E1311=DSSV!$P$9),A1310+1,"0")</f>
        <v>#REF!</v>
      </c>
      <c r="B1311" s="86">
        <v>27202934150</v>
      </c>
      <c r="C1311" s="86" t="s">
        <v>507</v>
      </c>
      <c r="D1311" s="86" t="s">
        <v>212</v>
      </c>
      <c r="E1311" s="86" t="str">
        <f t="shared" si="40"/>
        <v>QTN</v>
      </c>
      <c r="F1311" s="86" t="s">
        <v>1426</v>
      </c>
      <c r="G1311" t="str">
        <f t="shared" si="41"/>
        <v/>
      </c>
      <c r="I1311" t="s">
        <v>1756</v>
      </c>
      <c r="J1311" t="s">
        <v>334</v>
      </c>
      <c r="K1311" t="s">
        <v>1828</v>
      </c>
      <c r="L1311" t="s">
        <v>595</v>
      </c>
    </row>
    <row r="1312" spans="1:12" x14ac:dyDescent="0.25">
      <c r="A1312" s="51" t="e">
        <f>IF(OR(E1312=DSSV!$P$7,E1312=DSSV!$P$8,DSMYDTU!E1312=DSSV!$P$9),A1311+1,"0")</f>
        <v>#REF!</v>
      </c>
      <c r="B1312" s="86">
        <v>27212902935</v>
      </c>
      <c r="C1312" s="86" t="s">
        <v>1401</v>
      </c>
      <c r="D1312" s="86" t="s">
        <v>212</v>
      </c>
      <c r="E1312" s="86" t="str">
        <f t="shared" si="40"/>
        <v>QTN</v>
      </c>
      <c r="F1312" s="86" t="s">
        <v>1426</v>
      </c>
      <c r="G1312" t="str">
        <f t="shared" si="41"/>
        <v/>
      </c>
      <c r="I1312" t="s">
        <v>1462</v>
      </c>
      <c r="J1312" t="s">
        <v>334</v>
      </c>
      <c r="K1312" t="s">
        <v>1828</v>
      </c>
      <c r="L1312" t="s">
        <v>598</v>
      </c>
    </row>
    <row r="1313" spans="1:12" x14ac:dyDescent="0.25">
      <c r="A1313" s="51" t="e">
        <f>IF(OR(E1313=DSSV!$P$7,E1313=DSSV!$P$8,DSMYDTU!E1313=DSSV!$P$9),A1312+1,"0")</f>
        <v>#REF!</v>
      </c>
      <c r="B1313" s="86">
        <v>27202935210</v>
      </c>
      <c r="C1313" s="86" t="s">
        <v>1406</v>
      </c>
      <c r="D1313" s="86" t="s">
        <v>145</v>
      </c>
      <c r="E1313" s="86" t="str">
        <f t="shared" si="40"/>
        <v>QTN</v>
      </c>
      <c r="F1313" s="86" t="s">
        <v>1426</v>
      </c>
      <c r="G1313" t="str">
        <f t="shared" si="41"/>
        <v/>
      </c>
      <c r="I1313" t="s">
        <v>1536</v>
      </c>
      <c r="J1313" t="s">
        <v>334</v>
      </c>
      <c r="K1313" t="s">
        <v>1828</v>
      </c>
      <c r="L1313" t="s">
        <v>594</v>
      </c>
    </row>
    <row r="1314" spans="1:12" x14ac:dyDescent="0.25">
      <c r="A1314" s="51" t="e">
        <f>IF(OR(E1314=DSSV!$P$7,E1314=DSSV!$P$8,DSMYDTU!E1314=DSSV!$P$9),A1313+1,"0")</f>
        <v>#REF!</v>
      </c>
      <c r="B1314" s="86">
        <v>27217128397</v>
      </c>
      <c r="C1314" s="86" t="s">
        <v>469</v>
      </c>
      <c r="D1314" s="86" t="s">
        <v>217</v>
      </c>
      <c r="E1314" s="86" t="str">
        <f t="shared" si="40"/>
        <v>QTN</v>
      </c>
      <c r="F1314" s="86" t="s">
        <v>1426</v>
      </c>
      <c r="G1314" t="str">
        <f t="shared" si="41"/>
        <v/>
      </c>
      <c r="I1314" t="s">
        <v>1634</v>
      </c>
      <c r="J1314" t="s">
        <v>183</v>
      </c>
      <c r="K1314" t="s">
        <v>1828</v>
      </c>
      <c r="L1314" t="s">
        <v>596</v>
      </c>
    </row>
    <row r="1315" spans="1:12" x14ac:dyDescent="0.25">
      <c r="A1315" s="51" t="e">
        <f>IF(OR(E1315=DSSV!$P$7,E1315=DSSV!$P$8,DSMYDTU!E1315=DSSV!$P$9),A1314+1,"0")</f>
        <v>#REF!</v>
      </c>
      <c r="B1315" s="86">
        <v>27218528870</v>
      </c>
      <c r="C1315" s="86" t="s">
        <v>1043</v>
      </c>
      <c r="D1315" s="86" t="s">
        <v>538</v>
      </c>
      <c r="E1315" s="86" t="str">
        <f t="shared" si="40"/>
        <v>QTN</v>
      </c>
      <c r="F1315" s="86" t="s">
        <v>1426</v>
      </c>
      <c r="G1315" t="str">
        <f t="shared" si="41"/>
        <v/>
      </c>
      <c r="I1315" t="s">
        <v>1624</v>
      </c>
      <c r="J1315" t="s">
        <v>183</v>
      </c>
      <c r="K1315" t="s">
        <v>1828</v>
      </c>
      <c r="L1315" t="s">
        <v>597</v>
      </c>
    </row>
    <row r="1316" spans="1:12" x14ac:dyDescent="0.25">
      <c r="A1316" s="51" t="e">
        <f>IF(OR(E1316=DSSV!$P$7,E1316=DSSV!$P$8,DSMYDTU!E1316=DSSV!$P$9),A1315+1,"0")</f>
        <v>#REF!</v>
      </c>
      <c r="B1316" s="86">
        <v>27212945032</v>
      </c>
      <c r="C1316" s="86" t="s">
        <v>371</v>
      </c>
      <c r="D1316" s="86" t="s">
        <v>814</v>
      </c>
      <c r="E1316" s="86" t="str">
        <f t="shared" si="40"/>
        <v>QTN</v>
      </c>
      <c r="F1316" s="86" t="s">
        <v>1426</v>
      </c>
      <c r="G1316" t="str">
        <f t="shared" si="41"/>
        <v/>
      </c>
      <c r="I1316" t="s">
        <v>1445</v>
      </c>
      <c r="J1316" t="s">
        <v>183</v>
      </c>
      <c r="K1316" t="s">
        <v>324</v>
      </c>
      <c r="L1316" t="s">
        <v>595</v>
      </c>
    </row>
    <row r="1317" spans="1:12" x14ac:dyDescent="0.25">
      <c r="A1317" s="51" t="e">
        <f>IF(OR(E1317=DSSV!$P$7,E1317=DSSV!$P$8,DSMYDTU!E1317=DSSV!$P$9),A1316+1,"0")</f>
        <v>#REF!</v>
      </c>
      <c r="B1317" s="86">
        <v>27202926904</v>
      </c>
      <c r="C1317" s="86" t="s">
        <v>496</v>
      </c>
      <c r="D1317" s="86" t="s">
        <v>170</v>
      </c>
      <c r="E1317" s="86" t="str">
        <f t="shared" si="40"/>
        <v>QTN</v>
      </c>
      <c r="F1317" s="86" t="s">
        <v>1426</v>
      </c>
      <c r="G1317" t="str">
        <f t="shared" si="41"/>
        <v/>
      </c>
      <c r="I1317" t="s">
        <v>1724</v>
      </c>
      <c r="J1317" t="s">
        <v>334</v>
      </c>
      <c r="K1317" t="s">
        <v>1828</v>
      </c>
      <c r="L1317" t="s">
        <v>596</v>
      </c>
    </row>
    <row r="1318" spans="1:12" x14ac:dyDescent="0.25">
      <c r="A1318" s="51" t="e">
        <f>IF(OR(E1318=DSSV!$P$7,E1318=DSSV!$P$8,DSMYDTU!E1318=DSSV!$P$9),A1317+1,"0")</f>
        <v>#REF!</v>
      </c>
      <c r="B1318" s="86">
        <v>27202932131</v>
      </c>
      <c r="C1318" s="86" t="s">
        <v>245</v>
      </c>
      <c r="D1318" s="86" t="s">
        <v>170</v>
      </c>
      <c r="E1318" s="86" t="str">
        <f t="shared" si="40"/>
        <v>QTN</v>
      </c>
      <c r="F1318" s="86" t="s">
        <v>1426</v>
      </c>
      <c r="G1318" t="str">
        <f t="shared" si="41"/>
        <v/>
      </c>
      <c r="I1318" t="s">
        <v>1539</v>
      </c>
      <c r="J1318" t="s">
        <v>334</v>
      </c>
      <c r="K1318" t="s">
        <v>1828</v>
      </c>
      <c r="L1318" t="s">
        <v>607</v>
      </c>
    </row>
    <row r="1319" spans="1:12" x14ac:dyDescent="0.25">
      <c r="A1319" s="51" t="e">
        <f>IF(OR(E1319=DSSV!$P$7,E1319=DSSV!$P$8,DSMYDTU!E1319=DSSV!$P$9),A1318+1,"0")</f>
        <v>#REF!</v>
      </c>
      <c r="B1319" s="86">
        <v>27212940773</v>
      </c>
      <c r="C1319" s="86" t="s">
        <v>434</v>
      </c>
      <c r="D1319" s="86" t="s">
        <v>157</v>
      </c>
      <c r="E1319" s="86" t="str">
        <f t="shared" si="40"/>
        <v>QTN</v>
      </c>
      <c r="F1319" s="86" t="s">
        <v>1426</v>
      </c>
      <c r="G1319" t="str">
        <f t="shared" si="41"/>
        <v/>
      </c>
      <c r="I1319" t="s">
        <v>1625</v>
      </c>
      <c r="J1319" t="s">
        <v>183</v>
      </c>
      <c r="K1319" t="s">
        <v>324</v>
      </c>
      <c r="L1319" t="s">
        <v>595</v>
      </c>
    </row>
    <row r="1320" spans="1:12" x14ac:dyDescent="0.25">
      <c r="A1320" s="51" t="e">
        <f>IF(OR(E1320=DSSV!$P$7,E1320=DSSV!$P$8,DSMYDTU!E1320=DSSV!$P$9),A1319+1,"0")</f>
        <v>#REF!</v>
      </c>
      <c r="B1320" s="86">
        <v>27218620503</v>
      </c>
      <c r="C1320" s="86" t="s">
        <v>939</v>
      </c>
      <c r="D1320" s="86" t="s">
        <v>131</v>
      </c>
      <c r="E1320" s="86" t="str">
        <f t="shared" si="40"/>
        <v>QTN</v>
      </c>
      <c r="F1320" s="86" t="s">
        <v>1426</v>
      </c>
      <c r="G1320" t="str">
        <f t="shared" si="41"/>
        <v/>
      </c>
      <c r="I1320" t="s">
        <v>1587</v>
      </c>
      <c r="J1320" t="s">
        <v>183</v>
      </c>
      <c r="K1320" t="s">
        <v>1828</v>
      </c>
      <c r="L1320" t="s">
        <v>596</v>
      </c>
    </row>
    <row r="1321" spans="1:12" x14ac:dyDescent="0.25">
      <c r="A1321" s="51" t="e">
        <f>IF(OR(E1321=DSSV!$P$7,E1321=DSSV!$P$8,DSMYDTU!E1321=DSSV!$P$9),A1320+1,"0")</f>
        <v>#REF!</v>
      </c>
      <c r="B1321" s="86">
        <v>27207137080</v>
      </c>
      <c r="C1321" s="86" t="s">
        <v>1416</v>
      </c>
      <c r="D1321" s="86" t="s">
        <v>216</v>
      </c>
      <c r="E1321" s="86" t="str">
        <f t="shared" si="40"/>
        <v>QTN</v>
      </c>
      <c r="F1321" s="86" t="s">
        <v>1426</v>
      </c>
      <c r="G1321" t="str">
        <f t="shared" si="41"/>
        <v/>
      </c>
      <c r="I1321" t="s">
        <v>1752</v>
      </c>
      <c r="J1321" t="s">
        <v>334</v>
      </c>
      <c r="K1321" t="s">
        <v>1828</v>
      </c>
      <c r="L1321" t="s">
        <v>609</v>
      </c>
    </row>
    <row r="1322" spans="1:12" x14ac:dyDescent="0.25">
      <c r="A1322" s="51" t="e">
        <f>IF(OR(E1322=DSSV!$P$7,E1322=DSSV!$P$8,DSMYDTU!E1322=DSSV!$P$9),A1321+1,"0")</f>
        <v>#REF!</v>
      </c>
      <c r="B1322" s="86">
        <v>27202934173</v>
      </c>
      <c r="C1322" s="86" t="s">
        <v>1419</v>
      </c>
      <c r="D1322" s="86" t="s">
        <v>218</v>
      </c>
      <c r="E1322" s="86" t="str">
        <f t="shared" si="40"/>
        <v>QTN</v>
      </c>
      <c r="F1322" s="86" t="s">
        <v>1426</v>
      </c>
      <c r="G1322" t="str">
        <f t="shared" si="41"/>
        <v/>
      </c>
      <c r="I1322" t="s">
        <v>1613</v>
      </c>
      <c r="J1322" t="s">
        <v>334</v>
      </c>
      <c r="K1322" t="s">
        <v>1828</v>
      </c>
      <c r="L1322" t="s">
        <v>596</v>
      </c>
    </row>
    <row r="1323" spans="1:12" x14ac:dyDescent="0.25">
      <c r="A1323" s="51" t="e">
        <f>IF(OR(E1323=DSSV!$P$7,E1323=DSSV!$P$8,DSMYDTU!E1323=DSSV!$P$9),A1322+1,"0")</f>
        <v>#REF!</v>
      </c>
      <c r="B1323" s="86">
        <v>27207127067</v>
      </c>
      <c r="C1323" s="86" t="s">
        <v>700</v>
      </c>
      <c r="D1323" s="86" t="s">
        <v>178</v>
      </c>
      <c r="E1323" s="86" t="str">
        <f t="shared" si="40"/>
        <v>QTN</v>
      </c>
      <c r="F1323" s="86" t="s">
        <v>1426</v>
      </c>
      <c r="G1323" t="str">
        <f t="shared" si="41"/>
        <v/>
      </c>
      <c r="I1323" t="s">
        <v>1614</v>
      </c>
      <c r="J1323" t="s">
        <v>334</v>
      </c>
      <c r="K1323" t="s">
        <v>324</v>
      </c>
      <c r="L1323" t="s">
        <v>595</v>
      </c>
    </row>
    <row r="1324" spans="1:12" x14ac:dyDescent="0.25">
      <c r="A1324" s="51" t="e">
        <f>IF(OR(E1324=DSSV!$P$7,E1324=DSSV!$P$8,DSMYDTU!E1324=DSSV!$P$9),A1323+1,"0")</f>
        <v>#REF!</v>
      </c>
      <c r="B1324" s="86">
        <v>27202939340</v>
      </c>
      <c r="C1324" s="86" t="s">
        <v>664</v>
      </c>
      <c r="D1324" s="86" t="s">
        <v>178</v>
      </c>
      <c r="E1324" s="86" t="str">
        <f t="shared" si="40"/>
        <v>QTN</v>
      </c>
      <c r="F1324" s="86" t="s">
        <v>1426</v>
      </c>
      <c r="G1324" t="str">
        <f t="shared" si="41"/>
        <v/>
      </c>
      <c r="I1324" t="s">
        <v>1607</v>
      </c>
      <c r="J1324" t="s">
        <v>334</v>
      </c>
      <c r="K1324" t="s">
        <v>1828</v>
      </c>
      <c r="L1324" t="s">
        <v>595</v>
      </c>
    </row>
    <row r="1325" spans="1:12" x14ac:dyDescent="0.25">
      <c r="A1325" s="51" t="e">
        <f>IF(OR(E1325=DSSV!$P$7,E1325=DSSV!$P$8,DSMYDTU!E1325=DSSV!$P$9),A1324+1,"0")</f>
        <v>#REF!</v>
      </c>
      <c r="B1325" s="86">
        <v>27202902840</v>
      </c>
      <c r="C1325" s="86" t="s">
        <v>528</v>
      </c>
      <c r="D1325" s="86" t="s">
        <v>173</v>
      </c>
      <c r="E1325" s="86" t="str">
        <f t="shared" si="40"/>
        <v>QTN</v>
      </c>
      <c r="F1325" s="86" t="s">
        <v>1426</v>
      </c>
      <c r="G1325" t="str">
        <f t="shared" si="41"/>
        <v/>
      </c>
      <c r="I1325" t="s">
        <v>1447</v>
      </c>
      <c r="J1325" t="s">
        <v>334</v>
      </c>
      <c r="K1325" t="s">
        <v>324</v>
      </c>
      <c r="L1325" t="s">
        <v>594</v>
      </c>
    </row>
    <row r="1326" spans="1:12" x14ac:dyDescent="0.25">
      <c r="A1326" s="51" t="e">
        <f>IF(OR(E1326=DSSV!$P$7,E1326=DSSV!$P$8,DSMYDTU!E1326=DSSV!$P$9),A1325+1,"0")</f>
        <v>#REF!</v>
      </c>
      <c r="B1326" s="86">
        <v>27202928533</v>
      </c>
      <c r="C1326" s="86" t="s">
        <v>823</v>
      </c>
      <c r="D1326" s="86" t="s">
        <v>173</v>
      </c>
      <c r="E1326" s="86" t="str">
        <f t="shared" si="40"/>
        <v>QTN</v>
      </c>
      <c r="F1326" s="86" t="s">
        <v>1426</v>
      </c>
      <c r="G1326" t="str">
        <f t="shared" si="41"/>
        <v/>
      </c>
      <c r="I1326" t="s">
        <v>1500</v>
      </c>
      <c r="J1326" t="s">
        <v>334</v>
      </c>
      <c r="K1326" t="s">
        <v>324</v>
      </c>
      <c r="L1326" t="s">
        <v>605</v>
      </c>
    </row>
    <row r="1327" spans="1:12" x14ac:dyDescent="0.25">
      <c r="A1327" s="51" t="e">
        <f>IF(OR(E1327=DSSV!$P$7,E1327=DSSV!$P$8,DSMYDTU!E1327=DSSV!$P$9),A1326+1,"0")</f>
        <v>#REF!</v>
      </c>
      <c r="B1327" s="86">
        <v>27202900494</v>
      </c>
      <c r="C1327" s="86" t="s">
        <v>825</v>
      </c>
      <c r="D1327" s="86" t="s">
        <v>176</v>
      </c>
      <c r="E1327" s="86" t="str">
        <f t="shared" si="40"/>
        <v>QTN</v>
      </c>
      <c r="F1327" s="86" t="s">
        <v>1426</v>
      </c>
      <c r="G1327" t="str">
        <f t="shared" si="41"/>
        <v/>
      </c>
      <c r="I1327" t="s">
        <v>1497</v>
      </c>
      <c r="J1327" t="s">
        <v>334</v>
      </c>
      <c r="K1327" t="s">
        <v>324</v>
      </c>
      <c r="L1327" t="s">
        <v>595</v>
      </c>
    </row>
    <row r="1328" spans="1:12" x14ac:dyDescent="0.25">
      <c r="A1328" s="51" t="e">
        <f>IF(OR(E1328=DSSV!$P$7,E1328=DSSV!$P$8,DSMYDTU!E1328=DSSV!$P$9),A1327+1,"0")</f>
        <v>#REF!</v>
      </c>
      <c r="B1328" s="86">
        <v>26202936387</v>
      </c>
      <c r="C1328" s="86" t="s">
        <v>270</v>
      </c>
      <c r="D1328" s="86" t="s">
        <v>161</v>
      </c>
      <c r="E1328" s="86" t="str">
        <f t="shared" si="40"/>
        <v>QTN</v>
      </c>
      <c r="F1328" s="86" t="s">
        <v>491</v>
      </c>
      <c r="G1328" t="str">
        <f t="shared" si="41"/>
        <v/>
      </c>
      <c r="I1328" t="s">
        <v>1631</v>
      </c>
      <c r="J1328" t="s">
        <v>334</v>
      </c>
      <c r="K1328" t="s">
        <v>324</v>
      </c>
      <c r="L1328" t="s">
        <v>595</v>
      </c>
    </row>
    <row r="1329" spans="1:12" x14ac:dyDescent="0.25">
      <c r="A1329" s="51" t="e">
        <f>IF(OR(E1329=DSSV!$P$7,E1329=DSSV!$P$8,DSMYDTU!E1329=DSSV!$P$9),A1328+1,"0")</f>
        <v>#REF!</v>
      </c>
      <c r="B1329" s="86">
        <v>27202900208</v>
      </c>
      <c r="C1329" s="86" t="s">
        <v>245</v>
      </c>
      <c r="D1329" s="86" t="s">
        <v>161</v>
      </c>
      <c r="E1329" s="86" t="str">
        <f t="shared" si="40"/>
        <v>QTN</v>
      </c>
      <c r="F1329" s="86" t="s">
        <v>1426</v>
      </c>
      <c r="G1329" t="str">
        <f t="shared" si="41"/>
        <v/>
      </c>
      <c r="I1329" t="s">
        <v>1500</v>
      </c>
      <c r="J1329" t="s">
        <v>334</v>
      </c>
      <c r="K1329" t="s">
        <v>324</v>
      </c>
      <c r="L1329" t="s">
        <v>607</v>
      </c>
    </row>
    <row r="1330" spans="1:12" x14ac:dyDescent="0.25">
      <c r="A1330" s="51" t="e">
        <f>IF(OR(E1330=DSSV!$P$7,E1330=DSSV!$P$8,DSMYDTU!E1330=DSSV!$P$9),A1329+1,"0")</f>
        <v>#REF!</v>
      </c>
      <c r="B1330" s="86">
        <v>27202902502</v>
      </c>
      <c r="C1330" s="86" t="s">
        <v>827</v>
      </c>
      <c r="D1330" s="86" t="s">
        <v>161</v>
      </c>
      <c r="E1330" s="86" t="str">
        <f t="shared" si="40"/>
        <v>QTN</v>
      </c>
      <c r="F1330" s="86" t="s">
        <v>1426</v>
      </c>
      <c r="G1330" t="str">
        <f t="shared" si="41"/>
        <v/>
      </c>
      <c r="I1330" t="s">
        <v>1445</v>
      </c>
      <c r="J1330" t="s">
        <v>334</v>
      </c>
      <c r="K1330" t="s">
        <v>324</v>
      </c>
      <c r="L1330" t="s">
        <v>602</v>
      </c>
    </row>
    <row r="1331" spans="1:12" x14ac:dyDescent="0.25">
      <c r="A1331" s="51" t="e">
        <f>IF(OR(E1331=DSSV!$P$7,E1331=DSSV!$P$8,DSMYDTU!E1331=DSSV!$P$9),A1330+1,"0")</f>
        <v>#REF!</v>
      </c>
      <c r="B1331" s="86">
        <v>27207121519</v>
      </c>
      <c r="C1331" s="86" t="s">
        <v>660</v>
      </c>
      <c r="D1331" s="86" t="s">
        <v>209</v>
      </c>
      <c r="E1331" s="86" t="str">
        <f t="shared" si="40"/>
        <v>QTN</v>
      </c>
      <c r="F1331" s="86" t="s">
        <v>1426</v>
      </c>
      <c r="G1331" t="str">
        <f t="shared" si="41"/>
        <v/>
      </c>
      <c r="I1331" t="s">
        <v>1591</v>
      </c>
      <c r="J1331" t="s">
        <v>334</v>
      </c>
      <c r="K1331" t="s">
        <v>324</v>
      </c>
      <c r="L1331" t="s">
        <v>596</v>
      </c>
    </row>
    <row r="1332" spans="1:12" x14ac:dyDescent="0.25">
      <c r="A1332" s="51" t="e">
        <f>IF(OR(E1332=DSSV!$P$7,E1332=DSSV!$P$8,DSMYDTU!E1332=DSSV!$P$9),A1331+1,"0")</f>
        <v>#REF!</v>
      </c>
      <c r="B1332" s="86">
        <v>27202924897</v>
      </c>
      <c r="C1332" s="86" t="s">
        <v>534</v>
      </c>
      <c r="D1332" s="86" t="s">
        <v>830</v>
      </c>
      <c r="E1332" s="86" t="str">
        <f t="shared" si="40"/>
        <v>QTN</v>
      </c>
      <c r="F1332" s="86" t="s">
        <v>1426</v>
      </c>
      <c r="G1332" t="str">
        <f t="shared" si="41"/>
        <v/>
      </c>
      <c r="I1332" t="s">
        <v>1635</v>
      </c>
      <c r="J1332" t="s">
        <v>334</v>
      </c>
      <c r="K1332" t="s">
        <v>324</v>
      </c>
      <c r="L1332" t="s">
        <v>597</v>
      </c>
    </row>
    <row r="1333" spans="1:12" x14ac:dyDescent="0.25">
      <c r="A1333" s="51" t="e">
        <f>IF(OR(E1333=DSSV!$P$7,E1333=DSSV!$P$8,DSMYDTU!E1333=DSSV!$P$9),A1332+1,"0")</f>
        <v>#REF!</v>
      </c>
      <c r="B1333" s="86">
        <v>27203941399</v>
      </c>
      <c r="C1333" s="86" t="s">
        <v>831</v>
      </c>
      <c r="D1333" s="86" t="s">
        <v>148</v>
      </c>
      <c r="E1333" s="86" t="str">
        <f t="shared" si="40"/>
        <v>QTN</v>
      </c>
      <c r="F1333" s="86" t="s">
        <v>1426</v>
      </c>
      <c r="G1333" t="str">
        <f t="shared" si="41"/>
        <v/>
      </c>
      <c r="I1333" t="s">
        <v>1541</v>
      </c>
      <c r="J1333" t="s">
        <v>334</v>
      </c>
      <c r="K1333" t="s">
        <v>324</v>
      </c>
      <c r="L1333" t="s">
        <v>594</v>
      </c>
    </row>
    <row r="1334" spans="1:12" x14ac:dyDescent="0.25">
      <c r="A1334" s="51" t="e">
        <f>IF(OR(E1334=DSSV!$P$7,E1334=DSSV!$P$8,DSMYDTU!E1334=DSSV!$P$9),A1333+1,"0")</f>
        <v>#REF!</v>
      </c>
      <c r="B1334" s="86">
        <v>27207137995</v>
      </c>
      <c r="C1334" s="86" t="s">
        <v>243</v>
      </c>
      <c r="D1334" s="86" t="s">
        <v>130</v>
      </c>
      <c r="E1334" s="86" t="str">
        <f t="shared" si="40"/>
        <v>QTN</v>
      </c>
      <c r="F1334" s="86" t="s">
        <v>1426</v>
      </c>
      <c r="G1334" t="str">
        <f t="shared" si="41"/>
        <v/>
      </c>
      <c r="I1334" t="s">
        <v>1638</v>
      </c>
      <c r="J1334" t="s">
        <v>334</v>
      </c>
      <c r="K1334" t="s">
        <v>324</v>
      </c>
      <c r="L1334" t="s">
        <v>599</v>
      </c>
    </row>
    <row r="1335" spans="1:12" x14ac:dyDescent="0.25">
      <c r="A1335" s="51" t="e">
        <f>IF(OR(E1335=DSSV!$P$7,E1335=DSSV!$P$8,DSMYDTU!E1335=DSSV!$P$9),A1334+1,"0")</f>
        <v>#REF!</v>
      </c>
      <c r="B1335" s="86">
        <v>27202937554</v>
      </c>
      <c r="C1335" s="86" t="s">
        <v>834</v>
      </c>
      <c r="D1335" s="86" t="s">
        <v>151</v>
      </c>
      <c r="E1335" s="86" t="str">
        <f t="shared" si="40"/>
        <v>QTN</v>
      </c>
      <c r="F1335" s="86" t="s">
        <v>1426</v>
      </c>
      <c r="G1335" t="str">
        <f t="shared" si="41"/>
        <v/>
      </c>
      <c r="I1335" t="s">
        <v>1604</v>
      </c>
      <c r="J1335" t="s">
        <v>334</v>
      </c>
      <c r="K1335" t="s">
        <v>324</v>
      </c>
      <c r="L1335" t="s">
        <v>595</v>
      </c>
    </row>
    <row r="1336" spans="1:12" x14ac:dyDescent="0.25">
      <c r="A1336" s="51" t="e">
        <f>IF(OR(E1336=DSSV!$P$7,E1336=DSSV!$P$8,DSMYDTU!E1336=DSSV!$P$9),A1335+1,"0")</f>
        <v>#REF!</v>
      </c>
      <c r="B1336" s="86">
        <v>27213201142</v>
      </c>
      <c r="C1336" s="86" t="s">
        <v>342</v>
      </c>
      <c r="D1336" s="86" t="s">
        <v>126</v>
      </c>
      <c r="E1336" s="86" t="str">
        <f t="shared" si="40"/>
        <v>QTN</v>
      </c>
      <c r="F1336" s="86" t="s">
        <v>1426</v>
      </c>
      <c r="G1336" t="str">
        <f t="shared" si="41"/>
        <v/>
      </c>
      <c r="I1336" t="s">
        <v>1642</v>
      </c>
      <c r="J1336" t="s">
        <v>334</v>
      </c>
      <c r="K1336" t="s">
        <v>324</v>
      </c>
      <c r="L1336" t="s">
        <v>594</v>
      </c>
    </row>
    <row r="1337" spans="1:12" x14ac:dyDescent="0.25">
      <c r="A1337" s="51" t="e">
        <f>IF(OR(E1337=DSSV!$P$7,E1337=DSSV!$P$8,DSMYDTU!E1337=DSSV!$P$9),A1336+1,"0")</f>
        <v>#REF!</v>
      </c>
      <c r="B1337" s="86">
        <v>27202953026</v>
      </c>
      <c r="C1337" s="86" t="s">
        <v>837</v>
      </c>
      <c r="D1337" s="86" t="s">
        <v>171</v>
      </c>
      <c r="E1337" s="86" t="str">
        <f t="shared" si="40"/>
        <v>QTN</v>
      </c>
      <c r="F1337" s="86" t="s">
        <v>1426</v>
      </c>
      <c r="G1337" t="str">
        <f t="shared" si="41"/>
        <v/>
      </c>
      <c r="I1337" t="s">
        <v>1645</v>
      </c>
      <c r="J1337" t="s">
        <v>334</v>
      </c>
      <c r="K1337" t="s">
        <v>324</v>
      </c>
      <c r="L1337" t="s">
        <v>599</v>
      </c>
    </row>
    <row r="1338" spans="1:12" x14ac:dyDescent="0.25">
      <c r="A1338" s="51" t="e">
        <f>IF(OR(E1338=DSSV!$P$7,E1338=DSSV!$P$8,DSMYDTU!E1338=DSSV!$P$9),A1337+1,"0")</f>
        <v>#REF!</v>
      </c>
      <c r="B1338" s="86">
        <v>27202300255</v>
      </c>
      <c r="C1338" s="86" t="s">
        <v>840</v>
      </c>
      <c r="D1338" s="86" t="s">
        <v>129</v>
      </c>
      <c r="E1338" s="86" t="str">
        <f t="shared" si="40"/>
        <v>QTN</v>
      </c>
      <c r="F1338" s="86" t="s">
        <v>1426</v>
      </c>
      <c r="G1338" t="str">
        <f t="shared" si="41"/>
        <v/>
      </c>
      <c r="I1338" t="s">
        <v>1500</v>
      </c>
      <c r="J1338" t="s">
        <v>334</v>
      </c>
      <c r="K1338" t="s">
        <v>324</v>
      </c>
      <c r="L1338" t="s">
        <v>596</v>
      </c>
    </row>
    <row r="1339" spans="1:12" x14ac:dyDescent="0.25">
      <c r="A1339" s="51" t="e">
        <f>IF(OR(E1339=DSSV!$P$7,E1339=DSSV!$P$8,DSMYDTU!E1339=DSSV!$P$9),A1338+1,"0")</f>
        <v>#REF!</v>
      </c>
      <c r="B1339" s="86">
        <v>27202936124</v>
      </c>
      <c r="C1339" s="86" t="s">
        <v>267</v>
      </c>
      <c r="D1339" s="86" t="s">
        <v>447</v>
      </c>
      <c r="E1339" s="86" t="str">
        <f t="shared" si="40"/>
        <v>QTN</v>
      </c>
      <c r="F1339" s="86" t="s">
        <v>1426</v>
      </c>
      <c r="G1339" t="str">
        <f t="shared" si="41"/>
        <v/>
      </c>
      <c r="I1339" t="s">
        <v>1647</v>
      </c>
      <c r="J1339" t="s">
        <v>334</v>
      </c>
      <c r="K1339" t="s">
        <v>324</v>
      </c>
      <c r="L1339" t="s">
        <v>598</v>
      </c>
    </row>
    <row r="1340" spans="1:12" x14ac:dyDescent="0.25">
      <c r="A1340" s="51" t="e">
        <f>IF(OR(E1340=DSSV!$P$7,E1340=DSSV!$P$8,DSMYDTU!E1340=DSSV!$P$9),A1339+1,"0")</f>
        <v>#REF!</v>
      </c>
      <c r="B1340" s="86">
        <v>27212939270</v>
      </c>
      <c r="C1340" s="86" t="s">
        <v>240</v>
      </c>
      <c r="D1340" s="86" t="s">
        <v>844</v>
      </c>
      <c r="E1340" s="86" t="str">
        <f t="shared" si="40"/>
        <v>QTN</v>
      </c>
      <c r="F1340" s="86" t="s">
        <v>1426</v>
      </c>
      <c r="G1340" t="str">
        <f t="shared" si="41"/>
        <v/>
      </c>
      <c r="I1340" t="s">
        <v>1649</v>
      </c>
      <c r="J1340" t="s">
        <v>183</v>
      </c>
      <c r="K1340" t="s">
        <v>324</v>
      </c>
      <c r="L1340" t="s">
        <v>596</v>
      </c>
    </row>
    <row r="1341" spans="1:12" x14ac:dyDescent="0.25">
      <c r="A1341" s="51" t="e">
        <f>IF(OR(E1341=DSSV!$P$7,E1341=DSSV!$P$8,DSMYDTU!E1341=DSSV!$P$9),A1340+1,"0")</f>
        <v>#REF!</v>
      </c>
      <c r="B1341" s="86">
        <v>27202901185</v>
      </c>
      <c r="C1341" s="86" t="s">
        <v>816</v>
      </c>
      <c r="D1341" s="86" t="s">
        <v>155</v>
      </c>
      <c r="E1341" s="86" t="str">
        <f t="shared" si="40"/>
        <v>QTN</v>
      </c>
      <c r="F1341" s="86" t="s">
        <v>1426</v>
      </c>
      <c r="G1341" t="str">
        <f t="shared" si="41"/>
        <v/>
      </c>
      <c r="I1341" t="s">
        <v>1650</v>
      </c>
      <c r="J1341" t="s">
        <v>334</v>
      </c>
      <c r="K1341" t="s">
        <v>324</v>
      </c>
      <c r="L1341" t="s">
        <v>596</v>
      </c>
    </row>
    <row r="1342" spans="1:12" x14ac:dyDescent="0.25">
      <c r="A1342" s="51" t="e">
        <f>IF(OR(E1342=DSSV!$P$7,E1342=DSSV!$P$8,DSMYDTU!E1342=DSSV!$P$9),A1341+1,"0")</f>
        <v>#REF!</v>
      </c>
      <c r="B1342" s="86">
        <v>27208640609</v>
      </c>
      <c r="C1342" s="86" t="s">
        <v>274</v>
      </c>
      <c r="D1342" s="86" t="s">
        <v>119</v>
      </c>
      <c r="E1342" s="86" t="str">
        <f t="shared" si="40"/>
        <v>QTN</v>
      </c>
      <c r="F1342" s="86" t="s">
        <v>1426</v>
      </c>
      <c r="G1342" t="str">
        <f t="shared" si="41"/>
        <v/>
      </c>
      <c r="I1342" t="s">
        <v>1653</v>
      </c>
      <c r="J1342" t="s">
        <v>334</v>
      </c>
      <c r="K1342" t="s">
        <v>324</v>
      </c>
      <c r="L1342" t="s">
        <v>595</v>
      </c>
    </row>
    <row r="1343" spans="1:12" x14ac:dyDescent="0.25">
      <c r="A1343" s="51" t="e">
        <f>IF(OR(E1343=DSSV!$P$7,E1343=DSSV!$P$8,DSMYDTU!E1343=DSSV!$P$9),A1342+1,"0")</f>
        <v>#REF!</v>
      </c>
      <c r="B1343" s="86">
        <v>27202929025</v>
      </c>
      <c r="C1343" s="86" t="s">
        <v>855</v>
      </c>
      <c r="D1343" s="86" t="s">
        <v>152</v>
      </c>
      <c r="E1343" s="86" t="str">
        <f t="shared" si="40"/>
        <v>QTN</v>
      </c>
      <c r="F1343" s="86" t="s">
        <v>1426</v>
      </c>
      <c r="G1343" t="str">
        <f t="shared" si="41"/>
        <v/>
      </c>
      <c r="I1343" t="s">
        <v>1661</v>
      </c>
      <c r="J1343" t="s">
        <v>334</v>
      </c>
      <c r="K1343" t="s">
        <v>324</v>
      </c>
      <c r="L1343" t="s">
        <v>596</v>
      </c>
    </row>
    <row r="1344" spans="1:12" x14ac:dyDescent="0.25">
      <c r="A1344" s="51" t="e">
        <f>IF(OR(E1344=DSSV!$P$7,E1344=DSSV!$P$8,DSMYDTU!E1344=DSSV!$P$9),A1343+1,"0")</f>
        <v>#REF!</v>
      </c>
      <c r="B1344" s="86">
        <v>27202929368</v>
      </c>
      <c r="C1344" s="86" t="s">
        <v>856</v>
      </c>
      <c r="D1344" s="86" t="s">
        <v>152</v>
      </c>
      <c r="E1344" s="86" t="str">
        <f t="shared" si="40"/>
        <v>QTN</v>
      </c>
      <c r="F1344" s="86" t="s">
        <v>1426</v>
      </c>
      <c r="G1344" t="str">
        <f t="shared" si="41"/>
        <v/>
      </c>
      <c r="I1344" t="s">
        <v>1662</v>
      </c>
      <c r="J1344" t="s">
        <v>334</v>
      </c>
      <c r="K1344" t="s">
        <v>324</v>
      </c>
      <c r="L1344" t="s">
        <v>605</v>
      </c>
    </row>
    <row r="1345" spans="1:12" x14ac:dyDescent="0.25">
      <c r="A1345" s="51" t="e">
        <f>IF(OR(E1345=DSSV!$P$7,E1345=DSSV!$P$8,DSMYDTU!E1345=DSSV!$P$9),A1344+1,"0")</f>
        <v>#REF!</v>
      </c>
      <c r="B1345" s="86">
        <v>27202980009</v>
      </c>
      <c r="C1345" s="86" t="s">
        <v>857</v>
      </c>
      <c r="D1345" s="86" t="s">
        <v>152</v>
      </c>
      <c r="E1345" s="86" t="str">
        <f t="shared" si="40"/>
        <v>QTN</v>
      </c>
      <c r="F1345" s="86" t="s">
        <v>1426</v>
      </c>
      <c r="G1345" t="str">
        <f t="shared" si="41"/>
        <v/>
      </c>
      <c r="I1345" t="s">
        <v>560</v>
      </c>
      <c r="J1345" t="s">
        <v>334</v>
      </c>
      <c r="K1345" t="s">
        <v>324</v>
      </c>
      <c r="L1345" t="s">
        <v>609</v>
      </c>
    </row>
  </sheetData>
  <autoFilter ref="A1:M783"/>
  <sortState ref="B2:L1344">
    <sortCondition ref="E2:E1344"/>
    <sortCondition ref="D2:D1344"/>
  </sortState>
  <pageMargins left="0" right="0" top="0.25" bottom="0.5" header="0" footer="0"/>
  <pageSetup paperSize="9" scale="93" fitToHeight="0" orientation="portrait" r:id="rId1"/>
  <headerFooter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13.7109375" customWidth="1"/>
    <col min="2" max="2" width="17.85546875" customWidth="1"/>
    <col min="4" max="4" width="16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DSSV</vt:lpstr>
      <vt:lpstr>DS_THI</vt:lpstr>
      <vt:lpstr>LICHTH</vt:lpstr>
      <vt:lpstr>DSMYDTU</vt:lpstr>
      <vt:lpstr>Sheet1</vt:lpstr>
      <vt:lpstr>DS_THI!Print_Area</vt:lpstr>
      <vt:lpstr>DS_THI!Print_Titles</vt:lpstr>
      <vt:lpstr>DSMYDTU!Print_Titles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DTU</cp:lastModifiedBy>
  <cp:lastPrinted>2025-05-13T07:23:36Z</cp:lastPrinted>
  <dcterms:created xsi:type="dcterms:W3CDTF">2013-02-19T08:46:59Z</dcterms:created>
  <dcterms:modified xsi:type="dcterms:W3CDTF">2025-05-14T09:45:18Z</dcterms:modified>
</cp:coreProperties>
</file>