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29" r:id="rId1"/>
  </sheets>
  <definedNames>
    <definedName name="_Fill" localSheetId="0" hidden="1">#REF!</definedName>
    <definedName name="_Fill" hidden="1">#REF!</definedName>
    <definedName name="_xlnm._FilterDatabase" localSheetId="0" hidden="1">GHEP!$A$7:$R$22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Titles" localSheetId="0">GHEP!$1:$7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</definedNames>
  <calcPr calcId="124519" iterate="1"/>
</workbook>
</file>

<file path=xl/calcChain.xml><?xml version="1.0" encoding="utf-8"?>
<calcChain xmlns="http://schemas.openxmlformats.org/spreadsheetml/2006/main">
  <c r="P7" i="29"/>
  <c r="C25"/>
  <c r="C26"/>
  <c r="C2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D26" l="1"/>
  <c r="D25"/>
  <c r="D27" l="1"/>
</calcChain>
</file>

<file path=xl/sharedStrings.xml><?xml version="1.0" encoding="utf-8"?>
<sst xmlns="http://schemas.openxmlformats.org/spreadsheetml/2006/main" count="114" uniqueCount="91">
  <si>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</si>
  <si>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</si>
  <si>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</si>
  <si>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</si>
  <si>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</si>
  <si>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</si>
  <si>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</si>
  <si>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</si>
  <si>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</si>
  <si>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</si>
  <si>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</si>
  <si>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</si>
  <si>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</si>
  <si>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L</t>
  </si>
  <si>
    <t>M</t>
  </si>
  <si>
    <t>Không</t>
  </si>
  <si>
    <t>Sáu</t>
  </si>
  <si>
    <t>Chín</t>
  </si>
  <si>
    <t>Bốn Phẩy Tám</t>
  </si>
  <si>
    <t>Năm Phẩy Bốn</t>
  </si>
  <si>
    <t>Năm Phẩy Sáu</t>
  </si>
  <si>
    <t>Năm Phẩy Bảy</t>
  </si>
  <si>
    <t>Sáu Phẩy Một</t>
  </si>
  <si>
    <t>Sáu  Phẩy Ba</t>
  </si>
  <si>
    <t>Bảy Phẩy Năm</t>
  </si>
  <si>
    <t>Bảy Phẩy Bảy</t>
  </si>
  <si>
    <t>Tám Phẩy Hai</t>
  </si>
  <si>
    <t>Chín Phẩy Năm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</si>
  <si>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</si>
  <si>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</si>
  <si>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</si>
  <si>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</si>
  <si>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</si>
  <si>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</si>
  <si>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</si>
  <si>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</si>
  <si>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</si>
  <si>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</si>
  <si>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</si>
  <si>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</si>
  <si>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</si>
  <si>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</si>
  <si>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</si>
  <si>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ThS. Nguyễn Ân</t>
  </si>
  <si>
    <t>MÔN :  Nguyên lý kế toán 2</t>
  </si>
  <si>
    <t>Anh</t>
  </si>
  <si>
    <t>Trang</t>
  </si>
  <si>
    <t>Lê Văn</t>
  </si>
  <si>
    <t>hp</t>
  </si>
  <si>
    <t>B18KDN</t>
  </si>
  <si>
    <t>Phượng</t>
  </si>
  <si>
    <t>ACC 202SB</t>
  </si>
  <si>
    <t>Phạm Trí</t>
  </si>
  <si>
    <t>K16QNH4</t>
  </si>
  <si>
    <t>Bằng</t>
  </si>
  <si>
    <t>K16QNH2</t>
  </si>
  <si>
    <t>Đoàn Bình</t>
  </si>
  <si>
    <t>Định</t>
  </si>
  <si>
    <t>K16KCD1</t>
  </si>
  <si>
    <t>Nguyễn Thiện</t>
  </si>
  <si>
    <t>Duy</t>
  </si>
  <si>
    <t>Lê Trung</t>
  </si>
  <si>
    <t>Hiếu</t>
  </si>
  <si>
    <t>K16QTM1</t>
  </si>
  <si>
    <t>Nguyễn Trung</t>
  </si>
  <si>
    <t>K16KKT1</t>
  </si>
  <si>
    <t>Hoàng</t>
  </si>
  <si>
    <t>Nguyễn Gia</t>
  </si>
  <si>
    <t>K16QNH3</t>
  </si>
  <si>
    <t>Ngô Viết</t>
  </si>
  <si>
    <t>Huy</t>
  </si>
  <si>
    <t>K15QTH1</t>
  </si>
  <si>
    <t>Ngô Đình</t>
  </si>
  <si>
    <t>Nghĩa</t>
  </si>
  <si>
    <t>K16QTC3</t>
  </si>
  <si>
    <t>Lê Thị Hoa</t>
  </si>
  <si>
    <t>Nguyễn Cao</t>
  </si>
  <si>
    <t>Quyết</t>
  </si>
  <si>
    <t>Trần Văn</t>
  </si>
  <si>
    <t>Thuận</t>
  </si>
  <si>
    <t>K16QTC1</t>
  </si>
  <si>
    <t>Hoàng Lê Ngọc</t>
  </si>
  <si>
    <t>Trân</t>
  </si>
  <si>
    <t>Hồ Thị Thu</t>
  </si>
  <si>
    <t>Đinh Ngọc</t>
  </si>
  <si>
    <t>Viên</t>
  </si>
  <si>
    <t>K16KCD2</t>
  </si>
  <si>
    <t>BẢNG ĐIỂM ĐÁNH GIÁ KẾT QUẢ HỌC TẬP*HỌC KỲ HÈ*ACC 202</t>
  </si>
  <si>
    <t>LỚP ACC 202 ( SB ) * HK2-Năm Học 2013-2014</t>
  </si>
  <si>
    <t>Đà Nẵng, ngày 9 tháng 7 năm 2014</t>
  </si>
  <si>
    <t xml:space="preserve">Thời gian:  15h30 - 1/7/ 2014 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</si>
</sst>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9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b/>
      <sz val="11"/>
      <name val="Times New Roman"/>
      <family val="1"/>
      <charset val="163"/>
    </font>
    <font>
      <sz val="9"/>
      <name val="Times New Roman"/>
      <family val="1"/>
      <charset val="163"/>
    </font>
    <font>
      <b/>
      <sz val="14"/>
      <color indexed="8"/>
      <name val="Times New Roman"/>
      <family val="1"/>
    </font>
    <font>
      <i/>
      <sz val="11"/>
      <name val="Times New Roman"/>
      <family val="1"/>
      <charset val="163"/>
    </font>
    <font>
      <b/>
      <i/>
      <sz val="11"/>
      <name val="Times New Roman"/>
      <family val="1"/>
      <charset val="163"/>
    </font>
    <font>
      <b/>
      <sz val="7.5"/>
      <name val="Times New Roman"/>
      <family val="1"/>
      <charset val="163"/>
    </font>
    <font>
      <sz val="11"/>
      <color theme="1"/>
      <name val="Arial"/>
      <family val="2"/>
      <charset val="163"/>
      <scheme val="minor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1"/>
      <name val="Times New Roman"/>
      <family val="1"/>
      <charset val="163"/>
      <scheme val="major"/>
    </font>
    <font>
      <sz val="9"/>
      <color theme="1"/>
      <name val="Times New Roman"/>
      <family val="1"/>
      <charset val="163"/>
    </font>
    <font>
      <b/>
      <sz val="10"/>
      <name val="Times New Roman"/>
      <family val="1"/>
      <charset val="163"/>
      <scheme val="major"/>
    </font>
    <font>
      <b/>
      <sz val="9"/>
      <color theme="1"/>
      <name val="Times New Roman"/>
      <family val="1"/>
      <charset val="163"/>
    </font>
    <font>
      <b/>
      <sz val="9.5"/>
      <color theme="1"/>
      <name val="Times New Roman"/>
      <family val="1"/>
      <charset val="163"/>
    </font>
    <font>
      <b/>
      <sz val="9.5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5">
    <xf numFmtId="0" fontId="0" fillId="0" borderId="0"/>
    <xf numFmtId="166" fontId="11" fillId="0" borderId="0" applyFont="0" applyFill="0" applyBorder="0" applyAlignment="0" applyProtection="0"/>
    <xf numFmtId="0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9" fillId="0" borderId="0"/>
    <xf numFmtId="185" fontId="39" fillId="0" borderId="0"/>
    <xf numFmtId="0" fontId="20" fillId="2" borderId="0"/>
    <xf numFmtId="0" fontId="21" fillId="2" borderId="0"/>
    <xf numFmtId="0" fontId="22" fillId="2" borderId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23" fillId="0" borderId="0">
      <alignment wrapText="1"/>
    </xf>
    <xf numFmtId="0" fontId="51" fillId="0" borderId="0" applyFont="0" applyFill="0" applyBorder="0" applyAlignment="0" applyProtection="0"/>
    <xf numFmtId="0" fontId="24" fillId="0" borderId="0" applyFont="0" applyFill="0" applyBorder="0" applyAlignment="0" applyProtection="0"/>
    <xf numFmtId="188" fontId="57" fillId="0" borderId="0" applyFont="0" applyFill="0" applyBorder="0" applyAlignment="0" applyProtection="0"/>
    <xf numFmtId="183" fontId="51" fillId="0" borderId="0" applyFont="0" applyFill="0" applyBorder="0" applyAlignment="0" applyProtection="0"/>
    <xf numFmtId="0" fontId="24" fillId="0" borderId="0" applyFont="0" applyFill="0" applyBorder="0" applyAlignment="0" applyProtection="0"/>
    <xf numFmtId="189" fontId="5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4" fillId="0" borderId="0" applyFont="0" applyFill="0" applyBorder="0" applyAlignment="0" applyProtection="0"/>
    <xf numFmtId="190" fontId="57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24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24" fillId="0" borderId="0"/>
    <xf numFmtId="0" fontId="52" fillId="0" borderId="0"/>
    <xf numFmtId="0" fontId="24" fillId="0" borderId="0"/>
    <xf numFmtId="37" fontId="60" fillId="0" borderId="0"/>
    <xf numFmtId="0" fontId="61" fillId="0" borderId="0"/>
    <xf numFmtId="0" fontId="11" fillId="0" borderId="0" applyFill="0" applyBorder="0" applyAlignment="0"/>
    <xf numFmtId="169" fontId="11" fillId="0" borderId="0" applyFill="0" applyBorder="0" applyAlignment="0"/>
    <xf numFmtId="170" fontId="11" fillId="0" borderId="0" applyFill="0" applyBorder="0" applyAlignment="0"/>
    <xf numFmtId="0" fontId="53" fillId="0" borderId="0"/>
    <xf numFmtId="165" fontId="54" fillId="0" borderId="0" applyFont="0" applyFill="0" applyBorder="0" applyAlignment="0" applyProtection="0"/>
    <xf numFmtId="171" fontId="25" fillId="0" borderId="0"/>
    <xf numFmtId="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25" fillId="0" borderId="0"/>
    <xf numFmtId="0" fontId="11" fillId="0" borderId="0" applyFont="0" applyFill="0" applyBorder="0" applyAlignment="0" applyProtection="0"/>
    <xf numFmtId="174" fontId="25" fillId="0" borderId="0"/>
    <xf numFmtId="0" fontId="11" fillId="0" borderId="0" applyFill="0" applyBorder="0" applyAlignment="0"/>
    <xf numFmtId="2" fontId="11" fillId="0" borderId="0" applyFont="0" applyFill="0" applyBorder="0" applyAlignment="0" applyProtection="0"/>
    <xf numFmtId="38" fontId="8" fillId="2" borderId="0" applyNumberFormat="0" applyBorder="0" applyAlignment="0" applyProtection="0"/>
    <xf numFmtId="0" fontId="55" fillId="0" borderId="0">
      <alignment horizontal="left"/>
    </xf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77" fillId="0" borderId="16" applyNumberFormat="0" applyFill="0" applyAlignment="0" applyProtection="0"/>
    <xf numFmtId="0" fontId="27" fillId="0" borderId="0" applyProtection="0"/>
    <xf numFmtId="0" fontId="26" fillId="0" borderId="0" applyProtection="0"/>
    <xf numFmtId="10" fontId="8" fillId="3" borderId="3" applyNumberFormat="0" applyBorder="0" applyAlignment="0" applyProtection="0"/>
    <xf numFmtId="0" fontId="11" fillId="0" borderId="0" applyFill="0" applyBorder="0" applyAlignment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56" fillId="0" borderId="4"/>
    <xf numFmtId="192" fontId="11" fillId="0" borderId="5"/>
    <xf numFmtId="175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9" fillId="0" borderId="0" applyNumberFormat="0" applyFont="0" applyFill="0" applyAlignment="0"/>
    <xf numFmtId="0" fontId="5" fillId="0" borderId="0"/>
    <xf numFmtId="37" fontId="30" fillId="0" borderId="0"/>
    <xf numFmtId="177" fontId="3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68" fillId="0" borderId="0"/>
    <xf numFmtId="0" fontId="4" fillId="0" borderId="0"/>
    <xf numFmtId="0" fontId="49" fillId="0" borderId="0"/>
    <xf numFmtId="0" fontId="79" fillId="0" borderId="0"/>
    <xf numFmtId="0" fontId="11" fillId="0" borderId="0"/>
    <xf numFmtId="0" fontId="11" fillId="0" borderId="0"/>
    <xf numFmtId="0" fontId="68" fillId="0" borderId="0"/>
    <xf numFmtId="0" fontId="76" fillId="0" borderId="0"/>
    <xf numFmtId="0" fontId="76" fillId="0" borderId="0"/>
    <xf numFmtId="0" fontId="4" fillId="0" borderId="0"/>
    <xf numFmtId="0" fontId="76" fillId="0" borderId="0"/>
    <xf numFmtId="0" fontId="10" fillId="0" borderId="0"/>
    <xf numFmtId="0" fontId="57" fillId="0" borderId="0"/>
    <xf numFmtId="9" fontId="4" fillId="0" borderId="0" applyFont="0" applyFill="0" applyBorder="0" applyAlignment="0" applyProtection="0"/>
    <xf numFmtId="16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8" fillId="0" borderId="6" applyNumberFormat="0" applyBorder="0"/>
    <xf numFmtId="0" fontId="11" fillId="0" borderId="0" applyFill="0" applyBorder="0" applyAlignment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62" fillId="0" borderId="4">
      <alignment horizontal="center"/>
    </xf>
    <xf numFmtId="3" fontId="28" fillId="0" borderId="0" applyFont="0" applyFill="0" applyBorder="0" applyAlignment="0" applyProtection="0"/>
    <xf numFmtId="0" fontId="28" fillId="4" borderId="0" applyNumberFormat="0" applyFont="0" applyBorder="0" applyAlignment="0" applyProtection="0"/>
    <xf numFmtId="3" fontId="32" fillId="0" borderId="0"/>
    <xf numFmtId="0" fontId="63" fillId="0" borderId="0"/>
    <xf numFmtId="0" fontId="56" fillId="0" borderId="0"/>
    <xf numFmtId="49" fontId="13" fillId="0" borderId="0" applyFill="0" applyBorder="0" applyAlignment="0"/>
    <xf numFmtId="0" fontId="11" fillId="0" borderId="0" applyFill="0" applyBorder="0" applyAlignment="0"/>
    <xf numFmtId="0" fontId="64" fillId="0" borderId="0" applyNumberForma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0" fontId="29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38" fillId="0" borderId="0"/>
    <xf numFmtId="181" fontId="9" fillId="0" borderId="0" applyFont="0" applyFill="0" applyBorder="0" applyAlignment="0" applyProtection="0"/>
    <xf numFmtId="164" fontId="3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4" fillId="0" borderId="0" xfId="81" applyFont="1" applyAlignment="1">
      <alignment horizontal="left"/>
    </xf>
    <xf numFmtId="0" fontId="44" fillId="0" borderId="0" xfId="81" applyFont="1"/>
    <xf numFmtId="0" fontId="5" fillId="0" borderId="0" xfId="81" applyFont="1" applyAlignment="1">
      <alignment horizontal="left"/>
    </xf>
    <xf numFmtId="0" fontId="12" fillId="5" borderId="3" xfId="81" applyFont="1" applyFill="1" applyBorder="1" applyAlignment="1">
      <alignment horizontal="center" wrapText="1"/>
    </xf>
    <xf numFmtId="0" fontId="14" fillId="5" borderId="3" xfId="81" applyFont="1" applyFill="1" applyBorder="1" applyAlignment="1">
      <alignment horizontal="center" wrapText="1"/>
    </xf>
    <xf numFmtId="0" fontId="46" fillId="5" borderId="3" xfId="81" applyFont="1" applyFill="1" applyBorder="1" applyAlignment="1">
      <alignment horizontal="center" wrapText="1"/>
    </xf>
    <xf numFmtId="0" fontId="47" fillId="5" borderId="3" xfId="81" applyFont="1" applyFill="1" applyBorder="1" applyAlignment="1">
      <alignment horizontal="center" wrapText="1"/>
    </xf>
    <xf numFmtId="0" fontId="41" fillId="0" borderId="0" xfId="81" applyFont="1" applyAlignment="1">
      <alignment horizontal="left"/>
    </xf>
    <xf numFmtId="0" fontId="5" fillId="0" borderId="0" xfId="81" applyFont="1" applyAlignment="1"/>
    <xf numFmtId="0" fontId="5" fillId="0" borderId="0" xfId="81" applyFont="1"/>
    <xf numFmtId="0" fontId="5" fillId="0" borderId="0" xfId="81" applyFont="1" applyAlignment="1">
      <alignment horizontal="center"/>
    </xf>
    <xf numFmtId="0" fontId="5" fillId="0" borderId="0" xfId="81" applyFont="1" applyBorder="1"/>
    <xf numFmtId="0" fontId="5" fillId="0" borderId="0" xfId="81" applyFont="1" applyBorder="1" applyAlignment="1">
      <alignment horizontal="left"/>
    </xf>
    <xf numFmtId="0" fontId="7" fillId="0" borderId="0" xfId="81" applyFont="1" applyAlignment="1">
      <alignment horizontal="center"/>
    </xf>
    <xf numFmtId="0" fontId="44" fillId="0" borderId="0" xfId="81" applyFont="1" applyAlignment="1">
      <alignment horizontal="center"/>
    </xf>
    <xf numFmtId="0" fontId="43" fillId="0" borderId="0" xfId="81" applyFont="1" applyAlignment="1">
      <alignment horizontal="left"/>
    </xf>
    <xf numFmtId="0" fontId="65" fillId="0" borderId="0" xfId="81" applyFont="1"/>
    <xf numFmtId="0" fontId="59" fillId="0" borderId="0" xfId="81" applyFont="1"/>
    <xf numFmtId="0" fontId="69" fillId="0" borderId="0" xfId="81" applyFont="1" applyAlignment="1">
      <alignment horizontal="center"/>
    </xf>
    <xf numFmtId="0" fontId="71" fillId="0" borderId="0" xfId="81" applyFont="1" applyAlignment="1">
      <alignment horizontal="center"/>
    </xf>
    <xf numFmtId="0" fontId="69" fillId="0" borderId="0" xfId="81" applyFont="1" applyAlignment="1">
      <alignment horizontal="left"/>
    </xf>
    <xf numFmtId="0" fontId="81" fillId="6" borderId="3" xfId="0" applyNumberFormat="1" applyFont="1" applyFill="1" applyBorder="1" applyAlignment="1" applyProtection="1">
      <alignment horizontal="center" wrapText="1"/>
    </xf>
    <xf numFmtId="0" fontId="71" fillId="0" borderId="0" xfId="81" applyFont="1"/>
    <xf numFmtId="0" fontId="71" fillId="0" borderId="0" xfId="0" applyFont="1"/>
    <xf numFmtId="0" fontId="82" fillId="6" borderId="3" xfId="0" applyNumberFormat="1" applyFont="1" applyFill="1" applyBorder="1" applyAlignment="1" applyProtection="1">
      <alignment horizontal="center" wrapText="1"/>
    </xf>
    <xf numFmtId="9" fontId="82" fillId="0" borderId="3" xfId="91" applyFont="1" applyBorder="1" applyAlignment="1">
      <alignment horizontal="center"/>
    </xf>
    <xf numFmtId="9" fontId="81" fillId="0" borderId="3" xfId="91" applyFont="1" applyBorder="1" applyAlignment="1">
      <alignment horizontal="center"/>
    </xf>
    <xf numFmtId="0" fontId="81" fillId="0" borderId="3" xfId="0" applyFont="1" applyBorder="1" applyAlignment="1"/>
    <xf numFmtId="0" fontId="72" fillId="0" borderId="0" xfId="81" applyFont="1"/>
    <xf numFmtId="0" fontId="67" fillId="0" borderId="0" xfId="81" applyFont="1" applyAlignment="1">
      <alignment horizontal="center"/>
    </xf>
    <xf numFmtId="0" fontId="70" fillId="0" borderId="0" xfId="81" applyFont="1" applyAlignment="1">
      <alignment horizontal="center"/>
    </xf>
    <xf numFmtId="0" fontId="70" fillId="0" borderId="0" xfId="81" applyFont="1" applyAlignment="1">
      <alignment horizontal="left"/>
    </xf>
    <xf numFmtId="0" fontId="67" fillId="0" borderId="0" xfId="81" applyFont="1"/>
    <xf numFmtId="0" fontId="73" fillId="0" borderId="0" xfId="81" applyFont="1" applyAlignment="1">
      <alignment horizontal="left"/>
    </xf>
    <xf numFmtId="0" fontId="67" fillId="0" borderId="0" xfId="0" applyFont="1"/>
    <xf numFmtId="0" fontId="83" fillId="0" borderId="0" xfId="81" applyFont="1"/>
    <xf numFmtId="0" fontId="83" fillId="0" borderId="0" xfId="81" applyFont="1" applyAlignment="1">
      <alignment horizontal="center"/>
    </xf>
    <xf numFmtId="0" fontId="83" fillId="0" borderId="0" xfId="81" applyFont="1" applyBorder="1"/>
    <xf numFmtId="0" fontId="83" fillId="0" borderId="0" xfId="81" applyFont="1" applyBorder="1" applyAlignment="1">
      <alignment horizontal="left"/>
    </xf>
    <xf numFmtId="0" fontId="70" fillId="0" borderId="0" xfId="81" applyFont="1"/>
    <xf numFmtId="0" fontId="70" fillId="0" borderId="0" xfId="81" applyFont="1" applyBorder="1"/>
    <xf numFmtId="0" fontId="70" fillId="0" borderId="0" xfId="81" applyFont="1" applyBorder="1" applyAlignment="1">
      <alignment horizontal="left"/>
    </xf>
    <xf numFmtId="0" fontId="74" fillId="0" borderId="0" xfId="81" applyFont="1" applyAlignment="1">
      <alignment horizontal="left"/>
    </xf>
    <xf numFmtId="0" fontId="74" fillId="0" borderId="0" xfId="81" applyFont="1" applyAlignment="1">
      <alignment horizontal="center"/>
    </xf>
    <xf numFmtId="0" fontId="70" fillId="0" borderId="0" xfId="81" applyFont="1" applyAlignment="1"/>
    <xf numFmtId="0" fontId="59" fillId="0" borderId="0" xfId="81" applyFont="1" applyAlignment="1"/>
    <xf numFmtId="0" fontId="83" fillId="0" borderId="0" xfId="81" applyFont="1" applyAlignment="1">
      <alignment horizontal="left"/>
    </xf>
    <xf numFmtId="0" fontId="48" fillId="0" borderId="17" xfId="81" applyFont="1" applyBorder="1" applyAlignment="1">
      <alignment horizontal="center"/>
    </xf>
    <xf numFmtId="0" fontId="84" fillId="0" borderId="17" xfId="66" applyFont="1" applyBorder="1" applyAlignment="1"/>
    <xf numFmtId="183" fontId="16" fillId="0" borderId="17" xfId="72" applyNumberFormat="1" applyFont="1" applyFill="1" applyBorder="1" applyAlignment="1">
      <alignment horizontal="center"/>
    </xf>
    <xf numFmtId="183" fontId="5" fillId="0" borderId="17" xfId="72" applyNumberFormat="1" applyFont="1" applyFill="1" applyBorder="1" applyAlignment="1">
      <alignment horizontal="center"/>
    </xf>
    <xf numFmtId="0" fontId="66" fillId="0" borderId="17" xfId="89" applyFont="1" applyFill="1" applyBorder="1" applyAlignment="1">
      <alignment horizontal="center"/>
    </xf>
    <xf numFmtId="183" fontId="80" fillId="0" borderId="17" xfId="81" applyNumberFormat="1" applyFont="1" applyBorder="1" applyAlignment="1">
      <alignment horizontal="center"/>
    </xf>
    <xf numFmtId="0" fontId="58" fillId="0" borderId="17" xfId="81" applyFont="1" applyBorder="1" applyAlignment="1">
      <alignment horizontal="left"/>
    </xf>
    <xf numFmtId="0" fontId="75" fillId="0" borderId="17" xfId="89" applyFont="1" applyFill="1" applyBorder="1" applyAlignment="1">
      <alignment horizontal="left"/>
    </xf>
    <xf numFmtId="0" fontId="69" fillId="0" borderId="17" xfId="66" applyNumberFormat="1" applyFont="1" applyFill="1" applyBorder="1" applyAlignment="1" applyProtection="1">
      <alignment horizontal="center" wrapText="1"/>
    </xf>
    <xf numFmtId="0" fontId="87" fillId="0" borderId="18" xfId="66" applyFont="1" applyBorder="1" applyAlignment="1"/>
    <xf numFmtId="0" fontId="87" fillId="0" borderId="19" xfId="66" applyFont="1" applyBorder="1" applyAlignment="1"/>
    <xf numFmtId="0" fontId="86" fillId="0" borderId="17" xfId="66" applyFont="1" applyBorder="1" applyAlignment="1"/>
    <xf numFmtId="0" fontId="88" fillId="0" borderId="17" xfId="66" applyNumberFormat="1" applyFont="1" applyFill="1" applyBorder="1" applyAlignment="1" applyProtection="1">
      <alignment horizontal="center" wrapText="1"/>
    </xf>
    <xf numFmtId="0" fontId="7" fillId="0" borderId="8" xfId="81" applyFont="1" applyBorder="1" applyAlignment="1">
      <alignment horizontal="center" vertical="center" wrapText="1"/>
    </xf>
    <xf numFmtId="0" fontId="7" fillId="0" borderId="9" xfId="81" applyFont="1" applyBorder="1" applyAlignment="1">
      <alignment horizontal="center" vertical="center" wrapText="1"/>
    </xf>
    <xf numFmtId="0" fontId="7" fillId="0" borderId="10" xfId="81" applyFont="1" applyBorder="1" applyAlignment="1">
      <alignment horizontal="center" vertical="center" wrapText="1"/>
    </xf>
    <xf numFmtId="0" fontId="42" fillId="0" borderId="5" xfId="81" applyFont="1" applyBorder="1" applyAlignment="1">
      <alignment horizontal="center" vertical="center" wrapText="1"/>
    </xf>
    <xf numFmtId="0" fontId="42" fillId="0" borderId="7" xfId="81" applyFont="1" applyBorder="1" applyAlignment="1">
      <alignment horizontal="center" vertical="center" wrapText="1"/>
    </xf>
    <xf numFmtId="0" fontId="42" fillId="0" borderId="11" xfId="81" applyFont="1" applyBorder="1" applyAlignment="1">
      <alignment horizontal="center" vertical="center" wrapText="1"/>
    </xf>
    <xf numFmtId="0" fontId="81" fillId="0" borderId="14" xfId="0" applyFont="1" applyBorder="1" applyAlignment="1">
      <alignment horizontal="center"/>
    </xf>
    <xf numFmtId="0" fontId="81" fillId="0" borderId="15" xfId="0" applyFont="1" applyBorder="1" applyAlignment="1">
      <alignment horizontal="center"/>
    </xf>
    <xf numFmtId="0" fontId="15" fillId="0" borderId="8" xfId="81" applyFont="1" applyBorder="1" applyAlignment="1">
      <alignment horizontal="center" vertical="center" wrapText="1"/>
    </xf>
    <xf numFmtId="0" fontId="15" fillId="0" borderId="9" xfId="81" applyFont="1" applyBorder="1" applyAlignment="1">
      <alignment horizontal="center" vertical="center" wrapText="1"/>
    </xf>
    <xf numFmtId="0" fontId="15" fillId="0" borderId="10" xfId="81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/>
    </xf>
    <xf numFmtId="0" fontId="82" fillId="0" borderId="15" xfId="0" applyFont="1" applyBorder="1" applyAlignment="1">
      <alignment horizontal="center"/>
    </xf>
    <xf numFmtId="9" fontId="42" fillId="0" borderId="14" xfId="81" applyNumberFormat="1" applyFont="1" applyBorder="1" applyAlignment="1">
      <alignment horizontal="center"/>
    </xf>
    <xf numFmtId="9" fontId="42" fillId="0" borderId="2" xfId="81" applyNumberFormat="1" applyFont="1" applyBorder="1" applyAlignment="1">
      <alignment horizontal="center"/>
    </xf>
    <xf numFmtId="9" fontId="42" fillId="0" borderId="15" xfId="81" applyNumberFormat="1" applyFont="1" applyBorder="1" applyAlignment="1">
      <alignment horizontal="center"/>
    </xf>
    <xf numFmtId="0" fontId="15" fillId="0" borderId="12" xfId="81" applyFont="1" applyBorder="1" applyAlignment="1">
      <alignment horizontal="center" vertical="center" wrapText="1"/>
    </xf>
    <xf numFmtId="0" fontId="15" fillId="0" borderId="13" xfId="81" applyFont="1" applyBorder="1" applyAlignment="1">
      <alignment horizontal="center" vertical="center" wrapText="1"/>
    </xf>
    <xf numFmtId="0" fontId="15" fillId="0" borderId="20" xfId="81" applyFont="1" applyBorder="1" applyAlignment="1">
      <alignment horizontal="center" vertical="center" wrapText="1"/>
    </xf>
    <xf numFmtId="0" fontId="15" fillId="0" borderId="21" xfId="81" applyFont="1" applyBorder="1" applyAlignment="1">
      <alignment horizontal="center" vertical="center" wrapText="1"/>
    </xf>
    <xf numFmtId="0" fontId="15" fillId="0" borderId="22" xfId="81" applyFont="1" applyBorder="1" applyAlignment="1">
      <alignment horizontal="center" vertical="center" wrapText="1"/>
    </xf>
    <xf numFmtId="0" fontId="15" fillId="0" borderId="23" xfId="81" applyFont="1" applyBorder="1" applyAlignment="1">
      <alignment horizontal="center" vertical="center" wrapText="1"/>
    </xf>
    <xf numFmtId="9" fontId="45" fillId="0" borderId="14" xfId="81" applyNumberFormat="1" applyFont="1" applyBorder="1" applyAlignment="1">
      <alignment horizontal="center"/>
    </xf>
    <xf numFmtId="9" fontId="45" fillId="0" borderId="15" xfId="81" applyNumberFormat="1" applyFont="1" applyBorder="1" applyAlignment="1">
      <alignment horizontal="center"/>
    </xf>
    <xf numFmtId="0" fontId="85" fillId="0" borderId="14" xfId="0" applyFont="1" applyBorder="1" applyAlignment="1">
      <alignment horizontal="center"/>
    </xf>
    <xf numFmtId="0" fontId="85" fillId="0" borderId="2" xfId="0" applyFont="1" applyBorder="1" applyAlignment="1">
      <alignment horizontal="center"/>
    </xf>
    <xf numFmtId="0" fontId="85" fillId="0" borderId="15" xfId="0" applyFont="1" applyBorder="1" applyAlignment="1">
      <alignment horizontal="center"/>
    </xf>
  </cellXfs>
  <cellStyles count="13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66"/>
    <cellStyle name="Normal 11" xfId="67"/>
    <cellStyle name="Normal 12" xfId="68"/>
    <cellStyle name="Normal 13" xfId="69"/>
    <cellStyle name="Normal 14" xfId="70"/>
    <cellStyle name="Normal 15" xfId="71"/>
    <cellStyle name="Normal 16" xfId="132"/>
    <cellStyle name="Normal 17" xfId="133"/>
    <cellStyle name="Normal 18" xfId="134"/>
    <cellStyle name="Normal 2" xfId="72"/>
    <cellStyle name="Normal 2 11" xfId="73"/>
    <cellStyle name="Normal 2 2" xfId="74"/>
    <cellStyle name="Normal 2 2 2" xfId="75"/>
    <cellStyle name="Normal 2 2 4" xfId="76"/>
    <cellStyle name="Normal 2 3" xfId="77"/>
    <cellStyle name="Normal 2 4" xfId="78"/>
    <cellStyle name="Normal 2 5" xfId="79"/>
    <cellStyle name="Normal 2_Book1" xfId="80"/>
    <cellStyle name="Normal 3" xfId="81"/>
    <cellStyle name="Normal 3 2" xfId="82"/>
    <cellStyle name="Normal 4" xfId="83"/>
    <cellStyle name="Normal 5" xfId="84"/>
    <cellStyle name="Normal 6" xfId="85"/>
    <cellStyle name="Normal 7" xfId="86"/>
    <cellStyle name="Normal 8" xfId="87"/>
    <cellStyle name="Normal 9" xfId="88"/>
    <cellStyle name="Normal_nv2_2003" xfId="89"/>
    <cellStyle name="Normal1" xfId="90"/>
    <cellStyle name="Percent" xfId="91" builtinId="5"/>
    <cellStyle name="Percent (0)" xfId="92"/>
    <cellStyle name="Percent [2]" xfId="93"/>
    <cellStyle name="Percent 2" xfId="94"/>
    <cellStyle name="Percent 3" xfId="95"/>
    <cellStyle name="Percent 4" xfId="96"/>
    <cellStyle name="PERCENTAGE" xfId="97"/>
    <cellStyle name="PrePop Currency (0)" xfId="98"/>
    <cellStyle name="PSChar" xfId="99"/>
    <cellStyle name="PSDate" xfId="100"/>
    <cellStyle name="PSDec" xfId="101"/>
    <cellStyle name="PSHeading" xfId="102"/>
    <cellStyle name="PSInt" xfId="103"/>
    <cellStyle name="PSSpacer" xfId="104"/>
    <cellStyle name="songuyen" xfId="105"/>
    <cellStyle name="Style 1" xfId="106"/>
    <cellStyle name="subhead" xfId="107"/>
    <cellStyle name="Text Indent A" xfId="108"/>
    <cellStyle name="Text Indent B" xfId="109"/>
    <cellStyle name="xuan" xfId="110"/>
    <cellStyle name=" [0.00]_ Att. 1- Cover" xfId="111"/>
    <cellStyle name="_ Att. 1- Cover" xfId="112"/>
    <cellStyle name="?_ Att. 1- Cover" xfId="113"/>
    <cellStyle name="똿뗦먛귟 [0.00]_PRODUCT DETAIL Q1" xfId="114"/>
    <cellStyle name="똿뗦먛귟_PRODUCT DETAIL Q1" xfId="115"/>
    <cellStyle name="믅됞 [0.00]_PRODUCT DETAIL Q1" xfId="116"/>
    <cellStyle name="믅됞_PRODUCT DETAIL Q1" xfId="117"/>
    <cellStyle name="백분율_95" xfId="118"/>
    <cellStyle name="뷭?_BOOKSHIP" xfId="119"/>
    <cellStyle name="콤마 [0]_1202" xfId="120"/>
    <cellStyle name="콤마_1202" xfId="121"/>
    <cellStyle name="통화 [0]_1202" xfId="122"/>
    <cellStyle name="통화_1202" xfId="123"/>
    <cellStyle name="표준_(정보부문)월별인원계획" xfId="124"/>
    <cellStyle name="一般_00Q3902REV.1" xfId="125"/>
    <cellStyle name="千分位[0]_00Q3902REV.1" xfId="126"/>
    <cellStyle name="千分位_00Q3902REV.1" xfId="127"/>
    <cellStyle name="標準_Financial Prpsl" xfId="128"/>
    <cellStyle name="貨幣 [0]_00Q3902REV.1" xfId="129"/>
    <cellStyle name="貨幣[0]_BRE" xfId="130"/>
    <cellStyle name="貨幣_00Q3902REV.1" xfId="131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22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162175" y="1701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pane xSplit="4" ySplit="7" topLeftCell="E11" activePane="bottomRight" state="frozen"/>
      <selection pane="topRight" activeCell="E1" sqref="E1"/>
      <selection pane="bottomLeft" activeCell="A8" sqref="A8"/>
      <selection pane="bottomRight" activeCell="A5" sqref="A5:A7"/>
    </sheetView>
  </sheetViews>
  <sheetFormatPr defaultRowHeight="12.75"/>
  <cols>
    <col min="1" max="1" width="4.140625" style="10" customWidth="1"/>
    <col min="2" max="2" width="10.5703125" style="11" customWidth="1"/>
    <col min="3" max="3" width="15.28515625" style="12" customWidth="1"/>
    <col min="4" max="4" width="7.140625" style="13" customWidth="1"/>
    <col min="5" max="5" width="9.85546875" style="11" customWidth="1"/>
    <col min="6" max="6" width="9" style="11" customWidth="1"/>
    <col min="7" max="10" width="4.140625" style="14" customWidth="1"/>
    <col min="11" max="11" width="4" style="14" hidden="1" customWidth="1"/>
    <col min="12" max="12" width="1.85546875" style="14" customWidth="1"/>
    <col min="13" max="14" width="1.28515625" style="14" customWidth="1"/>
    <col min="15" max="16" width="4.42578125" style="14" customWidth="1"/>
    <col min="17" max="17" width="11.5703125" style="11" customWidth="1"/>
    <col min="18" max="18" width="5.5703125" style="14" customWidth="1"/>
    <col min="19" max="16384" width="9.140625" style="10"/>
  </cols>
  <sheetData>
    <row r="1" spans="1:18" s="1" customFormat="1" ht="30" customHeight="1">
      <c r="A1" s="46" t="s">
        <v>1</v>
      </c>
      <c r="D1" s="1" t="s">
        <v>87</v>
      </c>
      <c r="O1" s="15"/>
    </row>
    <row r="2" spans="1:18" s="1" customFormat="1" ht="27" customHeight="1">
      <c r="A2" s="46" t="s">
        <v>7</v>
      </c>
      <c r="E2" s="2" t="s">
        <v>44</v>
      </c>
      <c r="F2" s="29"/>
      <c r="O2" s="15"/>
      <c r="Q2" s="2" t="s">
        <v>4</v>
      </c>
      <c r="R2" s="1">
        <v>3</v>
      </c>
    </row>
    <row r="3" spans="1:18" s="1" customFormat="1" ht="18.75" customHeight="1">
      <c r="E3" s="29" t="s">
        <v>88</v>
      </c>
      <c r="F3" s="2"/>
      <c r="H3" s="16"/>
      <c r="I3" s="2"/>
      <c r="K3" s="15"/>
      <c r="O3" s="15"/>
      <c r="Q3" s="18"/>
    </row>
    <row r="4" spans="1:18" s="1" customFormat="1" ht="19.5" customHeight="1">
      <c r="A4" s="17" t="s">
        <v>90</v>
      </c>
      <c r="O4" s="15"/>
      <c r="Q4" s="2" t="s">
        <v>5</v>
      </c>
      <c r="R4" s="1">
        <v>1</v>
      </c>
    </row>
    <row r="5" spans="1:18" s="3" customFormat="1" ht="16.5" customHeight="1">
      <c r="A5" s="64" t="s">
        <v>2</v>
      </c>
      <c r="B5" s="61" t="s">
        <v>3</v>
      </c>
      <c r="C5" s="77" t="s">
        <v>8</v>
      </c>
      <c r="D5" s="78"/>
      <c r="E5" s="61" t="s">
        <v>34</v>
      </c>
      <c r="F5" s="61" t="s">
        <v>35</v>
      </c>
      <c r="G5" s="74" t="s">
        <v>9</v>
      </c>
      <c r="H5" s="75"/>
      <c r="I5" s="75"/>
      <c r="J5" s="75"/>
      <c r="K5" s="75"/>
      <c r="L5" s="75"/>
      <c r="M5" s="75"/>
      <c r="N5" s="75"/>
      <c r="O5" s="76"/>
      <c r="P5" s="83" t="s">
        <v>10</v>
      </c>
      <c r="Q5" s="84"/>
      <c r="R5" s="69" t="s">
        <v>0</v>
      </c>
    </row>
    <row r="6" spans="1:18" s="3" customFormat="1" ht="16.5" customHeight="1">
      <c r="A6" s="65"/>
      <c r="B6" s="62"/>
      <c r="C6" s="79"/>
      <c r="D6" s="80"/>
      <c r="E6" s="62"/>
      <c r="F6" s="62"/>
      <c r="G6" s="4" t="s">
        <v>11</v>
      </c>
      <c r="H6" s="4" t="s">
        <v>12</v>
      </c>
      <c r="I6" s="4" t="s">
        <v>13</v>
      </c>
      <c r="J6" s="4" t="s">
        <v>14</v>
      </c>
      <c r="K6" s="4"/>
      <c r="L6" s="4"/>
      <c r="M6" s="4"/>
      <c r="N6" s="4"/>
      <c r="O6" s="4" t="s">
        <v>32</v>
      </c>
      <c r="P6" s="5" t="s">
        <v>31</v>
      </c>
      <c r="Q6" s="5" t="s">
        <v>6</v>
      </c>
      <c r="R6" s="70"/>
    </row>
    <row r="7" spans="1:18" s="8" customFormat="1" ht="15.75" customHeight="1">
      <c r="A7" s="66"/>
      <c r="B7" s="63"/>
      <c r="C7" s="81"/>
      <c r="D7" s="82"/>
      <c r="E7" s="63"/>
      <c r="F7" s="63"/>
      <c r="G7" s="6">
        <v>10</v>
      </c>
      <c r="H7" s="6">
        <v>10</v>
      </c>
      <c r="I7" s="6">
        <v>10</v>
      </c>
      <c r="J7" s="6">
        <v>15</v>
      </c>
      <c r="K7" s="6"/>
      <c r="L7" s="6"/>
      <c r="M7" s="6"/>
      <c r="N7" s="6"/>
      <c r="O7" s="6">
        <v>55</v>
      </c>
      <c r="P7" s="6">
        <f>SUM(G7:O7)</f>
        <v>100</v>
      </c>
      <c r="Q7" s="7"/>
      <c r="R7" s="71"/>
    </row>
    <row r="8" spans="1:18" s="9" customFormat="1" ht="23.25" customHeight="1">
      <c r="A8" s="48">
        <v>1</v>
      </c>
      <c r="B8" s="60">
        <v>162524124</v>
      </c>
      <c r="C8" s="57" t="s">
        <v>52</v>
      </c>
      <c r="D8" s="58" t="s">
        <v>45</v>
      </c>
      <c r="E8" s="49" t="s">
        <v>51</v>
      </c>
      <c r="F8" s="59" t="s">
        <v>53</v>
      </c>
      <c r="G8" s="50">
        <v>0</v>
      </c>
      <c r="H8" s="50">
        <v>0</v>
      </c>
      <c r="I8" s="50">
        <v>0</v>
      </c>
      <c r="J8" s="50">
        <v>0</v>
      </c>
      <c r="K8" s="51"/>
      <c r="L8" s="50"/>
      <c r="M8" s="51"/>
      <c r="N8" s="51"/>
      <c r="O8" s="52" t="s">
        <v>48</v>
      </c>
      <c r="P8" s="53">
        <v>0</v>
      </c>
      <c r="Q8" s="54" t="s">
        <v>15</v>
      </c>
      <c r="R8" s="55"/>
    </row>
    <row r="9" spans="1:18" s="9" customFormat="1" ht="23.25" customHeight="1">
      <c r="A9" s="48">
        <f t="shared" ref="A9:A22" si="0">A8+1</f>
        <v>2</v>
      </c>
      <c r="B9" s="60">
        <v>162333697</v>
      </c>
      <c r="C9" s="57" t="s">
        <v>47</v>
      </c>
      <c r="D9" s="58" t="s">
        <v>54</v>
      </c>
      <c r="E9" s="49" t="s">
        <v>51</v>
      </c>
      <c r="F9" s="59" t="s">
        <v>55</v>
      </c>
      <c r="G9" s="50">
        <v>10</v>
      </c>
      <c r="H9" s="50">
        <v>10</v>
      </c>
      <c r="I9" s="50">
        <v>5</v>
      </c>
      <c r="J9" s="50">
        <v>3.5</v>
      </c>
      <c r="K9" s="51"/>
      <c r="L9" s="50"/>
      <c r="M9" s="51"/>
      <c r="N9" s="51"/>
      <c r="O9" s="52">
        <v>6</v>
      </c>
      <c r="P9" s="53">
        <v>6.3</v>
      </c>
      <c r="Q9" s="54" t="s">
        <v>23</v>
      </c>
      <c r="R9" s="55"/>
    </row>
    <row r="10" spans="1:18" s="9" customFormat="1" ht="23.25" customHeight="1">
      <c r="A10" s="48">
        <f t="shared" si="0"/>
        <v>3</v>
      </c>
      <c r="B10" s="60">
        <v>151325064</v>
      </c>
      <c r="C10" s="57" t="s">
        <v>56</v>
      </c>
      <c r="D10" s="58" t="s">
        <v>57</v>
      </c>
      <c r="E10" s="49" t="s">
        <v>51</v>
      </c>
      <c r="F10" s="59" t="s">
        <v>58</v>
      </c>
      <c r="G10" s="50">
        <v>0</v>
      </c>
      <c r="H10" s="50">
        <v>0</v>
      </c>
      <c r="I10" s="50">
        <v>0</v>
      </c>
      <c r="J10" s="50">
        <v>0</v>
      </c>
      <c r="K10" s="51"/>
      <c r="L10" s="50"/>
      <c r="M10" s="51"/>
      <c r="N10" s="51"/>
      <c r="O10" s="52" t="s">
        <v>48</v>
      </c>
      <c r="P10" s="53">
        <v>0</v>
      </c>
      <c r="Q10" s="54" t="s">
        <v>15</v>
      </c>
      <c r="R10" s="55"/>
    </row>
    <row r="11" spans="1:18" s="9" customFormat="1" ht="23.25" customHeight="1">
      <c r="A11" s="48">
        <f t="shared" si="0"/>
        <v>4</v>
      </c>
      <c r="B11" s="60">
        <v>1827263016</v>
      </c>
      <c r="C11" s="57" t="s">
        <v>59</v>
      </c>
      <c r="D11" s="58" t="s">
        <v>60</v>
      </c>
      <c r="E11" s="49" t="s">
        <v>51</v>
      </c>
      <c r="F11" s="59" t="s">
        <v>49</v>
      </c>
      <c r="G11" s="50">
        <v>9</v>
      </c>
      <c r="H11" s="50">
        <v>9</v>
      </c>
      <c r="I11" s="50">
        <v>8</v>
      </c>
      <c r="J11" s="50">
        <v>5</v>
      </c>
      <c r="K11" s="51"/>
      <c r="L11" s="50"/>
      <c r="M11" s="51"/>
      <c r="N11" s="51"/>
      <c r="O11" s="52">
        <v>7.5</v>
      </c>
      <c r="P11" s="53">
        <v>7.5</v>
      </c>
      <c r="Q11" s="54" t="s">
        <v>24</v>
      </c>
      <c r="R11" s="55"/>
    </row>
    <row r="12" spans="1:18" s="9" customFormat="1" ht="23.25" customHeight="1">
      <c r="A12" s="48">
        <f t="shared" si="0"/>
        <v>5</v>
      </c>
      <c r="B12" s="60">
        <v>162163167</v>
      </c>
      <c r="C12" s="57" t="s">
        <v>61</v>
      </c>
      <c r="D12" s="58" t="s">
        <v>62</v>
      </c>
      <c r="E12" s="49" t="s">
        <v>51</v>
      </c>
      <c r="F12" s="59" t="s">
        <v>63</v>
      </c>
      <c r="G12" s="50">
        <v>10</v>
      </c>
      <c r="H12" s="50">
        <v>9</v>
      </c>
      <c r="I12" s="50">
        <v>5</v>
      </c>
      <c r="J12" s="50">
        <v>5.5</v>
      </c>
      <c r="K12" s="51"/>
      <c r="L12" s="50"/>
      <c r="M12" s="51"/>
      <c r="N12" s="51"/>
      <c r="O12" s="52">
        <v>5.2</v>
      </c>
      <c r="P12" s="53">
        <v>6.1</v>
      </c>
      <c r="Q12" s="54" t="s">
        <v>22</v>
      </c>
      <c r="R12" s="55"/>
    </row>
    <row r="13" spans="1:18" s="9" customFormat="1" ht="23.25" customHeight="1">
      <c r="A13" s="48">
        <f t="shared" si="0"/>
        <v>6</v>
      </c>
      <c r="B13" s="60">
        <v>162314579</v>
      </c>
      <c r="C13" s="57" t="s">
        <v>64</v>
      </c>
      <c r="D13" s="58" t="s">
        <v>62</v>
      </c>
      <c r="E13" s="49" t="s">
        <v>51</v>
      </c>
      <c r="F13" s="59" t="s">
        <v>65</v>
      </c>
      <c r="G13" s="50">
        <v>8</v>
      </c>
      <c r="H13" s="50">
        <v>8</v>
      </c>
      <c r="I13" s="50">
        <v>4</v>
      </c>
      <c r="J13" s="50">
        <v>6.5</v>
      </c>
      <c r="K13" s="51"/>
      <c r="L13" s="50"/>
      <c r="M13" s="51"/>
      <c r="N13" s="51"/>
      <c r="O13" s="52">
        <v>5.6</v>
      </c>
      <c r="P13" s="53">
        <v>6.1</v>
      </c>
      <c r="Q13" s="54" t="s">
        <v>22</v>
      </c>
      <c r="R13" s="55"/>
    </row>
    <row r="14" spans="1:18" s="9" customFormat="1" ht="23.25" customHeight="1">
      <c r="A14" s="48">
        <f t="shared" si="0"/>
        <v>7</v>
      </c>
      <c r="B14" s="60">
        <v>162524210</v>
      </c>
      <c r="C14" s="57" t="s">
        <v>67</v>
      </c>
      <c r="D14" s="58" t="s">
        <v>66</v>
      </c>
      <c r="E14" s="49" t="s">
        <v>51</v>
      </c>
      <c r="F14" s="59" t="s">
        <v>68</v>
      </c>
      <c r="G14" s="50">
        <v>8</v>
      </c>
      <c r="H14" s="50">
        <v>8</v>
      </c>
      <c r="I14" s="50">
        <v>3</v>
      </c>
      <c r="J14" s="50">
        <v>7</v>
      </c>
      <c r="K14" s="51"/>
      <c r="L14" s="50"/>
      <c r="M14" s="51"/>
      <c r="N14" s="51"/>
      <c r="O14" s="52">
        <v>4.8</v>
      </c>
      <c r="P14" s="53">
        <v>5.6</v>
      </c>
      <c r="Q14" s="54" t="s">
        <v>20</v>
      </c>
      <c r="R14" s="55"/>
    </row>
    <row r="15" spans="1:18" s="9" customFormat="1" ht="23.25" customHeight="1">
      <c r="A15" s="48">
        <f t="shared" si="0"/>
        <v>8</v>
      </c>
      <c r="B15" s="60">
        <v>152333265</v>
      </c>
      <c r="C15" s="57" t="s">
        <v>69</v>
      </c>
      <c r="D15" s="58" t="s">
        <v>70</v>
      </c>
      <c r="E15" s="49" t="s">
        <v>51</v>
      </c>
      <c r="F15" s="59" t="s">
        <v>71</v>
      </c>
      <c r="G15" s="50">
        <v>8</v>
      </c>
      <c r="H15" s="50">
        <v>8</v>
      </c>
      <c r="I15" s="50">
        <v>3</v>
      </c>
      <c r="J15" s="50">
        <v>7</v>
      </c>
      <c r="K15" s="51"/>
      <c r="L15" s="50"/>
      <c r="M15" s="51"/>
      <c r="N15" s="51"/>
      <c r="O15" s="52">
        <v>5.5</v>
      </c>
      <c r="P15" s="53">
        <v>6</v>
      </c>
      <c r="Q15" s="54" t="s">
        <v>16</v>
      </c>
      <c r="R15" s="55"/>
    </row>
    <row r="16" spans="1:18" s="9" customFormat="1" ht="23.25" customHeight="1">
      <c r="A16" s="48">
        <f t="shared" si="0"/>
        <v>9</v>
      </c>
      <c r="B16" s="60">
        <v>162354039</v>
      </c>
      <c r="C16" s="57" t="s">
        <v>72</v>
      </c>
      <c r="D16" s="58" t="s">
        <v>73</v>
      </c>
      <c r="E16" s="49" t="s">
        <v>51</v>
      </c>
      <c r="F16" s="59" t="s">
        <v>74</v>
      </c>
      <c r="G16" s="50">
        <v>8</v>
      </c>
      <c r="H16" s="50">
        <v>8</v>
      </c>
      <c r="I16" s="50">
        <v>3</v>
      </c>
      <c r="J16" s="50">
        <v>8.5</v>
      </c>
      <c r="K16" s="51"/>
      <c r="L16" s="50"/>
      <c r="M16" s="51"/>
      <c r="N16" s="51"/>
      <c r="O16" s="52">
        <v>4.5999999999999996</v>
      </c>
      <c r="P16" s="53">
        <v>5.7</v>
      </c>
      <c r="Q16" s="54" t="s">
        <v>21</v>
      </c>
      <c r="R16" s="55"/>
    </row>
    <row r="17" spans="1:18" s="9" customFormat="1" ht="23.25" customHeight="1">
      <c r="A17" s="48">
        <f t="shared" si="0"/>
        <v>10</v>
      </c>
      <c r="B17" s="60">
        <v>1826263083</v>
      </c>
      <c r="C17" s="57" t="s">
        <v>75</v>
      </c>
      <c r="D17" s="58" t="s">
        <v>50</v>
      </c>
      <c r="E17" s="49" t="s">
        <v>51</v>
      </c>
      <c r="F17" s="59" t="s">
        <v>49</v>
      </c>
      <c r="G17" s="50">
        <v>9</v>
      </c>
      <c r="H17" s="50">
        <v>9</v>
      </c>
      <c r="I17" s="50">
        <v>7</v>
      </c>
      <c r="J17" s="50">
        <v>10</v>
      </c>
      <c r="K17" s="51"/>
      <c r="L17" s="50"/>
      <c r="M17" s="51"/>
      <c r="N17" s="51"/>
      <c r="O17" s="52">
        <v>9</v>
      </c>
      <c r="P17" s="53">
        <v>9</v>
      </c>
      <c r="Q17" s="54" t="s">
        <v>17</v>
      </c>
      <c r="R17" s="55"/>
    </row>
    <row r="18" spans="1:18" s="9" customFormat="1" ht="23.25" customHeight="1">
      <c r="A18" s="48">
        <f t="shared" si="0"/>
        <v>11</v>
      </c>
      <c r="B18" s="60">
        <v>152333255</v>
      </c>
      <c r="C18" s="57" t="s">
        <v>76</v>
      </c>
      <c r="D18" s="58" t="s">
        <v>77</v>
      </c>
      <c r="E18" s="49" t="s">
        <v>51</v>
      </c>
      <c r="F18" s="59" t="s">
        <v>71</v>
      </c>
      <c r="G18" s="50">
        <v>9</v>
      </c>
      <c r="H18" s="50">
        <v>10</v>
      </c>
      <c r="I18" s="50">
        <v>10</v>
      </c>
      <c r="J18" s="50">
        <v>6.5</v>
      </c>
      <c r="K18" s="51"/>
      <c r="L18" s="50"/>
      <c r="M18" s="51"/>
      <c r="N18" s="51"/>
      <c r="O18" s="52">
        <v>7</v>
      </c>
      <c r="P18" s="53">
        <v>7.7</v>
      </c>
      <c r="Q18" s="54" t="s">
        <v>25</v>
      </c>
      <c r="R18" s="55"/>
    </row>
    <row r="19" spans="1:18" s="9" customFormat="1" ht="23.25" customHeight="1">
      <c r="A19" s="48">
        <f t="shared" si="0"/>
        <v>12</v>
      </c>
      <c r="B19" s="60">
        <v>152353476</v>
      </c>
      <c r="C19" s="57" t="s">
        <v>78</v>
      </c>
      <c r="D19" s="58" t="s">
        <v>79</v>
      </c>
      <c r="E19" s="49" t="s">
        <v>51</v>
      </c>
      <c r="F19" s="59" t="s">
        <v>80</v>
      </c>
      <c r="G19" s="50">
        <v>8</v>
      </c>
      <c r="H19" s="50">
        <v>7</v>
      </c>
      <c r="I19" s="50">
        <v>3</v>
      </c>
      <c r="J19" s="50">
        <v>5</v>
      </c>
      <c r="K19" s="51"/>
      <c r="L19" s="50"/>
      <c r="M19" s="51"/>
      <c r="N19" s="51"/>
      <c r="O19" s="52">
        <v>4</v>
      </c>
      <c r="P19" s="53">
        <v>4.8</v>
      </c>
      <c r="Q19" s="54" t="s">
        <v>18</v>
      </c>
      <c r="R19" s="55"/>
    </row>
    <row r="20" spans="1:18" s="9" customFormat="1" ht="23.25" customHeight="1">
      <c r="A20" s="48">
        <f t="shared" si="0"/>
        <v>13</v>
      </c>
      <c r="B20" s="60">
        <v>1826263115</v>
      </c>
      <c r="C20" s="57" t="s">
        <v>81</v>
      </c>
      <c r="D20" s="58" t="s">
        <v>82</v>
      </c>
      <c r="E20" s="49" t="s">
        <v>51</v>
      </c>
      <c r="F20" s="59" t="s">
        <v>49</v>
      </c>
      <c r="G20" s="50">
        <v>9</v>
      </c>
      <c r="H20" s="50">
        <v>10</v>
      </c>
      <c r="I20" s="50">
        <v>10</v>
      </c>
      <c r="J20" s="50">
        <v>9.5</v>
      </c>
      <c r="K20" s="51"/>
      <c r="L20" s="50"/>
      <c r="M20" s="51"/>
      <c r="N20" s="51"/>
      <c r="O20" s="52">
        <v>7</v>
      </c>
      <c r="P20" s="53">
        <v>8.1999999999999993</v>
      </c>
      <c r="Q20" s="54" t="s">
        <v>26</v>
      </c>
      <c r="R20" s="55"/>
    </row>
    <row r="21" spans="1:18" s="9" customFormat="1" ht="23.25" customHeight="1">
      <c r="A21" s="48">
        <f t="shared" si="0"/>
        <v>14</v>
      </c>
      <c r="B21" s="56">
        <v>1826263107</v>
      </c>
      <c r="C21" s="57" t="s">
        <v>83</v>
      </c>
      <c r="D21" s="58" t="s">
        <v>46</v>
      </c>
      <c r="E21" s="49" t="s">
        <v>51</v>
      </c>
      <c r="F21" s="59" t="s">
        <v>49</v>
      </c>
      <c r="G21" s="50">
        <v>7</v>
      </c>
      <c r="H21" s="50">
        <v>7</v>
      </c>
      <c r="I21" s="50">
        <v>7</v>
      </c>
      <c r="J21" s="50">
        <v>4.5</v>
      </c>
      <c r="K21" s="51"/>
      <c r="L21" s="50"/>
      <c r="M21" s="51"/>
      <c r="N21" s="51"/>
      <c r="O21" s="52">
        <v>4.8</v>
      </c>
      <c r="P21" s="53">
        <v>5.4</v>
      </c>
      <c r="Q21" s="54" t="s">
        <v>19</v>
      </c>
      <c r="R21" s="55"/>
    </row>
    <row r="22" spans="1:18" s="9" customFormat="1" ht="23.25" customHeight="1">
      <c r="A22" s="48">
        <f t="shared" si="0"/>
        <v>15</v>
      </c>
      <c r="B22" s="60">
        <v>161325815</v>
      </c>
      <c r="C22" s="57" t="s">
        <v>84</v>
      </c>
      <c r="D22" s="58" t="s">
        <v>85</v>
      </c>
      <c r="E22" s="49" t="s">
        <v>51</v>
      </c>
      <c r="F22" s="59" t="s">
        <v>86</v>
      </c>
      <c r="G22" s="50">
        <v>10</v>
      </c>
      <c r="H22" s="50">
        <v>10</v>
      </c>
      <c r="I22" s="50">
        <v>9</v>
      </c>
      <c r="J22" s="50">
        <v>10</v>
      </c>
      <c r="K22" s="51"/>
      <c r="L22" s="50"/>
      <c r="M22" s="51"/>
      <c r="N22" s="51"/>
      <c r="O22" s="52">
        <v>9.1999999999999993</v>
      </c>
      <c r="P22" s="53">
        <v>9.5</v>
      </c>
      <c r="Q22" s="54" t="s">
        <v>27</v>
      </c>
      <c r="R22" s="55"/>
    </row>
    <row r="23" spans="1:18" ht="15.75" customHeight="1">
      <c r="A23" s="85" t="s">
        <v>36</v>
      </c>
      <c r="B23" s="86"/>
      <c r="C23" s="86"/>
      <c r="D23" s="86"/>
      <c r="E23" s="87"/>
      <c r="F23"/>
      <c r="G23"/>
      <c r="H23"/>
      <c r="I23"/>
      <c r="J23"/>
      <c r="K23"/>
      <c r="L23" s="19"/>
      <c r="M23" s="19"/>
      <c r="N23" s="19"/>
      <c r="O23" s="19"/>
      <c r="P23" s="19"/>
      <c r="Q23" s="20"/>
      <c r="R23" s="21"/>
    </row>
    <row r="24" spans="1:18" ht="17.25" customHeight="1">
      <c r="A24" s="67" t="s">
        <v>37</v>
      </c>
      <c r="B24" s="68"/>
      <c r="C24" s="22" t="s">
        <v>38</v>
      </c>
      <c r="D24" s="28" t="s">
        <v>39</v>
      </c>
      <c r="E24" s="22" t="s">
        <v>0</v>
      </c>
      <c r="F24" s="23"/>
      <c r="G24" s="24"/>
      <c r="H24" s="24"/>
      <c r="I24" s="24"/>
      <c r="J24" s="23"/>
      <c r="K24" s="23"/>
      <c r="L24" s="19"/>
      <c r="M24" s="19"/>
      <c r="N24" s="19"/>
      <c r="O24" s="20"/>
      <c r="P24" s="19"/>
      <c r="Q24" s="20"/>
      <c r="R24" s="21"/>
    </row>
    <row r="25" spans="1:18" ht="16.5" customHeight="1">
      <c r="A25" s="72" t="s">
        <v>40</v>
      </c>
      <c r="B25" s="73"/>
      <c r="C25" s="25">
        <f>COUNTIF($P$8:$P$22,"&gt;=4")</f>
        <v>13</v>
      </c>
      <c r="D25" s="26">
        <f>C25/$C$27</f>
        <v>0.8666666666666667</v>
      </c>
      <c r="E25" s="25"/>
      <c r="F25" s="23"/>
      <c r="G25" s="24"/>
      <c r="H25" s="24"/>
      <c r="I25" s="24"/>
      <c r="J25" s="23"/>
      <c r="K25" s="23"/>
      <c r="L25" s="19"/>
      <c r="M25" s="19"/>
      <c r="N25" s="19"/>
      <c r="O25" s="19"/>
      <c r="P25" s="19"/>
      <c r="Q25" s="20"/>
      <c r="R25" s="21"/>
    </row>
    <row r="26" spans="1:18" ht="16.5" customHeight="1">
      <c r="A26" s="72" t="s">
        <v>41</v>
      </c>
      <c r="B26" s="73"/>
      <c r="C26" s="25">
        <f>COUNTIF($P$8:$P$22,"&lt;4")</f>
        <v>2</v>
      </c>
      <c r="D26" s="26">
        <f>C26/$C$27</f>
        <v>0.13333333333333333</v>
      </c>
      <c r="E26" s="25"/>
      <c r="F26" s="23"/>
      <c r="G26" s="24"/>
      <c r="H26" s="24"/>
      <c r="I26" s="35"/>
      <c r="J26" s="33"/>
      <c r="K26" s="33"/>
      <c r="L26" s="31"/>
      <c r="M26" s="31"/>
      <c r="N26" s="31"/>
      <c r="O26" s="31"/>
      <c r="P26" s="31"/>
      <c r="Q26" s="30"/>
      <c r="R26" s="21"/>
    </row>
    <row r="27" spans="1:18" ht="16.5" customHeight="1">
      <c r="A27" s="67" t="s">
        <v>42</v>
      </c>
      <c r="B27" s="68"/>
      <c r="C27" s="22">
        <f>C25+C26</f>
        <v>15</v>
      </c>
      <c r="D27" s="27">
        <f>D25+D26</f>
        <v>1</v>
      </c>
      <c r="E27" s="22"/>
      <c r="F27" s="23"/>
      <c r="G27" s="24"/>
      <c r="H27" s="24"/>
      <c r="I27" s="34" t="s">
        <v>89</v>
      </c>
      <c r="J27" s="33"/>
      <c r="K27" s="33"/>
      <c r="L27" s="31"/>
      <c r="M27" s="31"/>
      <c r="N27" s="31"/>
      <c r="O27" s="31"/>
      <c r="P27" s="31"/>
      <c r="Q27" s="30"/>
      <c r="R27" s="21"/>
    </row>
    <row r="28" spans="1:18" ht="18" customHeight="1">
      <c r="A28" s="36"/>
      <c r="B28" s="47" t="s">
        <v>28</v>
      </c>
      <c r="C28" s="38"/>
      <c r="D28" s="39"/>
      <c r="E28" s="37"/>
      <c r="F28" s="31"/>
      <c r="G28" s="31"/>
      <c r="H28" s="31"/>
      <c r="I28" s="32" t="s">
        <v>33</v>
      </c>
      <c r="J28" s="31"/>
      <c r="K28" s="31"/>
      <c r="L28" s="31"/>
      <c r="M28" s="32"/>
      <c r="N28" s="31"/>
      <c r="O28" s="31"/>
      <c r="P28" s="31"/>
      <c r="Q28" s="31"/>
      <c r="R28" s="32"/>
    </row>
    <row r="29" spans="1:18" ht="15">
      <c r="A29" s="40"/>
      <c r="B29" s="31"/>
      <c r="C29" s="41"/>
      <c r="D29" s="42"/>
      <c r="E29" s="31"/>
      <c r="F29" s="31"/>
      <c r="G29" s="31"/>
      <c r="H29" s="31"/>
      <c r="I29" s="43"/>
      <c r="J29" s="43"/>
      <c r="K29" s="44"/>
      <c r="L29" s="45"/>
      <c r="M29" s="43"/>
      <c r="N29" s="31"/>
      <c r="O29" s="31"/>
      <c r="P29" s="31"/>
      <c r="Q29" s="31"/>
      <c r="R29" s="32"/>
    </row>
    <row r="30" spans="1:18" ht="15">
      <c r="A30" s="40"/>
      <c r="B30" s="31"/>
      <c r="C30" s="41"/>
      <c r="D30" s="42"/>
      <c r="E30" s="31"/>
      <c r="F30" s="31"/>
      <c r="G30" s="31"/>
      <c r="H30" s="31"/>
      <c r="I30" s="43"/>
      <c r="J30" s="31"/>
      <c r="K30" s="31"/>
      <c r="L30" s="45"/>
      <c r="M30" s="43"/>
      <c r="N30" s="31"/>
      <c r="O30" s="31"/>
      <c r="P30" s="31"/>
      <c r="Q30" s="31"/>
      <c r="R30" s="32"/>
    </row>
    <row r="31" spans="1:18" ht="14.25">
      <c r="A31" s="40"/>
      <c r="B31" s="31"/>
      <c r="C31" s="41"/>
      <c r="D31" s="42"/>
      <c r="E31" s="31"/>
      <c r="F31" s="31"/>
      <c r="G31" s="31"/>
      <c r="H31" s="31"/>
      <c r="I31" s="32"/>
      <c r="J31" s="32"/>
      <c r="K31" s="31"/>
      <c r="L31" s="45"/>
      <c r="M31" s="32"/>
      <c r="N31" s="31"/>
      <c r="O31" s="31"/>
      <c r="P31" s="31"/>
      <c r="Q31" s="31"/>
      <c r="R31" s="32"/>
    </row>
    <row r="32" spans="1:18" ht="30.75" customHeight="1">
      <c r="A32" s="40"/>
      <c r="B32" s="32" t="s">
        <v>29</v>
      </c>
      <c r="C32" s="41"/>
      <c r="D32" s="42"/>
      <c r="E32" s="31"/>
      <c r="F32" s="31"/>
      <c r="G32" s="31"/>
      <c r="H32" s="31"/>
      <c r="I32" s="32"/>
      <c r="J32" s="32"/>
      <c r="K32" s="32" t="s">
        <v>30</v>
      </c>
      <c r="L32" s="32" t="s">
        <v>43</v>
      </c>
      <c r="M32" s="32"/>
      <c r="N32" s="31"/>
      <c r="O32" s="31"/>
      <c r="P32" s="31"/>
      <c r="Q32" s="31"/>
      <c r="R32" s="32"/>
    </row>
  </sheetData>
  <autoFilter ref="A7:R22">
    <filterColumn colId="2" showButton="0"/>
  </autoFilter>
  <sortState ref="B8:R64">
    <sortCondition ref="R8:R64"/>
  </sortState>
  <mergeCells count="13">
    <mergeCell ref="P5:Q5"/>
    <mergeCell ref="R5:R7"/>
    <mergeCell ref="A23:E23"/>
    <mergeCell ref="A24:B24"/>
    <mergeCell ref="A25:B25"/>
    <mergeCell ref="A5:A7"/>
    <mergeCell ref="A27:B27"/>
    <mergeCell ref="G5:O5"/>
    <mergeCell ref="F5:F7"/>
    <mergeCell ref="E5:E7"/>
    <mergeCell ref="C5:D7"/>
    <mergeCell ref="B5:B7"/>
    <mergeCell ref="A26:B26"/>
  </mergeCells>
  <conditionalFormatting sqref="G8:O22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22">
    <cfRule type="cellIs" dxfId="1" priority="2" stopIfTrue="1" operator="lessThan">
      <formula>4</formula>
    </cfRule>
  </conditionalFormatting>
  <conditionalFormatting sqref="P8:P22">
    <cfRule type="cellIs" dxfId="0" priority="1" stopIfTrue="1" operator="lessThan">
      <formula>4</formula>
    </cfRule>
  </conditionalFormatting>
  <pageMargins left="7.874015748031496E-2" right="0" top="0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2014-07-09T03:15:22Z</cp:lastPrinted>
  <dcterms:created xsi:type="dcterms:W3CDTF">2006-09-20T08:20:56Z</dcterms:created>
  <dcterms:modified xsi:type="dcterms:W3CDTF">2014-07-25T09:44:38Z</dcterms:modified>
</cp:coreProperties>
</file>