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613"/>
  </bookViews>
  <sheets>
    <sheet name="ghep" sheetId="34" r:id="rId1"/>
  </sheets>
  <definedNames>
    <definedName name="_Fill" localSheetId="0" hidden="1">#REF!</definedName>
    <definedName name="_Fill" hidden="1">#REF!</definedName>
    <definedName name="_xlnm._FilterDatabase" localSheetId="0" hidden="1">ghep!$A$7:$R$16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ẤĐFHJĐFJFH" localSheetId="0" hidden="1">#REF!</definedName>
    <definedName name="ẤĐFHJĐFJFH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_xlnm.Print_Titles" localSheetId="0">ghep!$1:$7</definedName>
    <definedName name="SGFD" localSheetId="0" hidden="1">#REF!</definedName>
    <definedName name="SGFD" hidden="1">#REF!</definedName>
    <definedName name="tkb" localSheetId="0" hidden="1">{"'Sheet1'!$L$16"}</definedName>
    <definedName name="tkb" hidden="1">{"'Sheet1'!$L$16"}</definedName>
  </definedNames>
  <calcPr calcId="124519"/>
</workbook>
</file>

<file path=xl/calcChain.xml><?xml version="1.0" encoding="utf-8"?>
<calcChain xmlns="http://schemas.openxmlformats.org/spreadsheetml/2006/main">
  <c r="A9" i="34"/>
  <c r="A10" s="1"/>
  <c r="A11" s="1"/>
  <c r="A12" s="1"/>
  <c r="A13" s="1"/>
  <c r="A14" s="1"/>
  <c r="A15" s="1"/>
  <c r="A16" s="1"/>
  <c r="P7"/>
  <c r="C20" l="1"/>
  <c r="C19"/>
  <c r="C21" l="1"/>
  <c r="D20" s="1"/>
  <c r="D19" l="1"/>
  <c r="D21" s="1"/>
</calcChain>
</file>

<file path=xl/sharedStrings.xml><?xml version="1.0" encoding="utf-8"?>
<sst xmlns="http://schemas.openxmlformats.org/spreadsheetml/2006/main" count="94" uniqueCount="75">
  <si>
    <t>GHI CHÚ</t>
  </si>
  <si>
    <t>TRƯỜNG ĐẠI HỌC DUY TÂN</t>
  </si>
  <si>
    <t>STT</t>
  </si>
  <si>
    <t>MSV</t>
  </si>
  <si>
    <t xml:space="preserve">MÔN : </t>
  </si>
  <si>
    <t>SỐ TC :</t>
  </si>
  <si>
    <t>LẦN THI:</t>
  </si>
  <si>
    <t>CHỮ</t>
  </si>
  <si>
    <t>PHÒNG ĐÀO TẠO</t>
  </si>
  <si>
    <t>HỌ VÀ                                        TÊN</t>
  </si>
  <si>
    <t>ĐIỂM QUÁ TRÌNH HỌC TẬP (%)</t>
  </si>
  <si>
    <t>ĐIỂM TỔNG KẾT</t>
  </si>
  <si>
    <t>A</t>
  </si>
  <si>
    <t>P</t>
  </si>
  <si>
    <t>M</t>
  </si>
  <si>
    <t>Không</t>
  </si>
  <si>
    <t>Bảy</t>
  </si>
  <si>
    <t>Năm Phẩy Bảy</t>
  </si>
  <si>
    <t>Sáu Phẩy Năm</t>
  </si>
  <si>
    <t>Bảy Phẩy Năm</t>
  </si>
  <si>
    <t>LẬP BẢNG</t>
  </si>
  <si>
    <t>Nguyễn Đắc Thăng</t>
  </si>
  <si>
    <t>Ths.Nguyễn Hữu Phú</t>
  </si>
  <si>
    <t>SỐ</t>
  </si>
  <si>
    <t>H</t>
  </si>
  <si>
    <t>F</t>
  </si>
  <si>
    <t>PHÒNG ĐÀO TẠO ĐH &amp; SAU ĐH</t>
  </si>
  <si>
    <t>LỚP MÔN HỌC</t>
  </si>
  <si>
    <t>LỚP SINH HOẠT</t>
  </si>
  <si>
    <t>BẢNG THỐNG KÊ SỐ LIỆU</t>
  </si>
  <si>
    <t xml:space="preserve">NỘI DUNG </t>
  </si>
  <si>
    <t>SL</t>
  </si>
  <si>
    <t>TỈ LỆ</t>
  </si>
  <si>
    <t>Số Sinh viên đạt</t>
  </si>
  <si>
    <t>Số Sinh viên nợ</t>
  </si>
  <si>
    <t>TỔNG CỘNG</t>
  </si>
  <si>
    <t>Vinh</t>
  </si>
  <si>
    <t>Hạnh</t>
  </si>
  <si>
    <t>Nguyễn Quốc</t>
  </si>
  <si>
    <t>ThS. Nguyễn Ân</t>
  </si>
  <si>
    <t>Quỳnh</t>
  </si>
  <si>
    <t>Nhân</t>
  </si>
  <si>
    <t>Yến</t>
  </si>
  <si>
    <t>Tùng</t>
  </si>
  <si>
    <t>v</t>
  </si>
  <si>
    <t>học ghép</t>
  </si>
  <si>
    <t>BẢNG ĐIỂM ĐÁNH GIÁ KẾT QUẢ HỌC TẬP * (ACC 202)</t>
  </si>
  <si>
    <t>Nguyên lý kế toán 2</t>
  </si>
  <si>
    <t>Trương Quang Duy</t>
  </si>
  <si>
    <t>K14QTM1</t>
  </si>
  <si>
    <t>Đặng Văn</t>
  </si>
  <si>
    <t>LỚP ACC202(A-C-I-K-M) * HK1-Năm Học 2013-2014</t>
  </si>
  <si>
    <t>ACC 202 A</t>
  </si>
  <si>
    <t>Hưng</t>
  </si>
  <si>
    <t>ACC 202 C</t>
  </si>
  <si>
    <t>Lê Gia</t>
  </si>
  <si>
    <t>K16KKT1</t>
  </si>
  <si>
    <t>ACC 202 I</t>
  </si>
  <si>
    <t>Nguyễn Phúc</t>
  </si>
  <si>
    <t>K16QNH6</t>
  </si>
  <si>
    <t>Pháp</t>
  </si>
  <si>
    <t>K15KKT2</t>
  </si>
  <si>
    <t>Võ Quang</t>
  </si>
  <si>
    <t>K14CMU_TTT1</t>
  </si>
  <si>
    <t>ACC 202 K</t>
  </si>
  <si>
    <t>K14KDN1</t>
  </si>
  <si>
    <t>Hoàng Thanh</t>
  </si>
  <si>
    <t>ACC 202 M</t>
  </si>
  <si>
    <t>Phan Thị Phi</t>
  </si>
  <si>
    <t>K15KCD8</t>
  </si>
  <si>
    <t>Thời gian:  7h30 - 18/12 / 2013</t>
  </si>
  <si>
    <t>Hướng</t>
  </si>
  <si>
    <t xml:space="preserve">Phan Viết </t>
  </si>
  <si>
    <t>K16KKT</t>
  </si>
  <si>
    <t>Đà Nẵng, ngày 9 tháng 1 năm 2014</t>
  </si>
</sst>
</file>

<file path=xl/styles.xml><?xml version="1.0" encoding="utf-8"?>
<styleSheet xmlns="http://schemas.openxmlformats.org/spreadsheetml/2006/main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.00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</numFmts>
  <fonts count="89">
    <font>
      <sz val="10"/>
      <name val="Arial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8"/>
      <name val="Times New Roman"/>
      <family val="1"/>
    </font>
    <font>
      <b/>
      <sz val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7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.5"/>
      <name val="Times New Roman"/>
      <family val="1"/>
    </font>
    <font>
      <sz val="11"/>
      <color indexed="8"/>
      <name val="Calibri"/>
      <family val="2"/>
    </font>
    <font>
      <sz val="11"/>
      <name val="??"/>
      <family val="3"/>
      <charset val="129"/>
    </font>
    <font>
      <sz val="10"/>
      <name val="Arial"/>
      <family val="2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b/>
      <sz val="12"/>
      <name val="Helv"/>
    </font>
    <font>
      <b/>
      <sz val="11"/>
      <name val="Helv"/>
    </font>
    <font>
      <sz val="12"/>
      <name val=".VnTime"/>
      <family val="2"/>
    </font>
    <font>
      <i/>
      <sz val="9"/>
      <name val="Times New Roman"/>
      <family val="1"/>
    </font>
    <font>
      <b/>
      <sz val="11"/>
      <color indexed="8"/>
      <name val="Times New Roman"/>
      <family val="1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i/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b/>
      <sz val="9"/>
      <name val="Times New Roman"/>
      <family val="1"/>
      <charset val="163"/>
    </font>
    <font>
      <b/>
      <sz val="11"/>
      <name val="Times New Roman"/>
      <family val="1"/>
      <charset val="163"/>
    </font>
    <font>
      <sz val="9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3"/>
      <color theme="1"/>
      <name val="Times New Roman"/>
      <family val="2"/>
    </font>
    <font>
      <sz val="10"/>
      <color theme="1"/>
      <name val="Times New Roman"/>
      <family val="1"/>
      <charset val="163"/>
    </font>
    <font>
      <b/>
      <sz val="9"/>
      <name val="Times New Roman"/>
      <family val="1"/>
      <charset val="163"/>
      <scheme val="major"/>
    </font>
    <font>
      <sz val="9"/>
      <name val="Times New Roman"/>
      <family val="1"/>
      <charset val="163"/>
      <scheme val="major"/>
    </font>
    <font>
      <b/>
      <sz val="10"/>
      <name val="Times New Roman"/>
      <family val="1"/>
      <charset val="163"/>
      <scheme val="major"/>
    </font>
    <font>
      <b/>
      <sz val="14"/>
      <color indexed="8"/>
      <name val="Times New Roman"/>
      <family val="1"/>
    </font>
    <font>
      <i/>
      <sz val="11"/>
      <name val="Times New Roman"/>
      <family val="1"/>
      <charset val="163"/>
    </font>
    <font>
      <b/>
      <sz val="11"/>
      <name val="Times New Roman"/>
      <family val="1"/>
      <charset val="163"/>
      <scheme val="major"/>
    </font>
    <font>
      <b/>
      <i/>
      <sz val="11"/>
      <name val="Times New Roman"/>
      <family val="1"/>
      <charset val="163"/>
    </font>
    <font>
      <b/>
      <sz val="9.5"/>
      <color indexed="8"/>
      <name val="Times New Roman"/>
      <family val="1"/>
      <charset val="163"/>
    </font>
    <font>
      <b/>
      <sz val="7.5"/>
      <name val="Times New Roman"/>
      <family val="1"/>
      <charset val="163"/>
    </font>
    <font>
      <b/>
      <sz val="8"/>
      <color indexed="8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</borders>
  <cellStyleXfs count="129">
    <xf numFmtId="0" fontId="0" fillId="0" borderId="0"/>
    <xf numFmtId="166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22" fillId="0" borderId="0"/>
    <xf numFmtId="185" fontId="42" fillId="0" borderId="0"/>
    <xf numFmtId="0" fontId="23" fillId="2" borderId="0"/>
    <xf numFmtId="0" fontId="24" fillId="2" borderId="0"/>
    <xf numFmtId="0" fontId="25" fillId="2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26" fillId="0" borderId="0">
      <alignment wrapText="1"/>
    </xf>
    <xf numFmtId="0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60" fillId="0" borderId="0" applyFont="0" applyFill="0" applyBorder="0" applyAlignment="0" applyProtection="0"/>
    <xf numFmtId="183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60" fillId="0" borderId="0" applyFont="0" applyFill="0" applyBorder="0" applyAlignment="0" applyProtection="0"/>
    <xf numFmtId="184" fontId="54" fillId="0" borderId="0" applyFont="0" applyFill="0" applyBorder="0" applyAlignment="0" applyProtection="0"/>
    <xf numFmtId="0" fontId="27" fillId="0" borderId="0" applyFont="0" applyFill="0" applyBorder="0" applyAlignment="0" applyProtection="0"/>
    <xf numFmtId="191" fontId="60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right"/>
    </xf>
    <xf numFmtId="0" fontId="27" fillId="0" borderId="0"/>
    <xf numFmtId="0" fontId="55" fillId="0" borderId="0"/>
    <xf numFmtId="0" fontId="27" fillId="0" borderId="0"/>
    <xf numFmtId="37" fontId="63" fillId="0" borderId="0"/>
    <xf numFmtId="0" fontId="64" fillId="0" borderId="0"/>
    <xf numFmtId="0" fontId="14" fillId="0" borderId="0" applyFill="0" applyBorder="0" applyAlignment="0"/>
    <xf numFmtId="169" fontId="14" fillId="0" borderId="0" applyFill="0" applyBorder="0" applyAlignment="0"/>
    <xf numFmtId="170" fontId="14" fillId="0" borderId="0" applyFill="0" applyBorder="0" applyAlignment="0"/>
    <xf numFmtId="0" fontId="56" fillId="0" borderId="0"/>
    <xf numFmtId="165" fontId="57" fillId="0" borderId="0" applyFont="0" applyFill="0" applyBorder="0" applyAlignment="0" applyProtection="0"/>
    <xf numFmtId="171" fontId="28" fillId="0" borderId="0"/>
    <xf numFmtId="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28" fillId="0" borderId="0"/>
    <xf numFmtId="0" fontId="14" fillId="0" borderId="0" applyFont="0" applyFill="0" applyBorder="0" applyAlignment="0" applyProtection="0"/>
    <xf numFmtId="174" fontId="28" fillId="0" borderId="0"/>
    <xf numFmtId="0" fontId="14" fillId="0" borderId="0" applyFill="0" applyBorder="0" applyAlignment="0"/>
    <xf numFmtId="2" fontId="14" fillId="0" borderId="0" applyFont="0" applyFill="0" applyBorder="0" applyAlignment="0" applyProtection="0"/>
    <xf numFmtId="38" fontId="11" fillId="2" borderId="0" applyNumberFormat="0" applyBorder="0" applyAlignment="0" applyProtection="0"/>
    <xf numFmtId="0" fontId="58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76" fillId="0" borderId="23" applyNumberFormat="0" applyFill="0" applyAlignment="0" applyProtection="0"/>
    <xf numFmtId="0" fontId="30" fillId="0" borderId="0" applyProtection="0"/>
    <xf numFmtId="0" fontId="29" fillId="0" borderId="0" applyProtection="0"/>
    <xf numFmtId="10" fontId="11" fillId="3" borderId="3" applyNumberFormat="0" applyBorder="0" applyAlignment="0" applyProtection="0"/>
    <xf numFmtId="0" fontId="14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9" fillId="0" borderId="4"/>
    <xf numFmtId="192" fontId="1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" fillId="0" borderId="0"/>
    <xf numFmtId="37" fontId="33" fillId="0" borderId="0"/>
    <xf numFmtId="177" fontId="34" fillId="0" borderId="0"/>
    <xf numFmtId="0" fontId="14" fillId="0" borderId="0"/>
    <xf numFmtId="0" fontId="14" fillId="0" borderId="0"/>
    <xf numFmtId="0" fontId="75" fillId="0" borderId="0"/>
    <xf numFmtId="0" fontId="14" fillId="0" borderId="0"/>
    <xf numFmtId="0" fontId="75" fillId="0" borderId="0"/>
    <xf numFmtId="0" fontId="14" fillId="0" borderId="0"/>
    <xf numFmtId="0" fontId="52" fillId="0" borderId="0"/>
    <xf numFmtId="0" fontId="77" fillId="0" borderId="0"/>
    <xf numFmtId="0" fontId="14" fillId="0" borderId="0"/>
    <xf numFmtId="0" fontId="14" fillId="0" borderId="0"/>
    <xf numFmtId="0" fontId="71" fillId="0" borderId="0"/>
    <xf numFmtId="0" fontId="13" fillId="0" borderId="0"/>
    <xf numFmtId="0" fontId="16" fillId="0" borderId="0"/>
    <xf numFmtId="0" fontId="60" fillId="0" borderId="0"/>
    <xf numFmtId="9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1" fillId="0" borderId="6" applyNumberFormat="0" applyBorder="0"/>
    <xf numFmtId="0" fontId="1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65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5" fillId="0" borderId="0"/>
    <xf numFmtId="0" fontId="66" fillId="0" borderId="0"/>
    <xf numFmtId="0" fontId="59" fillId="0" borderId="0"/>
    <xf numFmtId="49" fontId="16" fillId="0" borderId="0" applyFill="0" applyBorder="0" applyAlignment="0"/>
    <xf numFmtId="0" fontId="14" fillId="0" borderId="0" applyFill="0" applyBorder="0" applyAlignment="0"/>
    <xf numFmtId="0" fontId="67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0" fontId="32" fillId="0" borderId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1" fillId="0" borderId="0"/>
    <xf numFmtId="181" fontId="12" fillId="0" borderId="0" applyFont="0" applyFill="0" applyBorder="0" applyAlignment="0" applyProtection="0"/>
    <xf numFmtId="164" fontId="4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6" fillId="0" borderId="0"/>
    <xf numFmtId="0" fontId="71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7" fillId="0" borderId="0"/>
  </cellStyleXfs>
  <cellXfs count="85">
    <xf numFmtId="0" fontId="0" fillId="0" borderId="0" xfId="0"/>
    <xf numFmtId="0" fontId="47" fillId="0" borderId="0" xfId="73" applyFont="1" applyAlignment="1">
      <alignment horizontal="left"/>
    </xf>
    <xf numFmtId="0" fontId="47" fillId="0" borderId="0" xfId="73" applyFont="1"/>
    <xf numFmtId="0" fontId="8" fillId="0" borderId="0" xfId="73" applyFont="1" applyAlignment="1">
      <alignment horizontal="left"/>
    </xf>
    <xf numFmtId="0" fontId="15" fillId="5" borderId="3" xfId="73" applyFont="1" applyFill="1" applyBorder="1" applyAlignment="1">
      <alignment horizontal="center" wrapText="1"/>
    </xf>
    <xf numFmtId="0" fontId="17" fillId="5" borderId="3" xfId="73" applyFont="1" applyFill="1" applyBorder="1" applyAlignment="1">
      <alignment horizontal="center" wrapText="1"/>
    </xf>
    <xf numFmtId="0" fontId="49" fillId="5" borderId="3" xfId="73" applyFont="1" applyFill="1" applyBorder="1" applyAlignment="1">
      <alignment horizontal="center" wrapText="1"/>
    </xf>
    <xf numFmtId="0" fontId="50" fillId="5" borderId="3" xfId="73" applyFont="1" applyFill="1" applyBorder="1" applyAlignment="1">
      <alignment horizontal="center" wrapText="1"/>
    </xf>
    <xf numFmtId="0" fontId="44" fillId="0" borderId="0" xfId="73" applyFont="1" applyAlignment="1">
      <alignment horizontal="left"/>
    </xf>
    <xf numFmtId="0" fontId="8" fillId="0" borderId="0" xfId="73" applyFont="1" applyAlignment="1"/>
    <xf numFmtId="0" fontId="8" fillId="0" borderId="0" xfId="73" applyFont="1"/>
    <xf numFmtId="0" fontId="8" fillId="0" borderId="0" xfId="73" applyFont="1" applyAlignment="1">
      <alignment horizontal="center"/>
    </xf>
    <xf numFmtId="0" fontId="8" fillId="0" borderId="0" xfId="73" applyFont="1" applyBorder="1"/>
    <xf numFmtId="0" fontId="8" fillId="0" borderId="0" xfId="73" applyFont="1" applyBorder="1" applyAlignment="1">
      <alignment horizontal="left"/>
    </xf>
    <xf numFmtId="0" fontId="10" fillId="0" borderId="0" xfId="73" applyFont="1" applyAlignment="1">
      <alignment horizontal="center"/>
    </xf>
    <xf numFmtId="0" fontId="51" fillId="0" borderId="7" xfId="73" applyFont="1" applyBorder="1" applyAlignment="1">
      <alignment horizontal="center"/>
    </xf>
    <xf numFmtId="0" fontId="47" fillId="0" borderId="0" xfId="73" applyFont="1" applyAlignment="1">
      <alignment horizontal="center"/>
    </xf>
    <xf numFmtId="0" fontId="61" fillId="0" borderId="7" xfId="73" applyFont="1" applyBorder="1" applyAlignment="1">
      <alignment horizontal="left"/>
    </xf>
    <xf numFmtId="183" fontId="19" fillId="0" borderId="7" xfId="66" applyNumberFormat="1" applyFont="1" applyFill="1" applyBorder="1" applyAlignment="1">
      <alignment horizontal="center"/>
    </xf>
    <xf numFmtId="183" fontId="8" fillId="0" borderId="7" xfId="66" applyNumberFormat="1" applyFont="1" applyFill="1" applyBorder="1" applyAlignment="1">
      <alignment horizontal="center"/>
    </xf>
    <xf numFmtId="0" fontId="46" fillId="0" borderId="0" xfId="73" applyFont="1" applyAlignment="1">
      <alignment horizontal="left"/>
    </xf>
    <xf numFmtId="0" fontId="68" fillId="0" borderId="0" xfId="73" applyFont="1"/>
    <xf numFmtId="0" fontId="69" fillId="0" borderId="7" xfId="77" applyFont="1" applyFill="1" applyBorder="1" applyAlignment="1">
      <alignment horizontal="center"/>
    </xf>
    <xf numFmtId="183" fontId="78" fillId="0" borderId="7" xfId="73" applyNumberFormat="1" applyFont="1" applyBorder="1" applyAlignment="1">
      <alignment horizontal="center"/>
    </xf>
    <xf numFmtId="0" fontId="62" fillId="0" borderId="0" xfId="73" applyFont="1"/>
    <xf numFmtId="0" fontId="72" fillId="0" borderId="0" xfId="73" applyFont="1" applyAlignment="1">
      <alignment horizontal="center"/>
    </xf>
    <xf numFmtId="0" fontId="74" fillId="0" borderId="0" xfId="73" applyFont="1" applyAlignment="1">
      <alignment horizontal="center"/>
    </xf>
    <xf numFmtId="0" fontId="72" fillId="0" borderId="0" xfId="73" applyFont="1" applyAlignment="1">
      <alignment horizontal="left"/>
    </xf>
    <xf numFmtId="0" fontId="79" fillId="6" borderId="3" xfId="0" applyNumberFormat="1" applyFont="1" applyFill="1" applyBorder="1" applyAlignment="1" applyProtection="1">
      <alignment horizontal="center" wrapText="1"/>
    </xf>
    <xf numFmtId="0" fontId="74" fillId="0" borderId="0" xfId="73" applyFont="1"/>
    <xf numFmtId="0" fontId="74" fillId="0" borderId="0" xfId="0" applyFont="1"/>
    <xf numFmtId="0" fontId="80" fillId="6" borderId="3" xfId="0" applyNumberFormat="1" applyFont="1" applyFill="1" applyBorder="1" applyAlignment="1" applyProtection="1">
      <alignment horizontal="center" wrapText="1"/>
    </xf>
    <xf numFmtId="9" fontId="80" fillId="0" borderId="3" xfId="80" applyFont="1" applyBorder="1" applyAlignment="1">
      <alignment horizontal="center"/>
    </xf>
    <xf numFmtId="9" fontId="79" fillId="0" borderId="3" xfId="80" applyFont="1" applyBorder="1" applyAlignment="1">
      <alignment horizontal="center"/>
    </xf>
    <xf numFmtId="0" fontId="79" fillId="0" borderId="3" xfId="0" applyFont="1" applyBorder="1" applyAlignment="1"/>
    <xf numFmtId="0" fontId="82" fillId="0" borderId="0" xfId="73" applyFont="1"/>
    <xf numFmtId="0" fontId="70" fillId="0" borderId="0" xfId="73" applyFont="1" applyAlignment="1">
      <alignment horizontal="center"/>
    </xf>
    <xf numFmtId="0" fontId="73" fillId="0" borderId="0" xfId="73" applyFont="1" applyAlignment="1">
      <alignment horizontal="center"/>
    </xf>
    <xf numFmtId="0" fontId="73" fillId="0" borderId="0" xfId="73" applyFont="1" applyAlignment="1">
      <alignment horizontal="left"/>
    </xf>
    <xf numFmtId="0" fontId="70" fillId="0" borderId="0" xfId="73" applyFont="1"/>
    <xf numFmtId="0" fontId="83" fillId="0" borderId="0" xfId="73" applyFont="1" applyAlignment="1">
      <alignment horizontal="left"/>
    </xf>
    <xf numFmtId="0" fontId="70" fillId="0" borderId="0" xfId="0" applyFont="1"/>
    <xf numFmtId="0" fontId="84" fillId="0" borderId="0" xfId="73" applyFont="1"/>
    <xf numFmtId="0" fontId="84" fillId="0" borderId="0" xfId="73" applyFont="1" applyAlignment="1">
      <alignment horizontal="center"/>
    </xf>
    <xf numFmtId="0" fontId="84" fillId="0" borderId="0" xfId="73" applyFont="1" applyBorder="1"/>
    <xf numFmtId="0" fontId="84" fillId="0" borderId="0" xfId="73" applyFont="1" applyBorder="1" applyAlignment="1">
      <alignment horizontal="left"/>
    </xf>
    <xf numFmtId="0" fontId="73" fillId="0" borderId="0" xfId="73" applyFont="1"/>
    <xf numFmtId="0" fontId="73" fillId="0" borderId="0" xfId="73" applyFont="1" applyBorder="1"/>
    <xf numFmtId="0" fontId="73" fillId="0" borderId="0" xfId="73" applyFont="1" applyBorder="1" applyAlignment="1">
      <alignment horizontal="left"/>
    </xf>
    <xf numFmtId="0" fontId="85" fillId="0" borderId="0" xfId="73" applyFont="1" applyAlignment="1">
      <alignment horizontal="left"/>
    </xf>
    <xf numFmtId="0" fontId="85" fillId="0" borderId="0" xfId="73" applyFont="1" applyAlignment="1">
      <alignment horizontal="center"/>
    </xf>
    <xf numFmtId="0" fontId="73" fillId="0" borderId="0" xfId="73" applyFont="1" applyAlignment="1"/>
    <xf numFmtId="0" fontId="62" fillId="0" borderId="0" xfId="73" applyFont="1" applyAlignment="1"/>
    <xf numFmtId="0" fontId="86" fillId="0" borderId="7" xfId="78" applyNumberFormat="1" applyFont="1" applyFill="1" applyBorder="1" applyAlignment="1"/>
    <xf numFmtId="0" fontId="87" fillId="0" borderId="7" xfId="77" applyFont="1" applyFill="1" applyBorder="1" applyAlignment="1">
      <alignment horizontal="left"/>
    </xf>
    <xf numFmtId="0" fontId="86" fillId="0" borderId="8" xfId="78" applyFont="1" applyFill="1" applyBorder="1" applyAlignment="1"/>
    <xf numFmtId="0" fontId="86" fillId="0" borderId="9" xfId="78" applyFont="1" applyFill="1" applyBorder="1" applyAlignment="1"/>
    <xf numFmtId="0" fontId="88" fillId="0" borderId="7" xfId="78" applyFont="1" applyFill="1" applyBorder="1" applyAlignment="1"/>
    <xf numFmtId="0" fontId="86" fillId="0" borderId="7" xfId="78" applyFont="1" applyFill="1" applyBorder="1" applyAlignment="1"/>
    <xf numFmtId="0" fontId="84" fillId="0" borderId="0" xfId="73" applyFont="1" applyAlignment="1">
      <alignment horizontal="left"/>
    </xf>
    <xf numFmtId="0" fontId="10" fillId="0" borderId="12" xfId="73" applyFont="1" applyBorder="1" applyAlignment="1">
      <alignment horizontal="center" vertical="center" wrapText="1"/>
    </xf>
    <xf numFmtId="0" fontId="10" fillId="0" borderId="13" xfId="73" applyFont="1" applyBorder="1" applyAlignment="1">
      <alignment horizontal="center" vertical="center" wrapText="1"/>
    </xf>
    <xf numFmtId="0" fontId="10" fillId="0" borderId="14" xfId="73" applyFont="1" applyBorder="1" applyAlignment="1">
      <alignment horizontal="center" vertical="center" wrapText="1"/>
    </xf>
    <xf numFmtId="0" fontId="45" fillId="0" borderId="5" xfId="73" applyFont="1" applyBorder="1" applyAlignment="1">
      <alignment horizontal="center" vertical="center" wrapText="1"/>
    </xf>
    <xf numFmtId="0" fontId="45" fillId="0" borderId="7" xfId="73" applyFont="1" applyBorder="1" applyAlignment="1">
      <alignment horizontal="center" vertical="center" wrapText="1"/>
    </xf>
    <xf numFmtId="0" fontId="45" fillId="0" borderId="15" xfId="73" applyFont="1" applyBorder="1" applyAlignment="1">
      <alignment horizontal="center" vertical="center" wrapText="1"/>
    </xf>
    <xf numFmtId="0" fontId="10" fillId="0" borderId="5" xfId="73" applyFont="1" applyBorder="1" applyAlignment="1">
      <alignment horizontal="center" vertical="center" wrapText="1"/>
    </xf>
    <xf numFmtId="0" fontId="10" fillId="0" borderId="7" xfId="73" applyFont="1" applyBorder="1" applyAlignment="1">
      <alignment horizontal="center" vertical="center" wrapText="1"/>
    </xf>
    <xf numFmtId="0" fontId="10" fillId="0" borderId="15" xfId="73" applyFont="1" applyBorder="1" applyAlignment="1">
      <alignment horizontal="center" vertical="center" wrapText="1"/>
    </xf>
    <xf numFmtId="0" fontId="18" fillId="0" borderId="10" xfId="73" applyFont="1" applyBorder="1" applyAlignment="1">
      <alignment horizontal="center" vertical="center" wrapText="1"/>
    </xf>
    <xf numFmtId="0" fontId="18" fillId="0" borderId="11" xfId="73" applyFont="1" applyBorder="1" applyAlignment="1">
      <alignment horizontal="center" vertical="center" wrapText="1"/>
    </xf>
    <xf numFmtId="0" fontId="18" fillId="0" borderId="8" xfId="73" applyFont="1" applyBorder="1" applyAlignment="1">
      <alignment horizontal="center" vertical="center" wrapText="1"/>
    </xf>
    <xf numFmtId="0" fontId="18" fillId="0" borderId="9" xfId="73" applyFont="1" applyBorder="1" applyAlignment="1">
      <alignment horizontal="center" vertical="center" wrapText="1"/>
    </xf>
    <xf numFmtId="0" fontId="18" fillId="0" borderId="16" xfId="73" applyFont="1" applyBorder="1" applyAlignment="1">
      <alignment horizontal="center" vertical="center" wrapText="1"/>
    </xf>
    <xf numFmtId="0" fontId="18" fillId="0" borderId="17" xfId="73" applyFont="1" applyBorder="1" applyAlignment="1">
      <alignment horizontal="center" vertical="center" wrapText="1"/>
    </xf>
    <xf numFmtId="9" fontId="48" fillId="0" borderId="18" xfId="73" applyNumberFormat="1" applyFont="1" applyBorder="1" applyAlignment="1">
      <alignment horizontal="center"/>
    </xf>
    <xf numFmtId="9" fontId="48" fillId="0" borderId="19" xfId="73" applyNumberFormat="1" applyFont="1" applyBorder="1" applyAlignment="1">
      <alignment horizontal="center"/>
    </xf>
    <xf numFmtId="0" fontId="80" fillId="0" borderId="20" xfId="0" applyFont="1" applyBorder="1" applyAlignment="1">
      <alignment horizontal="center"/>
    </xf>
    <xf numFmtId="0" fontId="80" fillId="0" borderId="21" xfId="0" applyFont="1" applyBorder="1" applyAlignment="1">
      <alignment horizontal="center"/>
    </xf>
    <xf numFmtId="0" fontId="79" fillId="0" borderId="20" xfId="0" applyFont="1" applyBorder="1" applyAlignment="1">
      <alignment horizontal="center"/>
    </xf>
    <xf numFmtId="0" fontId="79" fillId="0" borderId="21" xfId="0" applyFont="1" applyBorder="1" applyAlignment="1">
      <alignment horizontal="center"/>
    </xf>
    <xf numFmtId="9" fontId="18" fillId="0" borderId="18" xfId="73" applyNumberFormat="1" applyFont="1" applyBorder="1" applyAlignment="1">
      <alignment horizontal="center"/>
    </xf>
    <xf numFmtId="9" fontId="18" fillId="0" borderId="22" xfId="73" applyNumberFormat="1" applyFont="1" applyBorder="1" applyAlignment="1">
      <alignment horizontal="center"/>
    </xf>
    <xf numFmtId="9" fontId="18" fillId="0" borderId="19" xfId="73" applyNumberFormat="1" applyFont="1" applyBorder="1" applyAlignment="1">
      <alignment horizontal="center"/>
    </xf>
    <xf numFmtId="0" fontId="81" fillId="0" borderId="3" xfId="0" applyFont="1" applyBorder="1" applyAlignment="1">
      <alignment horizontal="center"/>
    </xf>
  </cellXfs>
  <cellStyles count="12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3" xfId="12"/>
    <cellStyle name="³f¹ô[0]_ÿÿÿÿÿÿ" xfId="13"/>
    <cellStyle name="³f¹ô_ÿÿÿÿÿÿ" xfId="14"/>
    <cellStyle name="4" xfId="15"/>
    <cellStyle name="ÅëÈ­ [0]_±âÅ¸" xfId="16"/>
    <cellStyle name="AeE­ [0]_INQUIRY ¿µ¾÷AßAø " xfId="17"/>
    <cellStyle name="ÅëÈ­ [0]_S" xfId="18"/>
    <cellStyle name="ÅëÈ­_±âÅ¸" xfId="19"/>
    <cellStyle name="AeE­_INQUIRY ¿µ¾÷AßAø " xfId="20"/>
    <cellStyle name="ÅëÈ­_S" xfId="21"/>
    <cellStyle name="ÄÞ¸¶ [0]_±âÅ¸" xfId="22"/>
    <cellStyle name="AÞ¸¶ [0]_INQUIRY ¿?¾÷AßAø " xfId="23"/>
    <cellStyle name="ÄÞ¸¶ [0]_S" xfId="24"/>
    <cellStyle name="ÄÞ¸¶_±âÅ¸" xfId="25"/>
    <cellStyle name="AÞ¸¶_INQUIRY ¿?¾÷AßAø " xfId="26"/>
    <cellStyle name="ÄÞ¸¶_S" xfId="27"/>
    <cellStyle name="blank" xfId="28"/>
    <cellStyle name="C?AØ_¿?¾÷CoE² " xfId="29"/>
    <cellStyle name="Ç¥ÁØ_#2(M17)_1" xfId="30"/>
    <cellStyle name="C￥AØ_¿μ¾÷CoE² " xfId="31"/>
    <cellStyle name="Ç¥ÁØ_S" xfId="32"/>
    <cellStyle name="C￥AØ_Sheet1_¿μ¾÷CoE² " xfId="33"/>
    <cellStyle name="Calc Currency (0)" xfId="34"/>
    <cellStyle name="Calc Percent (0)" xfId="35"/>
    <cellStyle name="Calc Percent (1)" xfId="36"/>
    <cellStyle name="category" xfId="37"/>
    <cellStyle name="Comma 2" xfId="38"/>
    <cellStyle name="comma zerodec" xfId="39"/>
    <cellStyle name="Comma0" xfId="40"/>
    <cellStyle name="Currency0" xfId="41"/>
    <cellStyle name="Currency1" xfId="42"/>
    <cellStyle name="Date" xfId="43"/>
    <cellStyle name="Dollar (zero dec)" xfId="44"/>
    <cellStyle name="Enter Currency (0)" xfId="45"/>
    <cellStyle name="Fixed" xfId="46"/>
    <cellStyle name="Grey" xfId="47"/>
    <cellStyle name="HEADER" xfId="48"/>
    <cellStyle name="Header1" xfId="49"/>
    <cellStyle name="Header2" xfId="50"/>
    <cellStyle name="Heading 3 2" xfId="51"/>
    <cellStyle name="HEADING1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ew Times Roman" xfId="63"/>
    <cellStyle name="no dec" xfId="64"/>
    <cellStyle name="Normal" xfId="0" builtinId="0"/>
    <cellStyle name="Normal - Style1" xfId="65"/>
    <cellStyle name="Normal 10" xfId="125"/>
    <cellStyle name="Normal 11" xfId="126"/>
    <cellStyle name="Normal 12" xfId="127"/>
    <cellStyle name="Normal 2" xfId="66"/>
    <cellStyle name="Normal 2 11" xfId="67"/>
    <cellStyle name="Normal 2 2" xfId="68"/>
    <cellStyle name="Normal 2 2 2" xfId="69"/>
    <cellStyle name="Normal 2 2 4" xfId="70"/>
    <cellStyle name="Normal 2 3" xfId="71"/>
    <cellStyle name="Normal 2 4" xfId="121"/>
    <cellStyle name="Normal 2 5" xfId="128"/>
    <cellStyle name="Normal 2_Book1" xfId="72"/>
    <cellStyle name="Normal 3" xfId="73"/>
    <cellStyle name="Normal 3 2" xfId="74"/>
    <cellStyle name="Normal 4" xfId="75"/>
    <cellStyle name="Normal 5" xfId="76"/>
    <cellStyle name="Normal 6" xfId="120"/>
    <cellStyle name="Normal 7" xfId="122"/>
    <cellStyle name="Normal 8" xfId="123"/>
    <cellStyle name="Normal 9" xfId="124"/>
    <cellStyle name="Normal_nv2_2003" xfId="77"/>
    <cellStyle name="Normal_Sheet2 2" xfId="78"/>
    <cellStyle name="Normal1" xfId="79"/>
    <cellStyle name="Percent" xfId="80" builtinId="5"/>
    <cellStyle name="Percent (0)" xfId="81"/>
    <cellStyle name="Percent [2]" xfId="82"/>
    <cellStyle name="Percent 2" xfId="83"/>
    <cellStyle name="Percent 3" xfId="84"/>
    <cellStyle name="PERCENTAGE" xfId="85"/>
    <cellStyle name="PrePop Currency (0)" xfId="86"/>
    <cellStyle name="PSChar" xfId="87"/>
    <cellStyle name="PSDate" xfId="88"/>
    <cellStyle name="PSDec" xfId="89"/>
    <cellStyle name="PSHeading" xfId="90"/>
    <cellStyle name="PSInt" xfId="91"/>
    <cellStyle name="PSSpacer" xfId="92"/>
    <cellStyle name="songuyen" xfId="93"/>
    <cellStyle name="Style 1" xfId="94"/>
    <cellStyle name="subhead" xfId="95"/>
    <cellStyle name="Text Indent A" xfId="96"/>
    <cellStyle name="Text Indent B" xfId="97"/>
    <cellStyle name="xuan" xfId="98"/>
    <cellStyle name=" [0.00]_ Att. 1- Cover" xfId="99"/>
    <cellStyle name="_ Att. 1- Cover" xfId="100"/>
    <cellStyle name="?_ Att. 1- Cover" xfId="101"/>
    <cellStyle name="똿뗦먛귟 [0.00]_PRODUCT DETAIL Q1" xfId="102"/>
    <cellStyle name="똿뗦먛귟_PRODUCT DETAIL Q1" xfId="103"/>
    <cellStyle name="믅됞 [0.00]_PRODUCT DETAIL Q1" xfId="104"/>
    <cellStyle name="믅됞_PRODUCT DETAIL Q1" xfId="105"/>
    <cellStyle name="백분율_95" xfId="106"/>
    <cellStyle name="뷭?_BOOKSHIP" xfId="107"/>
    <cellStyle name="콤마 [0]_1202" xfId="108"/>
    <cellStyle name="콤마_1202" xfId="109"/>
    <cellStyle name="통화 [0]_1202" xfId="110"/>
    <cellStyle name="통화_1202" xfId="111"/>
    <cellStyle name="표준_(정보부문)월별인원계획" xfId="112"/>
    <cellStyle name="一般_00Q3902REV.1" xfId="113"/>
    <cellStyle name="千分位[0]_00Q3902REV.1" xfId="114"/>
    <cellStyle name="千分位_00Q3902REV.1" xfId="115"/>
    <cellStyle name="標準_Financial Prpsl" xfId="116"/>
    <cellStyle name="貨幣 [0]_00Q3902REV.1" xfId="117"/>
    <cellStyle name="貨幣[0]_BRE" xfId="118"/>
    <cellStyle name="貨幣_00Q3902REV.1" xfId="119"/>
  </cellStyles>
  <dxfs count="4">
    <dxf>
      <font>
        <condense val="0"/>
        <extend val="0"/>
        <color indexed="8"/>
      </font>
      <fill>
        <patternFill>
          <bgColor indexed="44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19050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076450" y="15430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tabSelected="1" zoomScale="110" zoomScaleNormal="110" workbookViewId="0">
      <pane xSplit="4" ySplit="7" topLeftCell="F8" activePane="bottomRight" state="frozen"/>
      <selection pane="topRight" activeCell="E1" sqref="E1"/>
      <selection pane="bottomLeft" activeCell="A8" sqref="A8"/>
      <selection pane="bottomRight" activeCell="S5" sqref="S5:AH7"/>
    </sheetView>
  </sheetViews>
  <sheetFormatPr defaultRowHeight="12.75"/>
  <cols>
    <col min="1" max="1" width="4.140625" style="10" customWidth="1"/>
    <col min="2" max="2" width="9.7109375" style="11" customWidth="1"/>
    <col min="3" max="3" width="16.28515625" style="12" customWidth="1"/>
    <col min="4" max="4" width="6.5703125" style="13" customWidth="1"/>
    <col min="5" max="5" width="8.5703125" style="11" customWidth="1"/>
    <col min="6" max="6" width="10.28515625" style="11" customWidth="1"/>
    <col min="7" max="10" width="4.140625" style="14" customWidth="1"/>
    <col min="11" max="11" width="4" style="14" hidden="1" customWidth="1"/>
    <col min="12" max="14" width="1.28515625" style="14" customWidth="1"/>
    <col min="15" max="16" width="4.42578125" style="14" customWidth="1"/>
    <col min="17" max="17" width="11.42578125" style="11" customWidth="1"/>
    <col min="18" max="18" width="6.5703125" style="14" customWidth="1"/>
    <col min="19" max="16384" width="9.140625" style="10"/>
  </cols>
  <sheetData>
    <row r="1" spans="1:18" s="1" customFormat="1" ht="21.75" customHeight="1">
      <c r="A1" s="52" t="s">
        <v>1</v>
      </c>
      <c r="D1" s="20" t="s">
        <v>46</v>
      </c>
      <c r="O1" s="16"/>
    </row>
    <row r="2" spans="1:18" s="1" customFormat="1" ht="18" customHeight="1">
      <c r="A2" s="52" t="s">
        <v>8</v>
      </c>
      <c r="E2" s="2" t="s">
        <v>4</v>
      </c>
      <c r="F2" s="35" t="s">
        <v>47</v>
      </c>
      <c r="O2" s="16"/>
      <c r="Q2" s="2" t="s">
        <v>5</v>
      </c>
      <c r="R2" s="1">
        <v>3</v>
      </c>
    </row>
    <row r="3" spans="1:18" s="1" customFormat="1" ht="18" customHeight="1">
      <c r="E3" s="35" t="s">
        <v>51</v>
      </c>
      <c r="F3" s="2"/>
      <c r="H3" s="20"/>
      <c r="I3" s="2"/>
      <c r="K3" s="16"/>
      <c r="O3" s="16"/>
      <c r="Q3" s="24"/>
    </row>
    <row r="4" spans="1:18" s="1" customFormat="1" ht="18" customHeight="1">
      <c r="A4" s="21" t="s">
        <v>70</v>
      </c>
      <c r="O4" s="16"/>
      <c r="Q4" s="2" t="s">
        <v>6</v>
      </c>
      <c r="R4" s="1">
        <v>1</v>
      </c>
    </row>
    <row r="5" spans="1:18" s="3" customFormat="1" ht="15" customHeight="1">
      <c r="A5" s="63" t="s">
        <v>2</v>
      </c>
      <c r="B5" s="66" t="s">
        <v>3</v>
      </c>
      <c r="C5" s="69" t="s">
        <v>9</v>
      </c>
      <c r="D5" s="70"/>
      <c r="E5" s="66" t="s">
        <v>27</v>
      </c>
      <c r="F5" s="60" t="s">
        <v>28</v>
      </c>
      <c r="G5" s="81" t="s">
        <v>10</v>
      </c>
      <c r="H5" s="82"/>
      <c r="I5" s="82"/>
      <c r="J5" s="82"/>
      <c r="K5" s="82"/>
      <c r="L5" s="82"/>
      <c r="M5" s="82"/>
      <c r="N5" s="82"/>
      <c r="O5" s="83"/>
      <c r="P5" s="75" t="s">
        <v>11</v>
      </c>
      <c r="Q5" s="76"/>
      <c r="R5" s="60" t="s">
        <v>0</v>
      </c>
    </row>
    <row r="6" spans="1:18" s="3" customFormat="1" ht="15" customHeight="1">
      <c r="A6" s="64"/>
      <c r="B6" s="67"/>
      <c r="C6" s="71"/>
      <c r="D6" s="72"/>
      <c r="E6" s="67"/>
      <c r="F6" s="61"/>
      <c r="G6" s="4" t="s">
        <v>12</v>
      </c>
      <c r="H6" s="4" t="s">
        <v>13</v>
      </c>
      <c r="I6" s="4" t="s">
        <v>24</v>
      </c>
      <c r="J6" s="4" t="s">
        <v>14</v>
      </c>
      <c r="K6" s="4"/>
      <c r="L6" s="4"/>
      <c r="M6" s="4"/>
      <c r="N6" s="4"/>
      <c r="O6" s="4" t="s">
        <v>25</v>
      </c>
      <c r="P6" s="5" t="s">
        <v>23</v>
      </c>
      <c r="Q6" s="5" t="s">
        <v>7</v>
      </c>
      <c r="R6" s="61"/>
    </row>
    <row r="7" spans="1:18" s="8" customFormat="1" ht="15.75" customHeight="1">
      <c r="A7" s="65"/>
      <c r="B7" s="68"/>
      <c r="C7" s="73"/>
      <c r="D7" s="74"/>
      <c r="E7" s="68"/>
      <c r="F7" s="62"/>
      <c r="G7" s="6">
        <v>10</v>
      </c>
      <c r="H7" s="6">
        <v>10</v>
      </c>
      <c r="I7" s="6">
        <v>10</v>
      </c>
      <c r="J7" s="6">
        <v>15</v>
      </c>
      <c r="K7" s="6"/>
      <c r="L7" s="6"/>
      <c r="M7" s="6"/>
      <c r="N7" s="6"/>
      <c r="O7" s="6">
        <v>55</v>
      </c>
      <c r="P7" s="6">
        <f>SUM(G7:O7)</f>
        <v>100</v>
      </c>
      <c r="Q7" s="7"/>
      <c r="R7" s="62"/>
    </row>
    <row r="8" spans="1:18" s="9" customFormat="1" ht="20.25" customHeight="1">
      <c r="A8" s="15">
        <v>1</v>
      </c>
      <c r="B8" s="53">
        <v>152314050</v>
      </c>
      <c r="C8" s="55" t="s">
        <v>55</v>
      </c>
      <c r="D8" s="56" t="s">
        <v>40</v>
      </c>
      <c r="E8" s="57" t="s">
        <v>54</v>
      </c>
      <c r="F8" s="58" t="s">
        <v>56</v>
      </c>
      <c r="G8" s="18">
        <v>8</v>
      </c>
      <c r="H8" s="18">
        <v>6</v>
      </c>
      <c r="I8" s="18">
        <v>0</v>
      </c>
      <c r="J8" s="18">
        <v>4</v>
      </c>
      <c r="K8" s="19"/>
      <c r="L8" s="19"/>
      <c r="M8" s="19"/>
      <c r="N8" s="19"/>
      <c r="O8" s="22" t="s">
        <v>44</v>
      </c>
      <c r="P8" s="23">
        <v>0</v>
      </c>
      <c r="Q8" s="17" t="s">
        <v>15</v>
      </c>
      <c r="R8" s="54" t="s">
        <v>45</v>
      </c>
    </row>
    <row r="9" spans="1:18" s="9" customFormat="1" ht="20.25" customHeight="1">
      <c r="A9" s="15">
        <f t="shared" ref="A9:A10" si="0">A8+1</f>
        <v>2</v>
      </c>
      <c r="B9" s="53">
        <v>162524183</v>
      </c>
      <c r="C9" s="55" t="s">
        <v>58</v>
      </c>
      <c r="D9" s="56" t="s">
        <v>37</v>
      </c>
      <c r="E9" s="57" t="s">
        <v>57</v>
      </c>
      <c r="F9" s="58" t="s">
        <v>59</v>
      </c>
      <c r="G9" s="18">
        <v>2</v>
      </c>
      <c r="H9" s="18">
        <v>1</v>
      </c>
      <c r="I9" s="18">
        <v>7</v>
      </c>
      <c r="J9" s="18">
        <v>8</v>
      </c>
      <c r="K9" s="19"/>
      <c r="L9" s="19"/>
      <c r="M9" s="19"/>
      <c r="N9" s="19"/>
      <c r="O9" s="22">
        <v>7.8</v>
      </c>
      <c r="P9" s="23">
        <v>6.5</v>
      </c>
      <c r="Q9" s="17" t="s">
        <v>18</v>
      </c>
      <c r="R9" s="54" t="s">
        <v>45</v>
      </c>
    </row>
    <row r="10" spans="1:18" s="9" customFormat="1" ht="20.25" customHeight="1">
      <c r="A10" s="15">
        <f t="shared" si="0"/>
        <v>3</v>
      </c>
      <c r="B10" s="53">
        <v>152313982</v>
      </c>
      <c r="C10" s="55" t="s">
        <v>50</v>
      </c>
      <c r="D10" s="56" t="s">
        <v>60</v>
      </c>
      <c r="E10" s="57" t="s">
        <v>57</v>
      </c>
      <c r="F10" s="58" t="s">
        <v>61</v>
      </c>
      <c r="G10" s="18">
        <v>5</v>
      </c>
      <c r="H10" s="18">
        <v>4</v>
      </c>
      <c r="I10" s="18">
        <v>7</v>
      </c>
      <c r="J10" s="18">
        <v>9.1999999999999993</v>
      </c>
      <c r="K10" s="19"/>
      <c r="L10" s="19"/>
      <c r="M10" s="19"/>
      <c r="N10" s="19"/>
      <c r="O10" s="22">
        <v>8.3000000000000007</v>
      </c>
      <c r="P10" s="23">
        <v>7.5</v>
      </c>
      <c r="Q10" s="17" t="s">
        <v>19</v>
      </c>
      <c r="R10" s="54" t="s">
        <v>45</v>
      </c>
    </row>
    <row r="11" spans="1:18" s="9" customFormat="1" ht="20.25" customHeight="1">
      <c r="A11" s="15">
        <f t="shared" ref="A11:A16" si="1">A10+1</f>
        <v>4</v>
      </c>
      <c r="B11" s="53">
        <v>142144487</v>
      </c>
      <c r="C11" s="55" t="s">
        <v>62</v>
      </c>
      <c r="D11" s="56" t="s">
        <v>36</v>
      </c>
      <c r="E11" s="57" t="s">
        <v>57</v>
      </c>
      <c r="F11" s="57" t="s">
        <v>63</v>
      </c>
      <c r="G11" s="18">
        <v>0</v>
      </c>
      <c r="H11" s="18">
        <v>0</v>
      </c>
      <c r="I11" s="18">
        <v>0</v>
      </c>
      <c r="J11" s="18">
        <v>0</v>
      </c>
      <c r="K11" s="19"/>
      <c r="L11" s="19"/>
      <c r="M11" s="19"/>
      <c r="N11" s="19"/>
      <c r="O11" s="22" t="s">
        <v>44</v>
      </c>
      <c r="P11" s="23">
        <v>0</v>
      </c>
      <c r="Q11" s="17" t="s">
        <v>15</v>
      </c>
      <c r="R11" s="54" t="s">
        <v>45</v>
      </c>
    </row>
    <row r="12" spans="1:18" s="9" customFormat="1" ht="20.25" customHeight="1">
      <c r="A12" s="15">
        <f t="shared" si="1"/>
        <v>5</v>
      </c>
      <c r="B12" s="53">
        <v>142311658</v>
      </c>
      <c r="C12" s="55" t="s">
        <v>38</v>
      </c>
      <c r="D12" s="56" t="s">
        <v>53</v>
      </c>
      <c r="E12" s="57" t="s">
        <v>64</v>
      </c>
      <c r="F12" s="58" t="s">
        <v>65</v>
      </c>
      <c r="G12" s="18">
        <v>5</v>
      </c>
      <c r="H12" s="18">
        <v>5</v>
      </c>
      <c r="I12" s="18">
        <v>6</v>
      </c>
      <c r="J12" s="18">
        <v>4</v>
      </c>
      <c r="K12" s="19"/>
      <c r="L12" s="19"/>
      <c r="M12" s="19"/>
      <c r="N12" s="19"/>
      <c r="O12" s="22">
        <v>1.6</v>
      </c>
      <c r="P12" s="23">
        <v>0</v>
      </c>
      <c r="Q12" s="17" t="s">
        <v>15</v>
      </c>
      <c r="R12" s="54" t="s">
        <v>45</v>
      </c>
    </row>
    <row r="13" spans="1:18" s="9" customFormat="1" ht="20.25" customHeight="1">
      <c r="A13" s="15">
        <f t="shared" si="1"/>
        <v>6</v>
      </c>
      <c r="B13" s="53">
        <v>142342329</v>
      </c>
      <c r="C13" s="55" t="s">
        <v>66</v>
      </c>
      <c r="D13" s="56" t="s">
        <v>43</v>
      </c>
      <c r="E13" s="57" t="s">
        <v>64</v>
      </c>
      <c r="F13" s="58" t="s">
        <v>49</v>
      </c>
      <c r="G13" s="18">
        <v>5</v>
      </c>
      <c r="H13" s="18">
        <v>7</v>
      </c>
      <c r="I13" s="18">
        <v>8</v>
      </c>
      <c r="J13" s="18">
        <v>5</v>
      </c>
      <c r="K13" s="19"/>
      <c r="L13" s="19"/>
      <c r="M13" s="19"/>
      <c r="N13" s="19"/>
      <c r="O13" s="22">
        <v>5.4</v>
      </c>
      <c r="P13" s="23">
        <v>5.7</v>
      </c>
      <c r="Q13" s="17" t="s">
        <v>17</v>
      </c>
      <c r="R13" s="54" t="s">
        <v>45</v>
      </c>
    </row>
    <row r="14" spans="1:18" s="9" customFormat="1" ht="20.25" customHeight="1">
      <c r="A14" s="15">
        <f t="shared" si="1"/>
        <v>7</v>
      </c>
      <c r="B14" s="53">
        <v>142342313</v>
      </c>
      <c r="C14" s="55" t="s">
        <v>48</v>
      </c>
      <c r="D14" s="56" t="s">
        <v>41</v>
      </c>
      <c r="E14" s="57" t="s">
        <v>67</v>
      </c>
      <c r="F14" s="58" t="s">
        <v>49</v>
      </c>
      <c r="G14" s="18">
        <v>5</v>
      </c>
      <c r="H14" s="18">
        <v>8</v>
      </c>
      <c r="I14" s="18">
        <v>2</v>
      </c>
      <c r="J14" s="18">
        <v>4.5</v>
      </c>
      <c r="K14" s="19"/>
      <c r="L14" s="19"/>
      <c r="M14" s="19"/>
      <c r="N14" s="19"/>
      <c r="O14" s="22">
        <v>3.2</v>
      </c>
      <c r="P14" s="23">
        <v>0</v>
      </c>
      <c r="Q14" s="17" t="s">
        <v>15</v>
      </c>
      <c r="R14" s="54" t="s">
        <v>45</v>
      </c>
    </row>
    <row r="15" spans="1:18" s="9" customFormat="1" ht="20.25" customHeight="1">
      <c r="A15" s="15">
        <f t="shared" si="1"/>
        <v>8</v>
      </c>
      <c r="B15" s="53">
        <v>151324769</v>
      </c>
      <c r="C15" s="55" t="s">
        <v>68</v>
      </c>
      <c r="D15" s="56" t="s">
        <v>42</v>
      </c>
      <c r="E15" s="57" t="s">
        <v>67</v>
      </c>
      <c r="F15" s="58" t="s">
        <v>69</v>
      </c>
      <c r="G15" s="18">
        <v>10</v>
      </c>
      <c r="H15" s="18">
        <v>9</v>
      </c>
      <c r="I15" s="18">
        <v>4</v>
      </c>
      <c r="J15" s="18">
        <v>9</v>
      </c>
      <c r="K15" s="19"/>
      <c r="L15" s="19"/>
      <c r="M15" s="19"/>
      <c r="N15" s="19"/>
      <c r="O15" s="22">
        <v>6</v>
      </c>
      <c r="P15" s="23">
        <v>7</v>
      </c>
      <c r="Q15" s="17" t="s">
        <v>16</v>
      </c>
      <c r="R15" s="54" t="s">
        <v>45</v>
      </c>
    </row>
    <row r="16" spans="1:18" s="9" customFormat="1" ht="20.25" customHeight="1">
      <c r="A16" s="15">
        <f t="shared" si="1"/>
        <v>9</v>
      </c>
      <c r="B16" s="53">
        <v>162316450</v>
      </c>
      <c r="C16" s="55" t="s">
        <v>72</v>
      </c>
      <c r="D16" s="56" t="s">
        <v>71</v>
      </c>
      <c r="E16" s="57" t="s">
        <v>52</v>
      </c>
      <c r="F16" s="58" t="s">
        <v>73</v>
      </c>
      <c r="G16" s="18">
        <v>0</v>
      </c>
      <c r="H16" s="18">
        <v>0</v>
      </c>
      <c r="I16" s="18">
        <v>0</v>
      </c>
      <c r="J16" s="18">
        <v>0</v>
      </c>
      <c r="K16" s="19"/>
      <c r="L16" s="19"/>
      <c r="M16" s="19"/>
      <c r="N16" s="19"/>
      <c r="O16" s="22">
        <v>2.2000000000000002</v>
      </c>
      <c r="P16" s="23">
        <v>0</v>
      </c>
      <c r="Q16" s="17" t="s">
        <v>15</v>
      </c>
      <c r="R16" s="54" t="s">
        <v>45</v>
      </c>
    </row>
    <row r="17" spans="1:18" ht="13.5" hidden="1" customHeight="1">
      <c r="A17" s="84" t="s">
        <v>29</v>
      </c>
      <c r="B17" s="84"/>
      <c r="C17" s="84"/>
      <c r="D17" s="84"/>
      <c r="E17" s="84"/>
      <c r="F17"/>
      <c r="G17"/>
      <c r="H17"/>
      <c r="I17"/>
      <c r="J17"/>
      <c r="K17"/>
      <c r="L17" s="25"/>
      <c r="M17" s="25"/>
      <c r="N17" s="25"/>
      <c r="O17" s="25"/>
      <c r="P17" s="25"/>
      <c r="Q17" s="26"/>
      <c r="R17" s="27"/>
    </row>
    <row r="18" spans="1:18" ht="14.25" hidden="1" customHeight="1">
      <c r="A18" s="79" t="s">
        <v>30</v>
      </c>
      <c r="B18" s="80"/>
      <c r="C18" s="28" t="s">
        <v>31</v>
      </c>
      <c r="D18" s="34" t="s">
        <v>32</v>
      </c>
      <c r="E18" s="28" t="s">
        <v>0</v>
      </c>
      <c r="F18" s="29"/>
      <c r="G18" s="30"/>
      <c r="H18" s="30"/>
      <c r="I18" s="30"/>
      <c r="J18" s="29"/>
      <c r="K18" s="29"/>
      <c r="L18" s="25"/>
      <c r="M18" s="25"/>
      <c r="N18" s="25"/>
      <c r="O18" s="26"/>
      <c r="P18" s="25"/>
      <c r="Q18" s="26"/>
      <c r="R18" s="27"/>
    </row>
    <row r="19" spans="1:18" ht="13.5" hidden="1" customHeight="1">
      <c r="A19" s="77" t="s">
        <v>33</v>
      </c>
      <c r="B19" s="78"/>
      <c r="C19" s="31">
        <f>COUNTIF($P$8:$P$16,"&gt;=4")</f>
        <v>4</v>
      </c>
      <c r="D19" s="32">
        <f>C19/$C$21</f>
        <v>0.44444444444444442</v>
      </c>
      <c r="E19" s="31"/>
      <c r="F19" s="29"/>
      <c r="G19" s="30"/>
      <c r="H19" s="30"/>
      <c r="I19" s="30"/>
      <c r="J19" s="29"/>
      <c r="K19" s="29"/>
      <c r="L19" s="25"/>
      <c r="M19" s="25"/>
      <c r="N19" s="25"/>
      <c r="O19" s="25"/>
      <c r="P19" s="25"/>
      <c r="Q19" s="26"/>
      <c r="R19" s="27"/>
    </row>
    <row r="20" spans="1:18" ht="13.5" hidden="1" customHeight="1">
      <c r="A20" s="77" t="s">
        <v>34</v>
      </c>
      <c r="B20" s="78"/>
      <c r="C20" s="31">
        <f>COUNTIF($P$8:$P$16,"&lt;4")</f>
        <v>5</v>
      </c>
      <c r="D20" s="32">
        <f>C20/$C$21</f>
        <v>0.55555555555555558</v>
      </c>
      <c r="E20" s="31"/>
      <c r="F20" s="29"/>
      <c r="G20" s="30"/>
      <c r="H20" s="30"/>
      <c r="I20" s="41"/>
      <c r="J20" s="39"/>
      <c r="K20" s="39"/>
      <c r="L20" s="37"/>
      <c r="M20" s="37"/>
      <c r="N20" s="37"/>
      <c r="O20" s="37"/>
      <c r="P20" s="37"/>
      <c r="Q20" s="36"/>
      <c r="R20" s="27"/>
    </row>
    <row r="21" spans="1:18" ht="14.25" hidden="1" customHeight="1">
      <c r="A21" s="79" t="s">
        <v>35</v>
      </c>
      <c r="B21" s="80"/>
      <c r="C21" s="28">
        <f>C19+C20</f>
        <v>9</v>
      </c>
      <c r="D21" s="33">
        <f>D19+D20</f>
        <v>1</v>
      </c>
      <c r="E21" s="28"/>
      <c r="F21" s="29"/>
      <c r="G21" s="30"/>
      <c r="H21" s="30"/>
      <c r="J21" s="39"/>
      <c r="K21" s="39"/>
      <c r="L21" s="37"/>
      <c r="M21" s="37"/>
      <c r="N21" s="37"/>
      <c r="O21" s="37"/>
      <c r="P21" s="37"/>
      <c r="Q21" s="36"/>
      <c r="R21" s="27"/>
    </row>
    <row r="22" spans="1:18" ht="16.5" customHeight="1">
      <c r="I22" s="40" t="s">
        <v>74</v>
      </c>
    </row>
    <row r="23" spans="1:18" ht="14.25">
      <c r="A23" s="42"/>
      <c r="B23" s="59" t="s">
        <v>20</v>
      </c>
      <c r="C23" s="44"/>
      <c r="D23" s="45"/>
      <c r="E23" s="43"/>
      <c r="F23" s="37"/>
      <c r="G23" s="37"/>
      <c r="H23" s="37"/>
      <c r="I23" s="38" t="s">
        <v>26</v>
      </c>
      <c r="J23" s="37"/>
      <c r="K23" s="37"/>
      <c r="L23" s="37"/>
      <c r="M23" s="38"/>
      <c r="N23" s="37"/>
      <c r="O23" s="37"/>
      <c r="P23" s="37"/>
      <c r="Q23" s="37"/>
      <c r="R23" s="38"/>
    </row>
    <row r="24" spans="1:18" ht="15">
      <c r="A24" s="46"/>
      <c r="B24" s="37"/>
      <c r="C24" s="47"/>
      <c r="D24" s="48"/>
      <c r="E24" s="37"/>
      <c r="F24" s="37"/>
      <c r="G24" s="37"/>
      <c r="H24" s="37"/>
      <c r="I24" s="49"/>
      <c r="J24" s="49"/>
      <c r="K24" s="50"/>
      <c r="L24" s="51"/>
      <c r="M24" s="49"/>
      <c r="N24" s="37"/>
      <c r="O24" s="37"/>
      <c r="P24" s="37"/>
      <c r="Q24" s="37"/>
      <c r="R24" s="38"/>
    </row>
    <row r="25" spans="1:18" ht="15">
      <c r="A25" s="46"/>
      <c r="B25" s="37"/>
      <c r="C25" s="47"/>
      <c r="D25" s="48"/>
      <c r="E25" s="37"/>
      <c r="F25" s="37"/>
      <c r="G25" s="37"/>
      <c r="H25" s="37"/>
      <c r="I25" s="49"/>
      <c r="J25" s="37"/>
      <c r="K25" s="37"/>
      <c r="L25" s="51"/>
      <c r="M25" s="49"/>
      <c r="N25" s="37"/>
      <c r="O25" s="37"/>
      <c r="P25" s="37"/>
      <c r="Q25" s="37"/>
      <c r="R25" s="38"/>
    </row>
    <row r="26" spans="1:18" ht="36.75" customHeight="1">
      <c r="A26" s="46"/>
      <c r="B26" s="37"/>
      <c r="C26" s="47"/>
      <c r="D26" s="48"/>
      <c r="E26" s="37"/>
      <c r="F26" s="37"/>
      <c r="G26" s="37"/>
      <c r="H26" s="37"/>
      <c r="I26" s="38"/>
      <c r="J26" s="38"/>
      <c r="K26" s="37"/>
      <c r="L26" s="51"/>
      <c r="M26" s="38"/>
      <c r="N26" s="37"/>
      <c r="O26" s="37"/>
      <c r="P26" s="37"/>
      <c r="Q26" s="37"/>
      <c r="R26" s="38"/>
    </row>
    <row r="27" spans="1:18" ht="14.25">
      <c r="A27" s="46"/>
      <c r="B27" s="38" t="s">
        <v>21</v>
      </c>
      <c r="C27" s="47"/>
      <c r="D27" s="48"/>
      <c r="E27" s="37"/>
      <c r="F27" s="37"/>
      <c r="G27" s="37"/>
      <c r="H27" s="37"/>
      <c r="I27" s="38"/>
      <c r="J27" s="38"/>
      <c r="K27" s="38" t="s">
        <v>22</v>
      </c>
      <c r="L27" s="38" t="s">
        <v>39</v>
      </c>
      <c r="M27" s="38"/>
      <c r="N27" s="37"/>
      <c r="O27" s="37"/>
      <c r="P27" s="37"/>
      <c r="Q27" s="37"/>
      <c r="R27" s="38"/>
    </row>
  </sheetData>
  <autoFilter ref="A7:R16">
    <filterColumn colId="2" showButton="0"/>
    <filterColumn colId="17"/>
  </autoFilter>
  <sortState ref="B8:R413">
    <sortCondition ref="R8:R413"/>
  </sortState>
  <mergeCells count="13">
    <mergeCell ref="A21:B21"/>
    <mergeCell ref="P5:Q5"/>
    <mergeCell ref="R5:R7"/>
    <mergeCell ref="A17:E17"/>
    <mergeCell ref="A18:B18"/>
    <mergeCell ref="A19:B19"/>
    <mergeCell ref="A20:B20"/>
    <mergeCell ref="A5:A7"/>
    <mergeCell ref="B5:B7"/>
    <mergeCell ref="C5:D7"/>
    <mergeCell ref="E5:E7"/>
    <mergeCell ref="F5:F7"/>
    <mergeCell ref="G5:O5"/>
  </mergeCells>
  <conditionalFormatting sqref="G8:O16">
    <cfRule type="cellIs" dxfId="3" priority="3" stopIfTrue="1" operator="greaterThan">
      <formula>10</formula>
    </cfRule>
    <cfRule type="cellIs" dxfId="2" priority="4" stopIfTrue="1" operator="equal">
      <formula>0</formula>
    </cfRule>
  </conditionalFormatting>
  <conditionalFormatting sqref="O8:O16">
    <cfRule type="cellIs" dxfId="1" priority="2" stopIfTrue="1" operator="lessThan">
      <formula>4</formula>
    </cfRule>
  </conditionalFormatting>
  <conditionalFormatting sqref="P8:P16">
    <cfRule type="cellIs" dxfId="0" priority="1" stopIfTrue="1" operator="lessThan">
      <formula>4</formula>
    </cfRule>
  </conditionalFormatting>
  <pageMargins left="7.874015748031496E-2" right="0" top="0" bottom="0" header="0" footer="0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ghep</vt:lpstr>
      <vt:lpstr>ghep!Print_Titles</vt:lpstr>
    </vt:vector>
  </TitlesOfParts>
  <Company>P- DAOTAO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thangdtu</cp:lastModifiedBy>
  <cp:lastPrinted>2014-01-09T06:20:54Z</cp:lastPrinted>
  <dcterms:created xsi:type="dcterms:W3CDTF">2006-09-20T08:20:56Z</dcterms:created>
  <dcterms:modified xsi:type="dcterms:W3CDTF">2014-01-09T07:50:23Z</dcterms:modified>
</cp:coreProperties>
</file>