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613"/>
  </bookViews>
  <sheets>
    <sheet name="KE KHAI QT THUE-Lan 2" sheetId="24" r:id="rId1"/>
  </sheets>
  <definedNames>
    <definedName name="___CON1" localSheetId="0">#REF!</definedName>
    <definedName name="___CON1">#REF!</definedName>
    <definedName name="___CON2" localSheetId="0">#REF!</definedName>
    <definedName name="___CON2">#REF!</definedName>
    <definedName name="___DST1" localSheetId="0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'KE KHAI QT THUE-Lan 2'!$A$7:$R$38</definedName>
    <definedName name="_JK4" localSheetId="0">#REF!</definedName>
    <definedName name="_JK4">#REF!</definedName>
    <definedName name="_k5">#REF!</definedName>
    <definedName name="_Key1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 localSheetId="0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>#REF!</definedName>
    <definedName name="AD">#REF!</definedName>
    <definedName name="ADASD" localSheetId="0">#REF!</definedName>
    <definedName name="ADASD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 localSheetId="0">#REF!</definedName>
    <definedName name="ASEFAS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ẤĐFHJĐFJFH" localSheetId="0" hidden="1">#REF!</definedName>
    <definedName name="ẤĐFHJĐFJFH" hidden="1">#REF!</definedName>
    <definedName name="b1_">#REF!</definedName>
    <definedName name="b2_">#REF!</definedName>
    <definedName name="b3_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>#REF!</definedName>
    <definedName name="bb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>#REF!</definedName>
    <definedName name="bdiem" localSheetId="0">#REF!</definedName>
    <definedName name="bdiem">#REF!</definedName>
    <definedName name="benuoc">#REF!</definedName>
    <definedName name="bengam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>#REF!</definedName>
    <definedName name="C0" localSheetId="0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o" localSheetId="0">#REF!</definedName>
    <definedName name="Co">#REF!</definedName>
    <definedName name="cocbtct">#REF!</definedName>
    <definedName name="cocot">#REF!</definedName>
    <definedName name="cocott">#REF!</definedName>
    <definedName name="COMMON" localSheetId="0">#REF!</definedName>
    <definedName name="COMMON">#REF!</definedName>
    <definedName name="comong">#REF!</definedName>
    <definedName name="CON_EQP_COS" localSheetId="0">#REF!</definedName>
    <definedName name="CON_EQP_COS">#REF!</definedName>
    <definedName name="CON_EQP_COST">#REF!</definedName>
    <definedName name="CONST_EQ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uoc">#REF!</definedName>
    <definedName name="congbengam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ttron">#REF!</definedName>
    <definedName name="cotvuong">#REF!</definedName>
    <definedName name="COVER" localSheetId="0">#REF!</definedName>
    <definedName name="COVER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" localSheetId="0" hidden="1">{"'Sheet1'!$L$16"}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 localSheetId="0">#REF!</definedName>
    <definedName name="_xlnm.Database">#REF!</definedName>
    <definedName name="dd" localSheetId="0" hidden="1">{"'Sheet1'!$L$16"}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hidden="1">{"'Sheet1'!$L$16"}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>#REF!</definedName>
    <definedName name="INDMANP" localSheetId="0">#REF!</definedName>
    <definedName name="INDMANP">#REF!</definedName>
    <definedName name="Ip">#REF!</definedName>
    <definedName name="IUPUIOÅUPIOÅP" localSheetId="0">#REF!</definedName>
    <definedName name="IUPUIOÅUPIOÅP">#REF!</definedName>
    <definedName name="j" localSheetId="0" hidden="1">{"'Sheet1'!$L$16"}</definedName>
    <definedName name="j" hidden="1">{"'Sheet1'!$L$16"}</definedName>
    <definedName name="j356C8" localSheetId="0">#REF!</definedName>
    <definedName name="j356C8">#REF!</definedName>
    <definedName name="JHAH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localSheetId="0" hidden="1">{"'Sheet1'!$L$16"}</definedName>
    <definedName name="k" hidden="1">{"'Sheet1'!$L$16"}</definedName>
    <definedName name="KA">#REF!</definedName>
    <definedName name="KAE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p">#REF!</definedName>
    <definedName name="NH" localSheetId="0">#REF!</definedName>
    <definedName name="NH">#REF!</definedName>
    <definedName name="NHot" localSheetId="0">#REF!</definedName>
    <definedName name="NHot">#REF!</definedName>
    <definedName name="ojoo">#REF!</definedName>
    <definedName name="OUIUIYIOPIO" localSheetId="0">#REF!</definedName>
    <definedName name="OUIUIYIOPIO">#REF!</definedName>
    <definedName name="panen">#REF!</definedName>
    <definedName name="pm" localSheetId="0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'KE KHAI QT THUE-Lan 2'!$1:$7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">#REF!</definedName>
    <definedName name="QÆ" localSheetId="0">#REF!</definedName>
    <definedName name="QÆ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localSheetId="0" hidden="1">#REF!</definedName>
    <definedName name="SGFD" hidden="1">#REF!</definedName>
    <definedName name="SIZE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>#REF!</definedName>
    <definedName name="Tien" localSheetId="0">#REF!</definedName>
    <definedName name="Tien">#REF!</definedName>
    <definedName name="TITAN">#REF!</definedName>
    <definedName name="tkb" localSheetId="0" hidden="1">{"'Sheet1'!$L$16"}</definedName>
    <definedName name="tkb" hidden="1">{"'Sheet1'!$L$16"}</definedName>
    <definedName name="Tle" localSheetId="0">#REF!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>#REF!</definedName>
    <definedName name="TRW" localSheetId="0">#REF!</definedName>
    <definedName name="TRW">#REF!</definedName>
    <definedName name="u">#REF!</definedName>
    <definedName name="UIOUIGyGF" localSheetId="0">#REF!</definedName>
    <definedName name="UIOUIGyGF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A9" i="24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P7"/>
  <c r="C42" l="1"/>
  <c r="C43"/>
  <c r="C44" l="1"/>
  <c r="D43" s="1"/>
  <c r="D42" l="1"/>
  <c r="D44" s="1"/>
</calcChain>
</file>

<file path=xl/sharedStrings.xml><?xml version="1.0" encoding="utf-8"?>
<sst xmlns="http://schemas.openxmlformats.org/spreadsheetml/2006/main" count="210" uniqueCount="126">
  <si>
    <t>GHI CHÚ</t>
  </si>
  <si>
    <t>TRƯỜNG ĐẠI HỌC DUY TÂN</t>
  </si>
  <si>
    <t>STT</t>
  </si>
  <si>
    <t>MSV</t>
  </si>
  <si>
    <t xml:space="preserve">MÔN : </t>
  </si>
  <si>
    <t>SỐ TC :</t>
  </si>
  <si>
    <t>LẦN THI:</t>
  </si>
  <si>
    <t>CHỮ</t>
  </si>
  <si>
    <t>Nợ HP</t>
  </si>
  <si>
    <t>PHÒNG ĐÀO TẠO</t>
  </si>
  <si>
    <t>HỌ VÀ                                        TÊN</t>
  </si>
  <si>
    <t>ĐIỂM QUÁ TRÌNH HỌC TẬP (%)</t>
  </si>
  <si>
    <t>ĐIỂM TỔNG KẾT</t>
  </si>
  <si>
    <t>A</t>
  </si>
  <si>
    <t>L</t>
  </si>
  <si>
    <t>M</t>
  </si>
  <si>
    <t>Không</t>
  </si>
  <si>
    <t>Năm</t>
  </si>
  <si>
    <t>Sáu</t>
  </si>
  <si>
    <t>Nợ LP</t>
  </si>
  <si>
    <t>Năm Phẩy Hai</t>
  </si>
  <si>
    <t>Năm Phẩy Năm</t>
  </si>
  <si>
    <t>Năm Phẩy Chín</t>
  </si>
  <si>
    <t>Sáu  Phẩy Hai</t>
  </si>
  <si>
    <t>Sáu  Phẩy Ba</t>
  </si>
  <si>
    <t>Sáu Phẩy Năm</t>
  </si>
  <si>
    <t>Sáu  Phẩy Bảy</t>
  </si>
  <si>
    <t>Sáu Phẩy Chín</t>
  </si>
  <si>
    <t>Ths.Nguyễn Hữu Phú</t>
  </si>
  <si>
    <t>SỐ</t>
  </si>
  <si>
    <t>F</t>
  </si>
  <si>
    <t>LỚP MÔN HỌC</t>
  </si>
  <si>
    <t>LỚP SINH HOẠT</t>
  </si>
  <si>
    <t>Kê khai quyết toán thuế</t>
  </si>
  <si>
    <t xml:space="preserve">Nguyễn Vinh </t>
  </si>
  <si>
    <t>An</t>
  </si>
  <si>
    <t>FST 412B</t>
  </si>
  <si>
    <t>K17QCD3</t>
  </si>
  <si>
    <t xml:space="preserve">Trần Thị Kim </t>
  </si>
  <si>
    <t>Anh</t>
  </si>
  <si>
    <t>K17KCD4</t>
  </si>
  <si>
    <t>K17KCD5</t>
  </si>
  <si>
    <t xml:space="preserve">Nguyễn Thị Giang </t>
  </si>
  <si>
    <t>Châu</t>
  </si>
  <si>
    <t>K17KCD6</t>
  </si>
  <si>
    <t>Phan Lê Trang</t>
  </si>
  <si>
    <t>Đài</t>
  </si>
  <si>
    <t xml:space="preserve">Trần Thi Thu </t>
  </si>
  <si>
    <t>Diễm</t>
  </si>
  <si>
    <t xml:space="preserve">Trần Quang </t>
  </si>
  <si>
    <t>Đô</t>
  </si>
  <si>
    <t>K17KCD8</t>
  </si>
  <si>
    <t>K17KCD3</t>
  </si>
  <si>
    <t>K17QCD8</t>
  </si>
  <si>
    <t xml:space="preserve">Phạm Thị </t>
  </si>
  <si>
    <t>Hải</t>
  </si>
  <si>
    <t>K17KCD2</t>
  </si>
  <si>
    <t>Nguyễn Lý Mỹ</t>
  </si>
  <si>
    <t>Hằng</t>
  </si>
  <si>
    <t>Ngô Thị Thu</t>
  </si>
  <si>
    <t>Đặng Thị Thu</t>
  </si>
  <si>
    <t>Hoa</t>
  </si>
  <si>
    <t>K18QCD3</t>
  </si>
  <si>
    <t>K17KCD7</t>
  </si>
  <si>
    <t>Linh</t>
  </si>
  <si>
    <t>Đinh Hoàng Diệu</t>
  </si>
  <si>
    <t xml:space="preserve">Nguyễn Văn </t>
  </si>
  <si>
    <t>Lương</t>
  </si>
  <si>
    <t xml:space="preserve">Dương Nguyễn Nguyệt </t>
  </si>
  <si>
    <t>Minh</t>
  </si>
  <si>
    <t xml:space="preserve">Nguyễn Thị Hồng </t>
  </si>
  <si>
    <t>Ngọc</t>
  </si>
  <si>
    <t xml:space="preserve">Nguyễn Thị Quỳnh </t>
  </si>
  <si>
    <t>Nhu</t>
  </si>
  <si>
    <t>Lê Thị Hồng</t>
  </si>
  <si>
    <t>Phúc</t>
  </si>
  <si>
    <t>Phan Thị Hồng</t>
  </si>
  <si>
    <t>K18KCD2</t>
  </si>
  <si>
    <t>Phương</t>
  </si>
  <si>
    <t>Nguyễn Hoàng</t>
  </si>
  <si>
    <t xml:space="preserve">Mai Xuân </t>
  </si>
  <si>
    <t>Thành</t>
  </si>
  <si>
    <t>Thảo</t>
  </si>
  <si>
    <t xml:space="preserve">Hà Thị </t>
  </si>
  <si>
    <t>Thương</t>
  </si>
  <si>
    <t xml:space="preserve">Hồ Hữu </t>
  </si>
  <si>
    <t>Trí</t>
  </si>
  <si>
    <t>K17QCD7</t>
  </si>
  <si>
    <t>Trần Quốc</t>
  </si>
  <si>
    <t>Tuấn</t>
  </si>
  <si>
    <t xml:space="preserve">Bùi Thông </t>
  </si>
  <si>
    <t>Tuệ</t>
  </si>
  <si>
    <t>Nguyễn Thị Hoàng</t>
  </si>
  <si>
    <t>Uyên</t>
  </si>
  <si>
    <t>Vân</t>
  </si>
  <si>
    <t xml:space="preserve">Trần Thị Thanh </t>
  </si>
  <si>
    <t>Trần Nhật</t>
  </si>
  <si>
    <t>Viễn</t>
  </si>
  <si>
    <t xml:space="preserve">Nguyễn Hoàng Lê Trung </t>
  </si>
  <si>
    <t>Việt</t>
  </si>
  <si>
    <t xml:space="preserve">Trần Nguyễn Tường </t>
  </si>
  <si>
    <t>Vy</t>
  </si>
  <si>
    <t>FST 412D</t>
  </si>
  <si>
    <t xml:space="preserve">Phạm Cao </t>
  </si>
  <si>
    <t>Mãi</t>
  </si>
  <si>
    <t xml:space="preserve">Phạm Quỳnh </t>
  </si>
  <si>
    <t>Nhi</t>
  </si>
  <si>
    <t>Trinh</t>
  </si>
  <si>
    <t xml:space="preserve">Trương Thị Việt </t>
  </si>
  <si>
    <t>BẢNG ĐIỂM ĐÁNH GIÁ KẾT QUẢ HỌC TẬP (FST 412)</t>
  </si>
  <si>
    <t>hp</t>
  </si>
  <si>
    <t>lp</t>
  </si>
  <si>
    <t>LỚP FST 412(B-D) * HK2 *  Năm học 2012-2013</t>
  </si>
  <si>
    <t>BẢNG THỐNG KÊ SỐ LIỆU</t>
  </si>
  <si>
    <t xml:space="preserve">NỘI DUNG </t>
  </si>
  <si>
    <t>SL</t>
  </si>
  <si>
    <t>TỈ LỆ</t>
  </si>
  <si>
    <t>Số Sinh viên đạt</t>
  </si>
  <si>
    <t>Số Sinh viên nợ</t>
  </si>
  <si>
    <t>TỔNG CỘNG</t>
  </si>
  <si>
    <t>LẬP BẢNG</t>
  </si>
  <si>
    <t>PHÒNG ĐÀO TẠO ĐH &amp; SAU ĐH</t>
  </si>
  <si>
    <t>Nguyễn Đắc Thăng</t>
  </si>
  <si>
    <t>ThS.Nguyễn Hữu Phú</t>
  </si>
  <si>
    <t xml:space="preserve">Thời gian:  9h30 - 2/8 / 2013 </t>
  </si>
  <si>
    <t>Đà Nẵng, ngày 7 tháng 8 năm 2013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</si>
</sst>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</numFmts>
  <fonts count="80">
    <font>
      <sz val="10"/>
      <name val="Arial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8"/>
      <name val="Times New Roman"/>
      <family val="1"/>
    </font>
    <font>
      <b/>
      <sz val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7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.5"/>
      <name val="Times New Roman"/>
      <family val="1"/>
    </font>
    <font>
      <sz val="11"/>
      <color indexed="8"/>
      <name val="Calibri"/>
      <family val="2"/>
    </font>
    <font>
      <sz val="11"/>
      <name val="??"/>
      <family val="3"/>
      <charset val="129"/>
    </font>
    <font>
      <sz val="10"/>
      <name val="Arial"/>
      <family val="2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i/>
      <sz val="9"/>
      <name val="Times New Roman"/>
      <family val="1"/>
    </font>
    <font>
      <b/>
      <sz val="11"/>
      <color indexed="8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i/>
      <sz val="11"/>
      <color indexed="8"/>
      <name val="Times New Roman"/>
      <family val="1"/>
    </font>
    <font>
      <sz val="10"/>
      <name val="Times New Roman"/>
      <family val="1"/>
      <charset val="163"/>
    </font>
    <font>
      <sz val="10"/>
      <name val="Arial"/>
      <family val="2"/>
      <charset val="163"/>
    </font>
    <font>
      <b/>
      <sz val="9"/>
      <name val="Times New Roman"/>
      <family val="1"/>
      <charset val="163"/>
    </font>
    <font>
      <sz val="7.5"/>
      <name val="Times New Roman"/>
      <family val="1"/>
    </font>
    <font>
      <sz val="11"/>
      <color theme="1"/>
      <name val="Arial"/>
      <family val="2"/>
      <charset val="163"/>
      <scheme val="minor"/>
    </font>
    <font>
      <b/>
      <sz val="11"/>
      <color theme="3"/>
      <name val="Arial"/>
      <family val="2"/>
      <scheme val="minor"/>
    </font>
    <font>
      <sz val="11"/>
      <color theme="1"/>
      <name val="Arial"/>
      <family val="2"/>
      <scheme val="minor"/>
    </font>
    <font>
      <sz val="13"/>
      <color theme="1"/>
      <name val="Times New Roman"/>
      <family val="2"/>
    </font>
    <font>
      <sz val="10"/>
      <color theme="1"/>
      <name val="Times New Roman"/>
      <family val="1"/>
      <charset val="163"/>
    </font>
    <font>
      <sz val="10"/>
      <name val="Times New Roman"/>
      <family val="1"/>
      <charset val="163"/>
      <scheme val="major"/>
    </font>
    <font>
      <b/>
      <sz val="10.5"/>
      <name val="Times New Roman"/>
      <family val="1"/>
    </font>
    <font>
      <sz val="10.5"/>
      <name val="Times New Roman"/>
      <family val="1"/>
    </font>
    <font>
      <b/>
      <sz val="10"/>
      <name val="Times New Roman"/>
      <family val="1"/>
      <charset val="163"/>
      <scheme val="major"/>
    </font>
    <font>
      <sz val="9"/>
      <name val="Times New Roman"/>
      <family val="1"/>
      <charset val="163"/>
    </font>
    <font>
      <b/>
      <sz val="9"/>
      <name val="Times New Roman"/>
      <family val="1"/>
      <charset val="163"/>
      <scheme val="major"/>
    </font>
    <font>
      <sz val="9"/>
      <name val="Times New Roman"/>
      <family val="1"/>
      <charset val="163"/>
      <scheme val="major"/>
    </font>
    <font>
      <i/>
      <sz val="10.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</borders>
  <cellStyleXfs count="126">
    <xf numFmtId="0" fontId="0" fillId="0" borderId="0"/>
    <xf numFmtId="166" fontId="9" fillId="0" borderId="0" applyFont="0" applyFill="0" applyBorder="0" applyAlignment="0" applyProtection="0"/>
    <xf numFmtId="0" fontId="14" fillId="0" borderId="0" applyFont="0" applyFill="0" applyBorder="0" applyAlignment="0" applyProtection="0"/>
    <xf numFmtId="167" fontId="9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16" fillId="0" borderId="0"/>
    <xf numFmtId="185" fontId="36" fillId="0" borderId="0"/>
    <xf numFmtId="0" fontId="17" fillId="2" borderId="0"/>
    <xf numFmtId="0" fontId="18" fillId="2" borderId="0"/>
    <xf numFmtId="0" fontId="19" fillId="2" borderId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20" fillId="0" borderId="0">
      <alignment wrapText="1"/>
    </xf>
    <xf numFmtId="0" fontId="48" fillId="0" borderId="0" applyFont="0" applyFill="0" applyBorder="0" applyAlignment="0" applyProtection="0"/>
    <xf numFmtId="0" fontId="21" fillId="0" borderId="0" applyFont="0" applyFill="0" applyBorder="0" applyAlignment="0" applyProtection="0"/>
    <xf numFmtId="188" fontId="54" fillId="0" borderId="0" applyFont="0" applyFill="0" applyBorder="0" applyAlignment="0" applyProtection="0"/>
    <xf numFmtId="183" fontId="48" fillId="0" borderId="0" applyFont="0" applyFill="0" applyBorder="0" applyAlignment="0" applyProtection="0"/>
    <xf numFmtId="0" fontId="21" fillId="0" borderId="0" applyFont="0" applyFill="0" applyBorder="0" applyAlignment="0" applyProtection="0"/>
    <xf numFmtId="189" fontId="54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21" fillId="0" borderId="0" applyFont="0" applyFill="0" applyBorder="0" applyAlignment="0" applyProtection="0"/>
    <xf numFmtId="190" fontId="54" fillId="0" borderId="0" applyFont="0" applyFill="0" applyBorder="0" applyAlignment="0" applyProtection="0"/>
    <xf numFmtId="184" fontId="48" fillId="0" borderId="0" applyFont="0" applyFill="0" applyBorder="0" applyAlignment="0" applyProtection="0"/>
    <xf numFmtId="0" fontId="21" fillId="0" borderId="0" applyFont="0" applyFill="0" applyBorder="0" applyAlignment="0" applyProtection="0"/>
    <xf numFmtId="191" fontId="54" fillId="0" borderId="0" applyFont="0" applyFill="0" applyBorder="0" applyAlignment="0" applyProtection="0"/>
    <xf numFmtId="0" fontId="9" fillId="0" borderId="0" applyFont="0" applyFill="0" applyBorder="0" applyAlignment="0" applyProtection="0">
      <alignment horizontal="right"/>
    </xf>
    <xf numFmtId="0" fontId="21" fillId="0" borderId="0"/>
    <xf numFmtId="0" fontId="49" fillId="0" borderId="0"/>
    <xf numFmtId="0" fontId="21" fillId="0" borderId="0"/>
    <xf numFmtId="37" fontId="57" fillId="0" borderId="0"/>
    <xf numFmtId="0" fontId="58" fillId="0" borderId="0"/>
    <xf numFmtId="0" fontId="9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0" fontId="50" fillId="0" borderId="0"/>
    <xf numFmtId="165" fontId="51" fillId="0" borderId="0" applyFont="0" applyFill="0" applyBorder="0" applyAlignment="0" applyProtection="0"/>
    <xf numFmtId="171" fontId="22" fillId="0" borderId="0"/>
    <xf numFmtId="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2" fillId="0" borderId="0"/>
    <xf numFmtId="0" fontId="9" fillId="0" borderId="0" applyFont="0" applyFill="0" applyBorder="0" applyAlignment="0" applyProtection="0"/>
    <xf numFmtId="174" fontId="22" fillId="0" borderId="0"/>
    <xf numFmtId="0" fontId="9" fillId="0" borderId="0" applyFill="0" applyBorder="0" applyAlignment="0"/>
    <xf numFmtId="2" fontId="9" fillId="0" borderId="0" applyFont="0" applyFill="0" applyBorder="0" applyAlignment="0" applyProtection="0"/>
    <xf numFmtId="38" fontId="6" fillId="2" borderId="0" applyNumberFormat="0" applyBorder="0" applyAlignment="0" applyProtection="0"/>
    <xf numFmtId="0" fontId="52" fillId="0" borderId="0">
      <alignment horizontal="left"/>
    </xf>
    <xf numFmtId="0" fontId="23" fillId="0" borderId="1" applyNumberFormat="0" applyAlignment="0" applyProtection="0">
      <alignment horizontal="left" vertical="center"/>
    </xf>
    <xf numFmtId="0" fontId="23" fillId="0" borderId="2">
      <alignment horizontal="left" vertical="center"/>
    </xf>
    <xf numFmtId="0" fontId="68" fillId="0" borderId="23" applyNumberFormat="0" applyFill="0" applyAlignment="0" applyProtection="0"/>
    <xf numFmtId="0" fontId="24" fillId="0" borderId="0" applyProtection="0"/>
    <xf numFmtId="0" fontId="23" fillId="0" borderId="0" applyProtection="0"/>
    <xf numFmtId="10" fontId="6" fillId="3" borderId="3" applyNumberFormat="0" applyBorder="0" applyAlignment="0" applyProtection="0"/>
    <xf numFmtId="0" fontId="9" fillId="0" borderId="0" applyFill="0" applyBorder="0" applyAlignment="0"/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53" fillId="0" borderId="4"/>
    <xf numFmtId="192" fontId="9" fillId="0" borderId="5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 applyNumberFormat="0" applyFont="0" applyFill="0" applyAlignment="0"/>
    <xf numFmtId="0" fontId="3" fillId="0" borderId="0"/>
    <xf numFmtId="37" fontId="27" fillId="0" borderId="0"/>
    <xf numFmtId="177" fontId="28" fillId="0" borderId="0"/>
    <xf numFmtId="0" fontId="9" fillId="0" borderId="0"/>
    <xf numFmtId="0" fontId="9" fillId="0" borderId="0"/>
    <xf numFmtId="0" fontId="69" fillId="0" borderId="0"/>
    <xf numFmtId="0" fontId="9" fillId="0" borderId="0"/>
    <xf numFmtId="0" fontId="69" fillId="0" borderId="0"/>
    <xf numFmtId="0" fontId="9" fillId="0" borderId="0"/>
    <xf numFmtId="0" fontId="64" fillId="0" borderId="0"/>
    <xf numFmtId="0" fontId="46" fillId="0" borderId="0"/>
    <xf numFmtId="0" fontId="70" fillId="0" borderId="0"/>
    <xf numFmtId="0" fontId="9" fillId="0" borderId="0"/>
    <xf numFmtId="0" fontId="9" fillId="0" borderId="0"/>
    <xf numFmtId="0" fontId="64" fillId="0" borderId="0"/>
    <xf numFmtId="0" fontId="67" fillId="0" borderId="0"/>
    <xf numFmtId="0" fontId="67" fillId="0" borderId="0"/>
    <xf numFmtId="0" fontId="67" fillId="0" borderId="0"/>
    <xf numFmtId="0" fontId="8" fillId="0" borderId="0"/>
    <xf numFmtId="0" fontId="11" fillId="0" borderId="0"/>
    <xf numFmtId="0" fontId="54" fillId="0" borderId="0"/>
    <xf numFmtId="169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5" fillId="0" borderId="6" applyNumberFormat="0" applyBorder="0"/>
    <xf numFmtId="0" fontId="9" fillId="0" borderId="0" applyFill="0" applyBorder="0" applyAlignment="0"/>
    <xf numFmtId="0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0" fontId="59" fillId="0" borderId="4">
      <alignment horizontal="center"/>
    </xf>
    <xf numFmtId="3" fontId="25" fillId="0" borderId="0" applyFont="0" applyFill="0" applyBorder="0" applyAlignment="0" applyProtection="0"/>
    <xf numFmtId="0" fontId="25" fillId="4" borderId="0" applyNumberFormat="0" applyFont="0" applyBorder="0" applyAlignment="0" applyProtection="0"/>
    <xf numFmtId="3" fontId="29" fillId="0" borderId="0"/>
    <xf numFmtId="0" fontId="60" fillId="0" borderId="0"/>
    <xf numFmtId="0" fontId="53" fillId="0" borderId="0"/>
    <xf numFmtId="49" fontId="11" fillId="0" borderId="0" applyFill="0" applyBorder="0" applyAlignment="0"/>
    <xf numFmtId="0" fontId="9" fillId="0" borderId="0" applyFill="0" applyBorder="0" applyAlignment="0"/>
    <xf numFmtId="0" fontId="61" fillId="0" borderId="0" applyNumberForma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4" fillId="0" borderId="0">
      <alignment vertical="center"/>
    </xf>
    <xf numFmtId="40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2" fillId="0" borderId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9" fontId="33" fillId="0" borderId="0" applyFont="0" applyFill="0" applyBorder="0" applyAlignment="0" applyProtection="0"/>
    <xf numFmtId="180" fontId="33" fillId="0" borderId="0" applyFont="0" applyFill="0" applyBorder="0" applyAlignment="0" applyProtection="0"/>
    <xf numFmtId="0" fontId="34" fillId="0" borderId="0"/>
    <xf numFmtId="0" fontId="26" fillId="0" borderId="0"/>
    <xf numFmtId="16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35" fillId="0" borderId="0"/>
    <xf numFmtId="181" fontId="7" fillId="0" borderId="0" applyFont="0" applyFill="0" applyBorder="0" applyAlignment="0" applyProtection="0"/>
    <xf numFmtId="164" fontId="36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93">
    <xf numFmtId="0" fontId="0" fillId="0" borderId="0" xfId="0"/>
    <xf numFmtId="0" fontId="40" fillId="0" borderId="0" xfId="74" applyFont="1"/>
    <xf numFmtId="0" fontId="41" fillId="0" borderId="0" xfId="74" applyFont="1" applyAlignment="1">
      <alignment horizontal="left"/>
    </xf>
    <xf numFmtId="0" fontId="41" fillId="0" borderId="0" xfId="74" applyFont="1"/>
    <xf numFmtId="0" fontId="3" fillId="0" borderId="0" xfId="74" applyFont="1" applyAlignment="1">
      <alignment horizontal="left"/>
    </xf>
    <xf numFmtId="0" fontId="10" fillId="5" borderId="3" xfId="74" applyFont="1" applyFill="1" applyBorder="1" applyAlignment="1">
      <alignment horizontal="center" wrapText="1"/>
    </xf>
    <xf numFmtId="0" fontId="12" fillId="5" borderId="3" xfId="74" applyFont="1" applyFill="1" applyBorder="1" applyAlignment="1">
      <alignment horizontal="center" wrapText="1"/>
    </xf>
    <xf numFmtId="0" fontId="43" fillId="5" borderId="3" xfId="74" applyFont="1" applyFill="1" applyBorder="1" applyAlignment="1">
      <alignment horizontal="center" wrapText="1"/>
    </xf>
    <xf numFmtId="0" fontId="44" fillId="5" borderId="3" xfId="74" applyFont="1" applyFill="1" applyBorder="1" applyAlignment="1">
      <alignment horizontal="center" wrapText="1"/>
    </xf>
    <xf numFmtId="0" fontId="38" fillId="0" borderId="0" xfId="74" applyFont="1" applyAlignment="1">
      <alignment horizontal="left"/>
    </xf>
    <xf numFmtId="0" fontId="3" fillId="0" borderId="0" xfId="74" applyFont="1" applyAlignment="1"/>
    <xf numFmtId="0" fontId="3" fillId="0" borderId="0" xfId="74" applyFont="1"/>
    <xf numFmtId="0" fontId="3" fillId="0" borderId="0" xfId="74" applyFont="1" applyAlignment="1">
      <alignment horizontal="center"/>
    </xf>
    <xf numFmtId="0" fontId="3" fillId="0" borderId="0" xfId="74" applyFont="1" applyBorder="1"/>
    <xf numFmtId="0" fontId="3" fillId="0" borderId="0" xfId="74" applyFont="1" applyBorder="1" applyAlignment="1">
      <alignment horizontal="left"/>
    </xf>
    <xf numFmtId="0" fontId="5" fillId="0" borderId="0" xfId="74" applyFont="1" applyAlignment="1">
      <alignment horizontal="center"/>
    </xf>
    <xf numFmtId="0" fontId="45" fillId="0" borderId="5" xfId="74" applyFont="1" applyBorder="1" applyAlignment="1">
      <alignment horizontal="center"/>
    </xf>
    <xf numFmtId="0" fontId="45" fillId="0" borderId="7" xfId="74" applyFont="1" applyBorder="1" applyAlignment="1">
      <alignment horizontal="center"/>
    </xf>
    <xf numFmtId="0" fontId="41" fillId="0" borderId="0" xfId="74" applyFont="1" applyAlignment="1">
      <alignment horizontal="center"/>
    </xf>
    <xf numFmtId="0" fontId="55" fillId="0" borderId="5" xfId="74" applyFont="1" applyBorder="1" applyAlignment="1">
      <alignment horizontal="left"/>
    </xf>
    <xf numFmtId="0" fontId="55" fillId="0" borderId="7" xfId="74" applyFont="1" applyBorder="1" applyAlignment="1">
      <alignment horizontal="left"/>
    </xf>
    <xf numFmtId="0" fontId="56" fillId="0" borderId="0" xfId="74" applyFont="1" applyAlignment="1">
      <alignment horizontal="left"/>
    </xf>
    <xf numFmtId="0" fontId="40" fillId="0" borderId="0" xfId="74" applyFont="1" applyAlignment="1">
      <alignment horizontal="left"/>
    </xf>
    <xf numFmtId="0" fontId="62" fillId="0" borderId="0" xfId="74" applyFont="1"/>
    <xf numFmtId="0" fontId="63" fillId="0" borderId="5" xfId="81" applyFont="1" applyFill="1" applyBorder="1" applyAlignment="1">
      <alignment horizontal="center"/>
    </xf>
    <xf numFmtId="183" fontId="71" fillId="0" borderId="5" xfId="74" applyNumberFormat="1" applyFont="1" applyBorder="1" applyAlignment="1">
      <alignment horizontal="center"/>
    </xf>
    <xf numFmtId="0" fontId="63" fillId="0" borderId="7" xfId="81" applyFont="1" applyFill="1" applyBorder="1" applyAlignment="1">
      <alignment horizontal="center"/>
    </xf>
    <xf numFmtId="183" fontId="71" fillId="0" borderId="7" xfId="74" applyNumberFormat="1" applyFont="1" applyBorder="1" applyAlignment="1">
      <alignment horizontal="center"/>
    </xf>
    <xf numFmtId="0" fontId="56" fillId="0" borderId="0" xfId="74" applyFont="1"/>
    <xf numFmtId="0" fontId="66" fillId="0" borderId="5" xfId="81" applyFont="1" applyFill="1" applyBorder="1" applyAlignment="1">
      <alignment horizontal="left"/>
    </xf>
    <xf numFmtId="0" fontId="66" fillId="0" borderId="7" xfId="81" applyFont="1" applyFill="1" applyBorder="1" applyAlignment="1">
      <alignment horizontal="left"/>
    </xf>
    <xf numFmtId="0" fontId="71" fillId="0" borderId="5" xfId="82" applyNumberFormat="1" applyFont="1" applyFill="1" applyBorder="1" applyAlignment="1"/>
    <xf numFmtId="0" fontId="71" fillId="0" borderId="10" xfId="82" applyFont="1" applyFill="1" applyBorder="1" applyAlignment="1"/>
    <xf numFmtId="0" fontId="71" fillId="0" borderId="11" xfId="82" applyFont="1" applyFill="1" applyBorder="1" applyAlignment="1"/>
    <xf numFmtId="0" fontId="71" fillId="0" borderId="5" xfId="82" applyFont="1" applyFill="1" applyBorder="1" applyAlignment="1"/>
    <xf numFmtId="0" fontId="71" fillId="0" borderId="7" xfId="82" applyNumberFormat="1" applyFont="1" applyFill="1" applyBorder="1" applyAlignment="1"/>
    <xf numFmtId="0" fontId="71" fillId="0" borderId="8" xfId="82" applyFont="1" applyFill="1" applyBorder="1" applyAlignment="1"/>
    <xf numFmtId="0" fontId="71" fillId="0" borderId="9" xfId="82" applyFont="1" applyFill="1" applyBorder="1" applyAlignment="1"/>
    <xf numFmtId="0" fontId="71" fillId="0" borderId="7" xfId="82" applyFont="1" applyFill="1" applyBorder="1" applyAlignment="1"/>
    <xf numFmtId="0" fontId="71" fillId="0" borderId="7" xfId="74" applyFont="1" applyBorder="1"/>
    <xf numFmtId="0" fontId="71" fillId="0" borderId="8" xfId="74" applyFont="1" applyBorder="1"/>
    <xf numFmtId="0" fontId="71" fillId="0" borderId="9" xfId="74" applyFont="1" applyBorder="1"/>
    <xf numFmtId="0" fontId="73" fillId="0" borderId="0" xfId="74" applyFont="1" applyAlignment="1">
      <alignment horizontal="center"/>
    </xf>
    <xf numFmtId="0" fontId="74" fillId="0" borderId="0" xfId="74" applyFont="1" applyAlignment="1">
      <alignment horizontal="center"/>
    </xf>
    <xf numFmtId="0" fontId="5" fillId="0" borderId="0" xfId="74" applyFont="1" applyAlignment="1">
      <alignment horizontal="left"/>
    </xf>
    <xf numFmtId="0" fontId="2" fillId="0" borderId="0" xfId="124"/>
    <xf numFmtId="0" fontId="65" fillId="0" borderId="0" xfId="74" applyFont="1" applyAlignment="1">
      <alignment horizontal="center"/>
    </xf>
    <xf numFmtId="0" fontId="76" fillId="0" borderId="0" xfId="74" applyFont="1" applyAlignment="1">
      <alignment horizontal="center"/>
    </xf>
    <xf numFmtId="0" fontId="65" fillId="0" borderId="0" xfId="74" applyFont="1" applyAlignment="1">
      <alignment horizontal="left"/>
    </xf>
    <xf numFmtId="0" fontId="77" fillId="6" borderId="3" xfId="124" applyNumberFormat="1" applyFont="1" applyFill="1" applyBorder="1" applyAlignment="1" applyProtection="1">
      <alignment horizontal="center" wrapText="1"/>
    </xf>
    <xf numFmtId="0" fontId="77" fillId="0" borderId="3" xfId="124" applyFont="1" applyBorder="1" applyAlignment="1"/>
    <xf numFmtId="0" fontId="76" fillId="0" borderId="0" xfId="74" applyFont="1"/>
    <xf numFmtId="0" fontId="76" fillId="0" borderId="0" xfId="124" applyFont="1"/>
    <xf numFmtId="0" fontId="78" fillId="6" borderId="3" xfId="124" applyNumberFormat="1" applyFont="1" applyFill="1" applyBorder="1" applyAlignment="1" applyProtection="1">
      <alignment horizontal="center" wrapText="1"/>
    </xf>
    <xf numFmtId="9" fontId="78" fillId="0" borderId="3" xfId="125" applyFont="1" applyBorder="1" applyAlignment="1">
      <alignment horizontal="center"/>
    </xf>
    <xf numFmtId="9" fontId="77" fillId="0" borderId="3" xfId="125" applyFont="1" applyBorder="1" applyAlignment="1">
      <alignment horizontal="center"/>
    </xf>
    <xf numFmtId="0" fontId="79" fillId="0" borderId="0" xfId="74" applyFont="1" applyAlignment="1">
      <alignment horizontal="left"/>
    </xf>
    <xf numFmtId="0" fontId="72" fillId="0" borderId="0" xfId="74" applyFont="1"/>
    <xf numFmtId="0" fontId="72" fillId="0" borderId="0" xfId="74" applyFont="1" applyAlignment="1">
      <alignment horizontal="center"/>
    </xf>
    <xf numFmtId="0" fontId="72" fillId="0" borderId="0" xfId="74" applyFont="1" applyBorder="1"/>
    <xf numFmtId="0" fontId="72" fillId="0" borderId="0" xfId="74" applyFont="1" applyBorder="1" applyAlignment="1">
      <alignment horizontal="left"/>
    </xf>
    <xf numFmtId="0" fontId="74" fillId="0" borderId="0" xfId="74" applyFont="1" applyAlignment="1">
      <alignment horizontal="left"/>
    </xf>
    <xf numFmtId="0" fontId="79" fillId="0" borderId="0" xfId="74" applyFont="1" applyAlignment="1">
      <alignment horizontal="center"/>
    </xf>
    <xf numFmtId="0" fontId="74" fillId="0" borderId="0" xfId="74" applyFont="1" applyAlignment="1"/>
    <xf numFmtId="183" fontId="76" fillId="0" borderId="5" xfId="66" applyNumberFormat="1" applyFont="1" applyFill="1" applyBorder="1" applyAlignment="1">
      <alignment horizontal="center"/>
    </xf>
    <xf numFmtId="183" fontId="63" fillId="0" borderId="5" xfId="66" applyNumberFormat="1" applyFont="1" applyFill="1" applyBorder="1" applyAlignment="1">
      <alignment horizontal="center"/>
    </xf>
    <xf numFmtId="183" fontId="76" fillId="0" borderId="7" xfId="66" applyNumberFormat="1" applyFont="1" applyFill="1" applyBorder="1" applyAlignment="1">
      <alignment horizontal="center"/>
    </xf>
    <xf numFmtId="183" fontId="63" fillId="0" borderId="7" xfId="66" applyNumberFormat="1" applyFont="1" applyFill="1" applyBorder="1" applyAlignment="1">
      <alignment horizontal="center"/>
    </xf>
    <xf numFmtId="0" fontId="77" fillId="0" borderId="20" xfId="124" applyFont="1" applyBorder="1" applyAlignment="1">
      <alignment horizontal="center"/>
    </xf>
    <xf numFmtId="0" fontId="77" fillId="0" borderId="21" xfId="124" applyFont="1" applyBorder="1" applyAlignment="1">
      <alignment horizontal="center"/>
    </xf>
    <xf numFmtId="9" fontId="42" fillId="0" borderId="18" xfId="74" applyNumberFormat="1" applyFont="1" applyBorder="1" applyAlignment="1">
      <alignment horizontal="center"/>
    </xf>
    <xf numFmtId="9" fontId="42" fillId="0" borderId="19" xfId="74" applyNumberFormat="1" applyFont="1" applyBorder="1" applyAlignment="1">
      <alignment horizontal="center"/>
    </xf>
    <xf numFmtId="0" fontId="5" fillId="0" borderId="12" xfId="74" applyFont="1" applyBorder="1" applyAlignment="1">
      <alignment horizontal="center" vertical="center" wrapText="1"/>
    </xf>
    <xf numFmtId="0" fontId="5" fillId="0" borderId="13" xfId="74" applyFont="1" applyBorder="1" applyAlignment="1">
      <alignment horizontal="center" vertical="center" wrapText="1"/>
    </xf>
    <xf numFmtId="0" fontId="5" fillId="0" borderId="14" xfId="74" applyFont="1" applyBorder="1" applyAlignment="1">
      <alignment horizontal="center" vertical="center" wrapText="1"/>
    </xf>
    <xf numFmtId="0" fontId="75" fillId="0" borderId="3" xfId="124" applyFont="1" applyBorder="1" applyAlignment="1">
      <alignment horizontal="center"/>
    </xf>
    <xf numFmtId="0" fontId="78" fillId="0" borderId="20" xfId="124" applyFont="1" applyBorder="1" applyAlignment="1">
      <alignment horizontal="center"/>
    </xf>
    <xf numFmtId="0" fontId="78" fillId="0" borderId="21" xfId="124" applyFont="1" applyBorder="1" applyAlignment="1">
      <alignment horizontal="center"/>
    </xf>
    <xf numFmtId="0" fontId="39" fillId="0" borderId="5" xfId="74" applyFont="1" applyBorder="1" applyAlignment="1">
      <alignment horizontal="center" vertical="center" wrapText="1"/>
    </xf>
    <xf numFmtId="0" fontId="39" fillId="0" borderId="7" xfId="74" applyFont="1" applyBorder="1" applyAlignment="1">
      <alignment horizontal="center" vertical="center" wrapText="1"/>
    </xf>
    <xf numFmtId="0" fontId="39" fillId="0" borderId="15" xfId="74" applyFont="1" applyBorder="1" applyAlignment="1">
      <alignment horizontal="center" vertical="center" wrapText="1"/>
    </xf>
    <xf numFmtId="0" fontId="5" fillId="0" borderId="5" xfId="74" applyFont="1" applyBorder="1" applyAlignment="1">
      <alignment horizontal="center" vertical="center" wrapText="1"/>
    </xf>
    <xf numFmtId="0" fontId="5" fillId="0" borderId="7" xfId="74" applyFont="1" applyBorder="1" applyAlignment="1">
      <alignment horizontal="center" vertical="center" wrapText="1"/>
    </xf>
    <xf numFmtId="0" fontId="5" fillId="0" borderId="15" xfId="74" applyFont="1" applyBorder="1" applyAlignment="1">
      <alignment horizontal="center" vertical="center" wrapText="1"/>
    </xf>
    <xf numFmtId="0" fontId="13" fillId="0" borderId="10" xfId="74" applyFont="1" applyBorder="1" applyAlignment="1">
      <alignment horizontal="center" vertical="center" wrapText="1"/>
    </xf>
    <xf numFmtId="0" fontId="13" fillId="0" borderId="11" xfId="74" applyFont="1" applyBorder="1" applyAlignment="1">
      <alignment horizontal="center" vertical="center" wrapText="1"/>
    </xf>
    <xf numFmtId="0" fontId="13" fillId="0" borderId="8" xfId="74" applyFont="1" applyBorder="1" applyAlignment="1">
      <alignment horizontal="center" vertical="center" wrapText="1"/>
    </xf>
    <xf numFmtId="0" fontId="13" fillId="0" borderId="9" xfId="74" applyFont="1" applyBorder="1" applyAlignment="1">
      <alignment horizontal="center" vertical="center" wrapText="1"/>
    </xf>
    <xf numFmtId="0" fontId="13" fillId="0" borderId="16" xfId="74" applyFont="1" applyBorder="1" applyAlignment="1">
      <alignment horizontal="center" vertical="center" wrapText="1"/>
    </xf>
    <xf numFmtId="0" fontId="13" fillId="0" borderId="17" xfId="74" applyFont="1" applyBorder="1" applyAlignment="1">
      <alignment horizontal="center" vertical="center" wrapText="1"/>
    </xf>
    <xf numFmtId="9" fontId="39" fillId="0" borderId="18" xfId="74" applyNumberFormat="1" applyFont="1" applyBorder="1" applyAlignment="1">
      <alignment horizontal="center"/>
    </xf>
    <xf numFmtId="9" fontId="39" fillId="0" borderId="22" xfId="74" applyNumberFormat="1" applyFont="1" applyBorder="1" applyAlignment="1">
      <alignment horizontal="center"/>
    </xf>
    <xf numFmtId="9" fontId="39" fillId="0" borderId="19" xfId="74" applyNumberFormat="1" applyFont="1" applyBorder="1" applyAlignment="1">
      <alignment horizontal="center"/>
    </xf>
  </cellXfs>
  <cellStyles count="12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Percent (0)" xfId="35"/>
    <cellStyle name="Calc Percent (1)" xfId="36"/>
    <cellStyle name="category" xfId="37"/>
    <cellStyle name="Comma 2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10" xfId="124"/>
    <cellStyle name="Normal 2" xfId="66"/>
    <cellStyle name="Normal 2 11" xfId="67"/>
    <cellStyle name="Normal 2 2" xfId="68"/>
    <cellStyle name="Normal 2 2 2" xfId="69"/>
    <cellStyle name="Normal 2 2 4" xfId="70"/>
    <cellStyle name="Normal 2 3" xfId="71"/>
    <cellStyle name="Normal 2 4" xfId="72"/>
    <cellStyle name="Normal 2_Book1" xfId="73"/>
    <cellStyle name="Normal 3" xfId="74"/>
    <cellStyle name="Normal 3 2" xfId="75"/>
    <cellStyle name="Normal 4" xfId="76"/>
    <cellStyle name="Normal 5" xfId="77"/>
    <cellStyle name="Normal 6" xfId="78"/>
    <cellStyle name="Normal 7" xfId="79"/>
    <cellStyle name="Normal 8" xfId="80"/>
    <cellStyle name="Normal 9" xfId="123"/>
    <cellStyle name="Normal_nv2_2003" xfId="81"/>
    <cellStyle name="Normal_Sheet2 2" xfId="82"/>
    <cellStyle name="Normal1" xfId="83"/>
    <cellStyle name="Percent (0)" xfId="84"/>
    <cellStyle name="Percent [2]" xfId="85"/>
    <cellStyle name="Percent 2" xfId="86"/>
    <cellStyle name="Percent 3" xfId="87"/>
    <cellStyle name="Percent 4" xfId="125"/>
    <cellStyle name="PERCENTAGE" xfId="88"/>
    <cellStyle name="PrePop Currency (0)" xfId="89"/>
    <cellStyle name="PSChar" xfId="90"/>
    <cellStyle name="PSDate" xfId="91"/>
    <cellStyle name="PSDec" xfId="92"/>
    <cellStyle name="PSHeading" xfId="93"/>
    <cellStyle name="PSInt" xfId="94"/>
    <cellStyle name="PSSpacer" xfId="95"/>
    <cellStyle name="songuyen" xfId="96"/>
    <cellStyle name="Style 1" xfId="97"/>
    <cellStyle name="subhead" xfId="98"/>
    <cellStyle name="Text Indent A" xfId="99"/>
    <cellStyle name="Text Indent B" xfId="100"/>
    <cellStyle name="xuan" xfId="101"/>
    <cellStyle name=" [0.00]_ Att. 1- Cover" xfId="102"/>
    <cellStyle name="_ Att. 1- Cover" xfId="103"/>
    <cellStyle name="?_ Att. 1- Cover" xfId="104"/>
    <cellStyle name="똿뗦먛귟 [0.00]_PRODUCT DETAIL Q1" xfId="105"/>
    <cellStyle name="똿뗦먛귟_PRODUCT DETAIL Q1" xfId="106"/>
    <cellStyle name="믅됞 [0.00]_PRODUCT DETAIL Q1" xfId="107"/>
    <cellStyle name="믅됞_PRODUCT DETAIL Q1" xfId="108"/>
    <cellStyle name="백분율_95" xfId="109"/>
    <cellStyle name="뷭?_BOOKSHIP" xfId="110"/>
    <cellStyle name="콤마 [0]_1202" xfId="111"/>
    <cellStyle name="콤마_1202" xfId="112"/>
    <cellStyle name="통화 [0]_1202" xfId="113"/>
    <cellStyle name="통화_1202" xfId="114"/>
    <cellStyle name="표준_(정보부문)월별인원계획" xfId="115"/>
    <cellStyle name="一般_00Q3902REV.1" xfId="116"/>
    <cellStyle name="千分位[0]_00Q3902REV.1" xfId="117"/>
    <cellStyle name="千分位_00Q3902REV.1" xfId="118"/>
    <cellStyle name="標準_Financial Prpsl" xfId="119"/>
    <cellStyle name="貨幣 [0]_00Q3902REV.1" xfId="120"/>
    <cellStyle name="貨幣[0]_BRE" xfId="121"/>
    <cellStyle name="貨幣_00Q3902REV.1" xfId="122"/>
  </cellStyles>
  <dxfs count="4">
    <dxf>
      <font>
        <condense val="0"/>
        <extend val="0"/>
        <color indexed="8"/>
      </font>
      <fill>
        <patternFill>
          <bgColor indexed="44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38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9"/>
  <sheetViews>
    <sheetView tabSelected="1" zoomScale="110" zoomScaleNormal="11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R40" sqref="R40"/>
    </sheetView>
  </sheetViews>
  <sheetFormatPr defaultRowHeight="12.75"/>
  <cols>
    <col min="1" max="1" width="4.140625" style="11" customWidth="1"/>
    <col min="2" max="2" width="9.7109375" style="12" customWidth="1"/>
    <col min="3" max="3" width="15.5703125" style="13" customWidth="1"/>
    <col min="4" max="4" width="6.140625" style="14" customWidth="1"/>
    <col min="5" max="6" width="9.7109375" style="12" customWidth="1"/>
    <col min="7" max="9" width="4.140625" style="15" customWidth="1"/>
    <col min="10" max="10" width="2.42578125" style="15" customWidth="1"/>
    <col min="11" max="11" width="4" style="15" hidden="1" customWidth="1"/>
    <col min="12" max="14" width="1.5703125" style="15" customWidth="1"/>
    <col min="15" max="15" width="4.42578125" style="15" customWidth="1"/>
    <col min="16" max="16" width="4.7109375" style="15" customWidth="1"/>
    <col min="17" max="17" width="11.7109375" style="12" customWidth="1"/>
    <col min="18" max="18" width="4.85546875" style="15" customWidth="1"/>
    <col min="19" max="16384" width="9.140625" style="11"/>
  </cols>
  <sheetData>
    <row r="1" spans="1:18" s="2" customFormat="1" ht="18" customHeight="1">
      <c r="A1" s="21" t="s">
        <v>1</v>
      </c>
      <c r="E1" s="21" t="s">
        <v>109</v>
      </c>
      <c r="O1" s="18"/>
    </row>
    <row r="2" spans="1:18" s="2" customFormat="1" ht="15.75" customHeight="1">
      <c r="A2" s="21" t="s">
        <v>9</v>
      </c>
      <c r="E2" s="3" t="s">
        <v>4</v>
      </c>
      <c r="F2" s="3" t="s">
        <v>33</v>
      </c>
      <c r="O2" s="18"/>
      <c r="Q2" s="28" t="s">
        <v>5</v>
      </c>
      <c r="R2" s="2">
        <v>3</v>
      </c>
    </row>
    <row r="3" spans="1:18" s="2" customFormat="1" ht="15.75" customHeight="1">
      <c r="E3" s="1" t="s">
        <v>112</v>
      </c>
      <c r="F3" s="3"/>
      <c r="H3" s="22"/>
      <c r="I3" s="3"/>
      <c r="K3" s="18"/>
      <c r="O3" s="18"/>
      <c r="Q3" s="28"/>
    </row>
    <row r="4" spans="1:18" s="2" customFormat="1" ht="14.25" customHeight="1">
      <c r="A4" s="23" t="s">
        <v>124</v>
      </c>
      <c r="O4" s="18"/>
      <c r="Q4" s="28" t="s">
        <v>6</v>
      </c>
      <c r="R4" s="2">
        <v>2</v>
      </c>
    </row>
    <row r="5" spans="1:18" s="4" customFormat="1" ht="15" customHeight="1">
      <c r="A5" s="78" t="s">
        <v>2</v>
      </c>
      <c r="B5" s="81" t="s">
        <v>3</v>
      </c>
      <c r="C5" s="84" t="s">
        <v>10</v>
      </c>
      <c r="D5" s="85"/>
      <c r="E5" s="81" t="s">
        <v>31</v>
      </c>
      <c r="F5" s="72" t="s">
        <v>32</v>
      </c>
      <c r="G5" s="90" t="s">
        <v>11</v>
      </c>
      <c r="H5" s="91"/>
      <c r="I5" s="91"/>
      <c r="J5" s="91"/>
      <c r="K5" s="91"/>
      <c r="L5" s="91"/>
      <c r="M5" s="91"/>
      <c r="N5" s="91"/>
      <c r="O5" s="92"/>
      <c r="P5" s="70" t="s">
        <v>12</v>
      </c>
      <c r="Q5" s="71"/>
      <c r="R5" s="72" t="s">
        <v>0</v>
      </c>
    </row>
    <row r="6" spans="1:18" s="4" customFormat="1" ht="15" customHeight="1">
      <c r="A6" s="79"/>
      <c r="B6" s="82"/>
      <c r="C6" s="86"/>
      <c r="D6" s="87"/>
      <c r="E6" s="82"/>
      <c r="F6" s="73"/>
      <c r="G6" s="5" t="s">
        <v>13</v>
      </c>
      <c r="H6" s="5" t="s">
        <v>14</v>
      </c>
      <c r="I6" s="5" t="s">
        <v>15</v>
      </c>
      <c r="J6" s="5"/>
      <c r="K6" s="5"/>
      <c r="L6" s="5"/>
      <c r="M6" s="5"/>
      <c r="N6" s="5"/>
      <c r="O6" s="5" t="s">
        <v>30</v>
      </c>
      <c r="P6" s="6" t="s">
        <v>29</v>
      </c>
      <c r="Q6" s="6" t="s">
        <v>7</v>
      </c>
      <c r="R6" s="73"/>
    </row>
    <row r="7" spans="1:18" s="9" customFormat="1" ht="15.75" customHeight="1">
      <c r="A7" s="80"/>
      <c r="B7" s="83"/>
      <c r="C7" s="88"/>
      <c r="D7" s="89"/>
      <c r="E7" s="83"/>
      <c r="F7" s="74"/>
      <c r="G7" s="7">
        <v>10</v>
      </c>
      <c r="H7" s="7">
        <v>20</v>
      </c>
      <c r="I7" s="7">
        <v>15</v>
      </c>
      <c r="J7" s="7"/>
      <c r="K7" s="7"/>
      <c r="L7" s="7"/>
      <c r="M7" s="7"/>
      <c r="N7" s="7"/>
      <c r="O7" s="7">
        <v>55</v>
      </c>
      <c r="P7" s="7">
        <f>SUM(G7:O7)</f>
        <v>100</v>
      </c>
      <c r="Q7" s="8"/>
      <c r="R7" s="74"/>
    </row>
    <row r="8" spans="1:18" s="10" customFormat="1" ht="18" customHeight="1">
      <c r="A8" s="16">
        <v>1</v>
      </c>
      <c r="B8" s="31">
        <v>171575463</v>
      </c>
      <c r="C8" s="32" t="s">
        <v>34</v>
      </c>
      <c r="D8" s="33" t="s">
        <v>35</v>
      </c>
      <c r="E8" s="34" t="s">
        <v>36</v>
      </c>
      <c r="F8" s="34" t="s">
        <v>37</v>
      </c>
      <c r="G8" s="64">
        <v>0</v>
      </c>
      <c r="H8" s="64">
        <v>0</v>
      </c>
      <c r="I8" s="64">
        <v>0</v>
      </c>
      <c r="J8" s="64"/>
      <c r="K8" s="65"/>
      <c r="L8" s="65"/>
      <c r="M8" s="65"/>
      <c r="N8" s="65"/>
      <c r="O8" s="24" t="s">
        <v>111</v>
      </c>
      <c r="P8" s="25">
        <v>0</v>
      </c>
      <c r="Q8" s="19" t="s">
        <v>16</v>
      </c>
      <c r="R8" s="29" t="s">
        <v>19</v>
      </c>
    </row>
    <row r="9" spans="1:18" s="10" customFormat="1" ht="18" customHeight="1">
      <c r="A9" s="17">
        <f>A8+1</f>
        <v>2</v>
      </c>
      <c r="B9" s="35">
        <v>171325855</v>
      </c>
      <c r="C9" s="36" t="s">
        <v>38</v>
      </c>
      <c r="D9" s="37" t="s">
        <v>39</v>
      </c>
      <c r="E9" s="38" t="s">
        <v>36</v>
      </c>
      <c r="F9" s="38" t="s">
        <v>40</v>
      </c>
      <c r="G9" s="66">
        <v>7</v>
      </c>
      <c r="H9" s="66">
        <v>6.6</v>
      </c>
      <c r="I9" s="66">
        <v>6.3</v>
      </c>
      <c r="J9" s="66"/>
      <c r="K9" s="67"/>
      <c r="L9" s="67"/>
      <c r="M9" s="67"/>
      <c r="N9" s="67"/>
      <c r="O9" s="26">
        <v>4</v>
      </c>
      <c r="P9" s="27">
        <v>5.2</v>
      </c>
      <c r="Q9" s="20" t="s">
        <v>20</v>
      </c>
      <c r="R9" s="30"/>
    </row>
    <row r="10" spans="1:18" s="10" customFormat="1" ht="18" customHeight="1">
      <c r="A10" s="17">
        <f t="shared" ref="A10:A38" si="0">A9+1</f>
        <v>3</v>
      </c>
      <c r="B10" s="35">
        <v>171325872</v>
      </c>
      <c r="C10" s="36" t="s">
        <v>42</v>
      </c>
      <c r="D10" s="37" t="s">
        <v>43</v>
      </c>
      <c r="E10" s="38" t="s">
        <v>36</v>
      </c>
      <c r="F10" s="38" t="s">
        <v>44</v>
      </c>
      <c r="G10" s="66">
        <v>5</v>
      </c>
      <c r="H10" s="66">
        <v>7</v>
      </c>
      <c r="I10" s="66">
        <v>5.7</v>
      </c>
      <c r="J10" s="66"/>
      <c r="K10" s="67"/>
      <c r="L10" s="67"/>
      <c r="M10" s="67"/>
      <c r="N10" s="67"/>
      <c r="O10" s="26">
        <v>4</v>
      </c>
      <c r="P10" s="27">
        <v>5</v>
      </c>
      <c r="Q10" s="20" t="s">
        <v>17</v>
      </c>
      <c r="R10" s="30"/>
    </row>
    <row r="11" spans="1:18" s="10" customFormat="1" ht="18" customHeight="1">
      <c r="A11" s="17">
        <f t="shared" si="0"/>
        <v>4</v>
      </c>
      <c r="B11" s="35">
        <v>171325886</v>
      </c>
      <c r="C11" s="36" t="s">
        <v>47</v>
      </c>
      <c r="D11" s="37" t="s">
        <v>48</v>
      </c>
      <c r="E11" s="38" t="s">
        <v>36</v>
      </c>
      <c r="F11" s="38" t="s">
        <v>40</v>
      </c>
      <c r="G11" s="66">
        <v>10</v>
      </c>
      <c r="H11" s="66">
        <v>7.4</v>
      </c>
      <c r="I11" s="66">
        <v>7.3</v>
      </c>
      <c r="J11" s="66"/>
      <c r="K11" s="67"/>
      <c r="L11" s="67"/>
      <c r="M11" s="67"/>
      <c r="N11" s="67"/>
      <c r="O11" s="26">
        <v>6</v>
      </c>
      <c r="P11" s="27">
        <v>6.9</v>
      </c>
      <c r="Q11" s="20" t="s">
        <v>27</v>
      </c>
      <c r="R11" s="30"/>
    </row>
    <row r="12" spans="1:18" s="10" customFormat="1" ht="18" customHeight="1">
      <c r="A12" s="17">
        <f t="shared" si="0"/>
        <v>5</v>
      </c>
      <c r="B12" s="35">
        <v>171325878</v>
      </c>
      <c r="C12" s="36" t="s">
        <v>45</v>
      </c>
      <c r="D12" s="37" t="s">
        <v>46</v>
      </c>
      <c r="E12" s="38" t="s">
        <v>36</v>
      </c>
      <c r="F12" s="38" t="s">
        <v>40</v>
      </c>
      <c r="G12" s="66">
        <v>9</v>
      </c>
      <c r="H12" s="66">
        <v>5.7</v>
      </c>
      <c r="I12" s="66">
        <v>6.8</v>
      </c>
      <c r="J12" s="66"/>
      <c r="K12" s="67"/>
      <c r="L12" s="67"/>
      <c r="M12" s="67"/>
      <c r="N12" s="67"/>
      <c r="O12" s="26">
        <v>6.3</v>
      </c>
      <c r="P12" s="27">
        <v>6.5</v>
      </c>
      <c r="Q12" s="20" t="s">
        <v>25</v>
      </c>
      <c r="R12" s="30"/>
    </row>
    <row r="13" spans="1:18" s="10" customFormat="1" ht="18" customHeight="1">
      <c r="A13" s="17">
        <f t="shared" si="0"/>
        <v>6</v>
      </c>
      <c r="B13" s="35">
        <v>171328787</v>
      </c>
      <c r="C13" s="36" t="s">
        <v>49</v>
      </c>
      <c r="D13" s="37" t="s">
        <v>50</v>
      </c>
      <c r="E13" s="38" t="s">
        <v>36</v>
      </c>
      <c r="F13" s="38" t="s">
        <v>51</v>
      </c>
      <c r="G13" s="66">
        <v>9</v>
      </c>
      <c r="H13" s="66">
        <v>6.7</v>
      </c>
      <c r="I13" s="66">
        <v>9</v>
      </c>
      <c r="J13" s="66"/>
      <c r="K13" s="67"/>
      <c r="L13" s="67"/>
      <c r="M13" s="67"/>
      <c r="N13" s="67"/>
      <c r="O13" s="26">
        <v>2.2999999999999998</v>
      </c>
      <c r="P13" s="27">
        <v>0</v>
      </c>
      <c r="Q13" s="20" t="s">
        <v>16</v>
      </c>
      <c r="R13" s="30"/>
    </row>
    <row r="14" spans="1:18" s="10" customFormat="1" ht="18" customHeight="1">
      <c r="A14" s="17">
        <f t="shared" si="0"/>
        <v>7</v>
      </c>
      <c r="B14" s="35">
        <v>171325912</v>
      </c>
      <c r="C14" s="36" t="s">
        <v>54</v>
      </c>
      <c r="D14" s="37" t="s">
        <v>55</v>
      </c>
      <c r="E14" s="38" t="s">
        <v>36</v>
      </c>
      <c r="F14" s="38" t="s">
        <v>44</v>
      </c>
      <c r="G14" s="66">
        <v>9</v>
      </c>
      <c r="H14" s="66">
        <v>7.4</v>
      </c>
      <c r="I14" s="66">
        <v>8</v>
      </c>
      <c r="J14" s="66"/>
      <c r="K14" s="67"/>
      <c r="L14" s="67"/>
      <c r="M14" s="67"/>
      <c r="N14" s="67"/>
      <c r="O14" s="26">
        <v>1.5</v>
      </c>
      <c r="P14" s="27">
        <v>0</v>
      </c>
      <c r="Q14" s="20" t="s">
        <v>16</v>
      </c>
      <c r="R14" s="30"/>
    </row>
    <row r="15" spans="1:18" s="10" customFormat="1" ht="18" customHeight="1">
      <c r="A15" s="17">
        <f t="shared" si="0"/>
        <v>8</v>
      </c>
      <c r="B15" s="35">
        <v>171325919</v>
      </c>
      <c r="C15" s="36" t="s">
        <v>57</v>
      </c>
      <c r="D15" s="37" t="s">
        <v>58</v>
      </c>
      <c r="E15" s="38" t="s">
        <v>36</v>
      </c>
      <c r="F15" s="38" t="s">
        <v>41</v>
      </c>
      <c r="G15" s="66">
        <v>7</v>
      </c>
      <c r="H15" s="66">
        <v>7.1</v>
      </c>
      <c r="I15" s="66">
        <v>8</v>
      </c>
      <c r="J15" s="66"/>
      <c r="K15" s="67"/>
      <c r="L15" s="67"/>
      <c r="M15" s="67"/>
      <c r="N15" s="67"/>
      <c r="O15" s="26" t="s">
        <v>111</v>
      </c>
      <c r="P15" s="27">
        <v>0</v>
      </c>
      <c r="Q15" s="20" t="s">
        <v>16</v>
      </c>
      <c r="R15" s="30" t="s">
        <v>19</v>
      </c>
    </row>
    <row r="16" spans="1:18" s="10" customFormat="1" ht="18" customHeight="1">
      <c r="A16" s="17">
        <f t="shared" si="0"/>
        <v>9</v>
      </c>
      <c r="B16" s="35">
        <v>1810226607</v>
      </c>
      <c r="C16" s="36" t="s">
        <v>60</v>
      </c>
      <c r="D16" s="37" t="s">
        <v>61</v>
      </c>
      <c r="E16" s="38" t="s">
        <v>36</v>
      </c>
      <c r="F16" s="38" t="s">
        <v>62</v>
      </c>
      <c r="G16" s="66">
        <v>0</v>
      </c>
      <c r="H16" s="66">
        <v>0</v>
      </c>
      <c r="I16" s="66">
        <v>0</v>
      </c>
      <c r="J16" s="66"/>
      <c r="K16" s="67"/>
      <c r="L16" s="67"/>
      <c r="M16" s="67"/>
      <c r="N16" s="67"/>
      <c r="O16" s="26" t="s">
        <v>110</v>
      </c>
      <c r="P16" s="27">
        <v>0</v>
      </c>
      <c r="Q16" s="20" t="s">
        <v>16</v>
      </c>
      <c r="R16" s="30" t="s">
        <v>8</v>
      </c>
    </row>
    <row r="17" spans="1:18" s="10" customFormat="1" ht="18" customHeight="1">
      <c r="A17" s="17">
        <f t="shared" si="0"/>
        <v>10</v>
      </c>
      <c r="B17" s="35">
        <v>171325992</v>
      </c>
      <c r="C17" s="36" t="s">
        <v>65</v>
      </c>
      <c r="D17" s="37" t="s">
        <v>64</v>
      </c>
      <c r="E17" s="38" t="s">
        <v>36</v>
      </c>
      <c r="F17" s="38" t="s">
        <v>44</v>
      </c>
      <c r="G17" s="66">
        <v>9</v>
      </c>
      <c r="H17" s="66">
        <v>6.3</v>
      </c>
      <c r="I17" s="66">
        <v>8.5</v>
      </c>
      <c r="J17" s="66"/>
      <c r="K17" s="67"/>
      <c r="L17" s="67"/>
      <c r="M17" s="67"/>
      <c r="N17" s="67"/>
      <c r="O17" s="26">
        <v>3</v>
      </c>
      <c r="P17" s="27">
        <v>0</v>
      </c>
      <c r="Q17" s="20" t="s">
        <v>16</v>
      </c>
      <c r="R17" s="30"/>
    </row>
    <row r="18" spans="1:18" s="10" customFormat="1" ht="18" customHeight="1">
      <c r="A18" s="17">
        <f t="shared" si="0"/>
        <v>11</v>
      </c>
      <c r="B18" s="35">
        <v>171325998</v>
      </c>
      <c r="C18" s="36" t="s">
        <v>66</v>
      </c>
      <c r="D18" s="37" t="s">
        <v>67</v>
      </c>
      <c r="E18" s="38" t="s">
        <v>36</v>
      </c>
      <c r="F18" s="38" t="s">
        <v>40</v>
      </c>
      <c r="G18" s="66">
        <v>3</v>
      </c>
      <c r="H18" s="66">
        <v>6.8</v>
      </c>
      <c r="I18" s="66">
        <v>2</v>
      </c>
      <c r="J18" s="66"/>
      <c r="K18" s="67"/>
      <c r="L18" s="67"/>
      <c r="M18" s="67"/>
      <c r="N18" s="67"/>
      <c r="O18" s="26">
        <v>1.5</v>
      </c>
      <c r="P18" s="27">
        <v>0</v>
      </c>
      <c r="Q18" s="20" t="s">
        <v>16</v>
      </c>
      <c r="R18" s="30"/>
    </row>
    <row r="19" spans="1:18" s="10" customFormat="1" ht="18" customHeight="1">
      <c r="A19" s="17">
        <f t="shared" si="0"/>
        <v>12</v>
      </c>
      <c r="B19" s="35">
        <v>171326007</v>
      </c>
      <c r="C19" s="36" t="s">
        <v>103</v>
      </c>
      <c r="D19" s="37" t="s">
        <v>104</v>
      </c>
      <c r="E19" s="38" t="s">
        <v>102</v>
      </c>
      <c r="F19" s="38" t="s">
        <v>44</v>
      </c>
      <c r="G19" s="66">
        <v>10</v>
      </c>
      <c r="H19" s="66">
        <v>8</v>
      </c>
      <c r="I19" s="66">
        <v>6.8</v>
      </c>
      <c r="J19" s="66"/>
      <c r="K19" s="67"/>
      <c r="L19" s="67"/>
      <c r="M19" s="67"/>
      <c r="N19" s="67"/>
      <c r="O19" s="26">
        <v>5.3</v>
      </c>
      <c r="P19" s="27">
        <v>6.5</v>
      </c>
      <c r="Q19" s="20" t="s">
        <v>25</v>
      </c>
      <c r="R19" s="30"/>
    </row>
    <row r="20" spans="1:18" s="10" customFormat="1" ht="18" customHeight="1">
      <c r="A20" s="17">
        <f t="shared" si="0"/>
        <v>13</v>
      </c>
      <c r="B20" s="35">
        <v>171575577</v>
      </c>
      <c r="C20" s="36" t="s">
        <v>68</v>
      </c>
      <c r="D20" s="37" t="s">
        <v>69</v>
      </c>
      <c r="E20" s="38" t="s">
        <v>36</v>
      </c>
      <c r="F20" s="38" t="s">
        <v>37</v>
      </c>
      <c r="G20" s="66">
        <v>10</v>
      </c>
      <c r="H20" s="66">
        <v>6.9</v>
      </c>
      <c r="I20" s="66">
        <v>8.8000000000000007</v>
      </c>
      <c r="J20" s="66"/>
      <c r="K20" s="67"/>
      <c r="L20" s="67"/>
      <c r="M20" s="67"/>
      <c r="N20" s="67"/>
      <c r="O20" s="26">
        <v>5.5</v>
      </c>
      <c r="P20" s="27">
        <v>6.7</v>
      </c>
      <c r="Q20" s="20" t="s">
        <v>26</v>
      </c>
      <c r="R20" s="30"/>
    </row>
    <row r="21" spans="1:18" s="10" customFormat="1" ht="18" customHeight="1">
      <c r="A21" s="17">
        <f t="shared" si="0"/>
        <v>14</v>
      </c>
      <c r="B21" s="35">
        <v>171326026</v>
      </c>
      <c r="C21" s="36" t="s">
        <v>70</v>
      </c>
      <c r="D21" s="37" t="s">
        <v>71</v>
      </c>
      <c r="E21" s="38" t="s">
        <v>36</v>
      </c>
      <c r="F21" s="38" t="s">
        <v>56</v>
      </c>
      <c r="G21" s="66">
        <v>5</v>
      </c>
      <c r="H21" s="66">
        <v>5.2</v>
      </c>
      <c r="I21" s="66">
        <v>6</v>
      </c>
      <c r="J21" s="66"/>
      <c r="K21" s="67"/>
      <c r="L21" s="67"/>
      <c r="M21" s="67"/>
      <c r="N21" s="67"/>
      <c r="O21" s="26">
        <v>2.5</v>
      </c>
      <c r="P21" s="27">
        <v>0</v>
      </c>
      <c r="Q21" s="20" t="s">
        <v>16</v>
      </c>
      <c r="R21" s="30"/>
    </row>
    <row r="22" spans="1:18" s="10" customFormat="1" ht="18" customHeight="1">
      <c r="A22" s="17">
        <f t="shared" si="0"/>
        <v>15</v>
      </c>
      <c r="B22" s="35">
        <v>171326045</v>
      </c>
      <c r="C22" s="36" t="s">
        <v>105</v>
      </c>
      <c r="D22" s="37" t="s">
        <v>106</v>
      </c>
      <c r="E22" s="38" t="s">
        <v>102</v>
      </c>
      <c r="F22" s="38" t="s">
        <v>41</v>
      </c>
      <c r="G22" s="66">
        <v>7</v>
      </c>
      <c r="H22" s="66">
        <v>8.4</v>
      </c>
      <c r="I22" s="66">
        <v>6.5</v>
      </c>
      <c r="J22" s="66"/>
      <c r="K22" s="67"/>
      <c r="L22" s="67"/>
      <c r="M22" s="67"/>
      <c r="N22" s="67"/>
      <c r="O22" s="26">
        <v>3</v>
      </c>
      <c r="P22" s="27">
        <v>0</v>
      </c>
      <c r="Q22" s="20" t="s">
        <v>16</v>
      </c>
      <c r="R22" s="30"/>
    </row>
    <row r="23" spans="1:18" s="10" customFormat="1" ht="18" customHeight="1">
      <c r="A23" s="17">
        <f t="shared" si="0"/>
        <v>16</v>
      </c>
      <c r="B23" s="35">
        <v>171326050</v>
      </c>
      <c r="C23" s="36" t="s">
        <v>72</v>
      </c>
      <c r="D23" s="37" t="s">
        <v>73</v>
      </c>
      <c r="E23" s="38" t="s">
        <v>36</v>
      </c>
      <c r="F23" s="38" t="s">
        <v>56</v>
      </c>
      <c r="G23" s="66">
        <v>7</v>
      </c>
      <c r="H23" s="66">
        <v>6.4</v>
      </c>
      <c r="I23" s="66">
        <v>6.5</v>
      </c>
      <c r="J23" s="66"/>
      <c r="K23" s="67"/>
      <c r="L23" s="67"/>
      <c r="M23" s="67"/>
      <c r="N23" s="67"/>
      <c r="O23" s="26">
        <v>3</v>
      </c>
      <c r="P23" s="27">
        <v>0</v>
      </c>
      <c r="Q23" s="20" t="s">
        <v>16</v>
      </c>
      <c r="R23" s="30"/>
    </row>
    <row r="24" spans="1:18" s="10" customFormat="1" ht="18" customHeight="1">
      <c r="A24" s="17">
        <f t="shared" si="0"/>
        <v>17</v>
      </c>
      <c r="B24" s="35">
        <v>171575619</v>
      </c>
      <c r="C24" s="36" t="s">
        <v>74</v>
      </c>
      <c r="D24" s="37" t="s">
        <v>75</v>
      </c>
      <c r="E24" s="38" t="s">
        <v>36</v>
      </c>
      <c r="F24" s="38" t="s">
        <v>37</v>
      </c>
      <c r="G24" s="66">
        <v>7</v>
      </c>
      <c r="H24" s="66">
        <v>6.5</v>
      </c>
      <c r="I24" s="66">
        <v>6.7</v>
      </c>
      <c r="J24" s="66"/>
      <c r="K24" s="67"/>
      <c r="L24" s="67"/>
      <c r="M24" s="67"/>
      <c r="N24" s="67"/>
      <c r="O24" s="26">
        <v>5.8</v>
      </c>
      <c r="P24" s="27">
        <v>6.2</v>
      </c>
      <c r="Q24" s="20" t="s">
        <v>23</v>
      </c>
      <c r="R24" s="30"/>
    </row>
    <row r="25" spans="1:18" s="10" customFormat="1" ht="18" customHeight="1">
      <c r="A25" s="17">
        <f t="shared" si="0"/>
        <v>18</v>
      </c>
      <c r="B25" s="35">
        <v>1810216561</v>
      </c>
      <c r="C25" s="36" t="s">
        <v>76</v>
      </c>
      <c r="D25" s="37" t="s">
        <v>75</v>
      </c>
      <c r="E25" s="38" t="s">
        <v>36</v>
      </c>
      <c r="F25" s="38" t="s">
        <v>77</v>
      </c>
      <c r="G25" s="66">
        <v>3</v>
      </c>
      <c r="H25" s="66">
        <v>0</v>
      </c>
      <c r="I25" s="66">
        <v>3.5</v>
      </c>
      <c r="J25" s="66"/>
      <c r="K25" s="67"/>
      <c r="L25" s="67"/>
      <c r="M25" s="67"/>
      <c r="N25" s="67"/>
      <c r="O25" s="26" t="s">
        <v>111</v>
      </c>
      <c r="P25" s="27">
        <v>0</v>
      </c>
      <c r="Q25" s="20" t="s">
        <v>16</v>
      </c>
      <c r="R25" s="30" t="s">
        <v>19</v>
      </c>
    </row>
    <row r="26" spans="1:18" s="10" customFormat="1" ht="18" customHeight="1">
      <c r="A26" s="17">
        <f t="shared" si="0"/>
        <v>19</v>
      </c>
      <c r="B26" s="35">
        <v>171326071</v>
      </c>
      <c r="C26" s="36" t="s">
        <v>79</v>
      </c>
      <c r="D26" s="37" t="s">
        <v>78</v>
      </c>
      <c r="E26" s="38" t="s">
        <v>36</v>
      </c>
      <c r="F26" s="38" t="s">
        <v>63</v>
      </c>
      <c r="G26" s="66">
        <v>5</v>
      </c>
      <c r="H26" s="66">
        <v>5.4</v>
      </c>
      <c r="I26" s="66">
        <v>6</v>
      </c>
      <c r="J26" s="66"/>
      <c r="K26" s="67"/>
      <c r="L26" s="67"/>
      <c r="M26" s="67"/>
      <c r="N26" s="67"/>
      <c r="O26" s="26">
        <v>0.3</v>
      </c>
      <c r="P26" s="27">
        <v>0</v>
      </c>
      <c r="Q26" s="20" t="s">
        <v>16</v>
      </c>
      <c r="R26" s="30"/>
    </row>
    <row r="27" spans="1:18" s="10" customFormat="1" ht="18" customHeight="1">
      <c r="A27" s="17">
        <f t="shared" si="0"/>
        <v>20</v>
      </c>
      <c r="B27" s="35">
        <v>171575732</v>
      </c>
      <c r="C27" s="36" t="s">
        <v>88</v>
      </c>
      <c r="D27" s="37" t="s">
        <v>89</v>
      </c>
      <c r="E27" s="38" t="s">
        <v>36</v>
      </c>
      <c r="F27" s="38" t="s">
        <v>53</v>
      </c>
      <c r="G27" s="66">
        <v>10</v>
      </c>
      <c r="H27" s="66">
        <v>6.3</v>
      </c>
      <c r="I27" s="66">
        <v>9.6</v>
      </c>
      <c r="J27" s="66"/>
      <c r="K27" s="67"/>
      <c r="L27" s="67"/>
      <c r="M27" s="67"/>
      <c r="N27" s="67"/>
      <c r="O27" s="26">
        <v>4</v>
      </c>
      <c r="P27" s="27">
        <v>5.9</v>
      </c>
      <c r="Q27" s="20" t="s">
        <v>22</v>
      </c>
      <c r="R27" s="30"/>
    </row>
    <row r="28" spans="1:18" s="10" customFormat="1" ht="18" customHeight="1">
      <c r="A28" s="17">
        <f t="shared" si="0"/>
        <v>21</v>
      </c>
      <c r="B28" s="35">
        <v>171575735</v>
      </c>
      <c r="C28" s="36" t="s">
        <v>90</v>
      </c>
      <c r="D28" s="37" t="s">
        <v>91</v>
      </c>
      <c r="E28" s="38" t="s">
        <v>36</v>
      </c>
      <c r="F28" s="38" t="s">
        <v>87</v>
      </c>
      <c r="G28" s="66">
        <v>9</v>
      </c>
      <c r="H28" s="66">
        <v>1.6</v>
      </c>
      <c r="I28" s="66">
        <v>7.5</v>
      </c>
      <c r="J28" s="66"/>
      <c r="K28" s="67"/>
      <c r="L28" s="67"/>
      <c r="M28" s="67"/>
      <c r="N28" s="67"/>
      <c r="O28" s="26" t="s">
        <v>111</v>
      </c>
      <c r="P28" s="27">
        <v>0</v>
      </c>
      <c r="Q28" s="20" t="s">
        <v>16</v>
      </c>
      <c r="R28" s="30" t="s">
        <v>19</v>
      </c>
    </row>
    <row r="29" spans="1:18" s="10" customFormat="1" ht="18" customHeight="1">
      <c r="A29" s="17">
        <f t="shared" si="0"/>
        <v>22</v>
      </c>
      <c r="B29" s="35">
        <v>171578986</v>
      </c>
      <c r="C29" s="36" t="s">
        <v>80</v>
      </c>
      <c r="D29" s="37" t="s">
        <v>81</v>
      </c>
      <c r="E29" s="38" t="s">
        <v>36</v>
      </c>
      <c r="F29" s="38" t="s">
        <v>53</v>
      </c>
      <c r="G29" s="66">
        <v>9</v>
      </c>
      <c r="H29" s="66">
        <v>6.9</v>
      </c>
      <c r="I29" s="66">
        <v>8.5</v>
      </c>
      <c r="J29" s="66"/>
      <c r="K29" s="67"/>
      <c r="L29" s="67"/>
      <c r="M29" s="67"/>
      <c r="N29" s="67"/>
      <c r="O29" s="26">
        <v>4.5</v>
      </c>
      <c r="P29" s="27">
        <v>6</v>
      </c>
      <c r="Q29" s="20" t="s">
        <v>18</v>
      </c>
      <c r="R29" s="30"/>
    </row>
    <row r="30" spans="1:18" s="10" customFormat="1" ht="18" customHeight="1">
      <c r="A30" s="17">
        <f t="shared" si="0"/>
        <v>23</v>
      </c>
      <c r="B30" s="35">
        <v>171326118</v>
      </c>
      <c r="C30" s="36" t="s">
        <v>59</v>
      </c>
      <c r="D30" s="37" t="s">
        <v>82</v>
      </c>
      <c r="E30" s="38" t="s">
        <v>36</v>
      </c>
      <c r="F30" s="38" t="s">
        <v>44</v>
      </c>
      <c r="G30" s="66">
        <v>10</v>
      </c>
      <c r="H30" s="66">
        <v>8.1999999999999993</v>
      </c>
      <c r="I30" s="66">
        <v>9.1999999999999993</v>
      </c>
      <c r="J30" s="66"/>
      <c r="K30" s="67"/>
      <c r="L30" s="67"/>
      <c r="M30" s="67"/>
      <c r="N30" s="67"/>
      <c r="O30" s="26">
        <v>4</v>
      </c>
      <c r="P30" s="27">
        <v>6.2</v>
      </c>
      <c r="Q30" s="20" t="s">
        <v>23</v>
      </c>
      <c r="R30" s="30"/>
    </row>
    <row r="31" spans="1:18" s="10" customFormat="1" ht="18" customHeight="1">
      <c r="A31" s="17">
        <f t="shared" si="0"/>
        <v>24</v>
      </c>
      <c r="B31" s="39">
        <v>171328998</v>
      </c>
      <c r="C31" s="40" t="s">
        <v>83</v>
      </c>
      <c r="D31" s="41" t="s">
        <v>84</v>
      </c>
      <c r="E31" s="38" t="s">
        <v>36</v>
      </c>
      <c r="F31" s="38" t="s">
        <v>56</v>
      </c>
      <c r="G31" s="66">
        <v>10</v>
      </c>
      <c r="H31" s="66">
        <v>7.4</v>
      </c>
      <c r="I31" s="66">
        <v>9.6</v>
      </c>
      <c r="J31" s="66"/>
      <c r="K31" s="67"/>
      <c r="L31" s="67"/>
      <c r="M31" s="67"/>
      <c r="N31" s="67"/>
      <c r="O31" s="26" t="s">
        <v>111</v>
      </c>
      <c r="P31" s="27">
        <v>0</v>
      </c>
      <c r="Q31" s="20" t="s">
        <v>16</v>
      </c>
      <c r="R31" s="30" t="s">
        <v>19</v>
      </c>
    </row>
    <row r="32" spans="1:18" s="10" customFormat="1" ht="18" customHeight="1">
      <c r="A32" s="17">
        <f t="shared" si="0"/>
        <v>25</v>
      </c>
      <c r="B32" s="39">
        <v>171578977</v>
      </c>
      <c r="C32" s="40" t="s">
        <v>85</v>
      </c>
      <c r="D32" s="41" t="s">
        <v>86</v>
      </c>
      <c r="E32" s="38" t="s">
        <v>36</v>
      </c>
      <c r="F32" s="38" t="s">
        <v>87</v>
      </c>
      <c r="G32" s="66">
        <v>0</v>
      </c>
      <c r="H32" s="66">
        <v>6.5</v>
      </c>
      <c r="I32" s="66">
        <v>0</v>
      </c>
      <c r="J32" s="66"/>
      <c r="K32" s="67"/>
      <c r="L32" s="67"/>
      <c r="M32" s="67"/>
      <c r="N32" s="67"/>
      <c r="O32" s="26" t="s">
        <v>111</v>
      </c>
      <c r="P32" s="27">
        <v>0</v>
      </c>
      <c r="Q32" s="20" t="s">
        <v>16</v>
      </c>
      <c r="R32" s="30" t="s">
        <v>19</v>
      </c>
    </row>
    <row r="33" spans="1:18" s="10" customFormat="1" ht="18" customHeight="1">
      <c r="A33" s="17">
        <f t="shared" si="0"/>
        <v>26</v>
      </c>
      <c r="B33" s="39">
        <v>171575724</v>
      </c>
      <c r="C33" s="40" t="s">
        <v>108</v>
      </c>
      <c r="D33" s="41" t="s">
        <v>107</v>
      </c>
      <c r="E33" s="38" t="s">
        <v>102</v>
      </c>
      <c r="F33" s="38" t="s">
        <v>53</v>
      </c>
      <c r="G33" s="66">
        <v>0</v>
      </c>
      <c r="H33" s="66">
        <v>0</v>
      </c>
      <c r="I33" s="66">
        <v>0</v>
      </c>
      <c r="J33" s="66"/>
      <c r="K33" s="67"/>
      <c r="L33" s="67"/>
      <c r="M33" s="67"/>
      <c r="N33" s="67"/>
      <c r="O33" s="26" t="s">
        <v>111</v>
      </c>
      <c r="P33" s="27">
        <v>0</v>
      </c>
      <c r="Q33" s="20" t="s">
        <v>16</v>
      </c>
      <c r="R33" s="30" t="s">
        <v>19</v>
      </c>
    </row>
    <row r="34" spans="1:18" s="10" customFormat="1" ht="18" customHeight="1">
      <c r="A34" s="17">
        <f t="shared" si="0"/>
        <v>27</v>
      </c>
      <c r="B34" s="39">
        <v>171326187</v>
      </c>
      <c r="C34" s="40" t="s">
        <v>92</v>
      </c>
      <c r="D34" s="41" t="s">
        <v>93</v>
      </c>
      <c r="E34" s="38" t="s">
        <v>36</v>
      </c>
      <c r="F34" s="38" t="s">
        <v>52</v>
      </c>
      <c r="G34" s="66">
        <v>7</v>
      </c>
      <c r="H34" s="66">
        <v>7.1</v>
      </c>
      <c r="I34" s="66">
        <v>7</v>
      </c>
      <c r="J34" s="66"/>
      <c r="K34" s="67"/>
      <c r="L34" s="67"/>
      <c r="M34" s="67"/>
      <c r="N34" s="67"/>
      <c r="O34" s="26">
        <v>1</v>
      </c>
      <c r="P34" s="27">
        <v>0</v>
      </c>
      <c r="Q34" s="20" t="s">
        <v>16</v>
      </c>
      <c r="R34" s="30"/>
    </row>
    <row r="35" spans="1:18" s="10" customFormat="1" ht="18" customHeight="1">
      <c r="A35" s="17">
        <f t="shared" si="0"/>
        <v>28</v>
      </c>
      <c r="B35" s="39">
        <v>171328818</v>
      </c>
      <c r="C35" s="40" t="s">
        <v>95</v>
      </c>
      <c r="D35" s="41" t="s">
        <v>94</v>
      </c>
      <c r="E35" s="38" t="s">
        <v>36</v>
      </c>
      <c r="F35" s="38" t="s">
        <v>41</v>
      </c>
      <c r="G35" s="66">
        <v>10</v>
      </c>
      <c r="H35" s="66">
        <v>7.5</v>
      </c>
      <c r="I35" s="66">
        <v>9.6</v>
      </c>
      <c r="J35" s="66"/>
      <c r="K35" s="67"/>
      <c r="L35" s="67"/>
      <c r="M35" s="67"/>
      <c r="N35" s="67"/>
      <c r="O35" s="26">
        <v>4.3</v>
      </c>
      <c r="P35" s="27">
        <v>6.3</v>
      </c>
      <c r="Q35" s="20" t="s">
        <v>24</v>
      </c>
      <c r="R35" s="30"/>
    </row>
    <row r="36" spans="1:18" s="10" customFormat="1" ht="18" customHeight="1">
      <c r="A36" s="17">
        <f t="shared" si="0"/>
        <v>29</v>
      </c>
      <c r="B36" s="39">
        <v>171326197</v>
      </c>
      <c r="C36" s="40" t="s">
        <v>96</v>
      </c>
      <c r="D36" s="41" t="s">
        <v>97</v>
      </c>
      <c r="E36" s="38" t="s">
        <v>36</v>
      </c>
      <c r="F36" s="38" t="s">
        <v>41</v>
      </c>
      <c r="G36" s="66">
        <v>10</v>
      </c>
      <c r="H36" s="66">
        <v>7.4</v>
      </c>
      <c r="I36" s="66">
        <v>9</v>
      </c>
      <c r="J36" s="66"/>
      <c r="K36" s="67"/>
      <c r="L36" s="67"/>
      <c r="M36" s="67"/>
      <c r="N36" s="67"/>
      <c r="O36" s="26">
        <v>4</v>
      </c>
      <c r="P36" s="27">
        <v>6</v>
      </c>
      <c r="Q36" s="20" t="s">
        <v>18</v>
      </c>
      <c r="R36" s="30"/>
    </row>
    <row r="37" spans="1:18" s="10" customFormat="1" ht="18" customHeight="1">
      <c r="A37" s="17">
        <f t="shared" si="0"/>
        <v>30</v>
      </c>
      <c r="B37" s="39">
        <v>171326198</v>
      </c>
      <c r="C37" s="40" t="s">
        <v>98</v>
      </c>
      <c r="D37" s="41" t="s">
        <v>99</v>
      </c>
      <c r="E37" s="38" t="s">
        <v>36</v>
      </c>
      <c r="F37" s="38" t="s">
        <v>44</v>
      </c>
      <c r="G37" s="66">
        <v>7</v>
      </c>
      <c r="H37" s="66">
        <v>7.1</v>
      </c>
      <c r="I37" s="66">
        <v>8</v>
      </c>
      <c r="J37" s="66"/>
      <c r="K37" s="67"/>
      <c r="L37" s="67"/>
      <c r="M37" s="67"/>
      <c r="N37" s="67"/>
      <c r="O37" s="26">
        <v>4</v>
      </c>
      <c r="P37" s="27">
        <v>5.5</v>
      </c>
      <c r="Q37" s="20" t="s">
        <v>21</v>
      </c>
      <c r="R37" s="30"/>
    </row>
    <row r="38" spans="1:18" s="10" customFormat="1" ht="18" customHeight="1">
      <c r="A38" s="17">
        <f t="shared" si="0"/>
        <v>31</v>
      </c>
      <c r="B38" s="39">
        <v>171328825</v>
      </c>
      <c r="C38" s="40" t="s">
        <v>100</v>
      </c>
      <c r="D38" s="41" t="s">
        <v>101</v>
      </c>
      <c r="E38" s="38" t="s">
        <v>36</v>
      </c>
      <c r="F38" s="38" t="s">
        <v>40</v>
      </c>
      <c r="G38" s="66">
        <v>5</v>
      </c>
      <c r="H38" s="66">
        <v>5.6</v>
      </c>
      <c r="I38" s="66">
        <v>6</v>
      </c>
      <c r="J38" s="66"/>
      <c r="K38" s="67"/>
      <c r="L38" s="67"/>
      <c r="M38" s="67"/>
      <c r="N38" s="67"/>
      <c r="O38" s="26" t="s">
        <v>111</v>
      </c>
      <c r="P38" s="27">
        <v>0</v>
      </c>
      <c r="Q38" s="20" t="s">
        <v>16</v>
      </c>
      <c r="R38" s="30" t="s">
        <v>19</v>
      </c>
    </row>
    <row r="39" spans="1:18" ht="13.5">
      <c r="H39" s="42"/>
      <c r="I39" s="11"/>
      <c r="J39" s="42"/>
      <c r="K39" s="42"/>
      <c r="L39" s="42"/>
      <c r="M39" s="42"/>
      <c r="N39" s="42"/>
      <c r="O39" s="42"/>
      <c r="P39" s="42"/>
      <c r="Q39" s="43"/>
      <c r="R39" s="44"/>
    </row>
    <row r="40" spans="1:18" ht="14.25" customHeight="1">
      <c r="A40" s="75" t="s">
        <v>113</v>
      </c>
      <c r="B40" s="75"/>
      <c r="C40" s="75"/>
      <c r="D40" s="75"/>
      <c r="E40" s="75"/>
      <c r="F40" s="45"/>
      <c r="G40" s="45"/>
      <c r="H40" s="45"/>
      <c r="I40" s="45"/>
      <c r="J40" s="45"/>
      <c r="K40" s="45"/>
      <c r="L40" s="46"/>
      <c r="M40" s="46"/>
      <c r="N40" s="46"/>
      <c r="O40" s="46"/>
      <c r="P40" s="46"/>
      <c r="Q40" s="47"/>
      <c r="R40" s="48"/>
    </row>
    <row r="41" spans="1:18" ht="14.25" customHeight="1">
      <c r="A41" s="68" t="s">
        <v>114</v>
      </c>
      <c r="B41" s="69"/>
      <c r="C41" s="49" t="s">
        <v>115</v>
      </c>
      <c r="D41" s="50" t="s">
        <v>116</v>
      </c>
      <c r="E41" s="49" t="s">
        <v>0</v>
      </c>
      <c r="F41" s="51"/>
      <c r="G41" s="52"/>
      <c r="H41" s="52"/>
      <c r="I41" s="52"/>
      <c r="J41" s="51"/>
      <c r="K41" s="51"/>
      <c r="L41" s="46"/>
      <c r="M41" s="46"/>
      <c r="N41" s="46"/>
      <c r="O41" s="46"/>
      <c r="P41" s="46"/>
      <c r="Q41" s="47"/>
      <c r="R41" s="48"/>
    </row>
    <row r="42" spans="1:18" ht="15.75" customHeight="1">
      <c r="A42" s="76" t="s">
        <v>117</v>
      </c>
      <c r="B42" s="77"/>
      <c r="C42" s="53">
        <f>COUNTIF($P$8:$P$38,"&gt;=4")</f>
        <v>13</v>
      </c>
      <c r="D42" s="54">
        <f>C42/$C$44</f>
        <v>0.41935483870967744</v>
      </c>
      <c r="E42" s="53"/>
      <c r="F42" s="51"/>
      <c r="G42" s="52"/>
      <c r="H42" s="52"/>
      <c r="I42" s="52"/>
      <c r="J42" s="51"/>
      <c r="K42" s="51"/>
      <c r="L42" s="46"/>
      <c r="M42" s="46"/>
      <c r="N42" s="46"/>
      <c r="O42" s="46"/>
      <c r="P42" s="46"/>
      <c r="Q42" s="47"/>
      <c r="R42" s="48"/>
    </row>
    <row r="43" spans="1:18" ht="15.75" customHeight="1">
      <c r="A43" s="76" t="s">
        <v>118</v>
      </c>
      <c r="B43" s="77"/>
      <c r="C43" s="53">
        <f>COUNTIF($P$8:$P$38,"&lt;4")</f>
        <v>18</v>
      </c>
      <c r="D43" s="54">
        <f>C43/$C$44</f>
        <v>0.58064516129032262</v>
      </c>
      <c r="E43" s="53"/>
      <c r="F43" s="51"/>
      <c r="G43" s="52"/>
      <c r="H43" s="52"/>
      <c r="I43" s="52"/>
      <c r="J43" s="51"/>
      <c r="K43" s="51"/>
      <c r="L43" s="46"/>
      <c r="M43" s="46"/>
      <c r="N43" s="46"/>
      <c r="O43" s="46"/>
      <c r="P43" s="46"/>
      <c r="Q43" s="47"/>
      <c r="R43" s="48"/>
    </row>
    <row r="44" spans="1:18" ht="15.75" customHeight="1">
      <c r="A44" s="68" t="s">
        <v>119</v>
      </c>
      <c r="B44" s="69"/>
      <c r="C44" s="49">
        <f>C42+C43</f>
        <v>31</v>
      </c>
      <c r="D44" s="55">
        <f>D42+D43</f>
        <v>1</v>
      </c>
      <c r="E44" s="49"/>
      <c r="F44" s="51"/>
      <c r="G44" s="52"/>
      <c r="H44" s="52"/>
      <c r="I44" s="56" t="s">
        <v>125</v>
      </c>
      <c r="J44" s="51"/>
      <c r="K44" s="51"/>
      <c r="L44" s="46"/>
      <c r="M44" s="46"/>
      <c r="N44" s="46"/>
      <c r="O44" s="46"/>
      <c r="P44" s="46"/>
      <c r="Q44" s="47"/>
      <c r="R44" s="48"/>
    </row>
    <row r="45" spans="1:18" ht="20.25" customHeight="1">
      <c r="A45" s="57"/>
      <c r="B45" s="58" t="s">
        <v>120</v>
      </c>
      <c r="C45" s="59"/>
      <c r="D45" s="60"/>
      <c r="E45" s="58"/>
      <c r="H45" s="42"/>
      <c r="I45" s="61" t="s">
        <v>121</v>
      </c>
      <c r="J45" s="43"/>
      <c r="K45" s="43"/>
      <c r="L45" s="43"/>
      <c r="M45" s="61"/>
      <c r="N45" s="42"/>
      <c r="O45" s="42"/>
      <c r="P45" s="42"/>
      <c r="Q45" s="43"/>
      <c r="R45" s="44"/>
    </row>
    <row r="46" spans="1:18" ht="13.5">
      <c r="H46" s="42"/>
      <c r="I46" s="56"/>
      <c r="J46" s="56"/>
      <c r="K46" s="62"/>
      <c r="L46" s="63"/>
      <c r="M46" s="56"/>
      <c r="N46" s="42"/>
      <c r="O46" s="42"/>
      <c r="P46" s="42"/>
      <c r="Q46" s="43"/>
      <c r="R46" s="44"/>
    </row>
    <row r="47" spans="1:18" ht="13.5">
      <c r="H47" s="42"/>
      <c r="I47" s="56"/>
      <c r="J47" s="43"/>
      <c r="K47" s="43"/>
      <c r="L47" s="63"/>
      <c r="M47" s="56"/>
      <c r="N47" s="42"/>
      <c r="O47" s="42"/>
      <c r="P47" s="42"/>
      <c r="Q47" s="43"/>
      <c r="R47" s="44"/>
    </row>
    <row r="48" spans="1:18" ht="13.5">
      <c r="H48" s="42"/>
      <c r="I48" s="61"/>
      <c r="J48" s="61"/>
      <c r="K48" s="43"/>
      <c r="L48" s="63"/>
      <c r="M48" s="61"/>
      <c r="N48" s="42"/>
      <c r="O48" s="42"/>
      <c r="P48" s="42"/>
      <c r="Q48" s="43"/>
      <c r="R48" s="44"/>
    </row>
    <row r="49" spans="2:18" ht="22.5" customHeight="1">
      <c r="B49" s="61" t="s">
        <v>122</v>
      </c>
      <c r="H49" s="42"/>
      <c r="I49" s="61"/>
      <c r="J49" s="61"/>
      <c r="K49" s="61" t="s">
        <v>28</v>
      </c>
      <c r="L49" s="61" t="s">
        <v>123</v>
      </c>
      <c r="M49" s="61"/>
      <c r="N49" s="42"/>
      <c r="O49" s="42"/>
      <c r="P49" s="42"/>
      <c r="Q49" s="43"/>
      <c r="R49" s="44"/>
    </row>
  </sheetData>
  <autoFilter ref="A7:R38">
    <filterColumn colId="2" showButton="0"/>
  </autoFilter>
  <mergeCells count="13">
    <mergeCell ref="A44:B44"/>
    <mergeCell ref="P5:Q5"/>
    <mergeCell ref="R5:R7"/>
    <mergeCell ref="A40:E40"/>
    <mergeCell ref="A41:B41"/>
    <mergeCell ref="A42:B42"/>
    <mergeCell ref="A43:B43"/>
    <mergeCell ref="A5:A7"/>
    <mergeCell ref="B5:B7"/>
    <mergeCell ref="C5:D7"/>
    <mergeCell ref="E5:E7"/>
    <mergeCell ref="F5:F7"/>
    <mergeCell ref="G5:O5"/>
  </mergeCells>
  <conditionalFormatting sqref="G8:O38">
    <cfRule type="cellIs" dxfId="3" priority="3" stopIfTrue="1" operator="greaterThan">
      <formula>10</formula>
    </cfRule>
    <cfRule type="cellIs" dxfId="2" priority="4" stopIfTrue="1" operator="equal">
      <formula>0</formula>
    </cfRule>
  </conditionalFormatting>
  <conditionalFormatting sqref="O8:O38">
    <cfRule type="cellIs" dxfId="1" priority="2" stopIfTrue="1" operator="lessThan">
      <formula>4</formula>
    </cfRule>
  </conditionalFormatting>
  <conditionalFormatting sqref="P8:P38">
    <cfRule type="cellIs" dxfId="0" priority="1" stopIfTrue="1" operator="lessThan">
      <formula>4</formula>
    </cfRule>
  </conditionalFormatting>
  <pageMargins left="0.11811023622047245" right="0" top="7.874015748031496E-2" bottom="0" header="0.19685039370078741" footer="0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 KHAI QT THUE-Lan 2</vt:lpstr>
      <vt:lpstr>'KE KHAI QT THUE-Lan 2'!Print_Titles</vt:lpstr>
    </vt:vector>
  </TitlesOfParts>
  <Company>P- 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thangdtu</cp:lastModifiedBy>
  <cp:lastPrinted>2013-08-07T07:59:57Z</cp:lastPrinted>
  <dcterms:created xsi:type="dcterms:W3CDTF">2006-09-20T08:20:56Z</dcterms:created>
  <dcterms:modified xsi:type="dcterms:W3CDTF">2013-08-11T07:30:04Z</dcterms:modified>
</cp:coreProperties>
</file>