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QT1-Lan 2" sheetId="26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QT1-Lan 2'!$A$7:$R$60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QT1-Lan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64" i="26"/>
  <c r="C6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P7"/>
  <c r="C65" l="1"/>
  <c r="D64" s="1"/>
  <c r="D63" l="1"/>
  <c r="D65" s="1"/>
</calcChain>
</file>

<file path=xl/sharedStrings.xml><?xml version="1.0" encoding="utf-8"?>
<sst xmlns="http://schemas.openxmlformats.org/spreadsheetml/2006/main" count="348" uniqueCount="169">
  <si>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</si>
  <si>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</si>
  <si>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</si>
  <si>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</si>
  <si>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</si>
  <si>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</si>
  <si>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</si>
  <si>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</si>
  <si>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</si>
  <si>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</si>
  <si>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</si>
  <si>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</si>
  <si>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</si>
  <si>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</si>
  <si>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</si>
  <si>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M</t>
  </si>
  <si>
    <t>Không</t>
  </si>
  <si>
    <t>Bốn</t>
  </si>
  <si>
    <t>Nợ LP</t>
  </si>
  <si>
    <t>Bốn Phẩy Hai</t>
  </si>
  <si>
    <t>Bốn Phẩy Bảy</t>
  </si>
  <si>
    <t>SỐ</t>
  </si>
  <si>
    <t>F</t>
  </si>
  <si>
    <t>LỚP MÔN HỌC</t>
  </si>
  <si>
    <t>LỚP SINH HOẠT</t>
  </si>
  <si>
    <t>K17KCD3</t>
  </si>
  <si>
    <t>K17KCD7</t>
  </si>
  <si>
    <t>Ánh</t>
  </si>
  <si>
    <t>K17KKT3</t>
  </si>
  <si>
    <t>K17KCD4</t>
  </si>
  <si>
    <t xml:space="preserve">Nguyễn Hữu </t>
  </si>
  <si>
    <t>Công</t>
  </si>
  <si>
    <t>K17KKT5</t>
  </si>
  <si>
    <t>K17KKT4</t>
  </si>
  <si>
    <t xml:space="preserve">Bùi Thị Phương </t>
  </si>
  <si>
    <t>Dung</t>
  </si>
  <si>
    <t>K17KCD6</t>
  </si>
  <si>
    <t>Lê Thị</t>
  </si>
  <si>
    <t>Hồ Thị</t>
  </si>
  <si>
    <t>Giang</t>
  </si>
  <si>
    <t>K17KDN2</t>
  </si>
  <si>
    <t>Hiền</t>
  </si>
  <si>
    <t>K17KCD1</t>
  </si>
  <si>
    <t>Hiếu</t>
  </si>
  <si>
    <t>Hương</t>
  </si>
  <si>
    <t>Huyền</t>
  </si>
  <si>
    <t xml:space="preserve">Nguyễn Thị Thanh </t>
  </si>
  <si>
    <t>Linh</t>
  </si>
  <si>
    <t>K17KCD5</t>
  </si>
  <si>
    <t xml:space="preserve">Nguyễn Thị </t>
  </si>
  <si>
    <t>K17KDN3</t>
  </si>
  <si>
    <t>Ngọc</t>
  </si>
  <si>
    <t>Nhàn</t>
  </si>
  <si>
    <t>Nhung</t>
  </si>
  <si>
    <t>K17KCD8</t>
  </si>
  <si>
    <t>Phương</t>
  </si>
  <si>
    <t>Phượng</t>
  </si>
  <si>
    <t xml:space="preserve">Nguyễn Thị Kim </t>
  </si>
  <si>
    <t>Nguyễn Thị Thanh</t>
  </si>
  <si>
    <t>K17KCD</t>
  </si>
  <si>
    <t>Thảo</t>
  </si>
  <si>
    <t>Trang</t>
  </si>
  <si>
    <t>K17KDN1</t>
  </si>
  <si>
    <t>Vân</t>
  </si>
  <si>
    <t>Vy</t>
  </si>
  <si>
    <t>K17KCD2</t>
  </si>
  <si>
    <t>Nguyễn Đức</t>
  </si>
  <si>
    <t>Đạt</t>
  </si>
  <si>
    <t>Trần Thị Hồng</t>
  </si>
  <si>
    <t>Diễm</t>
  </si>
  <si>
    <t>Điệp</t>
  </si>
  <si>
    <t xml:space="preserve">Lê Đình Minh </t>
  </si>
  <si>
    <t>Đức</t>
  </si>
  <si>
    <t xml:space="preserve">Hồ Thị Quỳnh </t>
  </si>
  <si>
    <t>Hậu</t>
  </si>
  <si>
    <t xml:space="preserve">Trần Vũ Tuấn </t>
  </si>
  <si>
    <t>Vũ Thị Thanh</t>
  </si>
  <si>
    <t xml:space="preserve">Lê Hoàng </t>
  </si>
  <si>
    <t>Phong</t>
  </si>
  <si>
    <t xml:space="preserve">Ngô Thị Như </t>
  </si>
  <si>
    <t>Quỳnh</t>
  </si>
  <si>
    <t>Ngô Thị Thanh</t>
  </si>
  <si>
    <t>Ngô Thị Thu</t>
  </si>
  <si>
    <t xml:space="preserve">Nguyễn Thị Phương </t>
  </si>
  <si>
    <t>Thủy</t>
  </si>
  <si>
    <t xml:space="preserve">Lê Thị Thu </t>
  </si>
  <si>
    <t>Đặng Thị Kim</t>
  </si>
  <si>
    <t>Phan Lê Trang</t>
  </si>
  <si>
    <t>Đài</t>
  </si>
  <si>
    <t xml:space="preserve">Trần Thi Thu </t>
  </si>
  <si>
    <t xml:space="preserve">Trần Xuân </t>
  </si>
  <si>
    <t>Hải</t>
  </si>
  <si>
    <t>Ly</t>
  </si>
  <si>
    <t xml:space="preserve">Nguyễn Thanh </t>
  </si>
  <si>
    <t>Minh</t>
  </si>
  <si>
    <t>Oanh</t>
  </si>
  <si>
    <t>Phan Nguyễn Nhật</t>
  </si>
  <si>
    <t>Trương Ngọc</t>
  </si>
  <si>
    <t>Tín</t>
  </si>
  <si>
    <t xml:space="preserve">Lê Thị Cẩm </t>
  </si>
  <si>
    <t>Vi</t>
  </si>
  <si>
    <t xml:space="preserve">Dương Thị </t>
  </si>
  <si>
    <t xml:space="preserve">Huỳnh Thị </t>
  </si>
  <si>
    <t xml:space="preserve">Trần Thị Thùy </t>
  </si>
  <si>
    <t>Lâm</t>
  </si>
  <si>
    <t>Lanh</t>
  </si>
  <si>
    <t xml:space="preserve">Ngô Thị Xuân </t>
  </si>
  <si>
    <t xml:space="preserve">Đoàn Thị La </t>
  </si>
  <si>
    <t>Lê Thị Yến</t>
  </si>
  <si>
    <t>Kế toán quản trị 1</t>
  </si>
  <si>
    <t>ACC 301B</t>
  </si>
  <si>
    <t>Lê Phạm Trúc</t>
  </si>
  <si>
    <t>ACC 301D</t>
  </si>
  <si>
    <t>Hồ Thị</t>
  </si>
  <si>
    <t xml:space="preserve">Nguyễn Thị Huyền </t>
  </si>
  <si>
    <t>ACC 301F</t>
  </si>
  <si>
    <t>Lê Trần Huy</t>
  </si>
  <si>
    <t>Chương</t>
  </si>
  <si>
    <t>K17QTH3</t>
  </si>
  <si>
    <t>Trương Bảo</t>
  </si>
  <si>
    <t>ACC 301H</t>
  </si>
  <si>
    <t>Phan Quyết</t>
  </si>
  <si>
    <t>ACC 301J</t>
  </si>
  <si>
    <t>Phạm Thị Thu</t>
  </si>
  <si>
    <t>Nguyễn Thị Kim</t>
  </si>
  <si>
    <t>Ngân</t>
  </si>
  <si>
    <t>Võ Tú</t>
  </si>
  <si>
    <t>Nguyễn Huy</t>
  </si>
  <si>
    <t>Phan</t>
  </si>
  <si>
    <t>Ngô Đình</t>
  </si>
  <si>
    <t>Tài</t>
  </si>
  <si>
    <t>ACC 301L</t>
  </si>
  <si>
    <t xml:space="preserve">Đỗ Thị </t>
  </si>
  <si>
    <t>Lợi</t>
  </si>
  <si>
    <t>Phan Thanh</t>
  </si>
  <si>
    <t>Võ Bảo Quỳnh</t>
  </si>
  <si>
    <t>Quệ</t>
  </si>
  <si>
    <t>Phạm Thị Huyền</t>
  </si>
  <si>
    <t>hp</t>
  </si>
  <si>
    <t>lp</t>
  </si>
  <si>
    <t>BẢNG ĐIỂM ĐÁNH GIÁ KẾT QUẢ HỌC TẬP * KHOÁ K17(ACC 301)</t>
  </si>
  <si>
    <t>LỚP ACC 301(B,D,F,H,J,L) * HK2 * Năm học 2012-2013</t>
  </si>
  <si>
    <t>Năm Phẩy Hai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</si>
  <si>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</si>
  <si>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</si>
  <si>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</si>
  <si>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</si>
  <si>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</si>
  <si>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</si>
  <si>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</si>
  <si>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Phẩy Bốn</t>
  </si>
  <si>
    <t>Sáu Phẩy Năm</t>
  </si>
  <si>
    <t>Sáu Phẩy Sáu</t>
  </si>
  <si>
    <t>Sáu  Phẩy Tám</t>
  </si>
  <si>
    <t>Bảy Phẩy Một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</si>
  <si>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</si>
  <si>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</si>
  <si>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</si>
  <si>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</si>
  <si>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</si>
  <si>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</si>
  <si>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</si>
  <si>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</si>
  <si>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</si>
  <si>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</si>
  <si>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</si>
  <si>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ThS.Nguyễn Hữu Phú</t>
  </si>
  <si>
    <t xml:space="preserve">Thời gian:  9h30 - 5/8 / 2013 </t>
  </si>
  <si>
    <t>Đà Nẵng, ngày 8 tháng 8 năm 2013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</si>
</sst>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3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9.5"/>
      <color indexed="8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  <font>
      <sz val="10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4">
    <xf numFmtId="0" fontId="0" fillId="0" borderId="0"/>
    <xf numFmtId="166" fontId="10" fillId="0" borderId="0" applyFont="0" applyFill="0" applyBorder="0" applyAlignment="0" applyProtection="0"/>
    <xf numFmtId="0" fontId="1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8" fillId="0" borderId="0"/>
    <xf numFmtId="185" fontId="38" fillId="0" borderId="0"/>
    <xf numFmtId="0" fontId="19" fillId="2" borderId="0"/>
    <xf numFmtId="0" fontId="20" fillId="2" borderId="0"/>
    <xf numFmtId="0" fontId="21" fillId="2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22" fillId="0" borderId="0">
      <alignment wrapText="1"/>
    </xf>
    <xf numFmtId="0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188" fontId="56" fillId="0" borderId="0" applyFont="0" applyFill="0" applyBorder="0" applyAlignment="0" applyProtection="0"/>
    <xf numFmtId="183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56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56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3" fillId="0" borderId="0"/>
    <xf numFmtId="0" fontId="51" fillId="0" borderId="0"/>
    <xf numFmtId="0" fontId="23" fillId="0" borderId="0"/>
    <xf numFmtId="37" fontId="59" fillId="0" borderId="0"/>
    <xf numFmtId="0" fontId="60" fillId="0" borderId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52" fillId="0" borderId="0"/>
    <xf numFmtId="165" fontId="53" fillId="0" borderId="0" applyFont="0" applyFill="0" applyBorder="0" applyAlignment="0" applyProtection="0"/>
    <xf numFmtId="171" fontId="2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24" fillId="0" borderId="0"/>
    <xf numFmtId="0" fontId="10" fillId="0" borderId="0" applyFont="0" applyFill="0" applyBorder="0" applyAlignment="0" applyProtection="0"/>
    <xf numFmtId="174" fontId="24" fillId="0" borderId="0"/>
    <xf numFmtId="0" fontId="10" fillId="0" borderId="0" applyFill="0" applyBorder="0" applyAlignment="0"/>
    <xf numFmtId="2" fontId="10" fillId="0" borderId="0" applyFont="0" applyFill="0" applyBorder="0" applyAlignment="0" applyProtection="0"/>
    <xf numFmtId="38" fontId="7" fillId="2" borderId="0" applyNumberFormat="0" applyBorder="0" applyAlignment="0" applyProtection="0"/>
    <xf numFmtId="0" fontId="5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70" fillId="0" borderId="23" applyNumberFormat="0" applyFill="0" applyAlignment="0" applyProtection="0"/>
    <xf numFmtId="0" fontId="26" fillId="0" borderId="0" applyProtection="0"/>
    <xf numFmtId="0" fontId="25" fillId="0" borderId="0" applyProtection="0"/>
    <xf numFmtId="10" fontId="7" fillId="3" borderId="3" applyNumberFormat="0" applyBorder="0" applyAlignment="0" applyProtection="0"/>
    <xf numFmtId="0" fontId="10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5" fillId="0" borderId="4"/>
    <xf numFmtId="192" fontId="10" fillId="0" borderId="5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4" fillId="0" borderId="0"/>
    <xf numFmtId="37" fontId="29" fillId="0" borderId="0"/>
    <xf numFmtId="177" fontId="30" fillId="0" borderId="0"/>
    <xf numFmtId="0" fontId="10" fillId="0" borderId="0"/>
    <xf numFmtId="0" fontId="10" fillId="0" borderId="0"/>
    <xf numFmtId="0" fontId="69" fillId="0" borderId="0"/>
    <xf numFmtId="0" fontId="10" fillId="0" borderId="0"/>
    <xf numFmtId="0" fontId="69" fillId="0" borderId="0"/>
    <xf numFmtId="0" fontId="10" fillId="0" borderId="0"/>
    <xf numFmtId="0" fontId="48" fillId="0" borderId="0"/>
    <xf numFmtId="0" fontId="71" fillId="0" borderId="0"/>
    <xf numFmtId="0" fontId="10" fillId="0" borderId="0"/>
    <xf numFmtId="0" fontId="10" fillId="0" borderId="0"/>
    <xf numFmtId="0" fontId="67" fillId="0" borderId="0"/>
    <xf numFmtId="0" fontId="9" fillId="0" borderId="0"/>
    <xf numFmtId="0" fontId="12" fillId="0" borderId="0"/>
    <xf numFmtId="0" fontId="56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6" applyNumberFormat="0" applyBorder="0"/>
    <xf numFmtId="0" fontId="10" fillId="0" borderId="0" applyFill="0" applyBorder="0" applyAlignment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61" fillId="0" borderId="4">
      <alignment horizontal="center"/>
    </xf>
    <xf numFmtId="3" fontId="27" fillId="0" borderId="0" applyFont="0" applyFill="0" applyBorder="0" applyAlignment="0" applyProtection="0"/>
    <xf numFmtId="0" fontId="27" fillId="4" borderId="0" applyNumberFormat="0" applyFont="0" applyBorder="0" applyAlignment="0" applyProtection="0"/>
    <xf numFmtId="3" fontId="31" fillId="0" borderId="0"/>
    <xf numFmtId="0" fontId="62" fillId="0" borderId="0"/>
    <xf numFmtId="0" fontId="55" fillId="0" borderId="0"/>
    <xf numFmtId="49" fontId="12" fillId="0" borderId="0" applyFill="0" applyBorder="0" applyAlignment="0"/>
    <xf numFmtId="0" fontId="10" fillId="0" borderId="0" applyFill="0" applyBorder="0" applyAlignment="0"/>
    <xf numFmtId="0" fontId="63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0" fontId="28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37" fillId="0" borderId="0"/>
    <xf numFmtId="181" fontId="8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1" fillId="0" borderId="0"/>
    <xf numFmtId="9" fontId="67" fillId="0" borderId="0" applyFont="0" applyFill="0" applyBorder="0" applyAlignment="0" applyProtection="0"/>
  </cellStyleXfs>
  <cellXfs count="92">
    <xf numFmtId="0" fontId="0" fillId="0" borderId="0" xfId="0"/>
    <xf numFmtId="0" fontId="42" fillId="0" borderId="0" xfId="73" applyFont="1"/>
    <xf numFmtId="0" fontId="43" fillId="0" borderId="0" xfId="73" applyFont="1" applyAlignment="1">
      <alignment horizontal="left"/>
    </xf>
    <xf numFmtId="0" fontId="43" fillId="0" borderId="0" xfId="73" applyFont="1"/>
    <xf numFmtId="0" fontId="4" fillId="0" borderId="0" xfId="73" applyFont="1" applyAlignment="1">
      <alignment horizontal="left"/>
    </xf>
    <xf numFmtId="0" fontId="11" fillId="5" borderId="3" xfId="73" applyFont="1" applyFill="1" applyBorder="1" applyAlignment="1">
      <alignment horizontal="center" wrapText="1"/>
    </xf>
    <xf numFmtId="0" fontId="13" fillId="5" borderId="3" xfId="73" applyFont="1" applyFill="1" applyBorder="1" applyAlignment="1">
      <alignment horizontal="center" wrapText="1"/>
    </xf>
    <xf numFmtId="0" fontId="45" fillId="5" borderId="3" xfId="73" applyFont="1" applyFill="1" applyBorder="1" applyAlignment="1">
      <alignment horizontal="center" wrapText="1"/>
    </xf>
    <xf numFmtId="0" fontId="46" fillId="5" borderId="3" xfId="73" applyFont="1" applyFill="1" applyBorder="1" applyAlignment="1">
      <alignment horizontal="center" wrapText="1"/>
    </xf>
    <xf numFmtId="0" fontId="40" fillId="0" borderId="0" xfId="73" applyFont="1" applyAlignment="1">
      <alignment horizontal="left"/>
    </xf>
    <xf numFmtId="0" fontId="4" fillId="0" borderId="0" xfId="73" applyFont="1" applyAlignment="1"/>
    <xf numFmtId="0" fontId="4" fillId="0" borderId="0" xfId="73" applyFont="1"/>
    <xf numFmtId="0" fontId="4" fillId="0" borderId="0" xfId="73" applyFont="1" applyAlignment="1">
      <alignment horizontal="center"/>
    </xf>
    <xf numFmtId="0" fontId="4" fillId="0" borderId="0" xfId="73" applyFont="1" applyBorder="1"/>
    <xf numFmtId="0" fontId="4" fillId="0" borderId="0" xfId="73" applyFont="1" applyBorder="1" applyAlignment="1">
      <alignment horizontal="left"/>
    </xf>
    <xf numFmtId="0" fontId="6" fillId="0" borderId="0" xfId="73" applyFont="1" applyAlignment="1">
      <alignment horizontal="center"/>
    </xf>
    <xf numFmtId="0" fontId="47" fillId="0" borderId="5" xfId="73" applyFont="1" applyBorder="1" applyAlignment="1">
      <alignment horizontal="center"/>
    </xf>
    <xf numFmtId="0" fontId="47" fillId="0" borderId="7" xfId="73" applyFont="1" applyBorder="1" applyAlignment="1">
      <alignment horizontal="center"/>
    </xf>
    <xf numFmtId="0" fontId="43" fillId="0" borderId="0" xfId="73" applyFont="1" applyAlignment="1">
      <alignment horizontal="center"/>
    </xf>
    <xf numFmtId="0" fontId="57" fillId="0" borderId="5" xfId="73" applyFont="1" applyBorder="1" applyAlignment="1">
      <alignment horizontal="left"/>
    </xf>
    <xf numFmtId="0" fontId="57" fillId="0" borderId="7" xfId="73" applyFont="1" applyBorder="1" applyAlignment="1">
      <alignment horizontal="left"/>
    </xf>
    <xf numFmtId="0" fontId="58" fillId="0" borderId="0" xfId="73" applyFont="1" applyAlignment="1">
      <alignment horizontal="left"/>
    </xf>
    <xf numFmtId="183" fontId="4" fillId="0" borderId="5" xfId="66" applyNumberFormat="1" applyFont="1" applyFill="1" applyBorder="1" applyAlignment="1">
      <alignment horizontal="center"/>
    </xf>
    <xf numFmtId="183" fontId="15" fillId="0" borderId="7" xfId="66" applyNumberFormat="1" applyFont="1" applyFill="1" applyBorder="1" applyAlignment="1">
      <alignment horizontal="center"/>
    </xf>
    <xf numFmtId="183" fontId="4" fillId="0" borderId="7" xfId="66" applyNumberFormat="1" applyFont="1" applyFill="1" applyBorder="1" applyAlignment="1">
      <alignment horizontal="center"/>
    </xf>
    <xf numFmtId="0" fontId="42" fillId="0" borderId="0" xfId="73" applyFont="1" applyAlignment="1">
      <alignment horizontal="left"/>
    </xf>
    <xf numFmtId="0" fontId="64" fillId="0" borderId="0" xfId="73" applyFont="1"/>
    <xf numFmtId="0" fontId="66" fillId="0" borderId="5" xfId="77" applyFont="1" applyFill="1" applyBorder="1" applyAlignment="1">
      <alignment horizontal="center"/>
    </xf>
    <xf numFmtId="183" fontId="72" fillId="0" borderId="5" xfId="73" applyNumberFormat="1" applyFont="1" applyBorder="1" applyAlignment="1">
      <alignment horizontal="center"/>
    </xf>
    <xf numFmtId="0" fontId="66" fillId="0" borderId="7" xfId="77" applyFont="1" applyFill="1" applyBorder="1" applyAlignment="1">
      <alignment horizontal="center"/>
    </xf>
    <xf numFmtId="183" fontId="72" fillId="0" borderId="7" xfId="73" applyNumberFormat="1" applyFont="1" applyBorder="1" applyAlignment="1">
      <alignment horizontal="center"/>
    </xf>
    <xf numFmtId="0" fontId="58" fillId="0" borderId="0" xfId="73" applyFont="1"/>
    <xf numFmtId="0" fontId="65" fillId="0" borderId="8" xfId="78" applyFont="1" applyFill="1" applyBorder="1" applyAlignment="1"/>
    <xf numFmtId="0" fontId="65" fillId="0" borderId="9" xfId="78" applyFont="1" applyFill="1" applyBorder="1" applyAlignment="1"/>
    <xf numFmtId="0" fontId="66" fillId="0" borderId="7" xfId="73" applyFont="1" applyBorder="1"/>
    <xf numFmtId="0" fontId="65" fillId="0" borderId="5" xfId="78" applyNumberFormat="1" applyFont="1" applyFill="1" applyBorder="1" applyAlignment="1"/>
    <xf numFmtId="0" fontId="65" fillId="0" borderId="10" xfId="78" applyFont="1" applyFill="1" applyBorder="1" applyAlignment="1"/>
    <xf numFmtId="0" fontId="65" fillId="0" borderId="11" xfId="78" applyFont="1" applyFill="1" applyBorder="1" applyAlignment="1"/>
    <xf numFmtId="0" fontId="65" fillId="0" borderId="7" xfId="78" applyNumberFormat="1" applyFont="1" applyFill="1" applyBorder="1" applyAlignment="1"/>
    <xf numFmtId="0" fontId="66" fillId="0" borderId="8" xfId="73" applyFont="1" applyBorder="1"/>
    <xf numFmtId="0" fontId="66" fillId="0" borderId="9" xfId="73" applyFont="1" applyBorder="1"/>
    <xf numFmtId="183" fontId="15" fillId="0" borderId="5" xfId="66" applyNumberFormat="1" applyFont="1" applyFill="1" applyBorder="1" applyAlignment="1">
      <alignment horizontal="center"/>
    </xf>
    <xf numFmtId="0" fontId="68" fillId="0" borderId="5" xfId="77" applyFont="1" applyFill="1" applyBorder="1" applyAlignment="1">
      <alignment horizontal="left"/>
    </xf>
    <xf numFmtId="0" fontId="68" fillId="0" borderId="7" xfId="77" applyFont="1" applyFill="1" applyBorder="1" applyAlignment="1">
      <alignment horizontal="left"/>
    </xf>
    <xf numFmtId="0" fontId="73" fillId="0" borderId="5" xfId="78" applyFont="1" applyFill="1" applyBorder="1" applyAlignment="1"/>
    <xf numFmtId="0" fontId="73" fillId="0" borderId="7" xfId="78" applyFont="1" applyFill="1" applyBorder="1" applyAlignment="1"/>
    <xf numFmtId="0" fontId="74" fillId="0" borderId="0" xfId="73" applyFont="1" applyAlignment="1">
      <alignment horizontal="center"/>
    </xf>
    <xf numFmtId="0" fontId="75" fillId="0" borderId="0" xfId="73" applyFont="1" applyAlignment="1">
      <alignment horizontal="center"/>
    </xf>
    <xf numFmtId="0" fontId="6" fillId="0" borderId="0" xfId="73" applyFont="1" applyAlignment="1">
      <alignment horizontal="left"/>
    </xf>
    <xf numFmtId="0" fontId="77" fillId="0" borderId="0" xfId="73" applyFont="1" applyAlignment="1">
      <alignment horizontal="center"/>
    </xf>
    <xf numFmtId="0" fontId="78" fillId="0" borderId="0" xfId="73" applyFont="1" applyAlignment="1">
      <alignment horizontal="center"/>
    </xf>
    <xf numFmtId="0" fontId="77" fillId="0" borderId="0" xfId="73" applyFont="1" applyAlignment="1">
      <alignment horizontal="left"/>
    </xf>
    <xf numFmtId="0" fontId="79" fillId="6" borderId="3" xfId="0" applyNumberFormat="1" applyFont="1" applyFill="1" applyBorder="1" applyAlignment="1" applyProtection="1">
      <alignment horizontal="center" wrapText="1"/>
    </xf>
    <xf numFmtId="0" fontId="79" fillId="0" borderId="3" xfId="0" applyFont="1" applyBorder="1" applyAlignment="1"/>
    <xf numFmtId="0" fontId="78" fillId="0" borderId="0" xfId="73" applyFont="1"/>
    <xf numFmtId="0" fontId="78" fillId="0" borderId="0" xfId="0" applyFont="1"/>
    <xf numFmtId="0" fontId="80" fillId="6" borderId="3" xfId="0" applyNumberFormat="1" applyFont="1" applyFill="1" applyBorder="1" applyAlignment="1" applyProtection="1">
      <alignment horizontal="center" wrapText="1"/>
    </xf>
    <xf numFmtId="9" fontId="80" fillId="0" borderId="3" xfId="123" applyFont="1" applyBorder="1" applyAlignment="1">
      <alignment horizontal="center"/>
    </xf>
    <xf numFmtId="9" fontId="79" fillId="0" borderId="3" xfId="123" applyFont="1" applyBorder="1" applyAlignment="1">
      <alignment horizontal="center"/>
    </xf>
    <xf numFmtId="0" fontId="81" fillId="0" borderId="0" xfId="73" applyFont="1" applyAlignment="1">
      <alignment horizontal="left"/>
    </xf>
    <xf numFmtId="0" fontId="82" fillId="0" borderId="0" xfId="73" applyFont="1"/>
    <xf numFmtId="0" fontId="82" fillId="0" borderId="0" xfId="73" applyFont="1" applyAlignment="1">
      <alignment horizontal="center"/>
    </xf>
    <xf numFmtId="0" fontId="82" fillId="0" borderId="0" xfId="73" applyFont="1" applyBorder="1"/>
    <xf numFmtId="0" fontId="82" fillId="0" borderId="0" xfId="73" applyFont="1" applyBorder="1" applyAlignment="1">
      <alignment horizontal="left"/>
    </xf>
    <xf numFmtId="0" fontId="75" fillId="0" borderId="0" xfId="73" applyFont="1" applyAlignment="1">
      <alignment horizontal="left"/>
    </xf>
    <xf numFmtId="0" fontId="81" fillId="0" borderId="0" xfId="73" applyFont="1" applyAlignment="1">
      <alignment horizontal="center"/>
    </xf>
    <xf numFmtId="0" fontId="75" fillId="0" borderId="0" xfId="73" applyFont="1" applyAlignment="1"/>
    <xf numFmtId="0" fontId="79" fillId="0" borderId="20" xfId="0" applyFont="1" applyBorder="1" applyAlignment="1">
      <alignment horizontal="center"/>
    </xf>
    <xf numFmtId="0" fontId="79" fillId="0" borderId="21" xfId="0" applyFont="1" applyBorder="1" applyAlignment="1">
      <alignment horizontal="center"/>
    </xf>
    <xf numFmtId="9" fontId="44" fillId="0" borderId="18" xfId="73" applyNumberFormat="1" applyFont="1" applyBorder="1" applyAlignment="1">
      <alignment horizontal="center"/>
    </xf>
    <xf numFmtId="9" fontId="44" fillId="0" borderId="19" xfId="73" applyNumberFormat="1" applyFont="1" applyBorder="1" applyAlignment="1">
      <alignment horizontal="center"/>
    </xf>
    <xf numFmtId="0" fontId="6" fillId="0" borderId="12" xfId="73" applyFont="1" applyBorder="1" applyAlignment="1">
      <alignment horizontal="center" vertical="center" wrapText="1"/>
    </xf>
    <xf numFmtId="0" fontId="6" fillId="0" borderId="13" xfId="73" applyFont="1" applyBorder="1" applyAlignment="1">
      <alignment horizontal="center" vertical="center" wrapText="1"/>
    </xf>
    <xf numFmtId="0" fontId="6" fillId="0" borderId="14" xfId="73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41" fillId="0" borderId="5" xfId="73" applyFont="1" applyBorder="1" applyAlignment="1">
      <alignment horizontal="center" vertical="center" wrapText="1"/>
    </xf>
    <xf numFmtId="0" fontId="41" fillId="0" borderId="7" xfId="73" applyFont="1" applyBorder="1" applyAlignment="1">
      <alignment horizontal="center" vertical="center" wrapText="1"/>
    </xf>
    <xf numFmtId="0" fontId="41" fillId="0" borderId="15" xfId="73" applyFont="1" applyBorder="1" applyAlignment="1">
      <alignment horizontal="center" vertical="center" wrapText="1"/>
    </xf>
    <xf numFmtId="0" fontId="6" fillId="0" borderId="5" xfId="73" applyFont="1" applyBorder="1" applyAlignment="1">
      <alignment horizontal="center" vertical="center" wrapText="1"/>
    </xf>
    <xf numFmtId="0" fontId="6" fillId="0" borderId="7" xfId="73" applyFont="1" applyBorder="1" applyAlignment="1">
      <alignment horizontal="center" vertical="center" wrapText="1"/>
    </xf>
    <xf numFmtId="0" fontId="6" fillId="0" borderId="15" xfId="73" applyFont="1" applyBorder="1" applyAlignment="1">
      <alignment horizontal="center" vertical="center" wrapText="1"/>
    </xf>
    <xf numFmtId="0" fontId="14" fillId="0" borderId="10" xfId="73" applyFont="1" applyBorder="1" applyAlignment="1">
      <alignment horizontal="center" vertical="center" wrapText="1"/>
    </xf>
    <xf numFmtId="0" fontId="14" fillId="0" borderId="11" xfId="73" applyFont="1" applyBorder="1" applyAlignment="1">
      <alignment horizontal="center" vertical="center" wrapText="1"/>
    </xf>
    <xf numFmtId="0" fontId="14" fillId="0" borderId="8" xfId="73" applyFont="1" applyBorder="1" applyAlignment="1">
      <alignment horizontal="center" vertical="center" wrapText="1"/>
    </xf>
    <xf numFmtId="0" fontId="14" fillId="0" borderId="9" xfId="73" applyFont="1" applyBorder="1" applyAlignment="1">
      <alignment horizontal="center" vertical="center" wrapText="1"/>
    </xf>
    <xf numFmtId="0" fontId="14" fillId="0" borderId="16" xfId="73" applyFont="1" applyBorder="1" applyAlignment="1">
      <alignment horizontal="center" vertical="center" wrapText="1"/>
    </xf>
    <xf numFmtId="0" fontId="14" fillId="0" borderId="17" xfId="73" applyFont="1" applyBorder="1" applyAlignment="1">
      <alignment horizontal="center" vertical="center" wrapText="1"/>
    </xf>
    <xf numFmtId="9" fontId="41" fillId="0" borderId="18" xfId="73" applyNumberFormat="1" applyFont="1" applyBorder="1" applyAlignment="1">
      <alignment horizontal="center"/>
    </xf>
    <xf numFmtId="9" fontId="41" fillId="0" borderId="22" xfId="73" applyNumberFormat="1" applyFont="1" applyBorder="1" applyAlignment="1">
      <alignment horizontal="center"/>
    </xf>
    <xf numFmtId="9" fontId="41" fillId="0" borderId="19" xfId="73" applyNumberFormat="1" applyFont="1" applyBorder="1" applyAlignment="1">
      <alignment horizontal="center"/>
    </xf>
  </cellXfs>
  <cellStyles count="12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76200</xdr:colOff>
      <xdr:row>60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61" sqref="A61:E522"/>
    </sheetView>
  </sheetViews>
  <sheetFormatPr defaultRowHeight="12.75"/>
  <cols>
    <col min="1" max="1" width="4.140625" style="11" customWidth="1"/>
    <col min="2" max="2" width="10.28515625" style="12" customWidth="1"/>
    <col min="3" max="3" width="16.140625" style="13" customWidth="1"/>
    <col min="4" max="4" width="6.42578125" style="14" customWidth="1"/>
    <col min="5" max="5" width="10" style="12" customWidth="1"/>
    <col min="6" max="6" width="9.7109375" style="12" customWidth="1"/>
    <col min="7" max="9" width="4.140625" style="15" customWidth="1"/>
    <col min="10" max="10" width="2.8554687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4.8554687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140</v>
      </c>
      <c r="O1" s="18"/>
    </row>
    <row r="2" spans="1:18" s="2" customFormat="1" ht="18" customHeight="1">
      <c r="A2" s="21" t="s">
        <v>9</v>
      </c>
      <c r="E2" s="3" t="s">
        <v>4</v>
      </c>
      <c r="F2" s="1" t="s">
        <v>109</v>
      </c>
      <c r="O2" s="18"/>
      <c r="Q2" s="31" t="s">
        <v>5</v>
      </c>
      <c r="R2" s="2">
        <v>2</v>
      </c>
    </row>
    <row r="3" spans="1:18" s="2" customFormat="1" ht="18" customHeight="1">
      <c r="E3" s="3" t="s">
        <v>141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167</v>
      </c>
      <c r="O4" s="18"/>
      <c r="Q4" s="31" t="s">
        <v>6</v>
      </c>
      <c r="R4" s="2">
        <v>2</v>
      </c>
    </row>
    <row r="5" spans="1:18" s="4" customFormat="1" ht="15" customHeight="1">
      <c r="A5" s="77" t="s">
        <v>2</v>
      </c>
      <c r="B5" s="80" t="s">
        <v>3</v>
      </c>
      <c r="C5" s="83" t="s">
        <v>10</v>
      </c>
      <c r="D5" s="84"/>
      <c r="E5" s="80" t="s">
        <v>23</v>
      </c>
      <c r="F5" s="71" t="s">
        <v>24</v>
      </c>
      <c r="G5" s="89" t="s">
        <v>11</v>
      </c>
      <c r="H5" s="90"/>
      <c r="I5" s="90"/>
      <c r="J5" s="90"/>
      <c r="K5" s="90"/>
      <c r="L5" s="90"/>
      <c r="M5" s="90"/>
      <c r="N5" s="90"/>
      <c r="O5" s="91"/>
      <c r="P5" s="69" t="s">
        <v>12</v>
      </c>
      <c r="Q5" s="70"/>
      <c r="R5" s="71" t="s">
        <v>0</v>
      </c>
    </row>
    <row r="6" spans="1:18" s="4" customFormat="1" ht="15" customHeight="1">
      <c r="A6" s="78"/>
      <c r="B6" s="81"/>
      <c r="C6" s="85"/>
      <c r="D6" s="86"/>
      <c r="E6" s="81"/>
      <c r="F6" s="72"/>
      <c r="G6" s="5" t="s">
        <v>13</v>
      </c>
      <c r="H6" s="5" t="s">
        <v>14</v>
      </c>
      <c r="I6" s="5" t="s">
        <v>15</v>
      </c>
      <c r="J6" s="5"/>
      <c r="K6" s="5"/>
      <c r="L6" s="5"/>
      <c r="M6" s="5"/>
      <c r="N6" s="5"/>
      <c r="O6" s="5" t="s">
        <v>22</v>
      </c>
      <c r="P6" s="6" t="s">
        <v>21</v>
      </c>
      <c r="Q6" s="6" t="s">
        <v>7</v>
      </c>
      <c r="R6" s="72"/>
    </row>
    <row r="7" spans="1:18" s="9" customFormat="1" ht="15.75" customHeight="1">
      <c r="A7" s="79"/>
      <c r="B7" s="82"/>
      <c r="C7" s="87"/>
      <c r="D7" s="88"/>
      <c r="E7" s="82"/>
      <c r="F7" s="73"/>
      <c r="G7" s="7">
        <v>10</v>
      </c>
      <c r="H7" s="7">
        <v>10</v>
      </c>
      <c r="I7" s="7">
        <v>25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73"/>
    </row>
    <row r="8" spans="1:18" s="10" customFormat="1" ht="22.5" customHeight="1">
      <c r="A8" s="16">
        <v>1</v>
      </c>
      <c r="B8" s="35">
        <v>171325864</v>
      </c>
      <c r="C8" s="36" t="s">
        <v>86</v>
      </c>
      <c r="D8" s="37" t="s">
        <v>27</v>
      </c>
      <c r="E8" s="44" t="s">
        <v>110</v>
      </c>
      <c r="F8" s="44" t="s">
        <v>48</v>
      </c>
      <c r="G8" s="41">
        <v>9</v>
      </c>
      <c r="H8" s="41">
        <v>7</v>
      </c>
      <c r="I8" s="41">
        <v>6.4</v>
      </c>
      <c r="J8" s="41"/>
      <c r="K8" s="22"/>
      <c r="L8" s="22"/>
      <c r="M8" s="22"/>
      <c r="N8" s="22"/>
      <c r="O8" s="27">
        <v>7</v>
      </c>
      <c r="P8" s="28">
        <v>7.1</v>
      </c>
      <c r="Q8" s="19" t="s">
        <v>154</v>
      </c>
      <c r="R8" s="42"/>
    </row>
    <row r="9" spans="1:18" s="10" customFormat="1" ht="22.5" customHeight="1">
      <c r="A9" s="17">
        <f>A8+1</f>
        <v>2</v>
      </c>
      <c r="B9" s="38">
        <v>172317866</v>
      </c>
      <c r="C9" s="32" t="s">
        <v>30</v>
      </c>
      <c r="D9" s="33" t="s">
        <v>31</v>
      </c>
      <c r="E9" s="45" t="s">
        <v>112</v>
      </c>
      <c r="F9" s="45" t="s">
        <v>32</v>
      </c>
      <c r="G9" s="23">
        <v>10</v>
      </c>
      <c r="H9" s="23">
        <v>8</v>
      </c>
      <c r="I9" s="23">
        <v>5.7</v>
      </c>
      <c r="J9" s="23"/>
      <c r="K9" s="24"/>
      <c r="L9" s="24"/>
      <c r="M9" s="24"/>
      <c r="N9" s="24"/>
      <c r="O9" s="29">
        <v>5.3</v>
      </c>
      <c r="P9" s="30">
        <v>6.1</v>
      </c>
      <c r="Q9" s="20" t="s">
        <v>148</v>
      </c>
      <c r="R9" s="43"/>
    </row>
    <row r="10" spans="1:18" s="10" customFormat="1" ht="22.5" customHeight="1">
      <c r="A10" s="17">
        <f t="shared" ref="A10:A60" si="0">A9+1</f>
        <v>3</v>
      </c>
      <c r="B10" s="38">
        <v>152112424</v>
      </c>
      <c r="C10" s="32" t="s">
        <v>116</v>
      </c>
      <c r="D10" s="33" t="s">
        <v>117</v>
      </c>
      <c r="E10" s="45" t="s">
        <v>115</v>
      </c>
      <c r="F10" s="45" t="s">
        <v>118</v>
      </c>
      <c r="G10" s="23">
        <v>0</v>
      </c>
      <c r="H10" s="23">
        <v>0</v>
      </c>
      <c r="I10" s="23">
        <v>0</v>
      </c>
      <c r="J10" s="23"/>
      <c r="K10" s="24"/>
      <c r="L10" s="24"/>
      <c r="M10" s="24"/>
      <c r="N10" s="24"/>
      <c r="O10" s="29" t="s">
        <v>139</v>
      </c>
      <c r="P10" s="30">
        <v>0</v>
      </c>
      <c r="Q10" s="20" t="s">
        <v>16</v>
      </c>
      <c r="R10" s="43" t="s">
        <v>18</v>
      </c>
    </row>
    <row r="11" spans="1:18" s="10" customFormat="1" ht="22.5" customHeight="1">
      <c r="A11" s="17">
        <f t="shared" si="0"/>
        <v>4</v>
      </c>
      <c r="B11" s="38">
        <v>171325886</v>
      </c>
      <c r="C11" s="32" t="s">
        <v>89</v>
      </c>
      <c r="D11" s="33" t="s">
        <v>69</v>
      </c>
      <c r="E11" s="45" t="s">
        <v>110</v>
      </c>
      <c r="F11" s="45" t="s">
        <v>29</v>
      </c>
      <c r="G11" s="23">
        <v>10</v>
      </c>
      <c r="H11" s="23">
        <v>7</v>
      </c>
      <c r="I11" s="23">
        <v>5</v>
      </c>
      <c r="J11" s="23"/>
      <c r="K11" s="24"/>
      <c r="L11" s="24"/>
      <c r="M11" s="24"/>
      <c r="N11" s="24"/>
      <c r="O11" s="29">
        <v>5</v>
      </c>
      <c r="P11" s="30">
        <v>5.7</v>
      </c>
      <c r="Q11" s="20" t="s">
        <v>145</v>
      </c>
      <c r="R11" s="43"/>
    </row>
    <row r="12" spans="1:18" s="10" customFormat="1" ht="22.5" customHeight="1">
      <c r="A12" s="17">
        <f t="shared" si="0"/>
        <v>5</v>
      </c>
      <c r="B12" s="38">
        <v>171325884</v>
      </c>
      <c r="C12" s="32" t="s">
        <v>68</v>
      </c>
      <c r="D12" s="33" t="s">
        <v>69</v>
      </c>
      <c r="E12" s="45" t="s">
        <v>120</v>
      </c>
      <c r="F12" s="45" t="s">
        <v>65</v>
      </c>
      <c r="G12" s="23">
        <v>0</v>
      </c>
      <c r="H12" s="23">
        <v>0</v>
      </c>
      <c r="I12" s="23">
        <v>0</v>
      </c>
      <c r="J12" s="23"/>
      <c r="K12" s="24"/>
      <c r="L12" s="24"/>
      <c r="M12" s="24"/>
      <c r="N12" s="24"/>
      <c r="O12" s="29" t="s">
        <v>139</v>
      </c>
      <c r="P12" s="30">
        <v>0</v>
      </c>
      <c r="Q12" s="20" t="s">
        <v>16</v>
      </c>
      <c r="R12" s="43" t="s">
        <v>18</v>
      </c>
    </row>
    <row r="13" spans="1:18" s="10" customFormat="1" ht="22.5" customHeight="1">
      <c r="A13" s="17">
        <f t="shared" si="0"/>
        <v>6</v>
      </c>
      <c r="B13" s="38">
        <v>171325897</v>
      </c>
      <c r="C13" s="32" t="s">
        <v>34</v>
      </c>
      <c r="D13" s="33" t="s">
        <v>35</v>
      </c>
      <c r="E13" s="45" t="s">
        <v>110</v>
      </c>
      <c r="F13" s="45" t="s">
        <v>26</v>
      </c>
      <c r="G13" s="23">
        <v>8</v>
      </c>
      <c r="H13" s="23">
        <v>7</v>
      </c>
      <c r="I13" s="23">
        <v>7</v>
      </c>
      <c r="J13" s="23"/>
      <c r="K13" s="24"/>
      <c r="L13" s="24"/>
      <c r="M13" s="24"/>
      <c r="N13" s="24"/>
      <c r="O13" s="29">
        <v>2.5</v>
      </c>
      <c r="P13" s="30">
        <v>0</v>
      </c>
      <c r="Q13" s="20" t="s">
        <v>16</v>
      </c>
      <c r="R13" s="43"/>
    </row>
    <row r="14" spans="1:18" s="10" customFormat="1" ht="22.5" customHeight="1">
      <c r="A14" s="17">
        <f t="shared" si="0"/>
        <v>7</v>
      </c>
      <c r="B14" s="38">
        <v>171325878</v>
      </c>
      <c r="C14" s="32" t="s">
        <v>87</v>
      </c>
      <c r="D14" s="33" t="s">
        <v>88</v>
      </c>
      <c r="E14" s="45" t="s">
        <v>110</v>
      </c>
      <c r="F14" s="45" t="s">
        <v>29</v>
      </c>
      <c r="G14" s="23">
        <v>9</v>
      </c>
      <c r="H14" s="23">
        <v>7</v>
      </c>
      <c r="I14" s="23">
        <v>5.5</v>
      </c>
      <c r="J14" s="23"/>
      <c r="K14" s="24"/>
      <c r="L14" s="24"/>
      <c r="M14" s="24"/>
      <c r="N14" s="24"/>
      <c r="O14" s="29">
        <v>2.2999999999999998</v>
      </c>
      <c r="P14" s="30">
        <v>0</v>
      </c>
      <c r="Q14" s="20" t="s">
        <v>16</v>
      </c>
      <c r="R14" s="43"/>
    </row>
    <row r="15" spans="1:18" s="10" customFormat="1" ht="22.5" customHeight="1">
      <c r="A15" s="17">
        <f t="shared" si="0"/>
        <v>8</v>
      </c>
      <c r="B15" s="38">
        <v>171325883</v>
      </c>
      <c r="C15" s="32" t="s">
        <v>66</v>
      </c>
      <c r="D15" s="33" t="s">
        <v>67</v>
      </c>
      <c r="E15" s="45" t="s">
        <v>115</v>
      </c>
      <c r="F15" s="45" t="s">
        <v>42</v>
      </c>
      <c r="G15" s="23">
        <v>8</v>
      </c>
      <c r="H15" s="23">
        <v>7.5</v>
      </c>
      <c r="I15" s="23">
        <v>7</v>
      </c>
      <c r="J15" s="23"/>
      <c r="K15" s="24"/>
      <c r="L15" s="24"/>
      <c r="M15" s="24"/>
      <c r="N15" s="24"/>
      <c r="O15" s="29">
        <v>3.3</v>
      </c>
      <c r="P15" s="30">
        <v>0</v>
      </c>
      <c r="Q15" s="20" t="s">
        <v>16</v>
      </c>
      <c r="R15" s="43"/>
    </row>
    <row r="16" spans="1:18" s="10" customFormat="1" ht="22.5" customHeight="1">
      <c r="A16" s="17">
        <f t="shared" si="0"/>
        <v>9</v>
      </c>
      <c r="B16" s="38">
        <v>171325889</v>
      </c>
      <c r="C16" s="32" t="s">
        <v>37</v>
      </c>
      <c r="D16" s="33" t="s">
        <v>70</v>
      </c>
      <c r="E16" s="45" t="s">
        <v>115</v>
      </c>
      <c r="F16" s="45" t="s">
        <v>36</v>
      </c>
      <c r="G16" s="23">
        <v>9</v>
      </c>
      <c r="H16" s="23">
        <v>7.5</v>
      </c>
      <c r="I16" s="23">
        <v>6</v>
      </c>
      <c r="J16" s="23"/>
      <c r="K16" s="24"/>
      <c r="L16" s="24"/>
      <c r="M16" s="24"/>
      <c r="N16" s="24"/>
      <c r="O16" s="29">
        <v>4.3</v>
      </c>
      <c r="P16" s="30">
        <v>5.5</v>
      </c>
      <c r="Q16" s="20" t="s">
        <v>143</v>
      </c>
      <c r="R16" s="43"/>
    </row>
    <row r="17" spans="1:18" s="10" customFormat="1" ht="22.5" customHeight="1">
      <c r="A17" s="17">
        <f t="shared" si="0"/>
        <v>10</v>
      </c>
      <c r="B17" s="38">
        <v>171325891</v>
      </c>
      <c r="C17" s="32" t="s">
        <v>71</v>
      </c>
      <c r="D17" s="33" t="s">
        <v>72</v>
      </c>
      <c r="E17" s="45" t="s">
        <v>122</v>
      </c>
      <c r="F17" s="45" t="s">
        <v>42</v>
      </c>
      <c r="G17" s="23">
        <v>10</v>
      </c>
      <c r="H17" s="23">
        <v>7</v>
      </c>
      <c r="I17" s="23">
        <v>0</v>
      </c>
      <c r="J17" s="23"/>
      <c r="K17" s="24"/>
      <c r="L17" s="24"/>
      <c r="M17" s="24"/>
      <c r="N17" s="24"/>
      <c r="O17" s="29" t="s">
        <v>139</v>
      </c>
      <c r="P17" s="30">
        <v>0</v>
      </c>
      <c r="Q17" s="20" t="s">
        <v>16</v>
      </c>
      <c r="R17" s="43" t="s">
        <v>18</v>
      </c>
    </row>
    <row r="18" spans="1:18" s="10" customFormat="1" ht="22.5" customHeight="1">
      <c r="A18" s="17">
        <f t="shared" si="0"/>
        <v>11</v>
      </c>
      <c r="B18" s="38">
        <v>171325906</v>
      </c>
      <c r="C18" s="32" t="s">
        <v>73</v>
      </c>
      <c r="D18" s="33" t="s">
        <v>39</v>
      </c>
      <c r="E18" s="45" t="s">
        <v>131</v>
      </c>
      <c r="F18" s="45" t="s">
        <v>54</v>
      </c>
      <c r="G18" s="23">
        <v>0</v>
      </c>
      <c r="H18" s="23">
        <v>0</v>
      </c>
      <c r="I18" s="23">
        <v>0</v>
      </c>
      <c r="J18" s="23"/>
      <c r="K18" s="24"/>
      <c r="L18" s="24"/>
      <c r="M18" s="24"/>
      <c r="N18" s="24"/>
      <c r="O18" s="29" t="s">
        <v>138</v>
      </c>
      <c r="P18" s="30">
        <v>0</v>
      </c>
      <c r="Q18" s="20" t="s">
        <v>16</v>
      </c>
      <c r="R18" s="43" t="s">
        <v>8</v>
      </c>
    </row>
    <row r="19" spans="1:18" s="10" customFormat="1" ht="22.5" customHeight="1">
      <c r="A19" s="17">
        <f t="shared" si="0"/>
        <v>12</v>
      </c>
      <c r="B19" s="38">
        <v>171325913</v>
      </c>
      <c r="C19" s="32" t="s">
        <v>90</v>
      </c>
      <c r="D19" s="33" t="s">
        <v>91</v>
      </c>
      <c r="E19" s="45" t="s">
        <v>120</v>
      </c>
      <c r="F19" s="45" t="s">
        <v>26</v>
      </c>
      <c r="G19" s="23">
        <v>7</v>
      </c>
      <c r="H19" s="23">
        <v>5</v>
      </c>
      <c r="I19" s="23">
        <v>5</v>
      </c>
      <c r="J19" s="23"/>
      <c r="K19" s="24"/>
      <c r="L19" s="24"/>
      <c r="M19" s="24"/>
      <c r="N19" s="24"/>
      <c r="O19" s="29">
        <v>5</v>
      </c>
      <c r="P19" s="30">
        <v>5.2</v>
      </c>
      <c r="Q19" s="20" t="s">
        <v>142</v>
      </c>
      <c r="R19" s="43"/>
    </row>
    <row r="20" spans="1:18" s="10" customFormat="1" ht="22.5" customHeight="1">
      <c r="A20" s="17">
        <f t="shared" si="0"/>
        <v>13</v>
      </c>
      <c r="B20" s="38">
        <v>171328812</v>
      </c>
      <c r="C20" s="32" t="s">
        <v>49</v>
      </c>
      <c r="D20" s="33" t="s">
        <v>74</v>
      </c>
      <c r="E20" s="45" t="s">
        <v>110</v>
      </c>
      <c r="F20" s="45" t="s">
        <v>36</v>
      </c>
      <c r="G20" s="23">
        <v>9</v>
      </c>
      <c r="H20" s="23">
        <v>7</v>
      </c>
      <c r="I20" s="23">
        <v>6.4</v>
      </c>
      <c r="J20" s="23"/>
      <c r="K20" s="24"/>
      <c r="L20" s="24"/>
      <c r="M20" s="24"/>
      <c r="N20" s="24"/>
      <c r="O20" s="29">
        <v>3.5</v>
      </c>
      <c r="P20" s="30">
        <v>0</v>
      </c>
      <c r="Q20" s="20" t="s">
        <v>16</v>
      </c>
      <c r="R20" s="43"/>
    </row>
    <row r="21" spans="1:18" s="10" customFormat="1" ht="22.5" customHeight="1">
      <c r="A21" s="17">
        <f t="shared" si="0"/>
        <v>14</v>
      </c>
      <c r="B21" s="38">
        <v>171325929</v>
      </c>
      <c r="C21" s="32" t="s">
        <v>102</v>
      </c>
      <c r="D21" s="33" t="s">
        <v>41</v>
      </c>
      <c r="E21" s="45" t="s">
        <v>110</v>
      </c>
      <c r="F21" s="45" t="s">
        <v>26</v>
      </c>
      <c r="G21" s="23">
        <v>10</v>
      </c>
      <c r="H21" s="23">
        <v>7</v>
      </c>
      <c r="I21" s="23">
        <v>6.3</v>
      </c>
      <c r="J21" s="23"/>
      <c r="K21" s="24"/>
      <c r="L21" s="24"/>
      <c r="M21" s="24"/>
      <c r="N21" s="24"/>
      <c r="O21" s="29">
        <v>4.3</v>
      </c>
      <c r="P21" s="30">
        <v>5.6</v>
      </c>
      <c r="Q21" s="20" t="s">
        <v>144</v>
      </c>
      <c r="R21" s="43"/>
    </row>
    <row r="22" spans="1:18" s="10" customFormat="1" ht="22.5" customHeight="1">
      <c r="A22" s="17">
        <f t="shared" si="0"/>
        <v>15</v>
      </c>
      <c r="B22" s="38">
        <v>171325931</v>
      </c>
      <c r="C22" s="32" t="s">
        <v>38</v>
      </c>
      <c r="D22" s="33" t="s">
        <v>41</v>
      </c>
      <c r="E22" s="45" t="s">
        <v>122</v>
      </c>
      <c r="F22" s="45" t="s">
        <v>42</v>
      </c>
      <c r="G22" s="23">
        <v>0</v>
      </c>
      <c r="H22" s="23">
        <v>0</v>
      </c>
      <c r="I22" s="23">
        <v>0</v>
      </c>
      <c r="J22" s="23"/>
      <c r="K22" s="24"/>
      <c r="L22" s="24"/>
      <c r="M22" s="24"/>
      <c r="N22" s="24"/>
      <c r="O22" s="29" t="s">
        <v>138</v>
      </c>
      <c r="P22" s="30">
        <v>0</v>
      </c>
      <c r="Q22" s="20" t="s">
        <v>16</v>
      </c>
      <c r="R22" s="43" t="s">
        <v>8</v>
      </c>
    </row>
    <row r="23" spans="1:18" s="10" customFormat="1" ht="22.5" customHeight="1">
      <c r="A23" s="17">
        <f t="shared" si="0"/>
        <v>16</v>
      </c>
      <c r="B23" s="38">
        <v>171325930</v>
      </c>
      <c r="C23" s="32" t="s">
        <v>85</v>
      </c>
      <c r="D23" s="33" t="s">
        <v>41</v>
      </c>
      <c r="E23" s="45" t="s">
        <v>122</v>
      </c>
      <c r="F23" s="45" t="s">
        <v>54</v>
      </c>
      <c r="G23" s="23">
        <v>8</v>
      </c>
      <c r="H23" s="23">
        <v>7</v>
      </c>
      <c r="I23" s="23">
        <v>7.5</v>
      </c>
      <c r="J23" s="23"/>
      <c r="K23" s="24"/>
      <c r="L23" s="24"/>
      <c r="M23" s="24"/>
      <c r="N23" s="24"/>
      <c r="O23" s="29">
        <v>4.5</v>
      </c>
      <c r="P23" s="30">
        <v>5.9</v>
      </c>
      <c r="Q23" s="20" t="s">
        <v>147</v>
      </c>
      <c r="R23" s="43"/>
    </row>
    <row r="24" spans="1:18" s="10" customFormat="1" ht="22.5" customHeight="1">
      <c r="A24" s="17">
        <f t="shared" si="0"/>
        <v>17</v>
      </c>
      <c r="B24" s="38">
        <v>171325933</v>
      </c>
      <c r="C24" s="32" t="s">
        <v>121</v>
      </c>
      <c r="D24" s="33" t="s">
        <v>43</v>
      </c>
      <c r="E24" s="45" t="s">
        <v>120</v>
      </c>
      <c r="F24" s="45" t="s">
        <v>25</v>
      </c>
      <c r="G24" s="23">
        <v>6</v>
      </c>
      <c r="H24" s="23">
        <v>4</v>
      </c>
      <c r="I24" s="23">
        <v>7</v>
      </c>
      <c r="J24" s="23"/>
      <c r="K24" s="24"/>
      <c r="L24" s="24"/>
      <c r="M24" s="24"/>
      <c r="N24" s="24"/>
      <c r="O24" s="29" t="s">
        <v>139</v>
      </c>
      <c r="P24" s="30">
        <v>0</v>
      </c>
      <c r="Q24" s="20" t="s">
        <v>16</v>
      </c>
      <c r="R24" s="43" t="s">
        <v>18</v>
      </c>
    </row>
    <row r="25" spans="1:18" s="10" customFormat="1" ht="22.5" customHeight="1">
      <c r="A25" s="17">
        <f t="shared" si="0"/>
        <v>18</v>
      </c>
      <c r="B25" s="38">
        <v>172317811</v>
      </c>
      <c r="C25" s="32" t="s">
        <v>123</v>
      </c>
      <c r="D25" s="33" t="s">
        <v>45</v>
      </c>
      <c r="E25" s="45" t="s">
        <v>122</v>
      </c>
      <c r="F25" s="45" t="s">
        <v>33</v>
      </c>
      <c r="G25" s="23">
        <v>0</v>
      </c>
      <c r="H25" s="23">
        <v>0</v>
      </c>
      <c r="I25" s="23">
        <v>0</v>
      </c>
      <c r="J25" s="23"/>
      <c r="K25" s="24"/>
      <c r="L25" s="24"/>
      <c r="M25" s="24"/>
      <c r="N25" s="24"/>
      <c r="O25" s="29" t="s">
        <v>138</v>
      </c>
      <c r="P25" s="30">
        <v>0</v>
      </c>
      <c r="Q25" s="20" t="s">
        <v>16</v>
      </c>
      <c r="R25" s="43" t="s">
        <v>8</v>
      </c>
    </row>
    <row r="26" spans="1:18" s="10" customFormat="1" ht="22.5" customHeight="1">
      <c r="A26" s="17">
        <f t="shared" si="0"/>
        <v>19</v>
      </c>
      <c r="B26" s="38">
        <v>171325955</v>
      </c>
      <c r="C26" s="32" t="s">
        <v>103</v>
      </c>
      <c r="D26" s="33" t="s">
        <v>44</v>
      </c>
      <c r="E26" s="45" t="s">
        <v>110</v>
      </c>
      <c r="F26" s="45" t="s">
        <v>42</v>
      </c>
      <c r="G26" s="23">
        <v>9</v>
      </c>
      <c r="H26" s="23">
        <v>7</v>
      </c>
      <c r="I26" s="23">
        <v>2.5</v>
      </c>
      <c r="J26" s="23"/>
      <c r="K26" s="24"/>
      <c r="L26" s="24"/>
      <c r="M26" s="24"/>
      <c r="N26" s="24"/>
      <c r="O26" s="29" t="s">
        <v>139</v>
      </c>
      <c r="P26" s="30">
        <v>0</v>
      </c>
      <c r="Q26" s="20" t="s">
        <v>16</v>
      </c>
      <c r="R26" s="43" t="s">
        <v>18</v>
      </c>
    </row>
    <row r="27" spans="1:18" s="10" customFormat="1" ht="22.5" customHeight="1">
      <c r="A27" s="17">
        <f t="shared" si="0"/>
        <v>20</v>
      </c>
      <c r="B27" s="38">
        <v>171325974</v>
      </c>
      <c r="C27" s="32" t="s">
        <v>101</v>
      </c>
      <c r="D27" s="33" t="s">
        <v>105</v>
      </c>
      <c r="E27" s="45" t="s">
        <v>115</v>
      </c>
      <c r="F27" s="45" t="s">
        <v>29</v>
      </c>
      <c r="G27" s="23">
        <v>0</v>
      </c>
      <c r="H27" s="23">
        <v>0</v>
      </c>
      <c r="I27" s="23">
        <v>0</v>
      </c>
      <c r="J27" s="23"/>
      <c r="K27" s="24"/>
      <c r="L27" s="24"/>
      <c r="M27" s="24"/>
      <c r="N27" s="24"/>
      <c r="O27" s="29" t="s">
        <v>138</v>
      </c>
      <c r="P27" s="30">
        <v>0</v>
      </c>
      <c r="Q27" s="20" t="s">
        <v>16</v>
      </c>
      <c r="R27" s="43" t="s">
        <v>8</v>
      </c>
    </row>
    <row r="28" spans="1:18" s="10" customFormat="1" ht="22.5" customHeight="1">
      <c r="A28" s="17">
        <f t="shared" si="0"/>
        <v>21</v>
      </c>
      <c r="B28" s="38">
        <v>171325969</v>
      </c>
      <c r="C28" s="32" t="s">
        <v>93</v>
      </c>
      <c r="D28" s="33" t="s">
        <v>104</v>
      </c>
      <c r="E28" s="45" t="s">
        <v>112</v>
      </c>
      <c r="F28" s="45" t="s">
        <v>26</v>
      </c>
      <c r="G28" s="23">
        <v>9</v>
      </c>
      <c r="H28" s="23">
        <v>7</v>
      </c>
      <c r="I28" s="23">
        <v>5.7</v>
      </c>
      <c r="J28" s="23"/>
      <c r="K28" s="24"/>
      <c r="L28" s="24"/>
      <c r="M28" s="24"/>
      <c r="N28" s="24"/>
      <c r="O28" s="29">
        <v>6.5</v>
      </c>
      <c r="P28" s="30">
        <v>6.6</v>
      </c>
      <c r="Q28" s="20" t="s">
        <v>152</v>
      </c>
      <c r="R28" s="43"/>
    </row>
    <row r="29" spans="1:18" s="10" customFormat="1" ht="22.5" customHeight="1">
      <c r="A29" s="17">
        <f t="shared" si="0"/>
        <v>22</v>
      </c>
      <c r="B29" s="38">
        <v>171328814</v>
      </c>
      <c r="C29" s="32" t="s">
        <v>75</v>
      </c>
      <c r="D29" s="33" t="s">
        <v>47</v>
      </c>
      <c r="E29" s="45" t="s">
        <v>112</v>
      </c>
      <c r="F29" s="45" t="s">
        <v>29</v>
      </c>
      <c r="G29" s="23">
        <v>7</v>
      </c>
      <c r="H29" s="23">
        <v>7</v>
      </c>
      <c r="I29" s="23">
        <v>3.4</v>
      </c>
      <c r="J29" s="23"/>
      <c r="K29" s="24"/>
      <c r="L29" s="24"/>
      <c r="M29" s="24"/>
      <c r="N29" s="24"/>
      <c r="O29" s="29" t="s">
        <v>138</v>
      </c>
      <c r="P29" s="30">
        <v>0</v>
      </c>
      <c r="Q29" s="20" t="s">
        <v>16</v>
      </c>
      <c r="R29" s="43" t="s">
        <v>8</v>
      </c>
    </row>
    <row r="30" spans="1:18" s="10" customFormat="1" ht="22.5" customHeight="1">
      <c r="A30" s="17">
        <f t="shared" si="0"/>
        <v>23</v>
      </c>
      <c r="B30" s="38">
        <v>171325988</v>
      </c>
      <c r="C30" s="32" t="s">
        <v>49</v>
      </c>
      <c r="D30" s="33" t="s">
        <v>47</v>
      </c>
      <c r="E30" s="45" t="s">
        <v>122</v>
      </c>
      <c r="F30" s="45" t="s">
        <v>65</v>
      </c>
      <c r="G30" s="23">
        <v>8</v>
      </c>
      <c r="H30" s="23">
        <v>8</v>
      </c>
      <c r="I30" s="23">
        <v>0</v>
      </c>
      <c r="J30" s="23"/>
      <c r="K30" s="24"/>
      <c r="L30" s="24"/>
      <c r="M30" s="24"/>
      <c r="N30" s="24"/>
      <c r="O30" s="29">
        <v>4.8</v>
      </c>
      <c r="P30" s="30">
        <v>4.2</v>
      </c>
      <c r="Q30" s="20" t="s">
        <v>19</v>
      </c>
      <c r="R30" s="43"/>
    </row>
    <row r="31" spans="1:18" s="10" customFormat="1" ht="22.5" customHeight="1">
      <c r="A31" s="17">
        <f t="shared" si="0"/>
        <v>24</v>
      </c>
      <c r="B31" s="34">
        <v>171325997</v>
      </c>
      <c r="C31" s="39" t="s">
        <v>132</v>
      </c>
      <c r="D31" s="40" t="s">
        <v>133</v>
      </c>
      <c r="E31" s="45" t="s">
        <v>131</v>
      </c>
      <c r="F31" s="45" t="s">
        <v>25</v>
      </c>
      <c r="G31" s="23">
        <v>8</v>
      </c>
      <c r="H31" s="23">
        <v>7</v>
      </c>
      <c r="I31" s="23">
        <v>1.5</v>
      </c>
      <c r="J31" s="23"/>
      <c r="K31" s="24"/>
      <c r="L31" s="24"/>
      <c r="M31" s="24"/>
      <c r="N31" s="24"/>
      <c r="O31" s="29">
        <v>3.5</v>
      </c>
      <c r="P31" s="30">
        <v>0</v>
      </c>
      <c r="Q31" s="20" t="s">
        <v>16</v>
      </c>
      <c r="R31" s="43"/>
    </row>
    <row r="32" spans="1:18" s="10" customFormat="1" ht="22.5" customHeight="1">
      <c r="A32" s="17">
        <f t="shared" si="0"/>
        <v>25</v>
      </c>
      <c r="B32" s="34">
        <v>172328034</v>
      </c>
      <c r="C32" s="39" t="s">
        <v>111</v>
      </c>
      <c r="D32" s="40" t="s">
        <v>92</v>
      </c>
      <c r="E32" s="45" t="s">
        <v>110</v>
      </c>
      <c r="F32" s="45" t="s">
        <v>40</v>
      </c>
      <c r="G32" s="23">
        <v>9</v>
      </c>
      <c r="H32" s="23">
        <v>8</v>
      </c>
      <c r="I32" s="23">
        <v>5.9</v>
      </c>
      <c r="J32" s="23"/>
      <c r="K32" s="24"/>
      <c r="L32" s="24"/>
      <c r="M32" s="24"/>
      <c r="N32" s="24"/>
      <c r="O32" s="29">
        <v>3.8</v>
      </c>
      <c r="P32" s="30">
        <v>0</v>
      </c>
      <c r="Q32" s="20" t="s">
        <v>16</v>
      </c>
      <c r="R32" s="43"/>
    </row>
    <row r="33" spans="1:18" s="10" customFormat="1" ht="22.5" customHeight="1">
      <c r="A33" s="17">
        <f t="shared" si="0"/>
        <v>26</v>
      </c>
      <c r="B33" s="34">
        <v>171326010</v>
      </c>
      <c r="C33" s="39" t="s">
        <v>93</v>
      </c>
      <c r="D33" s="40" t="s">
        <v>94</v>
      </c>
      <c r="E33" s="45" t="s">
        <v>122</v>
      </c>
      <c r="F33" s="45" t="s">
        <v>42</v>
      </c>
      <c r="G33" s="23">
        <v>8</v>
      </c>
      <c r="H33" s="23">
        <v>7</v>
      </c>
      <c r="I33" s="23">
        <v>0</v>
      </c>
      <c r="J33" s="23"/>
      <c r="K33" s="24"/>
      <c r="L33" s="24"/>
      <c r="M33" s="24"/>
      <c r="N33" s="24"/>
      <c r="O33" s="29">
        <v>4.5</v>
      </c>
      <c r="P33" s="30">
        <v>4</v>
      </c>
      <c r="Q33" s="20" t="s">
        <v>17</v>
      </c>
      <c r="R33" s="43"/>
    </row>
    <row r="34" spans="1:18" s="10" customFormat="1" ht="22.5" customHeight="1">
      <c r="A34" s="17">
        <f t="shared" si="0"/>
        <v>27</v>
      </c>
      <c r="B34" s="34">
        <v>171326020</v>
      </c>
      <c r="C34" s="39" t="s">
        <v>124</v>
      </c>
      <c r="D34" s="40" t="s">
        <v>125</v>
      </c>
      <c r="E34" s="45" t="s">
        <v>122</v>
      </c>
      <c r="F34" s="45" t="s">
        <v>54</v>
      </c>
      <c r="G34" s="23">
        <v>6</v>
      </c>
      <c r="H34" s="23">
        <v>8</v>
      </c>
      <c r="I34" s="23">
        <v>0</v>
      </c>
      <c r="J34" s="23"/>
      <c r="K34" s="24"/>
      <c r="L34" s="24"/>
      <c r="M34" s="24"/>
      <c r="N34" s="24"/>
      <c r="O34" s="29" t="s">
        <v>139</v>
      </c>
      <c r="P34" s="30">
        <v>0</v>
      </c>
      <c r="Q34" s="20" t="s">
        <v>16</v>
      </c>
      <c r="R34" s="43" t="s">
        <v>18</v>
      </c>
    </row>
    <row r="35" spans="1:18" s="10" customFormat="1" ht="22.5" customHeight="1">
      <c r="A35" s="17">
        <f t="shared" si="0"/>
        <v>28</v>
      </c>
      <c r="B35" s="34">
        <v>172328048</v>
      </c>
      <c r="C35" s="39" t="s">
        <v>119</v>
      </c>
      <c r="D35" s="40" t="s">
        <v>51</v>
      </c>
      <c r="E35" s="45" t="s">
        <v>115</v>
      </c>
      <c r="F35" s="45" t="s">
        <v>62</v>
      </c>
      <c r="G35" s="23">
        <v>0</v>
      </c>
      <c r="H35" s="23">
        <v>0</v>
      </c>
      <c r="I35" s="23">
        <v>0</v>
      </c>
      <c r="J35" s="23"/>
      <c r="K35" s="24"/>
      <c r="L35" s="24"/>
      <c r="M35" s="24"/>
      <c r="N35" s="24"/>
      <c r="O35" s="29" t="s">
        <v>138</v>
      </c>
      <c r="P35" s="30">
        <v>0</v>
      </c>
      <c r="Q35" s="20" t="s">
        <v>16</v>
      </c>
      <c r="R35" s="43" t="s">
        <v>8</v>
      </c>
    </row>
    <row r="36" spans="1:18" s="10" customFormat="1" ht="22.5" customHeight="1">
      <c r="A36" s="17">
        <f t="shared" si="0"/>
        <v>29</v>
      </c>
      <c r="B36" s="34">
        <v>171326037</v>
      </c>
      <c r="C36" s="39" t="s">
        <v>76</v>
      </c>
      <c r="D36" s="40" t="s">
        <v>52</v>
      </c>
      <c r="E36" s="45" t="s">
        <v>110</v>
      </c>
      <c r="F36" s="45" t="s">
        <v>48</v>
      </c>
      <c r="G36" s="23">
        <v>9</v>
      </c>
      <c r="H36" s="23">
        <v>7</v>
      </c>
      <c r="I36" s="23">
        <v>3</v>
      </c>
      <c r="J36" s="23"/>
      <c r="K36" s="24"/>
      <c r="L36" s="24"/>
      <c r="M36" s="24"/>
      <c r="N36" s="24"/>
      <c r="O36" s="29" t="s">
        <v>139</v>
      </c>
      <c r="P36" s="30">
        <v>0</v>
      </c>
      <c r="Q36" s="20" t="s">
        <v>16</v>
      </c>
      <c r="R36" s="43" t="s">
        <v>18</v>
      </c>
    </row>
    <row r="37" spans="1:18" s="10" customFormat="1" ht="22.5" customHeight="1">
      <c r="A37" s="17">
        <f t="shared" si="0"/>
        <v>30</v>
      </c>
      <c r="B37" s="34">
        <v>162326549</v>
      </c>
      <c r="C37" s="39" t="s">
        <v>113</v>
      </c>
      <c r="D37" s="40" t="s">
        <v>53</v>
      </c>
      <c r="E37" s="45" t="s">
        <v>112</v>
      </c>
      <c r="F37" s="45" t="s">
        <v>62</v>
      </c>
      <c r="G37" s="23">
        <v>9.5</v>
      </c>
      <c r="H37" s="23">
        <v>7</v>
      </c>
      <c r="I37" s="23">
        <v>6.2</v>
      </c>
      <c r="J37" s="23"/>
      <c r="K37" s="24"/>
      <c r="L37" s="24"/>
      <c r="M37" s="24"/>
      <c r="N37" s="24"/>
      <c r="O37" s="29">
        <v>3.8</v>
      </c>
      <c r="P37" s="30">
        <v>0</v>
      </c>
      <c r="Q37" s="20" t="s">
        <v>16</v>
      </c>
      <c r="R37" s="43"/>
    </row>
    <row r="38" spans="1:18" s="10" customFormat="1" ht="22.5" customHeight="1">
      <c r="A38" s="17">
        <f t="shared" si="0"/>
        <v>31</v>
      </c>
      <c r="B38" s="34">
        <v>171326057</v>
      </c>
      <c r="C38" s="39" t="s">
        <v>49</v>
      </c>
      <c r="D38" s="40" t="s">
        <v>53</v>
      </c>
      <c r="E38" s="45" t="s">
        <v>112</v>
      </c>
      <c r="F38" s="45" t="s">
        <v>29</v>
      </c>
      <c r="G38" s="23">
        <v>9</v>
      </c>
      <c r="H38" s="23">
        <v>7</v>
      </c>
      <c r="I38" s="23">
        <v>7</v>
      </c>
      <c r="J38" s="23"/>
      <c r="K38" s="24"/>
      <c r="L38" s="24"/>
      <c r="M38" s="24"/>
      <c r="N38" s="24"/>
      <c r="O38" s="29">
        <v>5</v>
      </c>
      <c r="P38" s="30">
        <v>6.1</v>
      </c>
      <c r="Q38" s="20" t="s">
        <v>148</v>
      </c>
      <c r="R38" s="43"/>
    </row>
    <row r="39" spans="1:18" s="10" customFormat="1" ht="22.5" customHeight="1">
      <c r="A39" s="17">
        <f t="shared" si="0"/>
        <v>32</v>
      </c>
      <c r="B39" s="34">
        <v>171326058</v>
      </c>
      <c r="C39" s="39" t="s">
        <v>106</v>
      </c>
      <c r="D39" s="40" t="s">
        <v>53</v>
      </c>
      <c r="E39" s="45" t="s">
        <v>131</v>
      </c>
      <c r="F39" s="45" t="s">
        <v>65</v>
      </c>
      <c r="G39" s="23">
        <v>10</v>
      </c>
      <c r="H39" s="23">
        <v>7</v>
      </c>
      <c r="I39" s="23">
        <v>3</v>
      </c>
      <c r="J39" s="23"/>
      <c r="K39" s="24"/>
      <c r="L39" s="24"/>
      <c r="M39" s="24"/>
      <c r="N39" s="24"/>
      <c r="O39" s="29">
        <v>3.3</v>
      </c>
      <c r="P39" s="30">
        <v>0</v>
      </c>
      <c r="Q39" s="20" t="s">
        <v>16</v>
      </c>
      <c r="R39" s="43"/>
    </row>
    <row r="40" spans="1:18" s="10" customFormat="1" ht="22.5" customHeight="1">
      <c r="A40" s="17">
        <f t="shared" si="0"/>
        <v>33</v>
      </c>
      <c r="B40" s="34">
        <v>171326775</v>
      </c>
      <c r="C40" s="39" t="s">
        <v>126</v>
      </c>
      <c r="D40" s="40" t="s">
        <v>95</v>
      </c>
      <c r="E40" s="45" t="s">
        <v>122</v>
      </c>
      <c r="F40" s="45" t="s">
        <v>59</v>
      </c>
      <c r="G40" s="23">
        <v>10</v>
      </c>
      <c r="H40" s="23">
        <v>7</v>
      </c>
      <c r="I40" s="23">
        <v>5</v>
      </c>
      <c r="J40" s="23"/>
      <c r="K40" s="24"/>
      <c r="L40" s="24"/>
      <c r="M40" s="24"/>
      <c r="N40" s="24"/>
      <c r="O40" s="29">
        <v>4</v>
      </c>
      <c r="P40" s="30">
        <v>5.2</v>
      </c>
      <c r="Q40" s="20" t="s">
        <v>142</v>
      </c>
      <c r="R40" s="43"/>
    </row>
    <row r="41" spans="1:18" s="10" customFormat="1" ht="22.5" customHeight="1">
      <c r="A41" s="17">
        <f t="shared" si="0"/>
        <v>34</v>
      </c>
      <c r="B41" s="34">
        <v>161327515</v>
      </c>
      <c r="C41" s="39" t="s">
        <v>127</v>
      </c>
      <c r="D41" s="40" t="s">
        <v>128</v>
      </c>
      <c r="E41" s="45" t="s">
        <v>122</v>
      </c>
      <c r="F41" s="45" t="s">
        <v>26</v>
      </c>
      <c r="G41" s="23">
        <v>0</v>
      </c>
      <c r="H41" s="23">
        <v>0</v>
      </c>
      <c r="I41" s="23">
        <v>0</v>
      </c>
      <c r="J41" s="23"/>
      <c r="K41" s="24"/>
      <c r="L41" s="24"/>
      <c r="M41" s="24"/>
      <c r="N41" s="24"/>
      <c r="O41" s="29" t="s">
        <v>139</v>
      </c>
      <c r="P41" s="30">
        <v>0</v>
      </c>
      <c r="Q41" s="20" t="s">
        <v>16</v>
      </c>
      <c r="R41" s="43" t="s">
        <v>18</v>
      </c>
    </row>
    <row r="42" spans="1:18" s="10" customFormat="1" ht="22.5" customHeight="1">
      <c r="A42" s="17">
        <f t="shared" si="0"/>
        <v>35</v>
      </c>
      <c r="B42" s="34">
        <v>171326065</v>
      </c>
      <c r="C42" s="39" t="s">
        <v>77</v>
      </c>
      <c r="D42" s="40" t="s">
        <v>78</v>
      </c>
      <c r="E42" s="45" t="s">
        <v>115</v>
      </c>
      <c r="F42" s="45" t="s">
        <v>42</v>
      </c>
      <c r="G42" s="23">
        <v>9</v>
      </c>
      <c r="H42" s="23">
        <v>6</v>
      </c>
      <c r="I42" s="23">
        <v>6</v>
      </c>
      <c r="J42" s="23"/>
      <c r="K42" s="24"/>
      <c r="L42" s="24"/>
      <c r="M42" s="24"/>
      <c r="N42" s="24"/>
      <c r="O42" s="29">
        <v>3.5</v>
      </c>
      <c r="P42" s="30">
        <v>0</v>
      </c>
      <c r="Q42" s="20" t="s">
        <v>16</v>
      </c>
      <c r="R42" s="43"/>
    </row>
    <row r="43" spans="1:18" s="10" customFormat="1" ht="22.5" customHeight="1">
      <c r="A43" s="17">
        <f t="shared" si="0"/>
        <v>36</v>
      </c>
      <c r="B43" s="34">
        <v>172317876</v>
      </c>
      <c r="C43" s="39" t="s">
        <v>134</v>
      </c>
      <c r="D43" s="40" t="s">
        <v>55</v>
      </c>
      <c r="E43" s="45" t="s">
        <v>131</v>
      </c>
      <c r="F43" s="45" t="s">
        <v>28</v>
      </c>
      <c r="G43" s="23">
        <v>8</v>
      </c>
      <c r="H43" s="23">
        <v>7</v>
      </c>
      <c r="I43" s="23">
        <v>5</v>
      </c>
      <c r="J43" s="23"/>
      <c r="K43" s="24"/>
      <c r="L43" s="24"/>
      <c r="M43" s="24"/>
      <c r="N43" s="24"/>
      <c r="O43" s="29">
        <v>6.3</v>
      </c>
      <c r="P43" s="30">
        <v>6.2</v>
      </c>
      <c r="Q43" s="20" t="s">
        <v>149</v>
      </c>
      <c r="R43" s="43"/>
    </row>
    <row r="44" spans="1:18" s="10" customFormat="1" ht="22.5" customHeight="1">
      <c r="A44" s="17">
        <f t="shared" si="0"/>
        <v>37</v>
      </c>
      <c r="B44" s="34">
        <v>171326070</v>
      </c>
      <c r="C44" s="39" t="s">
        <v>135</v>
      </c>
      <c r="D44" s="40" t="s">
        <v>55</v>
      </c>
      <c r="E44" s="45" t="s">
        <v>131</v>
      </c>
      <c r="F44" s="45" t="s">
        <v>36</v>
      </c>
      <c r="G44" s="23">
        <v>0</v>
      </c>
      <c r="H44" s="23">
        <v>0</v>
      </c>
      <c r="I44" s="23">
        <v>0</v>
      </c>
      <c r="J44" s="23"/>
      <c r="K44" s="24"/>
      <c r="L44" s="24"/>
      <c r="M44" s="24"/>
      <c r="N44" s="24"/>
      <c r="O44" s="29" t="s">
        <v>138</v>
      </c>
      <c r="P44" s="30">
        <v>0</v>
      </c>
      <c r="Q44" s="20" t="s">
        <v>16</v>
      </c>
      <c r="R44" s="43" t="s">
        <v>8</v>
      </c>
    </row>
    <row r="45" spans="1:18" s="10" customFormat="1" ht="22.5" customHeight="1">
      <c r="A45" s="17">
        <f t="shared" si="0"/>
        <v>38</v>
      </c>
      <c r="B45" s="34">
        <v>161326741</v>
      </c>
      <c r="C45" s="39" t="s">
        <v>96</v>
      </c>
      <c r="D45" s="40" t="s">
        <v>56</v>
      </c>
      <c r="E45" s="45" t="s">
        <v>112</v>
      </c>
      <c r="F45" s="45" t="s">
        <v>54</v>
      </c>
      <c r="G45" s="23">
        <v>9</v>
      </c>
      <c r="H45" s="23">
        <v>6</v>
      </c>
      <c r="I45" s="23">
        <v>6.3</v>
      </c>
      <c r="J45" s="23"/>
      <c r="K45" s="24"/>
      <c r="L45" s="24"/>
      <c r="M45" s="24"/>
      <c r="N45" s="24"/>
      <c r="O45" s="29">
        <v>6</v>
      </c>
      <c r="P45" s="30">
        <v>6.4</v>
      </c>
      <c r="Q45" s="20" t="s">
        <v>150</v>
      </c>
      <c r="R45" s="43"/>
    </row>
    <row r="46" spans="1:18" s="10" customFormat="1" ht="22.5" customHeight="1">
      <c r="A46" s="17">
        <f t="shared" si="0"/>
        <v>39</v>
      </c>
      <c r="B46" s="34">
        <v>171328795</v>
      </c>
      <c r="C46" s="39" t="s">
        <v>57</v>
      </c>
      <c r="D46" s="40" t="s">
        <v>136</v>
      </c>
      <c r="E46" s="45" t="s">
        <v>131</v>
      </c>
      <c r="F46" s="45" t="s">
        <v>54</v>
      </c>
      <c r="G46" s="23">
        <v>8</v>
      </c>
      <c r="H46" s="23">
        <v>8</v>
      </c>
      <c r="I46" s="23">
        <v>2</v>
      </c>
      <c r="J46" s="23"/>
      <c r="K46" s="24"/>
      <c r="L46" s="24"/>
      <c r="M46" s="24"/>
      <c r="N46" s="24"/>
      <c r="O46" s="29" t="s">
        <v>139</v>
      </c>
      <c r="P46" s="30">
        <v>0</v>
      </c>
      <c r="Q46" s="20" t="s">
        <v>16</v>
      </c>
      <c r="R46" s="43" t="s">
        <v>18</v>
      </c>
    </row>
    <row r="47" spans="1:18" s="10" customFormat="1" ht="22.5" customHeight="1">
      <c r="A47" s="17">
        <f t="shared" si="0"/>
        <v>40</v>
      </c>
      <c r="B47" s="34">
        <v>171328803</v>
      </c>
      <c r="C47" s="39" t="s">
        <v>79</v>
      </c>
      <c r="D47" s="40" t="s">
        <v>80</v>
      </c>
      <c r="E47" s="45" t="s">
        <v>115</v>
      </c>
      <c r="F47" s="45" t="s">
        <v>65</v>
      </c>
      <c r="G47" s="23">
        <v>10</v>
      </c>
      <c r="H47" s="23">
        <v>8</v>
      </c>
      <c r="I47" s="23">
        <v>6.5</v>
      </c>
      <c r="J47" s="23"/>
      <c r="K47" s="24"/>
      <c r="L47" s="24"/>
      <c r="M47" s="24"/>
      <c r="N47" s="24"/>
      <c r="O47" s="29">
        <v>5.5</v>
      </c>
      <c r="P47" s="30">
        <v>6.5</v>
      </c>
      <c r="Q47" s="20" t="s">
        <v>151</v>
      </c>
      <c r="R47" s="43"/>
    </row>
    <row r="48" spans="1:18" s="10" customFormat="1" ht="22.5" customHeight="1">
      <c r="A48" s="17">
        <f t="shared" si="0"/>
        <v>41</v>
      </c>
      <c r="B48" s="34">
        <v>171326095</v>
      </c>
      <c r="C48" s="39" t="s">
        <v>129</v>
      </c>
      <c r="D48" s="40" t="s">
        <v>130</v>
      </c>
      <c r="E48" s="45" t="s">
        <v>122</v>
      </c>
      <c r="F48" s="45" t="s">
        <v>26</v>
      </c>
      <c r="G48" s="23">
        <v>10</v>
      </c>
      <c r="H48" s="23">
        <v>7</v>
      </c>
      <c r="I48" s="23">
        <v>1</v>
      </c>
      <c r="J48" s="23"/>
      <c r="K48" s="24"/>
      <c r="L48" s="24"/>
      <c r="M48" s="24"/>
      <c r="N48" s="24"/>
      <c r="O48" s="29">
        <v>5</v>
      </c>
      <c r="P48" s="30">
        <v>4.7</v>
      </c>
      <c r="Q48" s="20" t="s">
        <v>20</v>
      </c>
      <c r="R48" s="43"/>
    </row>
    <row r="49" spans="1:18" s="10" customFormat="1" ht="22.5" customHeight="1">
      <c r="A49" s="17">
        <f t="shared" si="0"/>
        <v>42</v>
      </c>
      <c r="B49" s="34">
        <v>171326147</v>
      </c>
      <c r="C49" s="39" t="s">
        <v>97</v>
      </c>
      <c r="D49" s="40" t="s">
        <v>98</v>
      </c>
      <c r="E49" s="45" t="s">
        <v>131</v>
      </c>
      <c r="F49" s="45" t="s">
        <v>25</v>
      </c>
      <c r="G49" s="23">
        <v>6</v>
      </c>
      <c r="H49" s="23">
        <v>5</v>
      </c>
      <c r="I49" s="23">
        <v>0</v>
      </c>
      <c r="J49" s="23"/>
      <c r="K49" s="24"/>
      <c r="L49" s="24"/>
      <c r="M49" s="24"/>
      <c r="N49" s="24"/>
      <c r="O49" s="29" t="s">
        <v>139</v>
      </c>
      <c r="P49" s="30">
        <v>0</v>
      </c>
      <c r="Q49" s="20" t="s">
        <v>16</v>
      </c>
      <c r="R49" s="43" t="s">
        <v>18</v>
      </c>
    </row>
    <row r="50" spans="1:18" s="10" customFormat="1" ht="22.5" customHeight="1">
      <c r="A50" s="17">
        <f t="shared" si="0"/>
        <v>43</v>
      </c>
      <c r="B50" s="34">
        <v>171326110</v>
      </c>
      <c r="C50" s="39" t="s">
        <v>81</v>
      </c>
      <c r="D50" s="40" t="s">
        <v>60</v>
      </c>
      <c r="E50" s="45" t="s">
        <v>110</v>
      </c>
      <c r="F50" s="45" t="s">
        <v>36</v>
      </c>
      <c r="G50" s="23">
        <v>10</v>
      </c>
      <c r="H50" s="23">
        <v>7</v>
      </c>
      <c r="I50" s="23">
        <v>5</v>
      </c>
      <c r="J50" s="23"/>
      <c r="K50" s="24"/>
      <c r="L50" s="24"/>
      <c r="M50" s="24"/>
      <c r="N50" s="24"/>
      <c r="O50" s="29">
        <v>2.5</v>
      </c>
      <c r="P50" s="30">
        <v>0</v>
      </c>
      <c r="Q50" s="20" t="s">
        <v>16</v>
      </c>
      <c r="R50" s="43"/>
    </row>
    <row r="51" spans="1:18" s="10" customFormat="1" ht="22.5" customHeight="1">
      <c r="A51" s="17">
        <f t="shared" si="0"/>
        <v>44</v>
      </c>
      <c r="B51" s="34">
        <v>171326118</v>
      </c>
      <c r="C51" s="39" t="s">
        <v>82</v>
      </c>
      <c r="D51" s="40" t="s">
        <v>60</v>
      </c>
      <c r="E51" s="45" t="s">
        <v>110</v>
      </c>
      <c r="F51" s="45" t="s">
        <v>36</v>
      </c>
      <c r="G51" s="23">
        <v>10</v>
      </c>
      <c r="H51" s="23">
        <v>7</v>
      </c>
      <c r="I51" s="23">
        <v>5.4</v>
      </c>
      <c r="J51" s="23"/>
      <c r="K51" s="24"/>
      <c r="L51" s="24"/>
      <c r="M51" s="24"/>
      <c r="N51" s="24"/>
      <c r="O51" s="29">
        <v>3</v>
      </c>
      <c r="P51" s="30">
        <v>0</v>
      </c>
      <c r="Q51" s="20" t="s">
        <v>16</v>
      </c>
      <c r="R51" s="43"/>
    </row>
    <row r="52" spans="1:18" s="10" customFormat="1" ht="22.5" customHeight="1">
      <c r="A52" s="17">
        <f t="shared" si="0"/>
        <v>45</v>
      </c>
      <c r="B52" s="34">
        <v>172328098</v>
      </c>
      <c r="C52" s="39" t="s">
        <v>83</v>
      </c>
      <c r="D52" s="40" t="s">
        <v>60</v>
      </c>
      <c r="E52" s="45" t="s">
        <v>122</v>
      </c>
      <c r="F52" s="45" t="s">
        <v>50</v>
      </c>
      <c r="G52" s="23">
        <v>0</v>
      </c>
      <c r="H52" s="23">
        <v>0</v>
      </c>
      <c r="I52" s="23">
        <v>0</v>
      </c>
      <c r="J52" s="23"/>
      <c r="K52" s="24"/>
      <c r="L52" s="24"/>
      <c r="M52" s="24"/>
      <c r="N52" s="24"/>
      <c r="O52" s="29" t="s">
        <v>138</v>
      </c>
      <c r="P52" s="30">
        <v>0</v>
      </c>
      <c r="Q52" s="20" t="s">
        <v>16</v>
      </c>
      <c r="R52" s="43" t="s">
        <v>8</v>
      </c>
    </row>
    <row r="53" spans="1:18" s="10" customFormat="1" ht="22.5" customHeight="1">
      <c r="A53" s="17">
        <f t="shared" si="0"/>
        <v>46</v>
      </c>
      <c r="B53" s="34">
        <v>171326106</v>
      </c>
      <c r="C53" s="39" t="s">
        <v>49</v>
      </c>
      <c r="D53" s="40" t="s">
        <v>60</v>
      </c>
      <c r="E53" s="45" t="s">
        <v>131</v>
      </c>
      <c r="F53" s="45" t="s">
        <v>65</v>
      </c>
      <c r="G53" s="23">
        <v>6</v>
      </c>
      <c r="H53" s="23">
        <v>9</v>
      </c>
      <c r="I53" s="23">
        <v>6</v>
      </c>
      <c r="J53" s="23"/>
      <c r="K53" s="24"/>
      <c r="L53" s="24"/>
      <c r="M53" s="24"/>
      <c r="N53" s="24"/>
      <c r="O53" s="29">
        <v>5</v>
      </c>
      <c r="P53" s="30">
        <v>5.8</v>
      </c>
      <c r="Q53" s="20" t="s">
        <v>146</v>
      </c>
      <c r="R53" s="43"/>
    </row>
    <row r="54" spans="1:18" s="10" customFormat="1" ht="22.5" customHeight="1">
      <c r="A54" s="17">
        <f t="shared" si="0"/>
        <v>47</v>
      </c>
      <c r="B54" s="34">
        <v>161325713</v>
      </c>
      <c r="C54" s="39" t="s">
        <v>58</v>
      </c>
      <c r="D54" s="40" t="s">
        <v>84</v>
      </c>
      <c r="E54" s="45" t="s">
        <v>122</v>
      </c>
      <c r="F54" s="45" t="s">
        <v>42</v>
      </c>
      <c r="G54" s="23">
        <v>0</v>
      </c>
      <c r="H54" s="23">
        <v>0</v>
      </c>
      <c r="I54" s="23">
        <v>0</v>
      </c>
      <c r="J54" s="23"/>
      <c r="K54" s="24"/>
      <c r="L54" s="24"/>
      <c r="M54" s="24"/>
      <c r="N54" s="24"/>
      <c r="O54" s="29" t="s">
        <v>138</v>
      </c>
      <c r="P54" s="30">
        <v>0</v>
      </c>
      <c r="Q54" s="20" t="s">
        <v>16</v>
      </c>
      <c r="R54" s="43" t="s">
        <v>8</v>
      </c>
    </row>
    <row r="55" spans="1:18" s="10" customFormat="1" ht="22.5" customHeight="1">
      <c r="A55" s="17">
        <f t="shared" si="0"/>
        <v>48</v>
      </c>
      <c r="B55" s="34">
        <v>171326160</v>
      </c>
      <c r="C55" s="39" t="s">
        <v>114</v>
      </c>
      <c r="D55" s="40" t="s">
        <v>61</v>
      </c>
      <c r="E55" s="45" t="s">
        <v>112</v>
      </c>
      <c r="F55" s="45" t="s">
        <v>54</v>
      </c>
      <c r="G55" s="23">
        <v>10</v>
      </c>
      <c r="H55" s="23">
        <v>7</v>
      </c>
      <c r="I55" s="23">
        <v>8.3000000000000007</v>
      </c>
      <c r="J55" s="23"/>
      <c r="K55" s="24"/>
      <c r="L55" s="24"/>
      <c r="M55" s="24"/>
      <c r="N55" s="24"/>
      <c r="O55" s="29">
        <v>5.5</v>
      </c>
      <c r="P55" s="30">
        <v>6.8</v>
      </c>
      <c r="Q55" s="20" t="s">
        <v>153</v>
      </c>
      <c r="R55" s="43"/>
    </row>
    <row r="56" spans="1:18" s="10" customFormat="1" ht="22.5" customHeight="1">
      <c r="A56" s="17">
        <f t="shared" si="0"/>
        <v>49</v>
      </c>
      <c r="B56" s="34">
        <v>162324939</v>
      </c>
      <c r="C56" s="39" t="s">
        <v>137</v>
      </c>
      <c r="D56" s="40" t="s">
        <v>61</v>
      </c>
      <c r="E56" s="45" t="s">
        <v>131</v>
      </c>
      <c r="F56" s="45" t="s">
        <v>40</v>
      </c>
      <c r="G56" s="23">
        <v>0</v>
      </c>
      <c r="H56" s="23">
        <v>0</v>
      </c>
      <c r="I56" s="23">
        <v>0</v>
      </c>
      <c r="J56" s="23"/>
      <c r="K56" s="24"/>
      <c r="L56" s="24"/>
      <c r="M56" s="24"/>
      <c r="N56" s="24"/>
      <c r="O56" s="29" t="s">
        <v>138</v>
      </c>
      <c r="P56" s="30">
        <v>0</v>
      </c>
      <c r="Q56" s="20" t="s">
        <v>16</v>
      </c>
      <c r="R56" s="43" t="s">
        <v>8</v>
      </c>
    </row>
    <row r="57" spans="1:18" s="10" customFormat="1" ht="22.5" customHeight="1">
      <c r="A57" s="17">
        <f t="shared" si="0"/>
        <v>50</v>
      </c>
      <c r="B57" s="34">
        <v>171329000</v>
      </c>
      <c r="C57" s="39" t="s">
        <v>99</v>
      </c>
      <c r="D57" s="40" t="s">
        <v>63</v>
      </c>
      <c r="E57" s="45" t="s">
        <v>112</v>
      </c>
      <c r="F57" s="45" t="s">
        <v>26</v>
      </c>
      <c r="G57" s="23">
        <v>6</v>
      </c>
      <c r="H57" s="23">
        <v>7</v>
      </c>
      <c r="I57" s="23">
        <v>0</v>
      </c>
      <c r="J57" s="23"/>
      <c r="K57" s="24"/>
      <c r="L57" s="24"/>
      <c r="M57" s="24"/>
      <c r="N57" s="24"/>
      <c r="O57" s="29" t="s">
        <v>138</v>
      </c>
      <c r="P57" s="30">
        <v>0</v>
      </c>
      <c r="Q57" s="20" t="s">
        <v>16</v>
      </c>
      <c r="R57" s="43" t="s">
        <v>8</v>
      </c>
    </row>
    <row r="58" spans="1:18" s="10" customFormat="1" ht="22.5" customHeight="1">
      <c r="A58" s="17">
        <f t="shared" si="0"/>
        <v>51</v>
      </c>
      <c r="B58" s="34">
        <v>171326190</v>
      </c>
      <c r="C58" s="39" t="s">
        <v>46</v>
      </c>
      <c r="D58" s="40" t="s">
        <v>63</v>
      </c>
      <c r="E58" s="45" t="s">
        <v>131</v>
      </c>
      <c r="F58" s="45" t="s">
        <v>36</v>
      </c>
      <c r="G58" s="23">
        <v>8</v>
      </c>
      <c r="H58" s="23">
        <v>8</v>
      </c>
      <c r="I58" s="23">
        <v>1</v>
      </c>
      <c r="J58" s="23"/>
      <c r="K58" s="24"/>
      <c r="L58" s="24"/>
      <c r="M58" s="24"/>
      <c r="N58" s="24"/>
      <c r="O58" s="29" t="s">
        <v>139</v>
      </c>
      <c r="P58" s="30">
        <v>0</v>
      </c>
      <c r="Q58" s="20" t="s">
        <v>16</v>
      </c>
      <c r="R58" s="43" t="s">
        <v>18</v>
      </c>
    </row>
    <row r="59" spans="1:18" s="10" customFormat="1" ht="22.5" customHeight="1">
      <c r="A59" s="17">
        <f t="shared" si="0"/>
        <v>52</v>
      </c>
      <c r="B59" s="34">
        <v>171326195</v>
      </c>
      <c r="C59" s="39" t="s">
        <v>107</v>
      </c>
      <c r="D59" s="40" t="s">
        <v>100</v>
      </c>
      <c r="E59" s="45" t="s">
        <v>112</v>
      </c>
      <c r="F59" s="45" t="s">
        <v>25</v>
      </c>
      <c r="G59" s="23">
        <v>6</v>
      </c>
      <c r="H59" s="23">
        <v>7</v>
      </c>
      <c r="I59" s="23">
        <v>0</v>
      </c>
      <c r="J59" s="23"/>
      <c r="K59" s="24"/>
      <c r="L59" s="24"/>
      <c r="M59" s="24"/>
      <c r="N59" s="24"/>
      <c r="O59" s="29" t="s">
        <v>138</v>
      </c>
      <c r="P59" s="30">
        <v>0</v>
      </c>
      <c r="Q59" s="20" t="s">
        <v>16</v>
      </c>
      <c r="R59" s="43" t="s">
        <v>8</v>
      </c>
    </row>
    <row r="60" spans="1:18" s="10" customFormat="1" ht="22.5" customHeight="1">
      <c r="A60" s="17">
        <f t="shared" si="0"/>
        <v>53</v>
      </c>
      <c r="B60" s="34">
        <v>171326204</v>
      </c>
      <c r="C60" s="39" t="s">
        <v>108</v>
      </c>
      <c r="D60" s="40" t="s">
        <v>64</v>
      </c>
      <c r="E60" s="45" t="s">
        <v>112</v>
      </c>
      <c r="F60" s="45" t="s">
        <v>29</v>
      </c>
      <c r="G60" s="23">
        <v>10</v>
      </c>
      <c r="H60" s="23">
        <v>7</v>
      </c>
      <c r="I60" s="23">
        <v>5.9</v>
      </c>
      <c r="J60" s="23"/>
      <c r="K60" s="24"/>
      <c r="L60" s="24"/>
      <c r="M60" s="24"/>
      <c r="N60" s="24"/>
      <c r="O60" s="29">
        <v>5.5</v>
      </c>
      <c r="P60" s="30">
        <v>6.2</v>
      </c>
      <c r="Q60" s="20" t="s">
        <v>149</v>
      </c>
      <c r="R60" s="43"/>
    </row>
    <row r="61" spans="1:18" ht="14.25" customHeight="1">
      <c r="A61" s="74" t="s">
        <v>155</v>
      </c>
      <c r="B61" s="74"/>
      <c r="C61" s="74"/>
      <c r="D61" s="74"/>
      <c r="E61" s="74"/>
      <c r="F61"/>
      <c r="G61"/>
      <c r="H61"/>
      <c r="I61"/>
      <c r="J61"/>
      <c r="K61"/>
      <c r="L61" s="49"/>
      <c r="M61" s="49"/>
      <c r="N61" s="49"/>
      <c r="O61" s="49"/>
      <c r="P61" s="49"/>
      <c r="Q61" s="50"/>
      <c r="R61" s="51"/>
    </row>
    <row r="62" spans="1:18" ht="14.25" customHeight="1">
      <c r="A62" s="67" t="s">
        <v>156</v>
      </c>
      <c r="B62" s="68"/>
      <c r="C62" s="52" t="s">
        <v>157</v>
      </c>
      <c r="D62" s="53" t="s">
        <v>158</v>
      </c>
      <c r="E62" s="52" t="s">
        <v>0</v>
      </c>
      <c r="F62" s="54"/>
      <c r="G62" s="55"/>
      <c r="H62" s="55"/>
      <c r="I62" s="55"/>
      <c r="J62" s="54"/>
      <c r="K62" s="54"/>
      <c r="L62" s="49"/>
      <c r="M62" s="49"/>
      <c r="N62" s="49"/>
      <c r="O62" s="49"/>
      <c r="P62" s="49"/>
      <c r="Q62" s="50"/>
      <c r="R62" s="51"/>
    </row>
    <row r="63" spans="1:18" ht="14.25" customHeight="1">
      <c r="A63" s="75" t="s">
        <v>159</v>
      </c>
      <c r="B63" s="76"/>
      <c r="C63" s="56">
        <f>COUNTIF($P$8:$P$60,"&gt;=4")</f>
        <v>19</v>
      </c>
      <c r="D63" s="57">
        <f>C63/$C$65</f>
        <v>0.35849056603773582</v>
      </c>
      <c r="E63" s="56"/>
      <c r="F63" s="54"/>
      <c r="G63" s="55"/>
      <c r="H63" s="55"/>
      <c r="I63" s="55"/>
      <c r="J63" s="54"/>
      <c r="K63" s="54"/>
      <c r="L63" s="49"/>
      <c r="M63" s="49"/>
      <c r="N63" s="49"/>
      <c r="O63" s="49"/>
      <c r="P63" s="49"/>
      <c r="Q63" s="50"/>
      <c r="R63" s="51"/>
    </row>
    <row r="64" spans="1:18" ht="14.25" customHeight="1">
      <c r="A64" s="75" t="s">
        <v>160</v>
      </c>
      <c r="B64" s="76"/>
      <c r="C64" s="56">
        <f>COUNTIF($P$8:$P$60,"&lt;4")</f>
        <v>34</v>
      </c>
      <c r="D64" s="57">
        <f>C64/$C$65</f>
        <v>0.64150943396226412</v>
      </c>
      <c r="E64" s="56"/>
      <c r="F64" s="54"/>
      <c r="G64" s="55"/>
      <c r="H64" s="55"/>
      <c r="I64" s="55"/>
      <c r="J64" s="54"/>
      <c r="K64" s="54"/>
      <c r="L64" s="49"/>
      <c r="M64" s="49"/>
      <c r="N64" s="49"/>
      <c r="O64" s="49"/>
      <c r="P64" s="49"/>
      <c r="Q64" s="50"/>
      <c r="R64" s="51"/>
    </row>
    <row r="65" spans="1:18" ht="14.25" customHeight="1">
      <c r="A65" s="67" t="s">
        <v>161</v>
      </c>
      <c r="B65" s="68"/>
      <c r="C65" s="52">
        <f>C63+C64</f>
        <v>53</v>
      </c>
      <c r="D65" s="58">
        <f>D63+D64</f>
        <v>1</v>
      </c>
      <c r="E65" s="52"/>
      <c r="F65" s="54"/>
      <c r="G65" s="55"/>
      <c r="H65" s="55"/>
      <c r="I65" s="59" t="s">
        <v>168</v>
      </c>
      <c r="J65" s="54"/>
      <c r="K65" s="54"/>
      <c r="L65" s="49"/>
      <c r="M65" s="49"/>
      <c r="N65" s="49"/>
      <c r="O65" s="49"/>
      <c r="P65" s="49"/>
      <c r="Q65" s="50"/>
      <c r="R65" s="51"/>
    </row>
    <row r="66" spans="1:18" ht="20.25" customHeight="1">
      <c r="A66" s="60"/>
      <c r="B66" s="61" t="s">
        <v>162</v>
      </c>
      <c r="C66" s="62"/>
      <c r="D66" s="63"/>
      <c r="E66" s="61"/>
      <c r="H66" s="46"/>
      <c r="I66" s="64" t="s">
        <v>163</v>
      </c>
      <c r="J66" s="47"/>
      <c r="K66" s="47"/>
      <c r="L66" s="47"/>
      <c r="M66" s="64"/>
      <c r="N66" s="46"/>
      <c r="O66" s="46"/>
      <c r="P66" s="46"/>
      <c r="Q66" s="47"/>
      <c r="R66" s="48"/>
    </row>
    <row r="67" spans="1:18" ht="13.5">
      <c r="H67" s="46"/>
      <c r="I67" s="59"/>
      <c r="J67" s="59"/>
      <c r="K67" s="65"/>
      <c r="L67" s="66"/>
      <c r="M67" s="59"/>
      <c r="N67" s="46"/>
      <c r="O67" s="46"/>
      <c r="P67" s="46"/>
      <c r="Q67" s="47"/>
      <c r="R67" s="48"/>
    </row>
    <row r="68" spans="1:18" ht="13.5">
      <c r="H68" s="46"/>
      <c r="I68" s="59"/>
      <c r="J68" s="47"/>
      <c r="K68" s="47"/>
      <c r="L68" s="66"/>
      <c r="M68" s="59"/>
      <c r="N68" s="46"/>
      <c r="O68" s="46"/>
      <c r="P68" s="46"/>
      <c r="Q68" s="47"/>
      <c r="R68" s="48"/>
    </row>
    <row r="69" spans="1:18" ht="13.5">
      <c r="H69" s="46"/>
      <c r="I69" s="64"/>
      <c r="J69" s="64"/>
      <c r="K69" s="47"/>
      <c r="L69" s="66"/>
      <c r="M69" s="64"/>
      <c r="N69" s="46"/>
      <c r="O69" s="46"/>
      <c r="P69" s="46"/>
      <c r="Q69" s="47"/>
      <c r="R69" s="48"/>
    </row>
    <row r="70" spans="1:18" ht="25.5" customHeight="1">
      <c r="B70" s="64" t="s">
        <v>164</v>
      </c>
      <c r="H70" s="46"/>
      <c r="I70" s="64"/>
      <c r="J70" s="64"/>
      <c r="K70" s="64" t="s">
        <v>165</v>
      </c>
      <c r="L70" s="64" t="s">
        <v>166</v>
      </c>
      <c r="M70" s="64"/>
      <c r="N70" s="46"/>
      <c r="O70" s="46"/>
      <c r="P70" s="46"/>
      <c r="Q70" s="47"/>
      <c r="R70" s="48"/>
    </row>
  </sheetData>
  <autoFilter ref="A7:R60">
    <filterColumn colId="2" showButton="0"/>
  </autoFilter>
  <mergeCells count="13">
    <mergeCell ref="A65:B65"/>
    <mergeCell ref="P5:Q5"/>
    <mergeCell ref="R5:R7"/>
    <mergeCell ref="A61:E61"/>
    <mergeCell ref="A62:B62"/>
    <mergeCell ref="A63:B63"/>
    <mergeCell ref="A64:B64"/>
    <mergeCell ref="A5:A7"/>
    <mergeCell ref="B5:B7"/>
    <mergeCell ref="C5:D7"/>
    <mergeCell ref="E5:E7"/>
    <mergeCell ref="F5:F7"/>
    <mergeCell ref="G5:O5"/>
  </mergeCells>
  <conditionalFormatting sqref="G8:O6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60">
    <cfRule type="cellIs" dxfId="1" priority="2" stopIfTrue="1" operator="lessThan">
      <formula>4</formula>
    </cfRule>
  </conditionalFormatting>
  <conditionalFormatting sqref="P8:P60">
    <cfRule type="cellIs" dxfId="0" priority="1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QT1-Lan 2</vt:lpstr>
      <vt:lpstr>'ke toan QT1-Lan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2013-08-08T06:59:45Z</cp:lastPrinted>
  <dcterms:created xsi:type="dcterms:W3CDTF">2006-09-20T08:20:56Z</dcterms:created>
  <dcterms:modified xsi:type="dcterms:W3CDTF">2013-08-11T07:35:27Z</dcterms:modified>
</cp:coreProperties>
</file>