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Mac Le Nin 2-Lan 1" sheetId="2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'Mac Le Nin 2-Lan 1'!$A$7:$R$126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'Mac Le Nin 2-Lan 1'!$1:$7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P7" i="22"/>
  <c r="A9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l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l="1"/>
  <c r="A116" s="1"/>
  <c r="A117" s="1"/>
  <c r="A118" s="1"/>
  <c r="A119" s="1"/>
  <c r="A120" s="1"/>
  <c r="A121" s="1"/>
  <c r="A122" s="1"/>
  <c r="A123" s="1"/>
  <c r="A124" s="1"/>
  <c r="A125" s="1"/>
  <c r="A126" s="1"/>
  <c r="C131"/>
  <c r="C132"/>
  <c r="C133" l="1"/>
  <c r="D132" s="1"/>
  <c r="D131" l="1"/>
  <c r="D133" s="1"/>
</calcChain>
</file>

<file path=xl/sharedStrings.xml><?xml version="1.0" encoding="utf-8"?>
<sst xmlns="http://schemas.openxmlformats.org/spreadsheetml/2006/main" count="753" uniqueCount="274">
  <si>
    <t>GHI CHÚ</t>
  </si>
  <si>
    <t>TRƯỜNG ĐẠI HỌC DUY TÂN</t>
  </si>
  <si>
    <t>STT</t>
  </si>
  <si>
    <t>MSV</t>
  </si>
  <si>
    <t xml:space="preserve">MÔN : </t>
  </si>
  <si>
    <t>SỐ TC :</t>
  </si>
  <si>
    <t>HỌC KỲ:</t>
  </si>
  <si>
    <t>LẦN THI:</t>
  </si>
  <si>
    <t>CHỮ</t>
  </si>
  <si>
    <t>Nợ HP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</si>
  <si>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</si>
  <si>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</si>
  <si>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</si>
  <si>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</si>
  <si>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</si>
  <si>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Q</t>
  </si>
  <si>
    <t>L</t>
  </si>
  <si>
    <t>Không</t>
  </si>
  <si>
    <t>Sáu</t>
  </si>
  <si>
    <t>Bảy</t>
  </si>
  <si>
    <t>Bốn Phẩy Năm</t>
  </si>
  <si>
    <t>Bốn Phẩy Tám</t>
  </si>
  <si>
    <t>Bốn Phẩy Chín</t>
  </si>
  <si>
    <t>Năm Phẩy Ba</t>
  </si>
  <si>
    <t>Năm Phẩy Bốn</t>
  </si>
  <si>
    <t>Năm Phẩy Năm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</si>
  <si>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</si>
  <si>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</si>
  <si>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</si>
  <si>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</si>
  <si>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</si>
  <si>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</si>
  <si>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</si>
  <si>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</si>
  <si>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</si>
  <si>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</si>
  <si>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</si>
  <si>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</si>
  <si>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</si>
  <si>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</si>
  <si>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</si>
  <si>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</si>
  <si>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</si>
  <si>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</si>
  <si>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</si>
  <si>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</si>
  <si>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</si>
  <si>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</si>
  <si>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</si>
  <si>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Bốn</t>
  </si>
  <si>
    <t>Tám Phẩy Năm</t>
  </si>
  <si>
    <t>Tám Phẩy Sáu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</si>
  <si>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</si>
  <si>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</si>
  <si>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</si>
  <si>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</si>
  <si>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</si>
  <si>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</si>
  <si>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</si>
  <si>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</si>
  <si>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ThS.Nguyễn Hữu Phú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</si>
  <si>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</si>
  <si>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</si>
  <si>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</si>
  <si>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</si>
  <si>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</si>
  <si>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</si>
  <si>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</si>
  <si>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Anh</t>
  </si>
  <si>
    <t>Dung</t>
  </si>
  <si>
    <t>Nguyễn Thị</t>
  </si>
  <si>
    <t>Linh</t>
  </si>
  <si>
    <t>My</t>
  </si>
  <si>
    <t>Ngọc</t>
  </si>
  <si>
    <t>Nhung</t>
  </si>
  <si>
    <t>Phương</t>
  </si>
  <si>
    <t>Phượng</t>
  </si>
  <si>
    <t>Thảo</t>
  </si>
  <si>
    <t>Thương</t>
  </si>
  <si>
    <t>Trâm</t>
  </si>
  <si>
    <t>Trang</t>
  </si>
  <si>
    <t>Trung</t>
  </si>
  <si>
    <t>Tuấn</t>
  </si>
  <si>
    <t>Vinh</t>
  </si>
  <si>
    <t>Huệ</t>
  </si>
  <si>
    <t>Quỳnh</t>
  </si>
  <si>
    <t>Châu</t>
  </si>
  <si>
    <t>Lan</t>
  </si>
  <si>
    <t>Ly</t>
  </si>
  <si>
    <t>Nhật</t>
  </si>
  <si>
    <t>Lê Văn</t>
  </si>
  <si>
    <t>Quang</t>
  </si>
  <si>
    <t>hp</t>
  </si>
  <si>
    <t>Bình</t>
  </si>
  <si>
    <t>Nguyễn Cẩm</t>
  </si>
  <si>
    <t>Yến</t>
  </si>
  <si>
    <t>Nhân</t>
  </si>
  <si>
    <t>Huỳnh Thị Bích</t>
  </si>
  <si>
    <t>BẢNG ĐIỂM ĐÁNH GIÁ KẾT QUẢ HỌC TẬP * (PHI 162)</t>
  </si>
  <si>
    <t>Những Nguyên Lí Cơ Bản của CNML Nin 2</t>
  </si>
  <si>
    <t>LỚP PHI 162(BIS)</t>
  </si>
  <si>
    <t>Tạ Việt</t>
  </si>
  <si>
    <t>PHI 162 BIS</t>
  </si>
  <si>
    <t>K17CSU_XDD</t>
  </si>
  <si>
    <t>Hà Hoàng</t>
  </si>
  <si>
    <t>K17PSU_QNH1</t>
  </si>
  <si>
    <t>Trịnh Trần Công</t>
  </si>
  <si>
    <t xml:space="preserve">Bùi Minh Thiên </t>
  </si>
  <si>
    <t>Lê Thị Ngọc</t>
  </si>
  <si>
    <t xml:space="preserve">Đoàn Văn </t>
  </si>
  <si>
    <t>Bản</t>
  </si>
  <si>
    <t>Trần Gia</t>
  </si>
  <si>
    <t>Bảo</t>
  </si>
  <si>
    <t>K17PSU_QTH</t>
  </si>
  <si>
    <t xml:space="preserve">Lê Thanh </t>
  </si>
  <si>
    <t>K17PSU_KKT1</t>
  </si>
  <si>
    <t>Trần Đăng</t>
  </si>
  <si>
    <t>Cận</t>
  </si>
  <si>
    <t xml:space="preserve">Hoàng Lê Minh </t>
  </si>
  <si>
    <t xml:space="preserve">Nguyễn Hùng </t>
  </si>
  <si>
    <t>Cường</t>
  </si>
  <si>
    <t>Nguyễn Uyên</t>
  </si>
  <si>
    <t>Đan</t>
  </si>
  <si>
    <t xml:space="preserve">Lê Hoàng </t>
  </si>
  <si>
    <t>Đạt</t>
  </si>
  <si>
    <t xml:space="preserve">Lê Trương </t>
  </si>
  <si>
    <t>Định</t>
  </si>
  <si>
    <t xml:space="preserve">Phạm Thị Ngọc </t>
  </si>
  <si>
    <t>K17PSU_QNH3</t>
  </si>
  <si>
    <t xml:space="preserve">Phan Thanh </t>
  </si>
  <si>
    <t>Giang</t>
  </si>
  <si>
    <t xml:space="preserve">Nguyễn Hà </t>
  </si>
  <si>
    <t xml:space="preserve">Đỗ Nguyên </t>
  </si>
  <si>
    <t>Giao</t>
  </si>
  <si>
    <t>Tạ Thị Thu</t>
  </si>
  <si>
    <t>Hà</t>
  </si>
  <si>
    <t xml:space="preserve">Nguyễn Thị Thu </t>
  </si>
  <si>
    <t>Nguyễn Yến</t>
  </si>
  <si>
    <t>Lê Thị Thu</t>
  </si>
  <si>
    <t>Trần Thị Thanh</t>
  </si>
  <si>
    <t>Hải</t>
  </si>
  <si>
    <t>LCCC 3+1</t>
  </si>
  <si>
    <t xml:space="preserve">Nguyễn Thanh </t>
  </si>
  <si>
    <t>Nguyễn Thế</t>
  </si>
  <si>
    <t>Phan Thanh</t>
  </si>
  <si>
    <t xml:space="preserve">Nguyễn Xuân Bảo </t>
  </si>
  <si>
    <t>Hân</t>
  </si>
  <si>
    <t>Lê Nguyễn Diệu</t>
  </si>
  <si>
    <t>Hằng</t>
  </si>
  <si>
    <t>Hạnh</t>
  </si>
  <si>
    <t>K17PSU_KKT2</t>
  </si>
  <si>
    <t xml:space="preserve">Trần Thị Thảo </t>
  </si>
  <si>
    <t>Hiền</t>
  </si>
  <si>
    <t xml:space="preserve">Dương Thị </t>
  </si>
  <si>
    <t>Hiếu</t>
  </si>
  <si>
    <t>Nguyễn Khắc</t>
  </si>
  <si>
    <t xml:space="preserve">Nguyễn Thị Ngọc </t>
  </si>
  <si>
    <t>Đặng Thị Thanh</t>
  </si>
  <si>
    <t>Hoa</t>
  </si>
  <si>
    <t xml:space="preserve">Dương Xuân </t>
  </si>
  <si>
    <t>Hoài</t>
  </si>
  <si>
    <t xml:space="preserve">Nguyễn Tiến </t>
  </si>
  <si>
    <t>Hoàng</t>
  </si>
  <si>
    <t>Trương Anh</t>
  </si>
  <si>
    <t>Đặng Thái</t>
  </si>
  <si>
    <t>Học</t>
  </si>
  <si>
    <t xml:space="preserve">Trương Thị Mỹ </t>
  </si>
  <si>
    <t>Đỗ Ngọc</t>
  </si>
  <si>
    <t>Hùng</t>
  </si>
  <si>
    <t>Nguyễn Ngọc Bảo</t>
  </si>
  <si>
    <t>Hưng</t>
  </si>
  <si>
    <t xml:space="preserve">Văn Bá </t>
  </si>
  <si>
    <t xml:space="preserve">Võ Thị Thanh </t>
  </si>
  <si>
    <t>Hương</t>
  </si>
  <si>
    <t>Dương Bá Diệu</t>
  </si>
  <si>
    <t xml:space="preserve">Hàn Thị </t>
  </si>
  <si>
    <t>Hường</t>
  </si>
  <si>
    <t>Huỳnh Hải</t>
  </si>
  <si>
    <t>Huỳnh</t>
  </si>
  <si>
    <t>Lương Quang Tùng</t>
  </si>
  <si>
    <t>Khánh</t>
  </si>
  <si>
    <t xml:space="preserve">Nguyễn Mai Thảo </t>
  </si>
  <si>
    <t>Lam</t>
  </si>
  <si>
    <t>Hoàng Thị Hồng</t>
  </si>
  <si>
    <t>Bùi Thị Ngọc</t>
  </si>
  <si>
    <t>Lê Thị Hồng</t>
  </si>
  <si>
    <t>Nguyễn Thị Ngọc</t>
  </si>
  <si>
    <t>Đặng Trần Nhật</t>
  </si>
  <si>
    <t xml:space="preserve">Nguyễn Thị Mỹ </t>
  </si>
  <si>
    <t>K17PSU_QNH2</t>
  </si>
  <si>
    <t>Nguyễn Thùy</t>
  </si>
  <si>
    <t>Phan Nhật</t>
  </si>
  <si>
    <t xml:space="preserve">Võ Thu Hoài </t>
  </si>
  <si>
    <t>Đoàn Ngọc Thành</t>
  </si>
  <si>
    <t>Lộc</t>
  </si>
  <si>
    <t>Lê Ly</t>
  </si>
  <si>
    <t>Nguyễn Mai Huệ</t>
  </si>
  <si>
    <t>Mẫn</t>
  </si>
  <si>
    <t xml:space="preserve">Huỳnh Thị Kiều </t>
  </si>
  <si>
    <t>Lê Thị Diễm</t>
  </si>
  <si>
    <t xml:space="preserve">Nguyễn Thị Y </t>
  </si>
  <si>
    <t>Na</t>
  </si>
  <si>
    <t>Đào Thị Thuỳ</t>
  </si>
  <si>
    <t>Nga</t>
  </si>
  <si>
    <t xml:space="preserve">Nguyễn Thị </t>
  </si>
  <si>
    <t>Phan Thị Bích</t>
  </si>
  <si>
    <t>Võ Ngọc Thảo</t>
  </si>
  <si>
    <t>Nguyên</t>
  </si>
  <si>
    <t>Đỗ Văn</t>
  </si>
  <si>
    <t xml:space="preserve">Lê Hồng </t>
  </si>
  <si>
    <t xml:space="preserve">Vũ Thị Tô </t>
  </si>
  <si>
    <t>Ni</t>
  </si>
  <si>
    <t>Đỗ Thị Ý</t>
  </si>
  <si>
    <t>Ny</t>
  </si>
  <si>
    <t>Lê Thị Hoàng</t>
  </si>
  <si>
    <t>Oanh</t>
  </si>
  <si>
    <t>Huỳnh Tấn</t>
  </si>
  <si>
    <t>Phát</t>
  </si>
  <si>
    <t>Võ Văn</t>
  </si>
  <si>
    <t>Phú</t>
  </si>
  <si>
    <t>K15CMU_TTT</t>
  </si>
  <si>
    <t>Nguyễn Thị Bích</t>
  </si>
  <si>
    <t>Võ Thị Minh</t>
  </si>
  <si>
    <t>Đoàn Lê</t>
  </si>
  <si>
    <t xml:space="preserve">Phạm Văn Anh </t>
  </si>
  <si>
    <t xml:space="preserve">Trần Thị Thúy </t>
  </si>
  <si>
    <t>Nguyễn Thị Như</t>
  </si>
  <si>
    <t>Nguyễn Bình</t>
  </si>
  <si>
    <t>Tân</t>
  </si>
  <si>
    <t>Hà Duy</t>
  </si>
  <si>
    <t>Thạch</t>
  </si>
  <si>
    <t>Đoàn Ngọc</t>
  </si>
  <si>
    <t>Hồ Ngọc</t>
  </si>
  <si>
    <t xml:space="preserve">Phạm Thanh </t>
  </si>
  <si>
    <t>Thái</t>
  </si>
  <si>
    <t xml:space="preserve">Lê Xuân </t>
  </si>
  <si>
    <t>Hồ Lâm Bích</t>
  </si>
  <si>
    <t>Thắng</t>
  </si>
  <si>
    <t>Thanh</t>
  </si>
  <si>
    <t xml:space="preserve">Nguyễn Văn </t>
  </si>
  <si>
    <t>Thành</t>
  </si>
  <si>
    <t>Nguyễn Thị Thạch</t>
  </si>
  <si>
    <t xml:space="preserve">Bùi Thị Ngọc </t>
  </si>
  <si>
    <t>Võ Thị Phương</t>
  </si>
  <si>
    <t>Lê Thị Thanh</t>
  </si>
  <si>
    <t>Trần Minh Dạ</t>
  </si>
  <si>
    <t>Lê Huỳnh Hiền</t>
  </si>
  <si>
    <t>Trần Thị Phương</t>
  </si>
  <si>
    <t xml:space="preserve">Nguyễn Trần Bích </t>
  </si>
  <si>
    <t xml:space="preserve">Ngô Lê Hoài </t>
  </si>
  <si>
    <t>Võ Thủy</t>
  </si>
  <si>
    <t>Nguyễn Thị Thủy</t>
  </si>
  <si>
    <t>Tiên</t>
  </si>
  <si>
    <t>Phương Đoàn Quỳnh</t>
  </si>
  <si>
    <t>Phùng Thị Minh</t>
  </si>
  <si>
    <t>Nguyễn Hương</t>
  </si>
  <si>
    <t>Trinh</t>
  </si>
  <si>
    <t xml:space="preserve">Trương Đình </t>
  </si>
  <si>
    <t>Phạm Quang</t>
  </si>
  <si>
    <t xml:space="preserve">Trịnh Ngọc </t>
  </si>
  <si>
    <t>Lương Quốc</t>
  </si>
  <si>
    <t>Lê Doãn</t>
  </si>
  <si>
    <t>Việt</t>
  </si>
  <si>
    <t>Mai Đăng</t>
  </si>
  <si>
    <t>Nguyễn Tuấn</t>
  </si>
  <si>
    <t>Vũ</t>
  </si>
  <si>
    <t xml:space="preserve">Văn Thị Khánh </t>
  </si>
  <si>
    <t>Vy</t>
  </si>
  <si>
    <t xml:space="preserve">Phan Hoàng Ngọc </t>
  </si>
  <si>
    <t>Thời gian:  13h30 - 30/3 / 2013</t>
  </si>
  <si>
    <t>Đà Nẵng, ngày  17 tháng 4 năm 2013</t>
  </si>
  <si>
    <t>dc</t>
  </si>
  <si>
    <t>Tiếp</t>
  </si>
  <si>
    <t xml:space="preserve"> 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</si>
</sst>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5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8"/>
      <color indexed="8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sz val="8"/>
      <color theme="1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6">
    <xf numFmtId="0" fontId="0" fillId="0" borderId="0"/>
    <xf numFmtId="166" fontId="1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0" fillId="0" borderId="0"/>
    <xf numFmtId="185" fontId="40" fillId="0" borderId="0"/>
    <xf numFmtId="0" fontId="21" fillId="2" borderId="0"/>
    <xf numFmtId="0" fontId="22" fillId="2" borderId="0"/>
    <xf numFmtId="0" fontId="23" fillId="2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4" fillId="0" borderId="0">
      <alignment wrapText="1"/>
    </xf>
    <xf numFmtId="0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58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58" fillId="0" borderId="0" applyFont="0" applyFill="0" applyBorder="0" applyAlignment="0" applyProtection="0"/>
    <xf numFmtId="184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91" fontId="58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25" fillId="0" borderId="0"/>
    <xf numFmtId="0" fontId="53" fillId="0" borderId="0"/>
    <xf numFmtId="0" fontId="25" fillId="0" borderId="0"/>
    <xf numFmtId="37" fontId="61" fillId="0" borderId="0"/>
    <xf numFmtId="0" fontId="62" fillId="0" borderId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54" fillId="0" borderId="0"/>
    <xf numFmtId="165" fontId="55" fillId="0" borderId="0" applyFont="0" applyFill="0" applyBorder="0" applyAlignment="0" applyProtection="0"/>
    <xf numFmtId="171" fontId="2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26" fillId="0" borderId="0"/>
    <xf numFmtId="0" fontId="12" fillId="0" borderId="0" applyFont="0" applyFill="0" applyBorder="0" applyAlignment="0" applyProtection="0"/>
    <xf numFmtId="174" fontId="26" fillId="0" borderId="0"/>
    <xf numFmtId="0" fontId="12" fillId="0" borderId="0" applyFill="0" applyBorder="0" applyAlignment="0"/>
    <xf numFmtId="2" fontId="12" fillId="0" borderId="0" applyFont="0" applyFill="0" applyBorder="0" applyAlignment="0" applyProtection="0"/>
    <xf numFmtId="38" fontId="9" fillId="2" borderId="0" applyNumberFormat="0" applyBorder="0" applyAlignment="0" applyProtection="0"/>
    <xf numFmtId="0" fontId="56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7" fillId="0" borderId="23" applyNumberFormat="0" applyFill="0" applyAlignment="0" applyProtection="0"/>
    <xf numFmtId="0" fontId="28" fillId="0" borderId="0" applyProtection="0"/>
    <xf numFmtId="0" fontId="27" fillId="0" borderId="0" applyProtection="0"/>
    <xf numFmtId="10" fontId="9" fillId="3" borderId="3" applyNumberFormat="0" applyBorder="0" applyAlignment="0" applyProtection="0"/>
    <xf numFmtId="0" fontId="12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7" fillId="0" borderId="4"/>
    <xf numFmtId="192" fontId="1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6" fillId="0" borderId="0"/>
    <xf numFmtId="37" fontId="31" fillId="0" borderId="0"/>
    <xf numFmtId="177" fontId="3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50" fillId="0" borderId="0"/>
    <xf numFmtId="0" fontId="78" fillId="0" borderId="0"/>
    <xf numFmtId="0" fontId="12" fillId="0" borderId="0"/>
    <xf numFmtId="0" fontId="12" fillId="0" borderId="0"/>
    <xf numFmtId="0" fontId="68" fillId="0" borderId="0"/>
    <xf numFmtId="0" fontId="11" fillId="0" borderId="0"/>
    <xf numFmtId="0" fontId="14" fillId="0" borderId="0"/>
    <xf numFmtId="0" fontId="58" fillId="0" borderId="0"/>
    <xf numFmtId="9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6" applyNumberFormat="0" applyBorder="0"/>
    <xf numFmtId="0" fontId="1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3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3" fillId="0" borderId="0"/>
    <xf numFmtId="0" fontId="64" fillId="0" borderId="0"/>
    <xf numFmtId="0" fontId="57" fillId="0" borderId="0"/>
    <xf numFmtId="49" fontId="14" fillId="0" borderId="0" applyFill="0" applyBorder="0" applyAlignment="0"/>
    <xf numFmtId="0" fontId="12" fillId="0" borderId="0" applyFill="0" applyBorder="0" applyAlignment="0"/>
    <xf numFmtId="0" fontId="65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7" fillId="0" borderId="0">
      <alignment vertical="center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0" fontId="30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39" fillId="0" borderId="0"/>
    <xf numFmtId="181" fontId="10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4" fillId="0" borderId="0"/>
    <xf numFmtId="0" fontId="68" fillId="0" borderId="0"/>
    <xf numFmtId="0" fontId="3" fillId="0" borderId="0"/>
    <xf numFmtId="0" fontId="2" fillId="0" borderId="0"/>
    <xf numFmtId="0" fontId="1" fillId="0" borderId="0"/>
    <xf numFmtId="0" fontId="5" fillId="0" borderId="0"/>
  </cellStyleXfs>
  <cellXfs count="92">
    <xf numFmtId="0" fontId="0" fillId="0" borderId="0" xfId="0"/>
    <xf numFmtId="0" fontId="45" fillId="0" borderId="0" xfId="73" applyFont="1" applyAlignment="1">
      <alignment horizontal="left"/>
    </xf>
    <xf numFmtId="0" fontId="45" fillId="0" borderId="0" xfId="73" applyFont="1"/>
    <xf numFmtId="0" fontId="6" fillId="0" borderId="0" xfId="73" applyFont="1" applyAlignment="1">
      <alignment horizontal="left"/>
    </xf>
    <xf numFmtId="0" fontId="13" fillId="5" borderId="3" xfId="73" applyFont="1" applyFill="1" applyBorder="1" applyAlignment="1">
      <alignment horizontal="center" wrapText="1"/>
    </xf>
    <xf numFmtId="0" fontId="15" fillId="5" borderId="3" xfId="73" applyFont="1" applyFill="1" applyBorder="1" applyAlignment="1">
      <alignment horizontal="center" wrapText="1"/>
    </xf>
    <xf numFmtId="0" fontId="47" fillId="5" borderId="3" xfId="73" applyFont="1" applyFill="1" applyBorder="1" applyAlignment="1">
      <alignment horizontal="center" wrapText="1"/>
    </xf>
    <xf numFmtId="0" fontId="48" fillId="5" borderId="3" xfId="73" applyFont="1" applyFill="1" applyBorder="1" applyAlignment="1">
      <alignment horizontal="center" wrapText="1"/>
    </xf>
    <xf numFmtId="0" fontId="42" fillId="0" borderId="0" xfId="73" applyFont="1" applyAlignment="1">
      <alignment horizontal="left"/>
    </xf>
    <xf numFmtId="0" fontId="6" fillId="0" borderId="0" xfId="73" applyFont="1" applyAlignment="1"/>
    <xf numFmtId="0" fontId="6" fillId="0" borderId="0" xfId="73" applyFont="1"/>
    <xf numFmtId="0" fontId="6" fillId="0" borderId="0" xfId="73" applyFont="1" applyAlignment="1">
      <alignment horizontal="center"/>
    </xf>
    <xf numFmtId="0" fontId="6" fillId="0" borderId="0" xfId="73" applyFont="1" applyBorder="1"/>
    <xf numFmtId="0" fontId="6" fillId="0" borderId="0" xfId="73" applyFont="1" applyBorder="1" applyAlignment="1">
      <alignment horizontal="left"/>
    </xf>
    <xf numFmtId="0" fontId="8" fillId="0" borderId="0" xfId="73" applyFont="1" applyAlignment="1">
      <alignment horizontal="center"/>
    </xf>
    <xf numFmtId="0" fontId="49" fillId="0" borderId="5" xfId="73" applyFont="1" applyBorder="1" applyAlignment="1">
      <alignment horizontal="center"/>
    </xf>
    <xf numFmtId="0" fontId="49" fillId="0" borderId="7" xfId="73" applyFont="1" applyBorder="1" applyAlignment="1">
      <alignment horizontal="center"/>
    </xf>
    <xf numFmtId="0" fontId="45" fillId="0" borderId="0" xfId="73" applyFont="1" applyAlignment="1">
      <alignment horizontal="center"/>
    </xf>
    <xf numFmtId="0" fontId="59" fillId="0" borderId="5" xfId="73" applyFont="1" applyBorder="1" applyAlignment="1">
      <alignment horizontal="left"/>
    </xf>
    <xf numFmtId="0" fontId="59" fillId="0" borderId="7" xfId="73" applyFont="1" applyBorder="1" applyAlignment="1">
      <alignment horizontal="left"/>
    </xf>
    <xf numFmtId="0" fontId="60" fillId="0" borderId="0" xfId="73" applyFont="1" applyAlignment="1">
      <alignment horizontal="left"/>
    </xf>
    <xf numFmtId="183" fontId="6" fillId="0" borderId="5" xfId="66" applyNumberFormat="1" applyFont="1" applyFill="1" applyBorder="1" applyAlignment="1">
      <alignment horizontal="center"/>
    </xf>
    <xf numFmtId="183" fontId="17" fillId="0" borderId="7" xfId="66" applyNumberFormat="1" applyFont="1" applyFill="1" applyBorder="1" applyAlignment="1">
      <alignment horizontal="center"/>
    </xf>
    <xf numFmtId="183" fontId="6" fillId="0" borderId="7" xfId="66" applyNumberFormat="1" applyFont="1" applyFill="1" applyBorder="1" applyAlignment="1">
      <alignment horizontal="center"/>
    </xf>
    <xf numFmtId="0" fontId="44" fillId="0" borderId="0" xfId="73" applyFont="1" applyAlignment="1">
      <alignment horizontal="left"/>
    </xf>
    <xf numFmtId="0" fontId="66" fillId="0" borderId="0" xfId="73" applyFont="1"/>
    <xf numFmtId="183" fontId="79" fillId="0" borderId="5" xfId="73" applyNumberFormat="1" applyFont="1" applyBorder="1" applyAlignment="1">
      <alignment horizontal="center"/>
    </xf>
    <xf numFmtId="0" fontId="67" fillId="0" borderId="7" xfId="77" applyFont="1" applyFill="1" applyBorder="1" applyAlignment="1">
      <alignment horizontal="center"/>
    </xf>
    <xf numFmtId="183" fontId="79" fillId="0" borderId="7" xfId="73" applyNumberFormat="1" applyFont="1" applyBorder="1" applyAlignment="1">
      <alignment horizontal="center"/>
    </xf>
    <xf numFmtId="0" fontId="60" fillId="0" borderId="0" xfId="73" applyFont="1"/>
    <xf numFmtId="0" fontId="67" fillId="0" borderId="7" xfId="73" applyFont="1" applyBorder="1"/>
    <xf numFmtId="0" fontId="67" fillId="0" borderId="8" xfId="73" applyFont="1" applyBorder="1"/>
    <xf numFmtId="0" fontId="67" fillId="0" borderId="9" xfId="73" applyFont="1" applyBorder="1"/>
    <xf numFmtId="183" fontId="17" fillId="0" borderId="5" xfId="66" applyNumberFormat="1" applyFont="1" applyFill="1" applyBorder="1" applyAlignment="1">
      <alignment horizontal="center"/>
    </xf>
    <xf numFmtId="0" fontId="72" fillId="0" borderId="5" xfId="77" applyFont="1" applyFill="1" applyBorder="1" applyAlignment="1">
      <alignment horizontal="left"/>
    </xf>
    <xf numFmtId="0" fontId="73" fillId="0" borderId="0" xfId="73" applyFont="1" applyAlignment="1">
      <alignment horizontal="center"/>
    </xf>
    <xf numFmtId="0" fontId="74" fillId="0" borderId="0" xfId="73" applyFont="1" applyAlignment="1">
      <alignment horizontal="center"/>
    </xf>
    <xf numFmtId="0" fontId="8" fillId="0" borderId="0" xfId="73" applyFont="1" applyAlignment="1">
      <alignment horizontal="left"/>
    </xf>
    <xf numFmtId="0" fontId="69" fillId="0" borderId="0" xfId="73" applyFont="1" applyAlignment="1">
      <alignment horizontal="center"/>
    </xf>
    <xf numFmtId="0" fontId="70" fillId="0" borderId="0" xfId="73" applyFont="1" applyAlignment="1">
      <alignment horizontal="center"/>
    </xf>
    <xf numFmtId="0" fontId="69" fillId="0" borderId="0" xfId="73" applyFont="1" applyAlignment="1">
      <alignment horizontal="left"/>
    </xf>
    <xf numFmtId="0" fontId="81" fillId="6" borderId="3" xfId="0" applyNumberFormat="1" applyFont="1" applyFill="1" applyBorder="1" applyAlignment="1" applyProtection="1">
      <alignment horizontal="center" wrapText="1"/>
    </xf>
    <xf numFmtId="0" fontId="70" fillId="0" borderId="0" xfId="73" applyFont="1"/>
    <xf numFmtId="0" fontId="70" fillId="0" borderId="0" xfId="0" applyFont="1"/>
    <xf numFmtId="0" fontId="82" fillId="6" borderId="3" xfId="0" applyNumberFormat="1" applyFont="1" applyFill="1" applyBorder="1" applyAlignment="1" applyProtection="1">
      <alignment horizontal="center" wrapText="1"/>
    </xf>
    <xf numFmtId="9" fontId="82" fillId="0" borderId="3" xfId="80" applyFont="1" applyBorder="1" applyAlignment="1">
      <alignment horizontal="center"/>
    </xf>
    <xf numFmtId="9" fontId="81" fillId="0" borderId="3" xfId="80" applyFont="1" applyBorder="1" applyAlignment="1">
      <alignment horizontal="center"/>
    </xf>
    <xf numFmtId="0" fontId="75" fillId="0" borderId="0" xfId="73" applyFont="1" applyAlignment="1">
      <alignment horizontal="left"/>
    </xf>
    <xf numFmtId="0" fontId="80" fillId="0" borderId="0" xfId="73" applyFont="1"/>
    <xf numFmtId="0" fontId="80" fillId="0" borderId="0" xfId="73" applyFont="1" applyAlignment="1">
      <alignment horizontal="center"/>
    </xf>
    <xf numFmtId="0" fontId="80" fillId="0" borderId="0" xfId="73" applyFont="1" applyBorder="1"/>
    <xf numFmtId="0" fontId="80" fillId="0" borderId="0" xfId="73" applyFont="1" applyBorder="1" applyAlignment="1">
      <alignment horizontal="left"/>
    </xf>
    <xf numFmtId="0" fontId="74" fillId="0" borderId="0" xfId="73" applyFont="1" applyAlignment="1">
      <alignment horizontal="left"/>
    </xf>
    <xf numFmtId="0" fontId="75" fillId="0" borderId="0" xfId="73" applyFont="1" applyAlignment="1">
      <alignment horizontal="center"/>
    </xf>
    <xf numFmtId="0" fontId="74" fillId="0" borderId="0" xfId="73" applyFont="1" applyAlignment="1"/>
    <xf numFmtId="0" fontId="81" fillId="0" borderId="3" xfId="0" applyFont="1" applyBorder="1" applyAlignment="1"/>
    <xf numFmtId="0" fontId="15" fillId="0" borderId="0" xfId="73" applyFont="1"/>
    <xf numFmtId="0" fontId="72" fillId="0" borderId="7" xfId="77" applyFont="1" applyFill="1" applyBorder="1" applyAlignment="1">
      <alignment horizontal="left"/>
    </xf>
    <xf numFmtId="0" fontId="67" fillId="0" borderId="5" xfId="124" applyNumberFormat="1" applyFont="1" applyFill="1" applyBorder="1" applyAlignment="1" applyProtection="1">
      <alignment horizontal="left" wrapText="1"/>
    </xf>
    <xf numFmtId="0" fontId="79" fillId="0" borderId="10" xfId="124" applyFont="1" applyBorder="1" applyAlignment="1"/>
    <xf numFmtId="0" fontId="79" fillId="0" borderId="11" xfId="124" applyFont="1" applyBorder="1" applyAlignment="1"/>
    <xf numFmtId="0" fontId="67" fillId="0" borderId="7" xfId="124" applyNumberFormat="1" applyFont="1" applyFill="1" applyBorder="1" applyAlignment="1" applyProtection="1">
      <alignment horizontal="left" wrapText="1"/>
    </xf>
    <xf numFmtId="0" fontId="79" fillId="0" borderId="8" xfId="124" applyFont="1" applyBorder="1" applyAlignment="1"/>
    <xf numFmtId="0" fontId="79" fillId="0" borderId="9" xfId="124" applyFont="1" applyBorder="1" applyAlignment="1"/>
    <xf numFmtId="0" fontId="84" fillId="0" borderId="5" xfId="124" applyFont="1" applyBorder="1" applyAlignment="1"/>
    <xf numFmtId="0" fontId="84" fillId="0" borderId="7" xfId="124" applyFont="1" applyBorder="1" applyAlignment="1"/>
    <xf numFmtId="0" fontId="71" fillId="0" borderId="7" xfId="78" applyFont="1" applyFill="1" applyBorder="1" applyAlignment="1"/>
    <xf numFmtId="0" fontId="8" fillId="0" borderId="12" xfId="73" applyFont="1" applyBorder="1" applyAlignment="1">
      <alignment horizontal="center" vertical="center" wrapText="1"/>
    </xf>
    <xf numFmtId="0" fontId="8" fillId="0" borderId="13" xfId="73" applyFont="1" applyBorder="1" applyAlignment="1">
      <alignment horizontal="center" vertical="center" wrapText="1"/>
    </xf>
    <xf numFmtId="0" fontId="8" fillId="0" borderId="14" xfId="73" applyFont="1" applyBorder="1" applyAlignment="1">
      <alignment horizontal="center" vertical="center" wrapText="1"/>
    </xf>
    <xf numFmtId="0" fontId="43" fillId="0" borderId="5" xfId="73" applyFont="1" applyBorder="1" applyAlignment="1">
      <alignment horizontal="center" vertical="center" wrapText="1"/>
    </xf>
    <xf numFmtId="0" fontId="43" fillId="0" borderId="7" xfId="73" applyFont="1" applyBorder="1" applyAlignment="1">
      <alignment horizontal="center" vertical="center" wrapText="1"/>
    </xf>
    <xf numFmtId="0" fontId="43" fillId="0" borderId="15" xfId="73" applyFont="1" applyBorder="1" applyAlignment="1">
      <alignment horizontal="center" vertical="center" wrapText="1"/>
    </xf>
    <xf numFmtId="0" fontId="8" fillId="0" borderId="5" xfId="73" applyFont="1" applyBorder="1" applyAlignment="1">
      <alignment horizontal="center" vertical="center" wrapText="1"/>
    </xf>
    <xf numFmtId="0" fontId="8" fillId="0" borderId="7" xfId="73" applyFont="1" applyBorder="1" applyAlignment="1">
      <alignment horizontal="center" vertical="center" wrapText="1"/>
    </xf>
    <xf numFmtId="0" fontId="8" fillId="0" borderId="15" xfId="73" applyFont="1" applyBorder="1" applyAlignment="1">
      <alignment horizontal="center" vertical="center" wrapText="1"/>
    </xf>
    <xf numFmtId="0" fontId="16" fillId="0" borderId="10" xfId="73" applyFont="1" applyBorder="1" applyAlignment="1">
      <alignment horizontal="center" vertical="center" wrapText="1"/>
    </xf>
    <xf numFmtId="0" fontId="16" fillId="0" borderId="11" xfId="73" applyFont="1" applyBorder="1" applyAlignment="1">
      <alignment horizontal="center" vertical="center" wrapText="1"/>
    </xf>
    <xf numFmtId="0" fontId="16" fillId="0" borderId="8" xfId="73" applyFont="1" applyBorder="1" applyAlignment="1">
      <alignment horizontal="center" vertical="center" wrapText="1"/>
    </xf>
    <xf numFmtId="0" fontId="16" fillId="0" borderId="9" xfId="73" applyFont="1" applyBorder="1" applyAlignment="1">
      <alignment horizontal="center" vertical="center" wrapText="1"/>
    </xf>
    <xf numFmtId="0" fontId="16" fillId="0" borderId="16" xfId="73" applyFont="1" applyBorder="1" applyAlignment="1">
      <alignment horizontal="center" vertical="center" wrapText="1"/>
    </xf>
    <xf numFmtId="0" fontId="16" fillId="0" borderId="17" xfId="73" applyFont="1" applyBorder="1" applyAlignment="1">
      <alignment horizontal="center" vertical="center" wrapText="1"/>
    </xf>
    <xf numFmtId="9" fontId="46" fillId="0" borderId="18" xfId="73" applyNumberFormat="1" applyFont="1" applyBorder="1" applyAlignment="1">
      <alignment horizontal="center"/>
    </xf>
    <xf numFmtId="9" fontId="46" fillId="0" borderId="19" xfId="73" applyNumberFormat="1" applyFont="1" applyBorder="1" applyAlignment="1">
      <alignment horizontal="center"/>
    </xf>
    <xf numFmtId="0" fontId="82" fillId="0" borderId="20" xfId="0" applyFont="1" applyBorder="1" applyAlignment="1">
      <alignment horizontal="center"/>
    </xf>
    <xf numFmtId="0" fontId="82" fillId="0" borderId="21" xfId="0" applyFont="1" applyBorder="1" applyAlignment="1">
      <alignment horizontal="center"/>
    </xf>
    <xf numFmtId="0" fontId="81" fillId="0" borderId="20" xfId="0" applyFont="1" applyBorder="1" applyAlignment="1">
      <alignment horizontal="center"/>
    </xf>
    <xf numFmtId="0" fontId="81" fillId="0" borderId="21" xfId="0" applyFont="1" applyBorder="1" applyAlignment="1">
      <alignment horizontal="center"/>
    </xf>
    <xf numFmtId="9" fontId="16" fillId="0" borderId="18" xfId="73" applyNumberFormat="1" applyFont="1" applyBorder="1" applyAlignment="1">
      <alignment horizontal="center"/>
    </xf>
    <xf numFmtId="9" fontId="16" fillId="0" borderId="22" xfId="73" applyNumberFormat="1" applyFont="1" applyBorder="1" applyAlignment="1">
      <alignment horizontal="center"/>
    </xf>
    <xf numFmtId="9" fontId="16" fillId="0" borderId="19" xfId="73" applyNumberFormat="1" applyFont="1" applyBorder="1" applyAlignment="1">
      <alignment horizontal="center"/>
    </xf>
    <xf numFmtId="0" fontId="83" fillId="0" borderId="3" xfId="0" applyFont="1" applyBorder="1" applyAlignment="1">
      <alignment horizontal="center"/>
    </xf>
  </cellXfs>
  <cellStyles count="12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3" name="Text Box 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4" name="Text Box 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5" name="Text Box 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6" name="Text Box 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7" name="Text Box 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8" name="Text Box 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69" name="Text Box 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0" name="Text Box 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1" name="Text Box 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2" name="Text Box 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3" name="Text Box 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4" name="Text Box 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5" name="Text Box 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6" name="Text Box 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7" name="Text Box 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8" name="Text Box 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79" name="Text Box 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0" name="Text Box 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1" name="Text Box 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2" name="Text Box 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3" name="Text Box 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4" name="Text Box 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5" name="Text Box 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6" name="Text Box 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7" name="Text Box 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8" name="Text Box 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89" name="Text Box 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0" name="Text Box 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1" name="Text Box 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2" name="Text Box 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3" name="Text Box 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4" name="Text Box 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5" name="Text Box 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6" name="Text Box 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7" name="Text Box 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8" name="Text Box 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899" name="Text Box 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0" name="Text Box 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1" name="Text Box 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2" name="Text Box 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3" name="Text Box 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4" name="Text Box 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5" name="Text Box 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6" name="Text Box 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7" name="Text Box 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8" name="Text Box 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09" name="Text Box 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0" name="Text Box 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1" name="Text Box 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2" name="Text Box 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3" name="Text Box 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4" name="Text Box 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5" name="Text Box 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6" name="Text Box 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7" name="Text Box 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8" name="Text Box 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19" name="Text Box 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0" name="Text Box 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1" name="Text Box 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2" name="Text Box 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3" name="Text Box 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4" name="Text Box 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5" name="Text Box 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6" name="Text Box 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7" name="Text Box 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8" name="Text Box 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29" name="Text Box 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0" name="Text Box 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1" name="Text Box 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2" name="Text Box 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3" name="Text Box 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4" name="Text Box 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5" name="Text Box 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6" name="Text Box 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7" name="Text Box 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8" name="Text Box 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39" name="Text Box 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0" name="Text Box 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1" name="Text Box 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2" name="Text Box 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3" name="Text Box 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4" name="Text Box 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5" name="Text Box 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6" name="Text Box 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7" name="Text Box 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8" name="Text Box 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49" name="Text Box 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0" name="Text Box 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1" name="Text Box 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2" name="Text Box 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3" name="Text Box 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4" name="Text Box 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5" name="Text Box 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6" name="Text Box 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7" name="Text Box 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8" name="Text Box 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59" name="Text Box 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0" name="Text Box 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1" name="Text Box 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2" name="Text Box 1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3" name="Text Box 1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4" name="Text Box 1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5" name="Text Box 1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6" name="Text Box 1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7" name="Text Box 1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8" name="Text Box 1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69" name="Text Box 1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0" name="Text Box 1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1" name="Text Box 1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2" name="Text Box 1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3" name="Text Box 1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4" name="Text Box 1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5" name="Text Box 1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6" name="Text Box 1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7" name="Text Box 1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8" name="Text Box 1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79" name="Text Box 1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0" name="Text Box 1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1" name="Text Box 1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2" name="Text Box 1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3" name="Text Box 1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4" name="Text Box 1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5" name="Text Box 1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6" name="Text Box 1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7" name="Text Box 1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8" name="Text Box 1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89" name="Text Box 1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0" name="Text Box 1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1" name="Text Box 1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2" name="Text Box 1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3" name="Text Box 1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4" name="Text Box 1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5" name="Text Box 1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6" name="Text Box 1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7" name="Text Box 1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8" name="Text Box 1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8999" name="Text Box 1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0" name="Text Box 1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1" name="Text Box 1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2" name="Text Box 1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3" name="Text Box 1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4" name="Text Box 1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5" name="Text Box 1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6" name="Text Box 1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7" name="Text Box 1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8" name="Text Box 1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09" name="Text Box 1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0" name="Text Box 1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1" name="Text Box 1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2" name="Text Box 1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3" name="Text Box 1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4" name="Text Box 1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5" name="Text Box 1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6" name="Text Box 1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7" name="Text Box 1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8" name="Text Box 1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19" name="Text Box 1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0" name="Text Box 1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1" name="Text Box 1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2" name="Text Box 1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3" name="Text Box 1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4" name="Text Box 1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5" name="Text Box 1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6" name="Text Box 1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7" name="Text Box 1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8" name="Text Box 1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29" name="Text Box 1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0" name="Text Box 1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1" name="Text Box 1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2" name="Text Box 1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3" name="Text Box 1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4" name="Text Box 1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5" name="Text Box 1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6" name="Text Box 1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7" name="Text Box 1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8" name="Text Box 1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39" name="Text Box 1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0" name="Text Box 1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1" name="Text Box 1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2" name="Text Box 1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3" name="Text Box 1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4" name="Text Box 1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5" name="Text Box 1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6" name="Text Box 1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7" name="Text Box 1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8" name="Text Box 1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49" name="Text Box 1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0" name="Text Box 1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1" name="Text Box 1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2" name="Text Box 1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3" name="Text Box 1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4" name="Text Box 1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5" name="Text Box 1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6" name="Text Box 1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7" name="Text Box 1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8" name="Text Box 1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59" name="Text Box 1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0" name="Text Box 1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1" name="Text Box 1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2" name="Text Box 2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3" name="Text Box 2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4" name="Text Box 2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5" name="Text Box 2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6" name="Text Box 2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7" name="Text Box 2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8" name="Text Box 2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69" name="Text Box 2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0" name="Text Box 2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1" name="Text Box 2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2" name="Text Box 2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3" name="Text Box 2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4" name="Text Box 2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5" name="Text Box 2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6" name="Text Box 2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7" name="Text Box 2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8" name="Text Box 2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79" name="Text Box 2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0" name="Text Box 2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1" name="Text Box 2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2" name="Text Box 2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3" name="Text Box 2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4" name="Text Box 2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5" name="Text Box 2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6" name="Text Box 2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7" name="Text Box 2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8" name="Text Box 2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89" name="Text Box 2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0" name="Text Box 2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1" name="Text Box 2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2" name="Text Box 2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3" name="Text Box 2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4" name="Text Box 2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5" name="Text Box 2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6" name="Text Box 2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7" name="Text Box 2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8" name="Text Box 2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099" name="Text Box 2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0" name="Text Box 2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1" name="Text Box 2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2" name="Text Box 2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3" name="Text Box 2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4" name="Text Box 2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5" name="Text Box 2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6" name="Text Box 2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7" name="Text Box 2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8" name="Text Box 2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09" name="Text Box 2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0" name="Text Box 2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1" name="Text Box 2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2" name="Text Box 2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3" name="Text Box 2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4" name="Text Box 2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5" name="Text Box 2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6" name="Text Box 2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7" name="Text Box 2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8" name="Text Box 2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19" name="Text Box 2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0" name="Text Box 2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1" name="Text Box 2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2" name="Text Box 2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3" name="Text Box 2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4" name="Text Box 2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5" name="Text Box 2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6" name="Text Box 2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7" name="Text Box 2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8" name="Text Box 2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29" name="Text Box 2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0" name="Text Box 2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1" name="Text Box 2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2" name="Text Box 2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3" name="Text Box 2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4" name="Text Box 2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5" name="Text Box 2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6" name="Text Box 2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7" name="Text Box 2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8" name="Text Box 2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39" name="Text Box 2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0" name="Text Box 2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1" name="Text Box 2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2" name="Text Box 2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3" name="Text Box 2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4" name="Text Box 2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5" name="Text Box 2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6" name="Text Box 28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7" name="Text Box 28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8" name="Text Box 28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49" name="Text Box 28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0" name="Text Box 28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1" name="Text Box 28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2" name="Text Box 29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3" name="Text Box 29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4" name="Text Box 29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5" name="Text Box 29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6" name="Text Box 29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7" name="Text Box 29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8" name="Text Box 29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59" name="Text Box 29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0" name="Text Box 29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1" name="Text Box 29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2" name="Text Box 30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3" name="Text Box 30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4" name="Text Box 30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5" name="Text Box 30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6" name="Text Box 30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7" name="Text Box 30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8" name="Text Box 30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69" name="Text Box 30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0" name="Text Box 30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1" name="Text Box 30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2" name="Text Box 31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3" name="Text Box 31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4" name="Text Box 31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5" name="Text Box 31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6" name="Text Box 31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7" name="Text Box 31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8" name="Text Box 31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79" name="Text Box 31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0" name="Text Box 31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1" name="Text Box 31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2" name="Text Box 32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3" name="Text Box 32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4" name="Text Box 32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5" name="Text Box 32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6" name="Text Box 32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7" name="Text Box 32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8" name="Text Box 32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89" name="Text Box 32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0" name="Text Box 32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1" name="Text Box 32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2" name="Text Box 33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3" name="Text Box 33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4" name="Text Box 33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5" name="Text Box 33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6" name="Text Box 33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7" name="Text Box 33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8" name="Text Box 33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199" name="Text Box 33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0" name="Text Box 33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1" name="Text Box 33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2" name="Text Box 34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3" name="Text Box 34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4" name="Text Box 34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5" name="Text Box 34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6" name="Text Box 34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7" name="Text Box 34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8" name="Text Box 34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09" name="Text Box 34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0" name="Text Box 34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1" name="Text Box 34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2" name="Text Box 35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3" name="Text Box 35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4" name="Text Box 35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5" name="Text Box 35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6" name="Text Box 35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7" name="Text Box 35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8" name="Text Box 35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19" name="Text Box 35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0" name="Text Box 35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1" name="Text Box 35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2" name="Text Box 36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3" name="Text Box 36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4" name="Text Box 36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5" name="Text Box 36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6" name="Text Box 36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7" name="Text Box 36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8" name="Text Box 36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29" name="Text Box 36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0" name="Text Box 36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1" name="Text Box 36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2" name="Text Box 37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3" name="Text Box 37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4" name="Text Box 37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5" name="Text Box 37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6" name="Text Box 374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7" name="Text Box 375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8" name="Text Box 376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39" name="Text Box 377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0" name="Text Box 378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1" name="Text Box 379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2" name="Text Box 380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3" name="Text Box 381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4" name="Text Box 382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9245" name="Text Box 383"/>
        <xdr:cNvSpPr txBox="1">
          <a:spLocks noChangeArrowheads="1"/>
        </xdr:cNvSpPr>
      </xdr:nvSpPr>
      <xdr:spPr bwMode="auto">
        <a:xfrm>
          <a:off x="1962150" y="286131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8"/>
  <sheetViews>
    <sheetView tabSelected="1" zoomScale="120" zoomScaleNormal="120" workbookViewId="0">
      <pane xSplit="4" ySplit="7" topLeftCell="E121" activePane="bottomRight" state="frozen"/>
      <selection pane="topRight" activeCell="E1" sqref="E1"/>
      <selection pane="bottomLeft" activeCell="A8" sqref="A8"/>
      <selection pane="bottomRight" activeCell="A127" sqref="A127:A405"/>
    </sheetView>
  </sheetViews>
  <sheetFormatPr defaultRowHeight="12.75"/>
  <cols>
    <col min="1" max="1" width="4.140625" style="10" customWidth="1"/>
    <col min="2" max="2" width="9.7109375" style="11" customWidth="1"/>
    <col min="3" max="3" width="15.5703125" style="12" customWidth="1"/>
    <col min="4" max="4" width="6.140625" style="13" customWidth="1"/>
    <col min="5" max="5" width="8.42578125" style="11" customWidth="1"/>
    <col min="6" max="6" width="10.7109375" style="11" customWidth="1"/>
    <col min="7" max="10" width="4.140625" style="14" customWidth="1"/>
    <col min="11" max="11" width="4" style="14" hidden="1" customWidth="1"/>
    <col min="12" max="14" width="1.5703125" style="14" customWidth="1"/>
    <col min="15" max="15" width="4.42578125" style="14" customWidth="1"/>
    <col min="16" max="16" width="4.7109375" style="14" customWidth="1"/>
    <col min="17" max="17" width="11.7109375" style="11" customWidth="1"/>
    <col min="18" max="18" width="4.85546875" style="14" customWidth="1"/>
    <col min="19" max="16384" width="9.140625" style="10"/>
  </cols>
  <sheetData>
    <row r="1" spans="1:18" s="1" customFormat="1" ht="21.75" customHeight="1">
      <c r="A1" s="20" t="s">
        <v>1</v>
      </c>
      <c r="D1" s="20" t="s">
        <v>98</v>
      </c>
      <c r="O1" s="17"/>
    </row>
    <row r="2" spans="1:18" s="1" customFormat="1" ht="18" customHeight="1">
      <c r="A2" s="20" t="s">
        <v>10</v>
      </c>
      <c r="E2" s="2" t="s">
        <v>4</v>
      </c>
      <c r="F2" s="56" t="s">
        <v>99</v>
      </c>
      <c r="O2" s="17"/>
      <c r="Q2" s="29" t="s">
        <v>5</v>
      </c>
      <c r="R2" s="1">
        <v>3</v>
      </c>
    </row>
    <row r="3" spans="1:18" s="1" customFormat="1" ht="18" customHeight="1">
      <c r="E3" s="29" t="s">
        <v>100</v>
      </c>
      <c r="F3" s="2"/>
      <c r="H3" s="24"/>
      <c r="I3" s="2"/>
      <c r="K3" s="17"/>
      <c r="O3" s="17"/>
      <c r="Q3" s="29" t="s">
        <v>6</v>
      </c>
      <c r="R3" s="1">
        <v>4</v>
      </c>
    </row>
    <row r="4" spans="1:18" s="1" customFormat="1" ht="18" customHeight="1">
      <c r="A4" s="25" t="s">
        <v>269</v>
      </c>
      <c r="O4" s="17"/>
      <c r="Q4" s="29" t="s">
        <v>7</v>
      </c>
      <c r="R4" s="1">
        <v>1</v>
      </c>
    </row>
    <row r="5" spans="1:18" s="3" customFormat="1" ht="15" customHeight="1">
      <c r="A5" s="70" t="s">
        <v>2</v>
      </c>
      <c r="B5" s="73" t="s">
        <v>3</v>
      </c>
      <c r="C5" s="76" t="s">
        <v>11</v>
      </c>
      <c r="D5" s="77"/>
      <c r="E5" s="73" t="s">
        <v>58</v>
      </c>
      <c r="F5" s="67" t="s">
        <v>59</v>
      </c>
      <c r="G5" s="88" t="s">
        <v>12</v>
      </c>
      <c r="H5" s="89"/>
      <c r="I5" s="89"/>
      <c r="J5" s="89"/>
      <c r="K5" s="89"/>
      <c r="L5" s="89"/>
      <c r="M5" s="89"/>
      <c r="N5" s="89"/>
      <c r="O5" s="90"/>
      <c r="P5" s="82" t="s">
        <v>13</v>
      </c>
      <c r="Q5" s="83"/>
      <c r="R5" s="67" t="s">
        <v>0</v>
      </c>
    </row>
    <row r="6" spans="1:18" s="3" customFormat="1" ht="15" customHeight="1">
      <c r="A6" s="71"/>
      <c r="B6" s="74"/>
      <c r="C6" s="78"/>
      <c r="D6" s="79"/>
      <c r="E6" s="74"/>
      <c r="F6" s="68"/>
      <c r="G6" s="4" t="s">
        <v>14</v>
      </c>
      <c r="H6" s="4" t="s">
        <v>15</v>
      </c>
      <c r="I6" s="4" t="s">
        <v>16</v>
      </c>
      <c r="J6" s="4"/>
      <c r="K6" s="4"/>
      <c r="L6" s="4"/>
      <c r="M6" s="4"/>
      <c r="N6" s="4"/>
      <c r="O6" s="4" t="s">
        <v>56</v>
      </c>
      <c r="P6" s="5" t="s">
        <v>55</v>
      </c>
      <c r="Q6" s="5" t="s">
        <v>8</v>
      </c>
      <c r="R6" s="68"/>
    </row>
    <row r="7" spans="1:18" s="8" customFormat="1" ht="15.75" customHeight="1">
      <c r="A7" s="72"/>
      <c r="B7" s="75"/>
      <c r="C7" s="80"/>
      <c r="D7" s="81"/>
      <c r="E7" s="75"/>
      <c r="F7" s="69"/>
      <c r="G7" s="6">
        <v>15</v>
      </c>
      <c r="H7" s="6">
        <v>10</v>
      </c>
      <c r="I7" s="6">
        <v>20</v>
      </c>
      <c r="J7" s="6"/>
      <c r="K7" s="6"/>
      <c r="L7" s="6"/>
      <c r="M7" s="6"/>
      <c r="N7" s="6"/>
      <c r="O7" s="6">
        <v>55</v>
      </c>
      <c r="P7" s="6">
        <f>SUM(G7:O7)</f>
        <v>100</v>
      </c>
      <c r="Q7" s="7"/>
      <c r="R7" s="69"/>
    </row>
    <row r="8" spans="1:18" s="9" customFormat="1" ht="22.5" customHeight="1">
      <c r="A8" s="15">
        <v>1</v>
      </c>
      <c r="B8" s="58">
        <v>172216535</v>
      </c>
      <c r="C8" s="59" t="s">
        <v>101</v>
      </c>
      <c r="D8" s="60" t="s">
        <v>68</v>
      </c>
      <c r="E8" s="64" t="s">
        <v>102</v>
      </c>
      <c r="F8" s="64" t="s">
        <v>103</v>
      </c>
      <c r="G8" s="33">
        <v>7</v>
      </c>
      <c r="H8" s="33">
        <v>6.5</v>
      </c>
      <c r="I8" s="33">
        <v>7</v>
      </c>
      <c r="J8" s="33"/>
      <c r="K8" s="21"/>
      <c r="L8" s="21"/>
      <c r="M8" s="21"/>
      <c r="N8" s="21"/>
      <c r="O8" s="27">
        <v>6</v>
      </c>
      <c r="P8" s="26">
        <v>6.4</v>
      </c>
      <c r="Q8" s="18" t="s">
        <v>32</v>
      </c>
      <c r="R8" s="34" t="s">
        <v>273</v>
      </c>
    </row>
    <row r="9" spans="1:18" s="9" customFormat="1" ht="22.5" customHeight="1">
      <c r="A9" s="16">
        <f>A8+1</f>
        <v>2</v>
      </c>
      <c r="B9" s="61">
        <v>172526913</v>
      </c>
      <c r="C9" s="62" t="s">
        <v>104</v>
      </c>
      <c r="D9" s="63" t="s">
        <v>68</v>
      </c>
      <c r="E9" s="65" t="s">
        <v>102</v>
      </c>
      <c r="F9" s="65" t="s">
        <v>105</v>
      </c>
      <c r="G9" s="22">
        <v>9</v>
      </c>
      <c r="H9" s="22">
        <v>9</v>
      </c>
      <c r="I9" s="22">
        <v>7</v>
      </c>
      <c r="J9" s="22"/>
      <c r="K9" s="23"/>
      <c r="L9" s="23"/>
      <c r="M9" s="23"/>
      <c r="N9" s="23"/>
      <c r="O9" s="27">
        <v>7.5</v>
      </c>
      <c r="P9" s="28">
        <v>7.8</v>
      </c>
      <c r="Q9" s="19" t="s">
        <v>45</v>
      </c>
      <c r="R9" s="57" t="s">
        <v>273</v>
      </c>
    </row>
    <row r="10" spans="1:18" s="9" customFormat="1" ht="22.5" customHeight="1">
      <c r="A10" s="16">
        <f t="shared" ref="A10:A73" si="0">A9+1</f>
        <v>3</v>
      </c>
      <c r="B10" s="61">
        <v>172526914</v>
      </c>
      <c r="C10" s="62" t="s">
        <v>106</v>
      </c>
      <c r="D10" s="63" t="s">
        <v>68</v>
      </c>
      <c r="E10" s="65" t="s">
        <v>102</v>
      </c>
      <c r="F10" s="65" t="s">
        <v>105</v>
      </c>
      <c r="G10" s="22">
        <v>8</v>
      </c>
      <c r="H10" s="22">
        <v>8.5</v>
      </c>
      <c r="I10" s="22">
        <v>7</v>
      </c>
      <c r="J10" s="22"/>
      <c r="K10" s="23"/>
      <c r="L10" s="23"/>
      <c r="M10" s="23"/>
      <c r="N10" s="23"/>
      <c r="O10" s="27">
        <v>7</v>
      </c>
      <c r="P10" s="28">
        <v>7.3</v>
      </c>
      <c r="Q10" s="19" t="s">
        <v>40</v>
      </c>
      <c r="R10" s="57" t="s">
        <v>273</v>
      </c>
    </row>
    <row r="11" spans="1:18" s="9" customFormat="1" ht="22.5" customHeight="1">
      <c r="A11" s="16">
        <f t="shared" si="0"/>
        <v>4</v>
      </c>
      <c r="B11" s="61">
        <v>172526915</v>
      </c>
      <c r="C11" s="62" t="s">
        <v>107</v>
      </c>
      <c r="D11" s="63" t="s">
        <v>68</v>
      </c>
      <c r="E11" s="65" t="s">
        <v>102</v>
      </c>
      <c r="F11" s="65" t="s">
        <v>105</v>
      </c>
      <c r="G11" s="22">
        <v>7</v>
      </c>
      <c r="H11" s="22">
        <v>7</v>
      </c>
      <c r="I11" s="22">
        <v>7</v>
      </c>
      <c r="J11" s="22"/>
      <c r="K11" s="23"/>
      <c r="L11" s="23"/>
      <c r="M11" s="23"/>
      <c r="N11" s="23"/>
      <c r="O11" s="27">
        <v>7</v>
      </c>
      <c r="P11" s="28">
        <v>7</v>
      </c>
      <c r="Q11" s="19" t="s">
        <v>19</v>
      </c>
      <c r="R11" s="57" t="s">
        <v>273</v>
      </c>
    </row>
    <row r="12" spans="1:18" s="9" customFormat="1" ht="22.5" customHeight="1">
      <c r="A12" s="16">
        <f t="shared" si="0"/>
        <v>5</v>
      </c>
      <c r="B12" s="61">
        <v>172526916</v>
      </c>
      <c r="C12" s="62" t="s">
        <v>108</v>
      </c>
      <c r="D12" s="63" t="s">
        <v>68</v>
      </c>
      <c r="E12" s="65" t="s">
        <v>102</v>
      </c>
      <c r="F12" s="65" t="s">
        <v>105</v>
      </c>
      <c r="G12" s="22">
        <v>5</v>
      </c>
      <c r="H12" s="22">
        <v>7</v>
      </c>
      <c r="I12" s="22">
        <v>7</v>
      </c>
      <c r="J12" s="22"/>
      <c r="K12" s="23"/>
      <c r="L12" s="23"/>
      <c r="M12" s="23"/>
      <c r="N12" s="23"/>
      <c r="O12" s="27">
        <v>7</v>
      </c>
      <c r="P12" s="28">
        <v>6.7</v>
      </c>
      <c r="Q12" s="19" t="s">
        <v>35</v>
      </c>
      <c r="R12" s="57" t="s">
        <v>273</v>
      </c>
    </row>
    <row r="13" spans="1:18" s="9" customFormat="1" ht="22.5" customHeight="1">
      <c r="A13" s="16">
        <f t="shared" si="0"/>
        <v>6</v>
      </c>
      <c r="B13" s="61">
        <v>172526918</v>
      </c>
      <c r="C13" s="62" t="s">
        <v>109</v>
      </c>
      <c r="D13" s="63" t="s">
        <v>110</v>
      </c>
      <c r="E13" s="65" t="s">
        <v>102</v>
      </c>
      <c r="F13" s="65" t="s">
        <v>105</v>
      </c>
      <c r="G13" s="22">
        <v>7</v>
      </c>
      <c r="H13" s="22">
        <v>8</v>
      </c>
      <c r="I13" s="22">
        <v>7.5</v>
      </c>
      <c r="J13" s="22"/>
      <c r="K13" s="23"/>
      <c r="L13" s="23"/>
      <c r="M13" s="23"/>
      <c r="N13" s="23"/>
      <c r="O13" s="27">
        <v>6</v>
      </c>
      <c r="P13" s="28">
        <v>6.7</v>
      </c>
      <c r="Q13" s="19" t="s">
        <v>35</v>
      </c>
      <c r="R13" s="57" t="s">
        <v>273</v>
      </c>
    </row>
    <row r="14" spans="1:18" s="9" customFormat="1" ht="22.5" customHeight="1">
      <c r="A14" s="16">
        <f t="shared" si="0"/>
        <v>7</v>
      </c>
      <c r="B14" s="61">
        <v>172336844</v>
      </c>
      <c r="C14" s="62" t="s">
        <v>111</v>
      </c>
      <c r="D14" s="63" t="s">
        <v>112</v>
      </c>
      <c r="E14" s="65" t="s">
        <v>102</v>
      </c>
      <c r="F14" s="65" t="s">
        <v>113</v>
      </c>
      <c r="G14" s="22">
        <v>8.5</v>
      </c>
      <c r="H14" s="22">
        <v>8.5</v>
      </c>
      <c r="I14" s="22">
        <v>7.5</v>
      </c>
      <c r="J14" s="22"/>
      <c r="K14" s="23"/>
      <c r="L14" s="23"/>
      <c r="M14" s="23"/>
      <c r="N14" s="23"/>
      <c r="O14" s="27">
        <v>5.5</v>
      </c>
      <c r="P14" s="28">
        <v>6.7</v>
      </c>
      <c r="Q14" s="19" t="s">
        <v>35</v>
      </c>
      <c r="R14" s="57" t="s">
        <v>273</v>
      </c>
    </row>
    <row r="15" spans="1:18" s="9" customFormat="1" ht="22.5" customHeight="1">
      <c r="A15" s="16">
        <f t="shared" si="0"/>
        <v>8</v>
      </c>
      <c r="B15" s="61">
        <v>172316793</v>
      </c>
      <c r="C15" s="62" t="s">
        <v>114</v>
      </c>
      <c r="D15" s="63" t="s">
        <v>93</v>
      </c>
      <c r="E15" s="65" t="s">
        <v>102</v>
      </c>
      <c r="F15" s="65" t="s">
        <v>115</v>
      </c>
      <c r="G15" s="22">
        <v>8</v>
      </c>
      <c r="H15" s="22">
        <v>8.5</v>
      </c>
      <c r="I15" s="22">
        <v>3</v>
      </c>
      <c r="J15" s="22"/>
      <c r="K15" s="23"/>
      <c r="L15" s="23"/>
      <c r="M15" s="23"/>
      <c r="N15" s="23"/>
      <c r="O15" s="27">
        <v>7</v>
      </c>
      <c r="P15" s="28">
        <v>6.5</v>
      </c>
      <c r="Q15" s="19" t="s">
        <v>33</v>
      </c>
      <c r="R15" s="57" t="s">
        <v>273</v>
      </c>
    </row>
    <row r="16" spans="1:18" s="9" customFormat="1" ht="22.5" customHeight="1">
      <c r="A16" s="16">
        <f t="shared" si="0"/>
        <v>9</v>
      </c>
      <c r="B16" s="61">
        <v>172526919</v>
      </c>
      <c r="C16" s="62" t="s">
        <v>116</v>
      </c>
      <c r="D16" s="63" t="s">
        <v>117</v>
      </c>
      <c r="E16" s="65" t="s">
        <v>102</v>
      </c>
      <c r="F16" s="65" t="s">
        <v>105</v>
      </c>
      <c r="G16" s="22">
        <v>7</v>
      </c>
      <c r="H16" s="22">
        <v>8</v>
      </c>
      <c r="I16" s="22">
        <v>7.5</v>
      </c>
      <c r="J16" s="22"/>
      <c r="K16" s="23"/>
      <c r="L16" s="23"/>
      <c r="M16" s="23"/>
      <c r="N16" s="23"/>
      <c r="O16" s="27">
        <v>7</v>
      </c>
      <c r="P16" s="28">
        <v>7.2</v>
      </c>
      <c r="Q16" s="19" t="s">
        <v>39</v>
      </c>
      <c r="R16" s="57" t="s">
        <v>273</v>
      </c>
    </row>
    <row r="17" spans="1:18" s="9" customFormat="1" ht="22.5" customHeight="1">
      <c r="A17" s="16">
        <f t="shared" si="0"/>
        <v>10</v>
      </c>
      <c r="B17" s="61">
        <v>172316794</v>
      </c>
      <c r="C17" s="62" t="s">
        <v>118</v>
      </c>
      <c r="D17" s="63" t="s">
        <v>86</v>
      </c>
      <c r="E17" s="65" t="s">
        <v>102</v>
      </c>
      <c r="F17" s="65" t="s">
        <v>115</v>
      </c>
      <c r="G17" s="22">
        <v>6</v>
      </c>
      <c r="H17" s="22">
        <v>8.5</v>
      </c>
      <c r="I17" s="22">
        <v>7</v>
      </c>
      <c r="J17" s="22"/>
      <c r="K17" s="23"/>
      <c r="L17" s="23"/>
      <c r="M17" s="23"/>
      <c r="N17" s="23"/>
      <c r="O17" s="27">
        <v>9</v>
      </c>
      <c r="P17" s="28">
        <v>8.1</v>
      </c>
      <c r="Q17" s="19" t="s">
        <v>47</v>
      </c>
      <c r="R17" s="57" t="s">
        <v>273</v>
      </c>
    </row>
    <row r="18" spans="1:18" s="9" customFormat="1" ht="22.5" customHeight="1">
      <c r="A18" s="16">
        <f t="shared" si="0"/>
        <v>11</v>
      </c>
      <c r="B18" s="61">
        <v>172336845</v>
      </c>
      <c r="C18" s="62" t="s">
        <v>119</v>
      </c>
      <c r="D18" s="63" t="s">
        <v>120</v>
      </c>
      <c r="E18" s="65" t="s">
        <v>102</v>
      </c>
      <c r="F18" s="65" t="s">
        <v>113</v>
      </c>
      <c r="G18" s="22">
        <v>7</v>
      </c>
      <c r="H18" s="22">
        <v>7.5</v>
      </c>
      <c r="I18" s="22">
        <v>7.5</v>
      </c>
      <c r="J18" s="22"/>
      <c r="K18" s="23"/>
      <c r="L18" s="23"/>
      <c r="M18" s="23"/>
      <c r="N18" s="23"/>
      <c r="O18" s="27">
        <v>5</v>
      </c>
      <c r="P18" s="28">
        <v>6.1</v>
      </c>
      <c r="Q18" s="19" t="s">
        <v>29</v>
      </c>
      <c r="R18" s="57" t="s">
        <v>273</v>
      </c>
    </row>
    <row r="19" spans="1:18" s="9" customFormat="1" ht="22.5" customHeight="1">
      <c r="A19" s="16">
        <f t="shared" si="0"/>
        <v>12</v>
      </c>
      <c r="B19" s="61">
        <v>172316795</v>
      </c>
      <c r="C19" s="62" t="s">
        <v>121</v>
      </c>
      <c r="D19" s="63" t="s">
        <v>122</v>
      </c>
      <c r="E19" s="65" t="s">
        <v>102</v>
      </c>
      <c r="F19" s="65" t="s">
        <v>115</v>
      </c>
      <c r="G19" s="22">
        <v>8</v>
      </c>
      <c r="H19" s="22">
        <v>8</v>
      </c>
      <c r="I19" s="22">
        <v>3</v>
      </c>
      <c r="J19" s="22"/>
      <c r="K19" s="23"/>
      <c r="L19" s="23"/>
      <c r="M19" s="23"/>
      <c r="N19" s="23"/>
      <c r="O19" s="27">
        <v>7.5</v>
      </c>
      <c r="P19" s="28">
        <v>6.7</v>
      </c>
      <c r="Q19" s="19" t="s">
        <v>35</v>
      </c>
      <c r="R19" s="57" t="s">
        <v>273</v>
      </c>
    </row>
    <row r="20" spans="1:18" s="9" customFormat="1" ht="22.5" customHeight="1">
      <c r="A20" s="16">
        <f t="shared" si="0"/>
        <v>13</v>
      </c>
      <c r="B20" s="61">
        <v>172216538</v>
      </c>
      <c r="C20" s="62" t="s">
        <v>123</v>
      </c>
      <c r="D20" s="63" t="s">
        <v>124</v>
      </c>
      <c r="E20" s="65" t="s">
        <v>102</v>
      </c>
      <c r="F20" s="65" t="s">
        <v>103</v>
      </c>
      <c r="G20" s="22">
        <v>3</v>
      </c>
      <c r="H20" s="22">
        <v>7.5</v>
      </c>
      <c r="I20" s="22">
        <v>6</v>
      </c>
      <c r="J20" s="22"/>
      <c r="K20" s="23"/>
      <c r="L20" s="23"/>
      <c r="M20" s="23"/>
      <c r="N20" s="23"/>
      <c r="O20" s="27">
        <v>5.5</v>
      </c>
      <c r="P20" s="28">
        <v>5.4</v>
      </c>
      <c r="Q20" s="19" t="s">
        <v>24</v>
      </c>
      <c r="R20" s="57" t="s">
        <v>273</v>
      </c>
    </row>
    <row r="21" spans="1:18" s="9" customFormat="1" ht="22.5" customHeight="1">
      <c r="A21" s="16">
        <f t="shared" si="0"/>
        <v>14</v>
      </c>
      <c r="B21" s="61">
        <v>172526923</v>
      </c>
      <c r="C21" s="62" t="s">
        <v>125</v>
      </c>
      <c r="D21" s="63" t="s">
        <v>126</v>
      </c>
      <c r="E21" s="65" t="s">
        <v>102</v>
      </c>
      <c r="F21" s="65" t="s">
        <v>105</v>
      </c>
      <c r="G21" s="22">
        <v>7</v>
      </c>
      <c r="H21" s="22">
        <v>8.5</v>
      </c>
      <c r="I21" s="22">
        <v>8</v>
      </c>
      <c r="J21" s="22"/>
      <c r="K21" s="23"/>
      <c r="L21" s="23"/>
      <c r="M21" s="23"/>
      <c r="N21" s="23"/>
      <c r="O21" s="27">
        <v>5.5</v>
      </c>
      <c r="P21" s="28">
        <v>6.5</v>
      </c>
      <c r="Q21" s="19" t="s">
        <v>33</v>
      </c>
      <c r="R21" s="57" t="s">
        <v>273</v>
      </c>
    </row>
    <row r="22" spans="1:18" s="9" customFormat="1" ht="22.5" customHeight="1">
      <c r="A22" s="16">
        <f t="shared" si="0"/>
        <v>15</v>
      </c>
      <c r="B22" s="61">
        <v>172526924</v>
      </c>
      <c r="C22" s="62" t="s">
        <v>127</v>
      </c>
      <c r="D22" s="63" t="s">
        <v>69</v>
      </c>
      <c r="E22" s="65" t="s">
        <v>102</v>
      </c>
      <c r="F22" s="65" t="s">
        <v>128</v>
      </c>
      <c r="G22" s="22">
        <v>7</v>
      </c>
      <c r="H22" s="22">
        <v>8.5</v>
      </c>
      <c r="I22" s="22">
        <v>7</v>
      </c>
      <c r="J22" s="22"/>
      <c r="K22" s="23"/>
      <c r="L22" s="23"/>
      <c r="M22" s="23"/>
      <c r="N22" s="23"/>
      <c r="O22" s="27">
        <v>7</v>
      </c>
      <c r="P22" s="28">
        <v>7.2</v>
      </c>
      <c r="Q22" s="19" t="s">
        <v>39</v>
      </c>
      <c r="R22" s="57" t="s">
        <v>273</v>
      </c>
    </row>
    <row r="23" spans="1:18" s="9" customFormat="1" ht="22.5" customHeight="1">
      <c r="A23" s="16">
        <f t="shared" si="0"/>
        <v>16</v>
      </c>
      <c r="B23" s="61">
        <v>172318874</v>
      </c>
      <c r="C23" s="62" t="s">
        <v>129</v>
      </c>
      <c r="D23" s="63" t="s">
        <v>130</v>
      </c>
      <c r="E23" s="65" t="s">
        <v>102</v>
      </c>
      <c r="F23" s="65" t="s">
        <v>115</v>
      </c>
      <c r="G23" s="22">
        <v>9</v>
      </c>
      <c r="H23" s="22">
        <v>8</v>
      </c>
      <c r="I23" s="22">
        <v>7</v>
      </c>
      <c r="J23" s="22"/>
      <c r="K23" s="23"/>
      <c r="L23" s="23"/>
      <c r="M23" s="23"/>
      <c r="N23" s="23"/>
      <c r="O23" s="27">
        <v>3</v>
      </c>
      <c r="P23" s="28">
        <v>0</v>
      </c>
      <c r="Q23" s="19" t="s">
        <v>17</v>
      </c>
      <c r="R23" s="57" t="s">
        <v>273</v>
      </c>
    </row>
    <row r="24" spans="1:18" s="9" customFormat="1" ht="22.5" customHeight="1">
      <c r="A24" s="16">
        <f t="shared" si="0"/>
        <v>17</v>
      </c>
      <c r="B24" s="61">
        <v>172526926</v>
      </c>
      <c r="C24" s="62" t="s">
        <v>131</v>
      </c>
      <c r="D24" s="63" t="s">
        <v>130</v>
      </c>
      <c r="E24" s="65" t="s">
        <v>102</v>
      </c>
      <c r="F24" s="65" t="s">
        <v>105</v>
      </c>
      <c r="G24" s="22">
        <v>4</v>
      </c>
      <c r="H24" s="22">
        <v>8.5</v>
      </c>
      <c r="I24" s="22">
        <v>7</v>
      </c>
      <c r="J24" s="22"/>
      <c r="K24" s="23"/>
      <c r="L24" s="23"/>
      <c r="M24" s="23"/>
      <c r="N24" s="23"/>
      <c r="O24" s="27">
        <v>7</v>
      </c>
      <c r="P24" s="28">
        <v>6.7</v>
      </c>
      <c r="Q24" s="19" t="s">
        <v>35</v>
      </c>
      <c r="R24" s="57" t="s">
        <v>273</v>
      </c>
    </row>
    <row r="25" spans="1:18" s="9" customFormat="1" ht="22.5" customHeight="1">
      <c r="A25" s="16">
        <f t="shared" si="0"/>
        <v>18</v>
      </c>
      <c r="B25" s="61">
        <v>172316798</v>
      </c>
      <c r="C25" s="62" t="s">
        <v>132</v>
      </c>
      <c r="D25" s="63" t="s">
        <v>133</v>
      </c>
      <c r="E25" s="65" t="s">
        <v>102</v>
      </c>
      <c r="F25" s="65" t="s">
        <v>115</v>
      </c>
      <c r="G25" s="22">
        <v>7</v>
      </c>
      <c r="H25" s="22">
        <v>8</v>
      </c>
      <c r="I25" s="22">
        <v>7</v>
      </c>
      <c r="J25" s="22"/>
      <c r="K25" s="23"/>
      <c r="L25" s="23"/>
      <c r="M25" s="23"/>
      <c r="N25" s="23"/>
      <c r="O25" s="27">
        <v>6</v>
      </c>
      <c r="P25" s="28">
        <v>6.6</v>
      </c>
      <c r="Q25" s="19" t="s">
        <v>34</v>
      </c>
      <c r="R25" s="57" t="s">
        <v>273</v>
      </c>
    </row>
    <row r="26" spans="1:18" s="9" customFormat="1" ht="22.5" customHeight="1">
      <c r="A26" s="16">
        <f t="shared" si="0"/>
        <v>19</v>
      </c>
      <c r="B26" s="61">
        <v>172316799</v>
      </c>
      <c r="C26" s="62" t="s">
        <v>134</v>
      </c>
      <c r="D26" s="63" t="s">
        <v>135</v>
      </c>
      <c r="E26" s="65" t="s">
        <v>102</v>
      </c>
      <c r="F26" s="65" t="s">
        <v>115</v>
      </c>
      <c r="G26" s="22">
        <v>8</v>
      </c>
      <c r="H26" s="22">
        <v>8</v>
      </c>
      <c r="I26" s="22">
        <v>6</v>
      </c>
      <c r="J26" s="22"/>
      <c r="K26" s="23"/>
      <c r="L26" s="23"/>
      <c r="M26" s="23"/>
      <c r="N26" s="23"/>
      <c r="O26" s="27">
        <v>8</v>
      </c>
      <c r="P26" s="28">
        <v>7.6</v>
      </c>
      <c r="Q26" s="19" t="s">
        <v>43</v>
      </c>
      <c r="R26" s="57" t="s">
        <v>273</v>
      </c>
    </row>
    <row r="27" spans="1:18" s="9" customFormat="1" ht="22.5" customHeight="1">
      <c r="A27" s="16">
        <f t="shared" si="0"/>
        <v>20</v>
      </c>
      <c r="B27" s="61">
        <v>172316800</v>
      </c>
      <c r="C27" s="62" t="s">
        <v>136</v>
      </c>
      <c r="D27" s="63" t="s">
        <v>135</v>
      </c>
      <c r="E27" s="65" t="s">
        <v>102</v>
      </c>
      <c r="F27" s="65" t="s">
        <v>115</v>
      </c>
      <c r="G27" s="22">
        <v>8</v>
      </c>
      <c r="H27" s="22">
        <v>8.5</v>
      </c>
      <c r="I27" s="22">
        <v>7</v>
      </c>
      <c r="J27" s="22"/>
      <c r="K27" s="23"/>
      <c r="L27" s="23"/>
      <c r="M27" s="23"/>
      <c r="N27" s="23"/>
      <c r="O27" s="27">
        <v>7</v>
      </c>
      <c r="P27" s="28">
        <v>7.3</v>
      </c>
      <c r="Q27" s="19" t="s">
        <v>40</v>
      </c>
      <c r="R27" s="57" t="s">
        <v>273</v>
      </c>
    </row>
    <row r="28" spans="1:18" s="9" customFormat="1" ht="22.5" customHeight="1">
      <c r="A28" s="16">
        <f t="shared" si="0"/>
        <v>21</v>
      </c>
      <c r="B28" s="61">
        <v>172526928</v>
      </c>
      <c r="C28" s="62" t="s">
        <v>137</v>
      </c>
      <c r="D28" s="63" t="s">
        <v>135</v>
      </c>
      <c r="E28" s="65" t="s">
        <v>102</v>
      </c>
      <c r="F28" s="65" t="s">
        <v>115</v>
      </c>
      <c r="G28" s="22">
        <v>8</v>
      </c>
      <c r="H28" s="22">
        <v>8</v>
      </c>
      <c r="I28" s="22">
        <v>7</v>
      </c>
      <c r="J28" s="22"/>
      <c r="K28" s="23"/>
      <c r="L28" s="23"/>
      <c r="M28" s="23"/>
      <c r="N28" s="23"/>
      <c r="O28" s="27">
        <v>7</v>
      </c>
      <c r="P28" s="28">
        <v>7.3</v>
      </c>
      <c r="Q28" s="19" t="s">
        <v>40</v>
      </c>
      <c r="R28" s="57" t="s">
        <v>273</v>
      </c>
    </row>
    <row r="29" spans="1:18" s="9" customFormat="1" ht="22.5" customHeight="1">
      <c r="A29" s="16">
        <f t="shared" si="0"/>
        <v>22</v>
      </c>
      <c r="B29" s="61">
        <v>172526929</v>
      </c>
      <c r="C29" s="62" t="s">
        <v>138</v>
      </c>
      <c r="D29" s="63" t="s">
        <v>135</v>
      </c>
      <c r="E29" s="65" t="s">
        <v>102</v>
      </c>
      <c r="F29" s="65" t="s">
        <v>128</v>
      </c>
      <c r="G29" s="22">
        <v>7.5</v>
      </c>
      <c r="H29" s="22">
        <v>7.5</v>
      </c>
      <c r="I29" s="22">
        <v>8</v>
      </c>
      <c r="J29" s="22"/>
      <c r="K29" s="23"/>
      <c r="L29" s="23"/>
      <c r="M29" s="23"/>
      <c r="N29" s="23"/>
      <c r="O29" s="27">
        <v>7.5</v>
      </c>
      <c r="P29" s="28">
        <v>7.6</v>
      </c>
      <c r="Q29" s="19" t="s">
        <v>43</v>
      </c>
      <c r="R29" s="57" t="s">
        <v>273</v>
      </c>
    </row>
    <row r="30" spans="1:18" s="9" customFormat="1" ht="22.5" customHeight="1">
      <c r="A30" s="16">
        <f t="shared" si="0"/>
        <v>23</v>
      </c>
      <c r="B30" s="61">
        <v>171325911</v>
      </c>
      <c r="C30" s="62" t="s">
        <v>139</v>
      </c>
      <c r="D30" s="63" t="s">
        <v>140</v>
      </c>
      <c r="E30" s="65" t="s">
        <v>102</v>
      </c>
      <c r="F30" s="65" t="s">
        <v>141</v>
      </c>
      <c r="G30" s="22">
        <v>7</v>
      </c>
      <c r="H30" s="22">
        <v>8</v>
      </c>
      <c r="I30" s="22">
        <v>7.5</v>
      </c>
      <c r="J30" s="22"/>
      <c r="K30" s="23"/>
      <c r="L30" s="23"/>
      <c r="M30" s="23"/>
      <c r="N30" s="23"/>
      <c r="O30" s="27">
        <v>7</v>
      </c>
      <c r="P30" s="28">
        <v>7.2</v>
      </c>
      <c r="Q30" s="19" t="s">
        <v>39</v>
      </c>
      <c r="R30" s="57" t="s">
        <v>273</v>
      </c>
    </row>
    <row r="31" spans="1:18" s="9" customFormat="1" ht="22.5" customHeight="1">
      <c r="A31" s="16">
        <f t="shared" si="0"/>
        <v>24</v>
      </c>
      <c r="B31" s="61">
        <v>172316802</v>
      </c>
      <c r="C31" s="62" t="s">
        <v>142</v>
      </c>
      <c r="D31" s="63" t="s">
        <v>140</v>
      </c>
      <c r="E31" s="65" t="s">
        <v>102</v>
      </c>
      <c r="F31" s="65" t="s">
        <v>115</v>
      </c>
      <c r="G31" s="22">
        <v>9</v>
      </c>
      <c r="H31" s="22">
        <v>8</v>
      </c>
      <c r="I31" s="22">
        <v>7</v>
      </c>
      <c r="J31" s="22"/>
      <c r="K31" s="23"/>
      <c r="L31" s="23"/>
      <c r="M31" s="23"/>
      <c r="N31" s="23"/>
      <c r="O31" s="27">
        <v>7</v>
      </c>
      <c r="P31" s="28">
        <v>7.4</v>
      </c>
      <c r="Q31" s="19" t="s">
        <v>41</v>
      </c>
      <c r="R31" s="57" t="s">
        <v>273</v>
      </c>
    </row>
    <row r="32" spans="1:18" s="9" customFormat="1" ht="22.5" customHeight="1">
      <c r="A32" s="16">
        <f t="shared" si="0"/>
        <v>25</v>
      </c>
      <c r="B32" s="61">
        <v>172316803</v>
      </c>
      <c r="C32" s="62" t="s">
        <v>143</v>
      </c>
      <c r="D32" s="63" t="s">
        <v>140</v>
      </c>
      <c r="E32" s="65" t="s">
        <v>102</v>
      </c>
      <c r="F32" s="65" t="s">
        <v>115</v>
      </c>
      <c r="G32" s="22">
        <v>7</v>
      </c>
      <c r="H32" s="22">
        <v>8</v>
      </c>
      <c r="I32" s="22">
        <v>8</v>
      </c>
      <c r="J32" s="22"/>
      <c r="K32" s="23"/>
      <c r="L32" s="23"/>
      <c r="M32" s="23"/>
      <c r="N32" s="23"/>
      <c r="O32" s="27">
        <v>7</v>
      </c>
      <c r="P32" s="28">
        <v>7.3</v>
      </c>
      <c r="Q32" s="19" t="s">
        <v>40</v>
      </c>
      <c r="R32" s="57" t="s">
        <v>273</v>
      </c>
    </row>
    <row r="33" spans="1:18" s="9" customFormat="1" ht="22.5" customHeight="1">
      <c r="A33" s="16">
        <f t="shared" si="0"/>
        <v>26</v>
      </c>
      <c r="B33" s="61">
        <v>172526930</v>
      </c>
      <c r="C33" s="62" t="s">
        <v>144</v>
      </c>
      <c r="D33" s="63" t="s">
        <v>140</v>
      </c>
      <c r="E33" s="65" t="s">
        <v>102</v>
      </c>
      <c r="F33" s="65" t="s">
        <v>105</v>
      </c>
      <c r="G33" s="22">
        <v>6</v>
      </c>
      <c r="H33" s="22">
        <v>9</v>
      </c>
      <c r="I33" s="22">
        <v>7</v>
      </c>
      <c r="J33" s="22"/>
      <c r="K33" s="23"/>
      <c r="L33" s="23"/>
      <c r="M33" s="23"/>
      <c r="N33" s="23"/>
      <c r="O33" s="27">
        <v>8</v>
      </c>
      <c r="P33" s="28">
        <v>7.6</v>
      </c>
      <c r="Q33" s="19" t="s">
        <v>43</v>
      </c>
      <c r="R33" s="57" t="s">
        <v>273</v>
      </c>
    </row>
    <row r="34" spans="1:18" s="9" customFormat="1" ht="22.5" customHeight="1">
      <c r="A34" s="16">
        <f t="shared" si="0"/>
        <v>27</v>
      </c>
      <c r="B34" s="61">
        <v>172526931</v>
      </c>
      <c r="C34" s="62" t="s">
        <v>145</v>
      </c>
      <c r="D34" s="63" t="s">
        <v>146</v>
      </c>
      <c r="E34" s="65" t="s">
        <v>102</v>
      </c>
      <c r="F34" s="65" t="s">
        <v>105</v>
      </c>
      <c r="G34" s="22">
        <v>7</v>
      </c>
      <c r="H34" s="22">
        <v>7</v>
      </c>
      <c r="I34" s="22">
        <v>7</v>
      </c>
      <c r="J34" s="22"/>
      <c r="K34" s="23"/>
      <c r="L34" s="23"/>
      <c r="M34" s="23"/>
      <c r="N34" s="23"/>
      <c r="O34" s="27">
        <v>7</v>
      </c>
      <c r="P34" s="28">
        <v>7</v>
      </c>
      <c r="Q34" s="19" t="s">
        <v>19</v>
      </c>
      <c r="R34" s="57" t="s">
        <v>273</v>
      </c>
    </row>
    <row r="35" spans="1:18" s="9" customFormat="1" ht="22.5" customHeight="1">
      <c r="A35" s="16">
        <f t="shared" si="0"/>
        <v>28</v>
      </c>
      <c r="B35" s="61">
        <v>172316804</v>
      </c>
      <c r="C35" s="62" t="s">
        <v>147</v>
      </c>
      <c r="D35" s="63" t="s">
        <v>148</v>
      </c>
      <c r="E35" s="65" t="s">
        <v>102</v>
      </c>
      <c r="F35" s="65" t="s">
        <v>115</v>
      </c>
      <c r="G35" s="22">
        <v>9</v>
      </c>
      <c r="H35" s="22">
        <v>8</v>
      </c>
      <c r="I35" s="22">
        <v>8</v>
      </c>
      <c r="J35" s="22"/>
      <c r="K35" s="23"/>
      <c r="L35" s="23"/>
      <c r="M35" s="23"/>
      <c r="N35" s="23"/>
      <c r="O35" s="27">
        <v>7</v>
      </c>
      <c r="P35" s="28">
        <v>7.6</v>
      </c>
      <c r="Q35" s="19" t="s">
        <v>43</v>
      </c>
      <c r="R35" s="57" t="s">
        <v>273</v>
      </c>
    </row>
    <row r="36" spans="1:18" s="9" customFormat="1" ht="22.5" customHeight="1">
      <c r="A36" s="16">
        <f t="shared" si="0"/>
        <v>29</v>
      </c>
      <c r="B36" s="61">
        <v>172318873</v>
      </c>
      <c r="C36" s="62" t="s">
        <v>70</v>
      </c>
      <c r="D36" s="63" t="s">
        <v>149</v>
      </c>
      <c r="E36" s="65" t="s">
        <v>102</v>
      </c>
      <c r="F36" s="65" t="s">
        <v>150</v>
      </c>
      <c r="G36" s="22">
        <v>7</v>
      </c>
      <c r="H36" s="22">
        <v>8</v>
      </c>
      <c r="I36" s="22">
        <v>7.5</v>
      </c>
      <c r="J36" s="22"/>
      <c r="K36" s="23"/>
      <c r="L36" s="23"/>
      <c r="M36" s="23"/>
      <c r="N36" s="23"/>
      <c r="O36" s="27">
        <v>7</v>
      </c>
      <c r="P36" s="28">
        <v>7.2</v>
      </c>
      <c r="Q36" s="19" t="s">
        <v>39</v>
      </c>
      <c r="R36" s="57" t="s">
        <v>273</v>
      </c>
    </row>
    <row r="37" spans="1:18" s="9" customFormat="1" ht="22.5" customHeight="1">
      <c r="A37" s="16">
        <f t="shared" si="0"/>
        <v>30</v>
      </c>
      <c r="B37" s="61">
        <v>172336849</v>
      </c>
      <c r="C37" s="62" t="s">
        <v>151</v>
      </c>
      <c r="D37" s="63" t="s">
        <v>152</v>
      </c>
      <c r="E37" s="65" t="s">
        <v>102</v>
      </c>
      <c r="F37" s="65" t="s">
        <v>113</v>
      </c>
      <c r="G37" s="22">
        <v>8</v>
      </c>
      <c r="H37" s="22">
        <v>9</v>
      </c>
      <c r="I37" s="22">
        <v>3</v>
      </c>
      <c r="J37" s="22"/>
      <c r="K37" s="23"/>
      <c r="L37" s="23"/>
      <c r="M37" s="23"/>
      <c r="N37" s="23"/>
      <c r="O37" s="27">
        <v>6.5</v>
      </c>
      <c r="P37" s="28">
        <v>6.3</v>
      </c>
      <c r="Q37" s="19" t="s">
        <v>31</v>
      </c>
      <c r="R37" s="57" t="s">
        <v>273</v>
      </c>
    </row>
    <row r="38" spans="1:18" s="9" customFormat="1" ht="22.5" customHeight="1">
      <c r="A38" s="16">
        <f t="shared" si="0"/>
        <v>31</v>
      </c>
      <c r="B38" s="61">
        <v>172316807</v>
      </c>
      <c r="C38" s="62" t="s">
        <v>153</v>
      </c>
      <c r="D38" s="63" t="s">
        <v>154</v>
      </c>
      <c r="E38" s="65" t="s">
        <v>102</v>
      </c>
      <c r="F38" s="65" t="s">
        <v>115</v>
      </c>
      <c r="G38" s="22">
        <v>8</v>
      </c>
      <c r="H38" s="22">
        <v>8</v>
      </c>
      <c r="I38" s="22">
        <v>7</v>
      </c>
      <c r="J38" s="22"/>
      <c r="K38" s="23"/>
      <c r="L38" s="23"/>
      <c r="M38" s="23"/>
      <c r="N38" s="23"/>
      <c r="O38" s="27">
        <v>7</v>
      </c>
      <c r="P38" s="28">
        <v>7.3</v>
      </c>
      <c r="Q38" s="19" t="s">
        <v>40</v>
      </c>
      <c r="R38" s="57" t="s">
        <v>273</v>
      </c>
    </row>
    <row r="39" spans="1:18" s="9" customFormat="1" ht="22.5" customHeight="1">
      <c r="A39" s="16">
        <f t="shared" si="0"/>
        <v>32</v>
      </c>
      <c r="B39" s="61">
        <v>172336850</v>
      </c>
      <c r="C39" s="62" t="s">
        <v>155</v>
      </c>
      <c r="D39" s="63" t="s">
        <v>154</v>
      </c>
      <c r="E39" s="65" t="s">
        <v>102</v>
      </c>
      <c r="F39" s="65" t="s">
        <v>113</v>
      </c>
      <c r="G39" s="22">
        <v>8</v>
      </c>
      <c r="H39" s="22">
        <v>4</v>
      </c>
      <c r="I39" s="22">
        <v>7.5</v>
      </c>
      <c r="J39" s="22"/>
      <c r="K39" s="23"/>
      <c r="L39" s="23"/>
      <c r="M39" s="23"/>
      <c r="N39" s="23"/>
      <c r="O39" s="27">
        <v>5</v>
      </c>
      <c r="P39" s="28">
        <v>5.9</v>
      </c>
      <c r="Q39" s="19" t="s">
        <v>28</v>
      </c>
      <c r="R39" s="57" t="s">
        <v>273</v>
      </c>
    </row>
    <row r="40" spans="1:18" s="9" customFormat="1" ht="22.5" customHeight="1">
      <c r="A40" s="16">
        <f t="shared" si="0"/>
        <v>33</v>
      </c>
      <c r="B40" s="61">
        <v>172526937</v>
      </c>
      <c r="C40" s="62" t="s">
        <v>156</v>
      </c>
      <c r="D40" s="63" t="s">
        <v>154</v>
      </c>
      <c r="E40" s="65" t="s">
        <v>102</v>
      </c>
      <c r="F40" s="65" t="s">
        <v>105</v>
      </c>
      <c r="G40" s="22">
        <v>8</v>
      </c>
      <c r="H40" s="22">
        <v>7</v>
      </c>
      <c r="I40" s="22">
        <v>8</v>
      </c>
      <c r="J40" s="22"/>
      <c r="K40" s="23"/>
      <c r="L40" s="23"/>
      <c r="M40" s="23"/>
      <c r="N40" s="23"/>
      <c r="O40" s="27">
        <v>9</v>
      </c>
      <c r="P40" s="28">
        <v>8.5</v>
      </c>
      <c r="Q40" s="19" t="s">
        <v>50</v>
      </c>
      <c r="R40" s="57" t="s">
        <v>273</v>
      </c>
    </row>
    <row r="41" spans="1:18" s="9" customFormat="1" ht="22.5" customHeight="1">
      <c r="A41" s="16">
        <f t="shared" si="0"/>
        <v>34</v>
      </c>
      <c r="B41" s="61">
        <v>172526938</v>
      </c>
      <c r="C41" s="62" t="s">
        <v>157</v>
      </c>
      <c r="D41" s="63" t="s">
        <v>158</v>
      </c>
      <c r="E41" s="65" t="s">
        <v>102</v>
      </c>
      <c r="F41" s="65" t="s">
        <v>105</v>
      </c>
      <c r="G41" s="22">
        <v>7</v>
      </c>
      <c r="H41" s="22">
        <v>7</v>
      </c>
      <c r="I41" s="22">
        <v>7</v>
      </c>
      <c r="J41" s="22"/>
      <c r="K41" s="23"/>
      <c r="L41" s="23"/>
      <c r="M41" s="23"/>
      <c r="N41" s="23"/>
      <c r="O41" s="27">
        <v>6.5</v>
      </c>
      <c r="P41" s="28">
        <v>6.7</v>
      </c>
      <c r="Q41" s="19" t="s">
        <v>35</v>
      </c>
      <c r="R41" s="57" t="s">
        <v>273</v>
      </c>
    </row>
    <row r="42" spans="1:18" s="9" customFormat="1" ht="22.5" customHeight="1">
      <c r="A42" s="16">
        <f t="shared" si="0"/>
        <v>35</v>
      </c>
      <c r="B42" s="61">
        <v>172526939</v>
      </c>
      <c r="C42" s="62" t="s">
        <v>159</v>
      </c>
      <c r="D42" s="63" t="s">
        <v>160</v>
      </c>
      <c r="E42" s="65" t="s">
        <v>102</v>
      </c>
      <c r="F42" s="65" t="s">
        <v>105</v>
      </c>
      <c r="G42" s="22">
        <v>8.5</v>
      </c>
      <c r="H42" s="22">
        <v>8</v>
      </c>
      <c r="I42" s="22">
        <v>7</v>
      </c>
      <c r="J42" s="22"/>
      <c r="K42" s="23"/>
      <c r="L42" s="23"/>
      <c r="M42" s="23"/>
      <c r="N42" s="23"/>
      <c r="O42" s="27">
        <v>9</v>
      </c>
      <c r="P42" s="28">
        <v>8.4</v>
      </c>
      <c r="Q42" s="19" t="s">
        <v>49</v>
      </c>
      <c r="R42" s="57" t="s">
        <v>273</v>
      </c>
    </row>
    <row r="43" spans="1:18" s="9" customFormat="1" ht="22.5" customHeight="1">
      <c r="A43" s="16">
        <f t="shared" si="0"/>
        <v>36</v>
      </c>
      <c r="B43" s="61">
        <v>172336851</v>
      </c>
      <c r="C43" s="62" t="s">
        <v>161</v>
      </c>
      <c r="D43" s="63" t="s">
        <v>162</v>
      </c>
      <c r="E43" s="65" t="s">
        <v>102</v>
      </c>
      <c r="F43" s="65" t="s">
        <v>113</v>
      </c>
      <c r="G43" s="22">
        <v>8</v>
      </c>
      <c r="H43" s="22">
        <v>4</v>
      </c>
      <c r="I43" s="22">
        <v>7.5</v>
      </c>
      <c r="J43" s="22"/>
      <c r="K43" s="23"/>
      <c r="L43" s="23"/>
      <c r="M43" s="23"/>
      <c r="N43" s="23"/>
      <c r="O43" s="27">
        <v>5.5</v>
      </c>
      <c r="P43" s="28">
        <v>6.1</v>
      </c>
      <c r="Q43" s="19" t="s">
        <v>29</v>
      </c>
      <c r="R43" s="57" t="s">
        <v>273</v>
      </c>
    </row>
    <row r="44" spans="1:18" s="9" customFormat="1" ht="22.5" customHeight="1">
      <c r="A44" s="16">
        <f t="shared" si="0"/>
        <v>37</v>
      </c>
      <c r="B44" s="61">
        <v>172336852</v>
      </c>
      <c r="C44" s="62" t="s">
        <v>163</v>
      </c>
      <c r="D44" s="63" t="s">
        <v>162</v>
      </c>
      <c r="E44" s="65" t="s">
        <v>102</v>
      </c>
      <c r="F44" s="65" t="s">
        <v>113</v>
      </c>
      <c r="G44" s="22">
        <v>5</v>
      </c>
      <c r="H44" s="22">
        <v>7.5</v>
      </c>
      <c r="I44" s="22">
        <v>7.5</v>
      </c>
      <c r="J44" s="22"/>
      <c r="K44" s="23"/>
      <c r="L44" s="23"/>
      <c r="M44" s="23"/>
      <c r="N44" s="23"/>
      <c r="O44" s="27">
        <v>5</v>
      </c>
      <c r="P44" s="28">
        <v>5.8</v>
      </c>
      <c r="Q44" s="19" t="s">
        <v>27</v>
      </c>
      <c r="R44" s="57" t="s">
        <v>273</v>
      </c>
    </row>
    <row r="45" spans="1:18" s="9" customFormat="1" ht="22.5" customHeight="1">
      <c r="A45" s="16">
        <f t="shared" si="0"/>
        <v>38</v>
      </c>
      <c r="B45" s="61">
        <v>172216541</v>
      </c>
      <c r="C45" s="62" t="s">
        <v>164</v>
      </c>
      <c r="D45" s="63" t="s">
        <v>165</v>
      </c>
      <c r="E45" s="65" t="s">
        <v>102</v>
      </c>
      <c r="F45" s="65" t="s">
        <v>103</v>
      </c>
      <c r="G45" s="22">
        <v>8</v>
      </c>
      <c r="H45" s="22">
        <v>8</v>
      </c>
      <c r="I45" s="22">
        <v>6</v>
      </c>
      <c r="J45" s="22"/>
      <c r="K45" s="23"/>
      <c r="L45" s="23"/>
      <c r="M45" s="23"/>
      <c r="N45" s="23"/>
      <c r="O45" s="27">
        <v>6.5</v>
      </c>
      <c r="P45" s="28">
        <v>6.8</v>
      </c>
      <c r="Q45" s="19" t="s">
        <v>36</v>
      </c>
      <c r="R45" s="57" t="s">
        <v>273</v>
      </c>
    </row>
    <row r="46" spans="1:18" s="9" customFormat="1" ht="22.5" customHeight="1">
      <c r="A46" s="16">
        <f t="shared" si="0"/>
        <v>39</v>
      </c>
      <c r="B46" s="61">
        <v>172316808</v>
      </c>
      <c r="C46" s="62" t="s">
        <v>166</v>
      </c>
      <c r="D46" s="63" t="s">
        <v>84</v>
      </c>
      <c r="E46" s="65" t="s">
        <v>102</v>
      </c>
      <c r="F46" s="65" t="s">
        <v>115</v>
      </c>
      <c r="G46" s="22">
        <v>8</v>
      </c>
      <c r="H46" s="22">
        <v>8</v>
      </c>
      <c r="I46" s="22">
        <v>8</v>
      </c>
      <c r="J46" s="22"/>
      <c r="K46" s="23"/>
      <c r="L46" s="23"/>
      <c r="M46" s="23"/>
      <c r="N46" s="23"/>
      <c r="O46" s="27">
        <v>4</v>
      </c>
      <c r="P46" s="28">
        <v>5.8</v>
      </c>
      <c r="Q46" s="19" t="s">
        <v>27</v>
      </c>
      <c r="R46" s="57" t="s">
        <v>273</v>
      </c>
    </row>
    <row r="47" spans="1:18" s="9" customFormat="1" ht="22.5" customHeight="1">
      <c r="A47" s="16">
        <f t="shared" si="0"/>
        <v>40</v>
      </c>
      <c r="B47" s="61">
        <v>172216568</v>
      </c>
      <c r="C47" s="62" t="s">
        <v>167</v>
      </c>
      <c r="D47" s="63" t="s">
        <v>168</v>
      </c>
      <c r="E47" s="65" t="s">
        <v>102</v>
      </c>
      <c r="F47" s="65" t="s">
        <v>103</v>
      </c>
      <c r="G47" s="22">
        <v>8.5</v>
      </c>
      <c r="H47" s="22">
        <v>5.5</v>
      </c>
      <c r="I47" s="22">
        <v>6</v>
      </c>
      <c r="J47" s="22"/>
      <c r="K47" s="23"/>
      <c r="L47" s="23"/>
      <c r="M47" s="23"/>
      <c r="N47" s="23"/>
      <c r="O47" s="27">
        <v>3</v>
      </c>
      <c r="P47" s="28">
        <v>0</v>
      </c>
      <c r="Q47" s="19" t="s">
        <v>17</v>
      </c>
      <c r="R47" s="57" t="s">
        <v>273</v>
      </c>
    </row>
    <row r="48" spans="1:18" s="9" customFormat="1" ht="22.5" customHeight="1">
      <c r="A48" s="16">
        <f t="shared" si="0"/>
        <v>41</v>
      </c>
      <c r="B48" s="61">
        <v>172316809</v>
      </c>
      <c r="C48" s="62" t="s">
        <v>169</v>
      </c>
      <c r="D48" s="63" t="s">
        <v>170</v>
      </c>
      <c r="E48" s="65" t="s">
        <v>102</v>
      </c>
      <c r="F48" s="65" t="s">
        <v>115</v>
      </c>
      <c r="G48" s="22">
        <v>7</v>
      </c>
      <c r="H48" s="22">
        <v>8</v>
      </c>
      <c r="I48" s="22">
        <v>7</v>
      </c>
      <c r="J48" s="22"/>
      <c r="K48" s="23"/>
      <c r="L48" s="23"/>
      <c r="M48" s="23"/>
      <c r="N48" s="23"/>
      <c r="O48" s="27">
        <v>4</v>
      </c>
      <c r="P48" s="28">
        <v>5.5</v>
      </c>
      <c r="Q48" s="19" t="s">
        <v>25</v>
      </c>
      <c r="R48" s="57" t="s">
        <v>273</v>
      </c>
    </row>
    <row r="49" spans="1:18" s="9" customFormat="1" ht="22.5" customHeight="1">
      <c r="A49" s="16">
        <f t="shared" si="0"/>
        <v>42</v>
      </c>
      <c r="B49" s="61">
        <v>172336854</v>
      </c>
      <c r="C49" s="62" t="s">
        <v>171</v>
      </c>
      <c r="D49" s="63" t="s">
        <v>170</v>
      </c>
      <c r="E49" s="65" t="s">
        <v>102</v>
      </c>
      <c r="F49" s="65" t="s">
        <v>113</v>
      </c>
      <c r="G49" s="22">
        <v>5</v>
      </c>
      <c r="H49" s="22">
        <v>8</v>
      </c>
      <c r="I49" s="22">
        <v>3</v>
      </c>
      <c r="J49" s="22"/>
      <c r="K49" s="23"/>
      <c r="L49" s="23"/>
      <c r="M49" s="23"/>
      <c r="N49" s="23"/>
      <c r="O49" s="27" t="s">
        <v>271</v>
      </c>
      <c r="P49" s="28">
        <v>0</v>
      </c>
      <c r="Q49" s="19" t="s">
        <v>17</v>
      </c>
      <c r="R49" s="57" t="s">
        <v>273</v>
      </c>
    </row>
    <row r="50" spans="1:18" s="9" customFormat="1" ht="22.5" customHeight="1">
      <c r="A50" s="16">
        <f t="shared" si="0"/>
        <v>43</v>
      </c>
      <c r="B50" s="61">
        <v>172336855</v>
      </c>
      <c r="C50" s="62" t="s">
        <v>172</v>
      </c>
      <c r="D50" s="63" t="s">
        <v>173</v>
      </c>
      <c r="E50" s="65" t="s">
        <v>102</v>
      </c>
      <c r="F50" s="65" t="s">
        <v>113</v>
      </c>
      <c r="G50" s="22">
        <v>9.5</v>
      </c>
      <c r="H50" s="22">
        <v>8.5</v>
      </c>
      <c r="I50" s="22">
        <v>3</v>
      </c>
      <c r="J50" s="22"/>
      <c r="K50" s="23"/>
      <c r="L50" s="23"/>
      <c r="M50" s="23"/>
      <c r="N50" s="23"/>
      <c r="O50" s="27">
        <v>7</v>
      </c>
      <c r="P50" s="28">
        <v>6.7</v>
      </c>
      <c r="Q50" s="19" t="s">
        <v>35</v>
      </c>
      <c r="R50" s="57" t="s">
        <v>273</v>
      </c>
    </row>
    <row r="51" spans="1:18" s="9" customFormat="1" ht="22.5" customHeight="1">
      <c r="A51" s="16">
        <f t="shared" si="0"/>
        <v>44</v>
      </c>
      <c r="B51" s="61">
        <v>172526942</v>
      </c>
      <c r="C51" s="62" t="s">
        <v>174</v>
      </c>
      <c r="D51" s="63" t="s">
        <v>173</v>
      </c>
      <c r="E51" s="65" t="s">
        <v>102</v>
      </c>
      <c r="F51" s="65" t="s">
        <v>105</v>
      </c>
      <c r="G51" s="22">
        <v>7</v>
      </c>
      <c r="H51" s="22">
        <v>6.5</v>
      </c>
      <c r="I51" s="22">
        <v>8</v>
      </c>
      <c r="J51" s="22"/>
      <c r="K51" s="23"/>
      <c r="L51" s="23"/>
      <c r="M51" s="23"/>
      <c r="N51" s="23"/>
      <c r="O51" s="27">
        <v>7.5</v>
      </c>
      <c r="P51" s="28">
        <v>7.4</v>
      </c>
      <c r="Q51" s="19" t="s">
        <v>41</v>
      </c>
      <c r="R51" s="57" t="s">
        <v>273</v>
      </c>
    </row>
    <row r="52" spans="1:18" s="9" customFormat="1" ht="22.5" customHeight="1">
      <c r="A52" s="16">
        <f t="shared" si="0"/>
        <v>45</v>
      </c>
      <c r="B52" s="61">
        <v>172316810</v>
      </c>
      <c r="C52" s="62" t="s">
        <v>175</v>
      </c>
      <c r="D52" s="63" t="s">
        <v>176</v>
      </c>
      <c r="E52" s="65" t="s">
        <v>102</v>
      </c>
      <c r="F52" s="65" t="s">
        <v>115</v>
      </c>
      <c r="G52" s="22">
        <v>8</v>
      </c>
      <c r="H52" s="22">
        <v>8</v>
      </c>
      <c r="I52" s="22">
        <v>7</v>
      </c>
      <c r="J52" s="22"/>
      <c r="K52" s="23"/>
      <c r="L52" s="23"/>
      <c r="M52" s="23"/>
      <c r="N52" s="23"/>
      <c r="O52" s="27">
        <v>7.5</v>
      </c>
      <c r="P52" s="28">
        <v>7.5</v>
      </c>
      <c r="Q52" s="19" t="s">
        <v>42</v>
      </c>
      <c r="R52" s="57" t="s">
        <v>273</v>
      </c>
    </row>
    <row r="53" spans="1:18" s="9" customFormat="1" ht="22.5" customHeight="1">
      <c r="A53" s="16">
        <f t="shared" si="0"/>
        <v>46</v>
      </c>
      <c r="B53" s="61">
        <v>172216542</v>
      </c>
      <c r="C53" s="62" t="s">
        <v>177</v>
      </c>
      <c r="D53" s="63" t="s">
        <v>178</v>
      </c>
      <c r="E53" s="65" t="s">
        <v>102</v>
      </c>
      <c r="F53" s="65" t="s">
        <v>103</v>
      </c>
      <c r="G53" s="22">
        <v>7</v>
      </c>
      <c r="H53" s="22">
        <v>7.5</v>
      </c>
      <c r="I53" s="22">
        <v>7.5</v>
      </c>
      <c r="J53" s="22"/>
      <c r="K53" s="23"/>
      <c r="L53" s="23"/>
      <c r="M53" s="23"/>
      <c r="N53" s="23"/>
      <c r="O53" s="27">
        <v>3</v>
      </c>
      <c r="P53" s="28">
        <v>0</v>
      </c>
      <c r="Q53" s="19" t="s">
        <v>17</v>
      </c>
      <c r="R53" s="57" t="s">
        <v>273</v>
      </c>
    </row>
    <row r="54" spans="1:18" s="9" customFormat="1" ht="22.5" customHeight="1">
      <c r="A54" s="16">
        <f t="shared" si="0"/>
        <v>47</v>
      </c>
      <c r="B54" s="61">
        <v>172316812</v>
      </c>
      <c r="C54" s="62" t="s">
        <v>179</v>
      </c>
      <c r="D54" s="63" t="s">
        <v>180</v>
      </c>
      <c r="E54" s="65" t="s">
        <v>102</v>
      </c>
      <c r="F54" s="65" t="s">
        <v>115</v>
      </c>
      <c r="G54" s="22">
        <v>4</v>
      </c>
      <c r="H54" s="22">
        <v>8</v>
      </c>
      <c r="I54" s="22">
        <v>5</v>
      </c>
      <c r="J54" s="22"/>
      <c r="K54" s="23"/>
      <c r="L54" s="23"/>
      <c r="M54" s="23"/>
      <c r="N54" s="23"/>
      <c r="O54" s="27" t="s">
        <v>92</v>
      </c>
      <c r="P54" s="28">
        <v>0</v>
      </c>
      <c r="Q54" s="19" t="s">
        <v>17</v>
      </c>
      <c r="R54" s="57" t="s">
        <v>9</v>
      </c>
    </row>
    <row r="55" spans="1:18" s="9" customFormat="1" ht="22.5" customHeight="1">
      <c r="A55" s="16">
        <f t="shared" si="0"/>
        <v>48</v>
      </c>
      <c r="B55" s="61">
        <v>172316813</v>
      </c>
      <c r="C55" s="62" t="s">
        <v>181</v>
      </c>
      <c r="D55" s="63" t="s">
        <v>182</v>
      </c>
      <c r="E55" s="65" t="s">
        <v>102</v>
      </c>
      <c r="F55" s="65" t="s">
        <v>115</v>
      </c>
      <c r="G55" s="22">
        <v>7</v>
      </c>
      <c r="H55" s="22">
        <v>8</v>
      </c>
      <c r="I55" s="22">
        <v>8</v>
      </c>
      <c r="J55" s="22"/>
      <c r="K55" s="23"/>
      <c r="L55" s="23"/>
      <c r="M55" s="23"/>
      <c r="N55" s="23"/>
      <c r="O55" s="27">
        <v>7.5</v>
      </c>
      <c r="P55" s="28">
        <v>7.6</v>
      </c>
      <c r="Q55" s="19" t="s">
        <v>43</v>
      </c>
      <c r="R55" s="57" t="s">
        <v>273</v>
      </c>
    </row>
    <row r="56" spans="1:18" s="9" customFormat="1" ht="22.5" customHeight="1">
      <c r="A56" s="16">
        <f t="shared" si="0"/>
        <v>49</v>
      </c>
      <c r="B56" s="61">
        <v>172336856</v>
      </c>
      <c r="C56" s="62" t="s">
        <v>183</v>
      </c>
      <c r="D56" s="63" t="s">
        <v>182</v>
      </c>
      <c r="E56" s="65" t="s">
        <v>102</v>
      </c>
      <c r="F56" s="65" t="s">
        <v>113</v>
      </c>
      <c r="G56" s="22">
        <v>8</v>
      </c>
      <c r="H56" s="22">
        <v>9</v>
      </c>
      <c r="I56" s="22">
        <v>3</v>
      </c>
      <c r="J56" s="22"/>
      <c r="K56" s="23"/>
      <c r="L56" s="23"/>
      <c r="M56" s="23"/>
      <c r="N56" s="23"/>
      <c r="O56" s="27">
        <v>6</v>
      </c>
      <c r="P56" s="28">
        <v>6</v>
      </c>
      <c r="Q56" s="19" t="s">
        <v>18</v>
      </c>
      <c r="R56" s="57" t="s">
        <v>273</v>
      </c>
    </row>
    <row r="57" spans="1:18" s="9" customFormat="1" ht="22.5" customHeight="1">
      <c r="A57" s="16">
        <f t="shared" si="0"/>
        <v>50</v>
      </c>
      <c r="B57" s="61">
        <v>172316814</v>
      </c>
      <c r="C57" s="62" t="s">
        <v>184</v>
      </c>
      <c r="D57" s="63" t="s">
        <v>87</v>
      </c>
      <c r="E57" s="65" t="s">
        <v>102</v>
      </c>
      <c r="F57" s="65" t="s">
        <v>150</v>
      </c>
      <c r="G57" s="22">
        <v>8.5</v>
      </c>
      <c r="H57" s="22">
        <v>8</v>
      </c>
      <c r="I57" s="22">
        <v>7</v>
      </c>
      <c r="J57" s="22"/>
      <c r="K57" s="23"/>
      <c r="L57" s="23"/>
      <c r="M57" s="23"/>
      <c r="N57" s="23"/>
      <c r="O57" s="27">
        <v>6</v>
      </c>
      <c r="P57" s="28">
        <v>6.8</v>
      </c>
      <c r="Q57" s="19" t="s">
        <v>36</v>
      </c>
      <c r="R57" s="57" t="s">
        <v>273</v>
      </c>
    </row>
    <row r="58" spans="1:18" s="9" customFormat="1" ht="22.5" customHeight="1">
      <c r="A58" s="16">
        <f t="shared" si="0"/>
        <v>51</v>
      </c>
      <c r="B58" s="61">
        <v>172317814</v>
      </c>
      <c r="C58" s="62" t="s">
        <v>185</v>
      </c>
      <c r="D58" s="63" t="s">
        <v>87</v>
      </c>
      <c r="E58" s="65" t="s">
        <v>102</v>
      </c>
      <c r="F58" s="65" t="s">
        <v>150</v>
      </c>
      <c r="G58" s="22">
        <v>8</v>
      </c>
      <c r="H58" s="22">
        <v>7.5</v>
      </c>
      <c r="I58" s="22">
        <v>7</v>
      </c>
      <c r="J58" s="22"/>
      <c r="K58" s="23"/>
      <c r="L58" s="23"/>
      <c r="M58" s="23"/>
      <c r="N58" s="23"/>
      <c r="O58" s="27">
        <v>7.5</v>
      </c>
      <c r="P58" s="28">
        <v>7.5</v>
      </c>
      <c r="Q58" s="19" t="s">
        <v>42</v>
      </c>
      <c r="R58" s="57" t="s">
        <v>273</v>
      </c>
    </row>
    <row r="59" spans="1:18" s="9" customFormat="1" ht="22.5" customHeight="1">
      <c r="A59" s="16">
        <f t="shared" si="0"/>
        <v>52</v>
      </c>
      <c r="B59" s="61">
        <v>172316815</v>
      </c>
      <c r="C59" s="62" t="s">
        <v>186</v>
      </c>
      <c r="D59" s="63" t="s">
        <v>71</v>
      </c>
      <c r="E59" s="65" t="s">
        <v>102</v>
      </c>
      <c r="F59" s="65" t="s">
        <v>115</v>
      </c>
      <c r="G59" s="22">
        <v>8</v>
      </c>
      <c r="H59" s="22">
        <v>8</v>
      </c>
      <c r="I59" s="22">
        <v>6</v>
      </c>
      <c r="J59" s="22"/>
      <c r="K59" s="23"/>
      <c r="L59" s="23"/>
      <c r="M59" s="23"/>
      <c r="N59" s="23"/>
      <c r="O59" s="27">
        <v>7</v>
      </c>
      <c r="P59" s="28">
        <v>7.1</v>
      </c>
      <c r="Q59" s="19" t="s">
        <v>38</v>
      </c>
      <c r="R59" s="57" t="s">
        <v>273</v>
      </c>
    </row>
    <row r="60" spans="1:18" s="9" customFormat="1" ht="22.5" customHeight="1">
      <c r="A60" s="16">
        <f t="shared" si="0"/>
        <v>53</v>
      </c>
      <c r="B60" s="61">
        <v>172316817</v>
      </c>
      <c r="C60" s="62" t="s">
        <v>187</v>
      </c>
      <c r="D60" s="63" t="s">
        <v>71</v>
      </c>
      <c r="E60" s="65" t="s">
        <v>102</v>
      </c>
      <c r="F60" s="65" t="s">
        <v>115</v>
      </c>
      <c r="G60" s="22">
        <v>7</v>
      </c>
      <c r="H60" s="22">
        <v>8</v>
      </c>
      <c r="I60" s="22">
        <v>7</v>
      </c>
      <c r="J60" s="22"/>
      <c r="K60" s="23"/>
      <c r="L60" s="23"/>
      <c r="M60" s="23"/>
      <c r="N60" s="23"/>
      <c r="O60" s="27">
        <v>6</v>
      </c>
      <c r="P60" s="28">
        <v>6.6</v>
      </c>
      <c r="Q60" s="19" t="s">
        <v>34</v>
      </c>
      <c r="R60" s="57" t="s">
        <v>273</v>
      </c>
    </row>
    <row r="61" spans="1:18" s="9" customFormat="1" ht="22.5" customHeight="1">
      <c r="A61" s="16">
        <f t="shared" si="0"/>
        <v>54</v>
      </c>
      <c r="B61" s="61">
        <v>172526946</v>
      </c>
      <c r="C61" s="62" t="s">
        <v>188</v>
      </c>
      <c r="D61" s="63" t="s">
        <v>71</v>
      </c>
      <c r="E61" s="65" t="s">
        <v>102</v>
      </c>
      <c r="F61" s="65" t="s">
        <v>189</v>
      </c>
      <c r="G61" s="22">
        <v>7</v>
      </c>
      <c r="H61" s="22">
        <v>8</v>
      </c>
      <c r="I61" s="22">
        <v>7.5</v>
      </c>
      <c r="J61" s="22"/>
      <c r="K61" s="23"/>
      <c r="L61" s="23"/>
      <c r="M61" s="23"/>
      <c r="N61" s="23"/>
      <c r="O61" s="27">
        <v>8</v>
      </c>
      <c r="P61" s="28">
        <v>7.8</v>
      </c>
      <c r="Q61" s="19" t="s">
        <v>45</v>
      </c>
      <c r="R61" s="57" t="s">
        <v>273</v>
      </c>
    </row>
    <row r="62" spans="1:18" s="9" customFormat="1" ht="22.5" customHeight="1">
      <c r="A62" s="16">
        <f t="shared" si="0"/>
        <v>55</v>
      </c>
      <c r="B62" s="61">
        <v>172526947</v>
      </c>
      <c r="C62" s="62" t="s">
        <v>190</v>
      </c>
      <c r="D62" s="63" t="s">
        <v>71</v>
      </c>
      <c r="E62" s="65" t="s">
        <v>102</v>
      </c>
      <c r="F62" s="65" t="s">
        <v>189</v>
      </c>
      <c r="G62" s="22">
        <v>8</v>
      </c>
      <c r="H62" s="22">
        <v>8.5</v>
      </c>
      <c r="I62" s="22">
        <v>8</v>
      </c>
      <c r="J62" s="22"/>
      <c r="K62" s="23"/>
      <c r="L62" s="23"/>
      <c r="M62" s="23"/>
      <c r="N62" s="23"/>
      <c r="O62" s="27">
        <v>8</v>
      </c>
      <c r="P62" s="28">
        <v>8.1</v>
      </c>
      <c r="Q62" s="19" t="s">
        <v>47</v>
      </c>
      <c r="R62" s="57" t="s">
        <v>273</v>
      </c>
    </row>
    <row r="63" spans="1:18" s="9" customFormat="1" ht="22.5" customHeight="1">
      <c r="A63" s="16">
        <f t="shared" si="0"/>
        <v>56</v>
      </c>
      <c r="B63" s="61">
        <v>172526948</v>
      </c>
      <c r="C63" s="62" t="s">
        <v>191</v>
      </c>
      <c r="D63" s="63" t="s">
        <v>71</v>
      </c>
      <c r="E63" s="65" t="s">
        <v>102</v>
      </c>
      <c r="F63" s="65" t="s">
        <v>189</v>
      </c>
      <c r="G63" s="22">
        <v>7</v>
      </c>
      <c r="H63" s="22">
        <v>8</v>
      </c>
      <c r="I63" s="22">
        <v>8</v>
      </c>
      <c r="J63" s="22"/>
      <c r="K63" s="23"/>
      <c r="L63" s="23"/>
      <c r="M63" s="23"/>
      <c r="N63" s="23"/>
      <c r="O63" s="27">
        <v>8</v>
      </c>
      <c r="P63" s="28">
        <v>7.9</v>
      </c>
      <c r="Q63" s="19" t="s">
        <v>46</v>
      </c>
      <c r="R63" s="57" t="s">
        <v>273</v>
      </c>
    </row>
    <row r="64" spans="1:18" s="9" customFormat="1" ht="22.5" customHeight="1">
      <c r="A64" s="16">
        <f t="shared" si="0"/>
        <v>57</v>
      </c>
      <c r="B64" s="61">
        <v>172526949</v>
      </c>
      <c r="C64" s="62" t="s">
        <v>192</v>
      </c>
      <c r="D64" s="63" t="s">
        <v>71</v>
      </c>
      <c r="E64" s="65" t="s">
        <v>102</v>
      </c>
      <c r="F64" s="65" t="s">
        <v>105</v>
      </c>
      <c r="G64" s="22">
        <v>8</v>
      </c>
      <c r="H64" s="22">
        <v>7.5</v>
      </c>
      <c r="I64" s="22">
        <v>8</v>
      </c>
      <c r="J64" s="22"/>
      <c r="K64" s="23"/>
      <c r="L64" s="23"/>
      <c r="M64" s="23"/>
      <c r="N64" s="23"/>
      <c r="O64" s="27">
        <v>7</v>
      </c>
      <c r="P64" s="28">
        <v>7.4</v>
      </c>
      <c r="Q64" s="19" t="s">
        <v>41</v>
      </c>
      <c r="R64" s="57" t="s">
        <v>273</v>
      </c>
    </row>
    <row r="65" spans="1:18" s="9" customFormat="1" ht="22.5" customHeight="1">
      <c r="A65" s="16">
        <f t="shared" si="0"/>
        <v>58</v>
      </c>
      <c r="B65" s="61">
        <v>172526950</v>
      </c>
      <c r="C65" s="62" t="s">
        <v>193</v>
      </c>
      <c r="D65" s="63" t="s">
        <v>194</v>
      </c>
      <c r="E65" s="65" t="s">
        <v>102</v>
      </c>
      <c r="F65" s="65" t="s">
        <v>189</v>
      </c>
      <c r="G65" s="22">
        <v>9</v>
      </c>
      <c r="H65" s="22">
        <v>8</v>
      </c>
      <c r="I65" s="22">
        <v>8</v>
      </c>
      <c r="J65" s="22"/>
      <c r="K65" s="23"/>
      <c r="L65" s="23"/>
      <c r="M65" s="23"/>
      <c r="N65" s="23"/>
      <c r="O65" s="27">
        <v>8</v>
      </c>
      <c r="P65" s="28">
        <v>8.1999999999999993</v>
      </c>
      <c r="Q65" s="19" t="s">
        <v>48</v>
      </c>
      <c r="R65" s="57" t="s">
        <v>273</v>
      </c>
    </row>
    <row r="66" spans="1:18" s="9" customFormat="1" ht="22.5" customHeight="1">
      <c r="A66" s="16">
        <f t="shared" si="0"/>
        <v>59</v>
      </c>
      <c r="B66" s="61">
        <v>172528876</v>
      </c>
      <c r="C66" s="62" t="s">
        <v>195</v>
      </c>
      <c r="D66" s="63" t="s">
        <v>88</v>
      </c>
      <c r="E66" s="65" t="s">
        <v>102</v>
      </c>
      <c r="F66" s="65" t="s">
        <v>105</v>
      </c>
      <c r="G66" s="22">
        <v>8</v>
      </c>
      <c r="H66" s="22">
        <v>6.5</v>
      </c>
      <c r="I66" s="22">
        <v>8</v>
      </c>
      <c r="J66" s="22"/>
      <c r="K66" s="23"/>
      <c r="L66" s="23"/>
      <c r="M66" s="23"/>
      <c r="N66" s="23"/>
      <c r="O66" s="27">
        <v>6</v>
      </c>
      <c r="P66" s="28">
        <v>6.8</v>
      </c>
      <c r="Q66" s="19" t="s">
        <v>36</v>
      </c>
      <c r="R66" s="57" t="s">
        <v>273</v>
      </c>
    </row>
    <row r="67" spans="1:18" s="9" customFormat="1" ht="22.5" customHeight="1">
      <c r="A67" s="16">
        <f t="shared" si="0"/>
        <v>60</v>
      </c>
      <c r="B67" s="61">
        <v>162316812</v>
      </c>
      <c r="C67" s="62" t="s">
        <v>196</v>
      </c>
      <c r="D67" s="63" t="s">
        <v>197</v>
      </c>
      <c r="E67" s="65" t="s">
        <v>102</v>
      </c>
      <c r="F67" s="65" t="s">
        <v>115</v>
      </c>
      <c r="G67" s="22">
        <v>3</v>
      </c>
      <c r="H67" s="22">
        <v>8</v>
      </c>
      <c r="I67" s="22">
        <v>7</v>
      </c>
      <c r="J67" s="22"/>
      <c r="K67" s="23"/>
      <c r="L67" s="23"/>
      <c r="M67" s="23"/>
      <c r="N67" s="23"/>
      <c r="O67" s="27">
        <v>4</v>
      </c>
      <c r="P67" s="28">
        <v>4.9000000000000004</v>
      </c>
      <c r="Q67" s="19" t="s">
        <v>22</v>
      </c>
      <c r="R67" s="57" t="s">
        <v>273</v>
      </c>
    </row>
    <row r="68" spans="1:18" s="9" customFormat="1" ht="22.5" customHeight="1">
      <c r="A68" s="16">
        <f t="shared" si="0"/>
        <v>61</v>
      </c>
      <c r="B68" s="61">
        <v>172526952</v>
      </c>
      <c r="C68" s="62" t="s">
        <v>198</v>
      </c>
      <c r="D68" s="63" t="s">
        <v>72</v>
      </c>
      <c r="E68" s="65" t="s">
        <v>102</v>
      </c>
      <c r="F68" s="65" t="s">
        <v>189</v>
      </c>
      <c r="G68" s="22">
        <v>7</v>
      </c>
      <c r="H68" s="22">
        <v>7.5</v>
      </c>
      <c r="I68" s="22">
        <v>8</v>
      </c>
      <c r="J68" s="22"/>
      <c r="K68" s="23"/>
      <c r="L68" s="23"/>
      <c r="M68" s="23"/>
      <c r="N68" s="23"/>
      <c r="O68" s="27">
        <v>5</v>
      </c>
      <c r="P68" s="28">
        <v>6.2</v>
      </c>
      <c r="Q68" s="19" t="s">
        <v>30</v>
      </c>
      <c r="R68" s="57" t="s">
        <v>273</v>
      </c>
    </row>
    <row r="69" spans="1:18" s="9" customFormat="1" ht="22.5" customHeight="1">
      <c r="A69" s="16">
        <f t="shared" si="0"/>
        <v>62</v>
      </c>
      <c r="B69" s="61">
        <v>172526953</v>
      </c>
      <c r="C69" s="62" t="s">
        <v>199</v>
      </c>
      <c r="D69" s="63" t="s">
        <v>72</v>
      </c>
      <c r="E69" s="65" t="s">
        <v>102</v>
      </c>
      <c r="F69" s="65" t="s">
        <v>189</v>
      </c>
      <c r="G69" s="22">
        <v>9</v>
      </c>
      <c r="H69" s="22">
        <v>8</v>
      </c>
      <c r="I69" s="22">
        <v>8</v>
      </c>
      <c r="J69" s="22"/>
      <c r="K69" s="23"/>
      <c r="L69" s="23"/>
      <c r="M69" s="23"/>
      <c r="N69" s="23"/>
      <c r="O69" s="27">
        <v>8</v>
      </c>
      <c r="P69" s="28">
        <v>8.1999999999999993</v>
      </c>
      <c r="Q69" s="19" t="s">
        <v>48</v>
      </c>
      <c r="R69" s="57" t="s">
        <v>273</v>
      </c>
    </row>
    <row r="70" spans="1:18" s="9" customFormat="1" ht="22.5" customHeight="1">
      <c r="A70" s="16">
        <f t="shared" si="0"/>
        <v>63</v>
      </c>
      <c r="B70" s="61">
        <v>172316821</v>
      </c>
      <c r="C70" s="62" t="s">
        <v>200</v>
      </c>
      <c r="D70" s="63" t="s">
        <v>201</v>
      </c>
      <c r="E70" s="65" t="s">
        <v>102</v>
      </c>
      <c r="F70" s="65" t="s">
        <v>150</v>
      </c>
      <c r="G70" s="22">
        <v>8</v>
      </c>
      <c r="H70" s="22">
        <v>8.5</v>
      </c>
      <c r="I70" s="22">
        <v>7.5</v>
      </c>
      <c r="J70" s="22"/>
      <c r="K70" s="23"/>
      <c r="L70" s="23"/>
      <c r="M70" s="23"/>
      <c r="N70" s="23"/>
      <c r="O70" s="27">
        <v>7</v>
      </c>
      <c r="P70" s="28">
        <v>7.4</v>
      </c>
      <c r="Q70" s="19" t="s">
        <v>41</v>
      </c>
      <c r="R70" s="57" t="s">
        <v>273</v>
      </c>
    </row>
    <row r="71" spans="1:18" s="9" customFormat="1" ht="22.5" customHeight="1">
      <c r="A71" s="16">
        <f t="shared" si="0"/>
        <v>64</v>
      </c>
      <c r="B71" s="61">
        <v>172336857</v>
      </c>
      <c r="C71" s="62" t="s">
        <v>202</v>
      </c>
      <c r="D71" s="63" t="s">
        <v>203</v>
      </c>
      <c r="E71" s="65" t="s">
        <v>102</v>
      </c>
      <c r="F71" s="65" t="s">
        <v>113</v>
      </c>
      <c r="G71" s="22">
        <v>9.5</v>
      </c>
      <c r="H71" s="22">
        <v>8.5</v>
      </c>
      <c r="I71" s="22">
        <v>7.5</v>
      </c>
      <c r="J71" s="22"/>
      <c r="K71" s="23"/>
      <c r="L71" s="23"/>
      <c r="M71" s="23"/>
      <c r="N71" s="23"/>
      <c r="O71" s="27">
        <v>8</v>
      </c>
      <c r="P71" s="28">
        <v>8.1999999999999993</v>
      </c>
      <c r="Q71" s="19" t="s">
        <v>48</v>
      </c>
      <c r="R71" s="57" t="s">
        <v>273</v>
      </c>
    </row>
    <row r="72" spans="1:18" s="9" customFormat="1" ht="22.5" customHeight="1">
      <c r="A72" s="16">
        <f t="shared" si="0"/>
        <v>65</v>
      </c>
      <c r="B72" s="61">
        <v>172526957</v>
      </c>
      <c r="C72" s="62" t="s">
        <v>204</v>
      </c>
      <c r="D72" s="63" t="s">
        <v>203</v>
      </c>
      <c r="E72" s="65" t="s">
        <v>102</v>
      </c>
      <c r="F72" s="65" t="s">
        <v>189</v>
      </c>
      <c r="G72" s="22">
        <v>8</v>
      </c>
      <c r="H72" s="22">
        <v>8</v>
      </c>
      <c r="I72" s="22">
        <v>8</v>
      </c>
      <c r="J72" s="22"/>
      <c r="K72" s="23"/>
      <c r="L72" s="23"/>
      <c r="M72" s="23"/>
      <c r="N72" s="23"/>
      <c r="O72" s="27">
        <v>6</v>
      </c>
      <c r="P72" s="28">
        <v>6.9</v>
      </c>
      <c r="Q72" s="19" t="s">
        <v>37</v>
      </c>
      <c r="R72" s="57" t="s">
        <v>273</v>
      </c>
    </row>
    <row r="73" spans="1:18" s="9" customFormat="1" ht="22.5" customHeight="1">
      <c r="A73" s="16">
        <f t="shared" si="0"/>
        <v>66</v>
      </c>
      <c r="B73" s="61">
        <v>172526959</v>
      </c>
      <c r="C73" s="62" t="s">
        <v>205</v>
      </c>
      <c r="D73" s="63" t="s">
        <v>73</v>
      </c>
      <c r="E73" s="65" t="s">
        <v>102</v>
      </c>
      <c r="F73" s="65" t="s">
        <v>189</v>
      </c>
      <c r="G73" s="22">
        <v>8.5</v>
      </c>
      <c r="H73" s="22">
        <v>7.5</v>
      </c>
      <c r="I73" s="22">
        <v>8</v>
      </c>
      <c r="J73" s="22"/>
      <c r="K73" s="23"/>
      <c r="L73" s="23"/>
      <c r="M73" s="23"/>
      <c r="N73" s="23"/>
      <c r="O73" s="27">
        <v>5</v>
      </c>
      <c r="P73" s="28">
        <v>6.4</v>
      </c>
      <c r="Q73" s="19" t="s">
        <v>32</v>
      </c>
      <c r="R73" s="57" t="s">
        <v>273</v>
      </c>
    </row>
    <row r="74" spans="1:18" s="9" customFormat="1" ht="22.5" customHeight="1">
      <c r="A74" s="16">
        <f t="shared" ref="A74:A126" si="1">A73+1</f>
        <v>67</v>
      </c>
      <c r="B74" s="61">
        <v>172336858</v>
      </c>
      <c r="C74" s="62" t="s">
        <v>206</v>
      </c>
      <c r="D74" s="63" t="s">
        <v>207</v>
      </c>
      <c r="E74" s="65" t="s">
        <v>102</v>
      </c>
      <c r="F74" s="65" t="s">
        <v>113</v>
      </c>
      <c r="G74" s="22">
        <v>8</v>
      </c>
      <c r="H74" s="22">
        <v>9</v>
      </c>
      <c r="I74" s="22">
        <v>3</v>
      </c>
      <c r="J74" s="22"/>
      <c r="K74" s="23"/>
      <c r="L74" s="23"/>
      <c r="M74" s="23"/>
      <c r="N74" s="23"/>
      <c r="O74" s="27">
        <v>7.5</v>
      </c>
      <c r="P74" s="28">
        <v>6.8</v>
      </c>
      <c r="Q74" s="19" t="s">
        <v>36</v>
      </c>
      <c r="R74" s="57" t="s">
        <v>273</v>
      </c>
    </row>
    <row r="75" spans="1:18" s="9" customFormat="1" ht="22.5" customHeight="1">
      <c r="A75" s="16">
        <f t="shared" si="1"/>
        <v>68</v>
      </c>
      <c r="B75" s="61">
        <v>172316825</v>
      </c>
      <c r="C75" s="62" t="s">
        <v>164</v>
      </c>
      <c r="D75" s="63" t="s">
        <v>96</v>
      </c>
      <c r="E75" s="65" t="s">
        <v>102</v>
      </c>
      <c r="F75" s="65" t="s">
        <v>150</v>
      </c>
      <c r="G75" s="22">
        <v>7</v>
      </c>
      <c r="H75" s="22">
        <v>8</v>
      </c>
      <c r="I75" s="22">
        <v>7.5</v>
      </c>
      <c r="J75" s="22"/>
      <c r="K75" s="23"/>
      <c r="L75" s="23"/>
      <c r="M75" s="23"/>
      <c r="N75" s="23"/>
      <c r="O75" s="27">
        <v>6</v>
      </c>
      <c r="P75" s="28">
        <v>6.7</v>
      </c>
      <c r="Q75" s="19" t="s">
        <v>35</v>
      </c>
      <c r="R75" s="57" t="s">
        <v>273</v>
      </c>
    </row>
    <row r="76" spans="1:18" s="9" customFormat="1" ht="22.5" customHeight="1">
      <c r="A76" s="16">
        <f t="shared" si="1"/>
        <v>69</v>
      </c>
      <c r="B76" s="61">
        <v>172216545</v>
      </c>
      <c r="C76" s="62" t="s">
        <v>90</v>
      </c>
      <c r="D76" s="63" t="s">
        <v>89</v>
      </c>
      <c r="E76" s="65" t="s">
        <v>102</v>
      </c>
      <c r="F76" s="65" t="s">
        <v>103</v>
      </c>
      <c r="G76" s="22">
        <v>6</v>
      </c>
      <c r="H76" s="22">
        <v>7.5</v>
      </c>
      <c r="I76" s="22">
        <v>3</v>
      </c>
      <c r="J76" s="22"/>
      <c r="K76" s="23"/>
      <c r="L76" s="23"/>
      <c r="M76" s="23"/>
      <c r="N76" s="23"/>
      <c r="O76" s="27">
        <v>4</v>
      </c>
      <c r="P76" s="28">
        <v>4.5</v>
      </c>
      <c r="Q76" s="19" t="s">
        <v>20</v>
      </c>
      <c r="R76" s="57" t="s">
        <v>273</v>
      </c>
    </row>
    <row r="77" spans="1:18" s="9" customFormat="1" ht="22.5" customHeight="1">
      <c r="A77" s="16">
        <f t="shared" si="1"/>
        <v>70</v>
      </c>
      <c r="B77" s="61">
        <v>172316826</v>
      </c>
      <c r="C77" s="62" t="s">
        <v>208</v>
      </c>
      <c r="D77" s="63" t="s">
        <v>89</v>
      </c>
      <c r="E77" s="65" t="s">
        <v>102</v>
      </c>
      <c r="F77" s="65" t="s">
        <v>150</v>
      </c>
      <c r="G77" s="22">
        <v>7</v>
      </c>
      <c r="H77" s="22">
        <v>7.5</v>
      </c>
      <c r="I77" s="22">
        <v>7.5</v>
      </c>
      <c r="J77" s="22"/>
      <c r="K77" s="23"/>
      <c r="L77" s="23"/>
      <c r="M77" s="23"/>
      <c r="N77" s="23"/>
      <c r="O77" s="27">
        <v>7</v>
      </c>
      <c r="P77" s="28">
        <v>7.2</v>
      </c>
      <c r="Q77" s="19" t="s">
        <v>39</v>
      </c>
      <c r="R77" s="57" t="s">
        <v>273</v>
      </c>
    </row>
    <row r="78" spans="1:18" s="9" customFormat="1" ht="22.5" customHeight="1">
      <c r="A78" s="16">
        <f t="shared" si="1"/>
        <v>71</v>
      </c>
      <c r="B78" s="61">
        <v>172526961</v>
      </c>
      <c r="C78" s="62" t="s">
        <v>209</v>
      </c>
      <c r="D78" s="63" t="s">
        <v>89</v>
      </c>
      <c r="E78" s="65" t="s">
        <v>102</v>
      </c>
      <c r="F78" s="65" t="s">
        <v>189</v>
      </c>
      <c r="G78" s="22">
        <v>6</v>
      </c>
      <c r="H78" s="22">
        <v>6.5</v>
      </c>
      <c r="I78" s="22">
        <v>8</v>
      </c>
      <c r="J78" s="22"/>
      <c r="K78" s="23"/>
      <c r="L78" s="23"/>
      <c r="M78" s="23"/>
      <c r="N78" s="23"/>
      <c r="O78" s="27">
        <v>3</v>
      </c>
      <c r="P78" s="28">
        <v>0</v>
      </c>
      <c r="Q78" s="19" t="s">
        <v>17</v>
      </c>
      <c r="R78" s="57" t="s">
        <v>273</v>
      </c>
    </row>
    <row r="79" spans="1:18" s="9" customFormat="1" ht="22.5" customHeight="1">
      <c r="A79" s="16">
        <f t="shared" si="1"/>
        <v>72</v>
      </c>
      <c r="B79" s="61">
        <v>172216546</v>
      </c>
      <c r="C79" s="62" t="s">
        <v>94</v>
      </c>
      <c r="D79" s="63" t="s">
        <v>74</v>
      </c>
      <c r="E79" s="65" t="s">
        <v>102</v>
      </c>
      <c r="F79" s="65" t="s">
        <v>103</v>
      </c>
      <c r="G79" s="22">
        <v>7</v>
      </c>
      <c r="H79" s="22">
        <v>7.5</v>
      </c>
      <c r="I79" s="22">
        <v>3</v>
      </c>
      <c r="J79" s="22"/>
      <c r="K79" s="23"/>
      <c r="L79" s="23"/>
      <c r="M79" s="23"/>
      <c r="N79" s="23"/>
      <c r="O79" s="27" t="s">
        <v>271</v>
      </c>
      <c r="P79" s="28">
        <v>0</v>
      </c>
      <c r="Q79" s="19" t="s">
        <v>17</v>
      </c>
      <c r="R79" s="57" t="s">
        <v>273</v>
      </c>
    </row>
    <row r="80" spans="1:18" s="9" customFormat="1" ht="22.5" customHeight="1">
      <c r="A80" s="16">
        <f t="shared" si="1"/>
        <v>73</v>
      </c>
      <c r="B80" s="61">
        <v>172316827</v>
      </c>
      <c r="C80" s="62" t="s">
        <v>210</v>
      </c>
      <c r="D80" s="63" t="s">
        <v>211</v>
      </c>
      <c r="E80" s="65" t="s">
        <v>102</v>
      </c>
      <c r="F80" s="65" t="s">
        <v>150</v>
      </c>
      <c r="G80" s="22">
        <v>8</v>
      </c>
      <c r="H80" s="22">
        <v>8</v>
      </c>
      <c r="I80" s="22">
        <v>7</v>
      </c>
      <c r="J80" s="22"/>
      <c r="K80" s="23"/>
      <c r="L80" s="23"/>
      <c r="M80" s="23"/>
      <c r="N80" s="23"/>
      <c r="O80" s="27">
        <v>7</v>
      </c>
      <c r="P80" s="28">
        <v>7.3</v>
      </c>
      <c r="Q80" s="19" t="s">
        <v>40</v>
      </c>
      <c r="R80" s="57" t="s">
        <v>273</v>
      </c>
    </row>
    <row r="81" spans="1:18" s="9" customFormat="1" ht="22.5" customHeight="1">
      <c r="A81" s="16">
        <f t="shared" si="1"/>
        <v>74</v>
      </c>
      <c r="B81" s="61">
        <v>172526964</v>
      </c>
      <c r="C81" s="62" t="s">
        <v>212</v>
      </c>
      <c r="D81" s="63" t="s">
        <v>213</v>
      </c>
      <c r="E81" s="65" t="s">
        <v>102</v>
      </c>
      <c r="F81" s="65" t="s">
        <v>115</v>
      </c>
      <c r="G81" s="22">
        <v>8</v>
      </c>
      <c r="H81" s="22">
        <v>8</v>
      </c>
      <c r="I81" s="22">
        <v>7</v>
      </c>
      <c r="J81" s="22"/>
      <c r="K81" s="23"/>
      <c r="L81" s="23"/>
      <c r="M81" s="23"/>
      <c r="N81" s="23"/>
      <c r="O81" s="27">
        <v>7.5</v>
      </c>
      <c r="P81" s="28">
        <v>7.5</v>
      </c>
      <c r="Q81" s="19" t="s">
        <v>42</v>
      </c>
      <c r="R81" s="57" t="s">
        <v>273</v>
      </c>
    </row>
    <row r="82" spans="1:18" s="9" customFormat="1" ht="22.5" customHeight="1">
      <c r="A82" s="16">
        <f t="shared" si="1"/>
        <v>75</v>
      </c>
      <c r="B82" s="61">
        <v>172526965</v>
      </c>
      <c r="C82" s="62" t="s">
        <v>214</v>
      </c>
      <c r="D82" s="63" t="s">
        <v>215</v>
      </c>
      <c r="E82" s="65" t="s">
        <v>102</v>
      </c>
      <c r="F82" s="65" t="s">
        <v>189</v>
      </c>
      <c r="G82" s="22">
        <v>7</v>
      </c>
      <c r="H82" s="22">
        <v>8</v>
      </c>
      <c r="I82" s="22">
        <v>8</v>
      </c>
      <c r="J82" s="22"/>
      <c r="K82" s="23"/>
      <c r="L82" s="23"/>
      <c r="M82" s="23"/>
      <c r="N82" s="23"/>
      <c r="O82" s="27">
        <v>9</v>
      </c>
      <c r="P82" s="28">
        <v>8.4</v>
      </c>
      <c r="Q82" s="19" t="s">
        <v>49</v>
      </c>
      <c r="R82" s="57" t="s">
        <v>273</v>
      </c>
    </row>
    <row r="83" spans="1:18" s="9" customFormat="1" ht="22.5" customHeight="1">
      <c r="A83" s="16">
        <f t="shared" si="1"/>
        <v>76</v>
      </c>
      <c r="B83" s="61">
        <v>172336860</v>
      </c>
      <c r="C83" s="62" t="s">
        <v>216</v>
      </c>
      <c r="D83" s="63" t="s">
        <v>217</v>
      </c>
      <c r="E83" s="65" t="s">
        <v>102</v>
      </c>
      <c r="F83" s="65" t="s">
        <v>113</v>
      </c>
      <c r="G83" s="22">
        <v>8</v>
      </c>
      <c r="H83" s="22">
        <v>8.5</v>
      </c>
      <c r="I83" s="22">
        <v>7.5</v>
      </c>
      <c r="J83" s="22"/>
      <c r="K83" s="23"/>
      <c r="L83" s="23"/>
      <c r="M83" s="23"/>
      <c r="N83" s="23"/>
      <c r="O83" s="27">
        <v>6</v>
      </c>
      <c r="P83" s="28">
        <v>6.9</v>
      </c>
      <c r="Q83" s="19" t="s">
        <v>37</v>
      </c>
      <c r="R83" s="57" t="s">
        <v>273</v>
      </c>
    </row>
    <row r="84" spans="1:18" s="9" customFormat="1" ht="22.5" customHeight="1">
      <c r="A84" s="16">
        <f t="shared" si="1"/>
        <v>77</v>
      </c>
      <c r="B84" s="61">
        <v>152132542</v>
      </c>
      <c r="C84" s="62" t="s">
        <v>218</v>
      </c>
      <c r="D84" s="63" t="s">
        <v>219</v>
      </c>
      <c r="E84" s="65" t="s">
        <v>102</v>
      </c>
      <c r="F84" s="65" t="s">
        <v>220</v>
      </c>
      <c r="G84" s="22">
        <v>6</v>
      </c>
      <c r="H84" s="22">
        <v>8.5</v>
      </c>
      <c r="I84" s="22">
        <v>6</v>
      </c>
      <c r="J84" s="22"/>
      <c r="K84" s="23"/>
      <c r="L84" s="23"/>
      <c r="M84" s="23"/>
      <c r="N84" s="23"/>
      <c r="O84" s="27">
        <v>5.5</v>
      </c>
      <c r="P84" s="28">
        <v>6</v>
      </c>
      <c r="Q84" s="19" t="s">
        <v>18</v>
      </c>
      <c r="R84" s="57" t="s">
        <v>273</v>
      </c>
    </row>
    <row r="85" spans="1:18" s="9" customFormat="1" ht="22.5" customHeight="1">
      <c r="A85" s="16">
        <f t="shared" si="1"/>
        <v>78</v>
      </c>
      <c r="B85" s="61">
        <v>172526966</v>
      </c>
      <c r="C85" s="62" t="s">
        <v>70</v>
      </c>
      <c r="D85" s="63" t="s">
        <v>219</v>
      </c>
      <c r="E85" s="65" t="s">
        <v>102</v>
      </c>
      <c r="F85" s="65" t="s">
        <v>189</v>
      </c>
      <c r="G85" s="22">
        <v>8</v>
      </c>
      <c r="H85" s="22">
        <v>8</v>
      </c>
      <c r="I85" s="22">
        <v>8</v>
      </c>
      <c r="J85" s="22"/>
      <c r="K85" s="23"/>
      <c r="L85" s="23"/>
      <c r="M85" s="23"/>
      <c r="N85" s="23"/>
      <c r="O85" s="27">
        <v>9</v>
      </c>
      <c r="P85" s="28">
        <v>8.6</v>
      </c>
      <c r="Q85" s="19" t="s">
        <v>51</v>
      </c>
      <c r="R85" s="57" t="s">
        <v>273</v>
      </c>
    </row>
    <row r="86" spans="1:18" s="9" customFormat="1" ht="22.5" customHeight="1">
      <c r="A86" s="16">
        <f t="shared" si="1"/>
        <v>79</v>
      </c>
      <c r="B86" s="61">
        <v>172526967</v>
      </c>
      <c r="C86" s="62" t="s">
        <v>221</v>
      </c>
      <c r="D86" s="63" t="s">
        <v>75</v>
      </c>
      <c r="E86" s="65" t="s">
        <v>102</v>
      </c>
      <c r="F86" s="65" t="s">
        <v>189</v>
      </c>
      <c r="G86" s="22">
        <v>9.5</v>
      </c>
      <c r="H86" s="22">
        <v>8</v>
      </c>
      <c r="I86" s="22">
        <v>7.5</v>
      </c>
      <c r="J86" s="22"/>
      <c r="K86" s="23"/>
      <c r="L86" s="23"/>
      <c r="M86" s="23"/>
      <c r="N86" s="23"/>
      <c r="O86" s="27">
        <v>7</v>
      </c>
      <c r="P86" s="28">
        <v>7.6</v>
      </c>
      <c r="Q86" s="19" t="s">
        <v>43</v>
      </c>
      <c r="R86" s="57" t="s">
        <v>273</v>
      </c>
    </row>
    <row r="87" spans="1:18" s="9" customFormat="1" ht="22.5" customHeight="1">
      <c r="A87" s="16">
        <f t="shared" si="1"/>
        <v>80</v>
      </c>
      <c r="B87" s="61">
        <v>172316828</v>
      </c>
      <c r="C87" s="62" t="s">
        <v>222</v>
      </c>
      <c r="D87" s="63" t="s">
        <v>76</v>
      </c>
      <c r="E87" s="65" t="s">
        <v>102</v>
      </c>
      <c r="F87" s="65" t="s">
        <v>150</v>
      </c>
      <c r="G87" s="22">
        <v>8</v>
      </c>
      <c r="H87" s="22">
        <v>8</v>
      </c>
      <c r="I87" s="22">
        <v>7.5</v>
      </c>
      <c r="J87" s="22"/>
      <c r="K87" s="23"/>
      <c r="L87" s="23"/>
      <c r="M87" s="23"/>
      <c r="N87" s="23"/>
      <c r="O87" s="27">
        <v>7.5</v>
      </c>
      <c r="P87" s="28">
        <v>7.6</v>
      </c>
      <c r="Q87" s="19" t="s">
        <v>43</v>
      </c>
      <c r="R87" s="57" t="s">
        <v>273</v>
      </c>
    </row>
    <row r="88" spans="1:18" s="9" customFormat="1" ht="22.5" customHeight="1">
      <c r="A88" s="16">
        <f t="shared" si="1"/>
        <v>81</v>
      </c>
      <c r="B88" s="61">
        <v>172216549</v>
      </c>
      <c r="C88" s="62" t="s">
        <v>223</v>
      </c>
      <c r="D88" s="63" t="s">
        <v>91</v>
      </c>
      <c r="E88" s="65" t="s">
        <v>102</v>
      </c>
      <c r="F88" s="65" t="s">
        <v>103</v>
      </c>
      <c r="G88" s="22">
        <v>6</v>
      </c>
      <c r="H88" s="22">
        <v>8</v>
      </c>
      <c r="I88" s="22">
        <v>3</v>
      </c>
      <c r="J88" s="22"/>
      <c r="K88" s="23"/>
      <c r="L88" s="23"/>
      <c r="M88" s="23"/>
      <c r="N88" s="23"/>
      <c r="O88" s="27">
        <v>4</v>
      </c>
      <c r="P88" s="28">
        <v>4.5</v>
      </c>
      <c r="Q88" s="19" t="s">
        <v>20</v>
      </c>
      <c r="R88" s="57" t="s">
        <v>273</v>
      </c>
    </row>
    <row r="89" spans="1:18" s="9" customFormat="1" ht="22.5" customHeight="1">
      <c r="A89" s="16">
        <f t="shared" si="1"/>
        <v>82</v>
      </c>
      <c r="B89" s="61">
        <v>172526968</v>
      </c>
      <c r="C89" s="62" t="s">
        <v>224</v>
      </c>
      <c r="D89" s="63" t="s">
        <v>91</v>
      </c>
      <c r="E89" s="65" t="s">
        <v>102</v>
      </c>
      <c r="F89" s="65" t="s">
        <v>189</v>
      </c>
      <c r="G89" s="22">
        <v>6</v>
      </c>
      <c r="H89" s="22">
        <v>7</v>
      </c>
      <c r="I89" s="22">
        <v>8</v>
      </c>
      <c r="J89" s="22"/>
      <c r="K89" s="23"/>
      <c r="L89" s="23"/>
      <c r="M89" s="23"/>
      <c r="N89" s="23"/>
      <c r="O89" s="27">
        <v>2</v>
      </c>
      <c r="P89" s="28">
        <v>0</v>
      </c>
      <c r="Q89" s="19" t="s">
        <v>17</v>
      </c>
      <c r="R89" s="57" t="s">
        <v>273</v>
      </c>
    </row>
    <row r="90" spans="1:18" s="9" customFormat="1" ht="22.5" customHeight="1">
      <c r="A90" s="16">
        <f t="shared" si="1"/>
        <v>83</v>
      </c>
      <c r="B90" s="61">
        <v>172316831</v>
      </c>
      <c r="C90" s="62" t="s">
        <v>225</v>
      </c>
      <c r="D90" s="63" t="s">
        <v>85</v>
      </c>
      <c r="E90" s="65" t="s">
        <v>102</v>
      </c>
      <c r="F90" s="65" t="s">
        <v>150</v>
      </c>
      <c r="G90" s="22">
        <v>9</v>
      </c>
      <c r="H90" s="22">
        <v>9</v>
      </c>
      <c r="I90" s="22">
        <v>7</v>
      </c>
      <c r="J90" s="22"/>
      <c r="K90" s="23"/>
      <c r="L90" s="23"/>
      <c r="M90" s="23"/>
      <c r="N90" s="23"/>
      <c r="O90" s="27">
        <v>5.5</v>
      </c>
      <c r="P90" s="28">
        <v>6.7</v>
      </c>
      <c r="Q90" s="19" t="s">
        <v>35</v>
      </c>
      <c r="R90" s="57" t="s">
        <v>273</v>
      </c>
    </row>
    <row r="91" spans="1:18" s="9" customFormat="1" ht="22.5" customHeight="1">
      <c r="A91" s="16">
        <f t="shared" si="1"/>
        <v>84</v>
      </c>
      <c r="B91" s="30">
        <v>172526970</v>
      </c>
      <c r="C91" s="31" t="s">
        <v>226</v>
      </c>
      <c r="D91" s="32" t="s">
        <v>85</v>
      </c>
      <c r="E91" s="66" t="s">
        <v>102</v>
      </c>
      <c r="F91" s="66" t="s">
        <v>189</v>
      </c>
      <c r="G91" s="22">
        <v>8.5</v>
      </c>
      <c r="H91" s="22">
        <v>8</v>
      </c>
      <c r="I91" s="22">
        <v>8</v>
      </c>
      <c r="J91" s="22"/>
      <c r="K91" s="23"/>
      <c r="L91" s="23"/>
      <c r="M91" s="23"/>
      <c r="N91" s="23"/>
      <c r="O91" s="27">
        <v>7</v>
      </c>
      <c r="P91" s="28">
        <v>7.5</v>
      </c>
      <c r="Q91" s="19" t="s">
        <v>42</v>
      </c>
      <c r="R91" s="57" t="s">
        <v>273</v>
      </c>
    </row>
    <row r="92" spans="1:18" s="9" customFormat="1" ht="22.5" customHeight="1">
      <c r="A92" s="16">
        <f t="shared" si="1"/>
        <v>85</v>
      </c>
      <c r="B92" s="30">
        <v>172336863</v>
      </c>
      <c r="C92" s="31" t="s">
        <v>227</v>
      </c>
      <c r="D92" s="32" t="s">
        <v>228</v>
      </c>
      <c r="E92" s="66" t="s">
        <v>102</v>
      </c>
      <c r="F92" s="66" t="s">
        <v>113</v>
      </c>
      <c r="G92" s="22">
        <v>8</v>
      </c>
      <c r="H92" s="22">
        <v>8</v>
      </c>
      <c r="I92" s="22">
        <v>7.5</v>
      </c>
      <c r="J92" s="22"/>
      <c r="K92" s="23"/>
      <c r="L92" s="23"/>
      <c r="M92" s="23"/>
      <c r="N92" s="23"/>
      <c r="O92" s="27">
        <v>9</v>
      </c>
      <c r="P92" s="28">
        <v>8.5</v>
      </c>
      <c r="Q92" s="19" t="s">
        <v>50</v>
      </c>
      <c r="R92" s="57" t="s">
        <v>273</v>
      </c>
    </row>
    <row r="93" spans="1:18" s="9" customFormat="1" ht="22.5" customHeight="1">
      <c r="A93" s="16">
        <f t="shared" si="1"/>
        <v>86</v>
      </c>
      <c r="B93" s="30">
        <v>172216567</v>
      </c>
      <c r="C93" s="31" t="s">
        <v>229</v>
      </c>
      <c r="D93" s="32" t="s">
        <v>230</v>
      </c>
      <c r="E93" s="66" t="s">
        <v>102</v>
      </c>
      <c r="F93" s="66" t="s">
        <v>103</v>
      </c>
      <c r="G93" s="22">
        <v>7</v>
      </c>
      <c r="H93" s="22">
        <v>7</v>
      </c>
      <c r="I93" s="22">
        <v>7</v>
      </c>
      <c r="J93" s="22"/>
      <c r="K93" s="23"/>
      <c r="L93" s="23"/>
      <c r="M93" s="23"/>
      <c r="N93" s="23"/>
      <c r="O93" s="27">
        <v>1</v>
      </c>
      <c r="P93" s="28">
        <v>0</v>
      </c>
      <c r="Q93" s="19" t="s">
        <v>17</v>
      </c>
      <c r="R93" s="57" t="s">
        <v>273</v>
      </c>
    </row>
    <row r="94" spans="1:18" s="9" customFormat="1" ht="22.5" customHeight="1">
      <c r="A94" s="16">
        <f t="shared" si="1"/>
        <v>87</v>
      </c>
      <c r="B94" s="30">
        <v>172318872</v>
      </c>
      <c r="C94" s="31" t="s">
        <v>231</v>
      </c>
      <c r="D94" s="32" t="s">
        <v>230</v>
      </c>
      <c r="E94" s="66" t="s">
        <v>102</v>
      </c>
      <c r="F94" s="66" t="s">
        <v>150</v>
      </c>
      <c r="G94" s="22">
        <v>8</v>
      </c>
      <c r="H94" s="22">
        <v>8</v>
      </c>
      <c r="I94" s="22">
        <v>7.5</v>
      </c>
      <c r="J94" s="22"/>
      <c r="K94" s="23"/>
      <c r="L94" s="23"/>
      <c r="M94" s="23"/>
      <c r="N94" s="23"/>
      <c r="O94" s="27">
        <v>7</v>
      </c>
      <c r="P94" s="28">
        <v>7.4</v>
      </c>
      <c r="Q94" s="19" t="s">
        <v>41</v>
      </c>
      <c r="R94" s="57" t="s">
        <v>273</v>
      </c>
    </row>
    <row r="95" spans="1:18" s="9" customFormat="1" ht="22.5" customHeight="1">
      <c r="A95" s="16">
        <f t="shared" si="1"/>
        <v>88</v>
      </c>
      <c r="B95" s="30">
        <v>172526974</v>
      </c>
      <c r="C95" s="31" t="s">
        <v>232</v>
      </c>
      <c r="D95" s="32" t="s">
        <v>230</v>
      </c>
      <c r="E95" s="66" t="s">
        <v>102</v>
      </c>
      <c r="F95" s="66" t="s">
        <v>189</v>
      </c>
      <c r="G95" s="22">
        <v>6</v>
      </c>
      <c r="H95" s="22">
        <v>6.5</v>
      </c>
      <c r="I95" s="22">
        <v>8</v>
      </c>
      <c r="J95" s="22"/>
      <c r="K95" s="23"/>
      <c r="L95" s="23"/>
      <c r="M95" s="23"/>
      <c r="N95" s="23"/>
      <c r="O95" s="27">
        <v>4</v>
      </c>
      <c r="P95" s="28">
        <v>5.4</v>
      </c>
      <c r="Q95" s="19" t="s">
        <v>24</v>
      </c>
      <c r="R95" s="57" t="s">
        <v>273</v>
      </c>
    </row>
    <row r="96" spans="1:18" s="9" customFormat="1" ht="22.5" customHeight="1">
      <c r="A96" s="16">
        <f t="shared" si="1"/>
        <v>89</v>
      </c>
      <c r="B96" s="30">
        <v>172336865</v>
      </c>
      <c r="C96" s="31" t="s">
        <v>233</v>
      </c>
      <c r="D96" s="32" t="s">
        <v>234</v>
      </c>
      <c r="E96" s="66" t="s">
        <v>102</v>
      </c>
      <c r="F96" s="66" t="s">
        <v>113</v>
      </c>
      <c r="G96" s="22">
        <v>8</v>
      </c>
      <c r="H96" s="22">
        <v>8</v>
      </c>
      <c r="I96" s="22">
        <v>8</v>
      </c>
      <c r="J96" s="22"/>
      <c r="K96" s="23"/>
      <c r="L96" s="23"/>
      <c r="M96" s="23"/>
      <c r="N96" s="23"/>
      <c r="O96" s="27">
        <v>4.5</v>
      </c>
      <c r="P96" s="28">
        <v>6.1</v>
      </c>
      <c r="Q96" s="19" t="s">
        <v>29</v>
      </c>
      <c r="R96" s="57" t="s">
        <v>273</v>
      </c>
    </row>
    <row r="97" spans="1:18" s="9" customFormat="1" ht="22.5" customHeight="1">
      <c r="A97" s="16">
        <f t="shared" si="1"/>
        <v>90</v>
      </c>
      <c r="B97" s="30">
        <v>172526975</v>
      </c>
      <c r="C97" s="31" t="s">
        <v>235</v>
      </c>
      <c r="D97" s="32" t="s">
        <v>234</v>
      </c>
      <c r="E97" s="66" t="s">
        <v>102</v>
      </c>
      <c r="F97" s="66" t="s">
        <v>128</v>
      </c>
      <c r="G97" s="22">
        <v>7</v>
      </c>
      <c r="H97" s="22">
        <v>8</v>
      </c>
      <c r="I97" s="22">
        <v>7</v>
      </c>
      <c r="J97" s="22"/>
      <c r="K97" s="23"/>
      <c r="L97" s="23"/>
      <c r="M97" s="23"/>
      <c r="N97" s="23"/>
      <c r="O97" s="27">
        <v>7</v>
      </c>
      <c r="P97" s="28">
        <v>7.1</v>
      </c>
      <c r="Q97" s="19" t="s">
        <v>38</v>
      </c>
      <c r="R97" s="57" t="s">
        <v>273</v>
      </c>
    </row>
    <row r="98" spans="1:18" s="9" customFormat="1" ht="22.5" customHeight="1">
      <c r="A98" s="16">
        <f t="shared" si="1"/>
        <v>91</v>
      </c>
      <c r="B98" s="30">
        <v>172216550</v>
      </c>
      <c r="C98" s="31" t="s">
        <v>236</v>
      </c>
      <c r="D98" s="32" t="s">
        <v>237</v>
      </c>
      <c r="E98" s="66" t="s">
        <v>102</v>
      </c>
      <c r="F98" s="66" t="s">
        <v>103</v>
      </c>
      <c r="G98" s="22">
        <v>4</v>
      </c>
      <c r="H98" s="22">
        <v>8</v>
      </c>
      <c r="I98" s="22">
        <v>7</v>
      </c>
      <c r="J98" s="22"/>
      <c r="K98" s="23"/>
      <c r="L98" s="23"/>
      <c r="M98" s="23"/>
      <c r="N98" s="23"/>
      <c r="O98" s="27">
        <v>2</v>
      </c>
      <c r="P98" s="28">
        <v>0</v>
      </c>
      <c r="Q98" s="19" t="s">
        <v>17</v>
      </c>
      <c r="R98" s="57" t="s">
        <v>273</v>
      </c>
    </row>
    <row r="99" spans="1:18" s="9" customFormat="1" ht="22.5" customHeight="1">
      <c r="A99" s="16">
        <f t="shared" si="1"/>
        <v>92</v>
      </c>
      <c r="B99" s="30">
        <v>172526976</v>
      </c>
      <c r="C99" s="31" t="s">
        <v>144</v>
      </c>
      <c r="D99" s="32" t="s">
        <v>238</v>
      </c>
      <c r="E99" s="66" t="s">
        <v>102</v>
      </c>
      <c r="F99" s="66" t="s">
        <v>128</v>
      </c>
      <c r="G99" s="22">
        <v>7</v>
      </c>
      <c r="H99" s="22">
        <v>8.5</v>
      </c>
      <c r="I99" s="22">
        <v>7</v>
      </c>
      <c r="J99" s="22"/>
      <c r="K99" s="23"/>
      <c r="L99" s="23"/>
      <c r="M99" s="23"/>
      <c r="N99" s="23"/>
      <c r="O99" s="27">
        <v>5.5</v>
      </c>
      <c r="P99" s="28">
        <v>6.3</v>
      </c>
      <c r="Q99" s="19" t="s">
        <v>31</v>
      </c>
      <c r="R99" s="57" t="s">
        <v>273</v>
      </c>
    </row>
    <row r="100" spans="1:18" s="9" customFormat="1" ht="22.5" customHeight="1">
      <c r="A100" s="16">
        <f t="shared" si="1"/>
        <v>93</v>
      </c>
      <c r="B100" s="30">
        <v>172316833</v>
      </c>
      <c r="C100" s="31" t="s">
        <v>239</v>
      </c>
      <c r="D100" s="32" t="s">
        <v>240</v>
      </c>
      <c r="E100" s="66" t="s">
        <v>102</v>
      </c>
      <c r="F100" s="66" t="s">
        <v>150</v>
      </c>
      <c r="G100" s="22">
        <v>8.5</v>
      </c>
      <c r="H100" s="22">
        <v>8.5</v>
      </c>
      <c r="I100" s="22">
        <v>7</v>
      </c>
      <c r="J100" s="22"/>
      <c r="K100" s="23"/>
      <c r="L100" s="23"/>
      <c r="M100" s="23"/>
      <c r="N100" s="23"/>
      <c r="O100" s="27">
        <v>5</v>
      </c>
      <c r="P100" s="28">
        <v>6.3</v>
      </c>
      <c r="Q100" s="19" t="s">
        <v>31</v>
      </c>
      <c r="R100" s="57" t="s">
        <v>273</v>
      </c>
    </row>
    <row r="101" spans="1:18" s="9" customFormat="1" ht="22.5" customHeight="1">
      <c r="A101" s="16">
        <f t="shared" si="1"/>
        <v>94</v>
      </c>
      <c r="B101" s="30">
        <v>172316834</v>
      </c>
      <c r="C101" s="31" t="s">
        <v>241</v>
      </c>
      <c r="D101" s="32" t="s">
        <v>77</v>
      </c>
      <c r="E101" s="66" t="s">
        <v>102</v>
      </c>
      <c r="F101" s="66" t="s">
        <v>150</v>
      </c>
      <c r="G101" s="22">
        <v>7</v>
      </c>
      <c r="H101" s="22">
        <v>8</v>
      </c>
      <c r="I101" s="22">
        <v>7.5</v>
      </c>
      <c r="J101" s="22"/>
      <c r="K101" s="23"/>
      <c r="L101" s="23"/>
      <c r="M101" s="23"/>
      <c r="N101" s="23"/>
      <c r="O101" s="27">
        <v>7</v>
      </c>
      <c r="P101" s="28">
        <v>7.2</v>
      </c>
      <c r="Q101" s="19" t="s">
        <v>39</v>
      </c>
      <c r="R101" s="57" t="s">
        <v>273</v>
      </c>
    </row>
    <row r="102" spans="1:18" s="9" customFormat="1" ht="22.5" customHeight="1">
      <c r="A102" s="16">
        <f t="shared" si="1"/>
        <v>95</v>
      </c>
      <c r="B102" s="30">
        <v>172336866</v>
      </c>
      <c r="C102" s="31" t="s">
        <v>242</v>
      </c>
      <c r="D102" s="32" t="s">
        <v>77</v>
      </c>
      <c r="E102" s="66" t="s">
        <v>102</v>
      </c>
      <c r="F102" s="66" t="s">
        <v>113</v>
      </c>
      <c r="G102" s="22">
        <v>7</v>
      </c>
      <c r="H102" s="22">
        <v>9</v>
      </c>
      <c r="I102" s="22">
        <v>3</v>
      </c>
      <c r="J102" s="22"/>
      <c r="K102" s="23"/>
      <c r="L102" s="23"/>
      <c r="M102" s="23"/>
      <c r="N102" s="23"/>
      <c r="O102" s="27">
        <v>4</v>
      </c>
      <c r="P102" s="28">
        <v>4.8</v>
      </c>
      <c r="Q102" s="19" t="s">
        <v>21</v>
      </c>
      <c r="R102" s="57" t="s">
        <v>273</v>
      </c>
    </row>
    <row r="103" spans="1:18" s="9" customFormat="1" ht="22.5" customHeight="1">
      <c r="A103" s="16">
        <f t="shared" si="1"/>
        <v>96</v>
      </c>
      <c r="B103" s="30">
        <v>172336867</v>
      </c>
      <c r="C103" s="31" t="s">
        <v>243</v>
      </c>
      <c r="D103" s="32" t="s">
        <v>77</v>
      </c>
      <c r="E103" s="66" t="s">
        <v>102</v>
      </c>
      <c r="F103" s="66" t="s">
        <v>113</v>
      </c>
      <c r="G103" s="22">
        <v>7</v>
      </c>
      <c r="H103" s="22">
        <v>8.5</v>
      </c>
      <c r="I103" s="22">
        <v>8</v>
      </c>
      <c r="J103" s="22"/>
      <c r="K103" s="23"/>
      <c r="L103" s="23"/>
      <c r="M103" s="23"/>
      <c r="N103" s="23"/>
      <c r="O103" s="27">
        <v>4</v>
      </c>
      <c r="P103" s="28">
        <v>5.7</v>
      </c>
      <c r="Q103" s="19" t="s">
        <v>26</v>
      </c>
      <c r="R103" s="57" t="s">
        <v>273</v>
      </c>
    </row>
    <row r="104" spans="1:18" s="9" customFormat="1" ht="22.5" customHeight="1">
      <c r="A104" s="16">
        <f t="shared" si="1"/>
        <v>97</v>
      </c>
      <c r="B104" s="30">
        <v>172338211</v>
      </c>
      <c r="C104" s="31" t="s">
        <v>244</v>
      </c>
      <c r="D104" s="32" t="s">
        <v>77</v>
      </c>
      <c r="E104" s="66" t="s">
        <v>102</v>
      </c>
      <c r="F104" s="66" t="s">
        <v>113</v>
      </c>
      <c r="G104" s="22">
        <v>8</v>
      </c>
      <c r="H104" s="22">
        <v>8.5</v>
      </c>
      <c r="I104" s="22">
        <v>8</v>
      </c>
      <c r="J104" s="22"/>
      <c r="K104" s="23"/>
      <c r="L104" s="23"/>
      <c r="M104" s="23"/>
      <c r="N104" s="23"/>
      <c r="O104" s="27">
        <v>4</v>
      </c>
      <c r="P104" s="28">
        <v>5.9</v>
      </c>
      <c r="Q104" s="19" t="s">
        <v>28</v>
      </c>
      <c r="R104" s="57" t="s">
        <v>273</v>
      </c>
    </row>
    <row r="105" spans="1:18" s="9" customFormat="1" ht="22.5" customHeight="1">
      <c r="A105" s="16">
        <f t="shared" si="1"/>
        <v>98</v>
      </c>
      <c r="B105" s="30">
        <v>172348271</v>
      </c>
      <c r="C105" s="31" t="s">
        <v>245</v>
      </c>
      <c r="D105" s="32" t="s">
        <v>77</v>
      </c>
      <c r="E105" s="66" t="s">
        <v>102</v>
      </c>
      <c r="F105" s="66" t="s">
        <v>189</v>
      </c>
      <c r="G105" s="22">
        <v>7.5</v>
      </c>
      <c r="H105" s="22">
        <v>7</v>
      </c>
      <c r="I105" s="22">
        <v>8</v>
      </c>
      <c r="J105" s="22"/>
      <c r="K105" s="23"/>
      <c r="L105" s="23"/>
      <c r="M105" s="23"/>
      <c r="N105" s="23"/>
      <c r="O105" s="27">
        <v>7</v>
      </c>
      <c r="P105" s="28">
        <v>7.3</v>
      </c>
      <c r="Q105" s="19" t="s">
        <v>40</v>
      </c>
      <c r="R105" s="57" t="s">
        <v>273</v>
      </c>
    </row>
    <row r="106" spans="1:18" s="9" customFormat="1" ht="22.5" customHeight="1">
      <c r="A106" s="16">
        <f t="shared" si="1"/>
        <v>99</v>
      </c>
      <c r="B106" s="30">
        <v>172526979</v>
      </c>
      <c r="C106" s="31" t="s">
        <v>246</v>
      </c>
      <c r="D106" s="32" t="s">
        <v>77</v>
      </c>
      <c r="E106" s="66" t="s">
        <v>102</v>
      </c>
      <c r="F106" s="66" t="s">
        <v>128</v>
      </c>
      <c r="G106" s="22">
        <v>7</v>
      </c>
      <c r="H106" s="22">
        <v>8</v>
      </c>
      <c r="I106" s="22">
        <v>8</v>
      </c>
      <c r="J106" s="22"/>
      <c r="K106" s="23"/>
      <c r="L106" s="23"/>
      <c r="M106" s="23"/>
      <c r="N106" s="23"/>
      <c r="O106" s="27">
        <v>5</v>
      </c>
      <c r="P106" s="28">
        <v>6.2</v>
      </c>
      <c r="Q106" s="19" t="s">
        <v>30</v>
      </c>
      <c r="R106" s="57" t="s">
        <v>273</v>
      </c>
    </row>
    <row r="107" spans="1:18" s="9" customFormat="1" ht="22.5" customHeight="1">
      <c r="A107" s="16">
        <f t="shared" si="1"/>
        <v>100</v>
      </c>
      <c r="B107" s="30">
        <v>172526980</v>
      </c>
      <c r="C107" s="31" t="s">
        <v>247</v>
      </c>
      <c r="D107" s="32" t="s">
        <v>77</v>
      </c>
      <c r="E107" s="66" t="s">
        <v>102</v>
      </c>
      <c r="F107" s="66" t="s">
        <v>128</v>
      </c>
      <c r="G107" s="22">
        <v>9</v>
      </c>
      <c r="H107" s="22">
        <v>8.5</v>
      </c>
      <c r="I107" s="22">
        <v>8</v>
      </c>
      <c r="J107" s="22"/>
      <c r="K107" s="23"/>
      <c r="L107" s="23"/>
      <c r="M107" s="23"/>
      <c r="N107" s="23"/>
      <c r="O107" s="27">
        <v>7</v>
      </c>
      <c r="P107" s="28">
        <v>7.7</v>
      </c>
      <c r="Q107" s="19" t="s">
        <v>44</v>
      </c>
      <c r="R107" s="57" t="s">
        <v>273</v>
      </c>
    </row>
    <row r="108" spans="1:18" s="9" customFormat="1" ht="22.5" customHeight="1">
      <c r="A108" s="16">
        <f t="shared" si="1"/>
        <v>101</v>
      </c>
      <c r="B108" s="30">
        <v>172526981</v>
      </c>
      <c r="C108" s="31" t="s">
        <v>248</v>
      </c>
      <c r="D108" s="32" t="s">
        <v>77</v>
      </c>
      <c r="E108" s="66" t="s">
        <v>102</v>
      </c>
      <c r="F108" s="66" t="s">
        <v>128</v>
      </c>
      <c r="G108" s="22">
        <v>8</v>
      </c>
      <c r="H108" s="22">
        <v>8.5</v>
      </c>
      <c r="I108" s="22">
        <v>7</v>
      </c>
      <c r="J108" s="22"/>
      <c r="K108" s="23"/>
      <c r="L108" s="23"/>
      <c r="M108" s="23"/>
      <c r="N108" s="23"/>
      <c r="O108" s="27">
        <v>7.5</v>
      </c>
      <c r="P108" s="28">
        <v>7.6</v>
      </c>
      <c r="Q108" s="19" t="s">
        <v>43</v>
      </c>
      <c r="R108" s="57" t="s">
        <v>273</v>
      </c>
    </row>
    <row r="109" spans="1:18" s="9" customFormat="1" ht="22.5" customHeight="1">
      <c r="A109" s="16">
        <f t="shared" si="1"/>
        <v>102</v>
      </c>
      <c r="B109" s="30">
        <v>172336870</v>
      </c>
      <c r="C109" s="31" t="s">
        <v>249</v>
      </c>
      <c r="D109" s="32" t="s">
        <v>78</v>
      </c>
      <c r="E109" s="66" t="s">
        <v>102</v>
      </c>
      <c r="F109" s="66" t="s">
        <v>113</v>
      </c>
      <c r="G109" s="22">
        <v>7</v>
      </c>
      <c r="H109" s="22">
        <v>8.5</v>
      </c>
      <c r="I109" s="22">
        <v>8</v>
      </c>
      <c r="J109" s="22"/>
      <c r="K109" s="23"/>
      <c r="L109" s="23"/>
      <c r="M109" s="23"/>
      <c r="N109" s="23"/>
      <c r="O109" s="27">
        <v>7</v>
      </c>
      <c r="P109" s="28">
        <v>7.4</v>
      </c>
      <c r="Q109" s="19" t="s">
        <v>41</v>
      </c>
      <c r="R109" s="57" t="s">
        <v>273</v>
      </c>
    </row>
    <row r="110" spans="1:18" s="9" customFormat="1" ht="22.5" customHeight="1">
      <c r="A110" s="16">
        <f t="shared" si="1"/>
        <v>103</v>
      </c>
      <c r="B110" s="30">
        <v>172526988</v>
      </c>
      <c r="C110" s="31" t="s">
        <v>250</v>
      </c>
      <c r="D110" s="32" t="s">
        <v>78</v>
      </c>
      <c r="E110" s="66" t="s">
        <v>102</v>
      </c>
      <c r="F110" s="66" t="s">
        <v>128</v>
      </c>
      <c r="G110" s="22">
        <v>8.5</v>
      </c>
      <c r="H110" s="22">
        <v>8.5</v>
      </c>
      <c r="I110" s="22">
        <v>8</v>
      </c>
      <c r="J110" s="22"/>
      <c r="K110" s="23"/>
      <c r="L110" s="23"/>
      <c r="M110" s="23"/>
      <c r="N110" s="23"/>
      <c r="O110" s="27">
        <v>8.5</v>
      </c>
      <c r="P110" s="28">
        <v>8.4</v>
      </c>
      <c r="Q110" s="19" t="s">
        <v>49</v>
      </c>
      <c r="R110" s="57" t="s">
        <v>273</v>
      </c>
    </row>
    <row r="111" spans="1:18" s="9" customFormat="1" ht="22.5" customHeight="1">
      <c r="A111" s="16">
        <f t="shared" si="1"/>
        <v>104</v>
      </c>
      <c r="B111" s="30">
        <v>172316836</v>
      </c>
      <c r="C111" s="31" t="s">
        <v>251</v>
      </c>
      <c r="D111" s="32" t="s">
        <v>252</v>
      </c>
      <c r="E111" s="66" t="s">
        <v>102</v>
      </c>
      <c r="F111" s="66" t="s">
        <v>150</v>
      </c>
      <c r="G111" s="22">
        <v>8.5</v>
      </c>
      <c r="H111" s="22">
        <v>8</v>
      </c>
      <c r="I111" s="22">
        <v>7</v>
      </c>
      <c r="J111" s="22"/>
      <c r="K111" s="23"/>
      <c r="L111" s="23"/>
      <c r="M111" s="23"/>
      <c r="N111" s="23"/>
      <c r="O111" s="27">
        <v>7.5</v>
      </c>
      <c r="P111" s="28">
        <v>7.6</v>
      </c>
      <c r="Q111" s="19" t="s">
        <v>43</v>
      </c>
      <c r="R111" s="57" t="s">
        <v>273</v>
      </c>
    </row>
    <row r="112" spans="1:18" s="9" customFormat="1" ht="22.5" customHeight="1">
      <c r="A112" s="16">
        <f t="shared" si="1"/>
        <v>105</v>
      </c>
      <c r="B112" s="30">
        <v>172416909</v>
      </c>
      <c r="C112" s="31" t="s">
        <v>97</v>
      </c>
      <c r="D112" s="32" t="s">
        <v>79</v>
      </c>
      <c r="E112" s="66" t="s">
        <v>102</v>
      </c>
      <c r="F112" s="66" t="s">
        <v>115</v>
      </c>
      <c r="G112" s="22">
        <v>8</v>
      </c>
      <c r="H112" s="22">
        <v>8</v>
      </c>
      <c r="I112" s="22">
        <v>6</v>
      </c>
      <c r="J112" s="22"/>
      <c r="K112" s="23"/>
      <c r="L112" s="23"/>
      <c r="M112" s="23"/>
      <c r="N112" s="23"/>
      <c r="O112" s="27">
        <v>7.5</v>
      </c>
      <c r="P112" s="28">
        <v>7.3</v>
      </c>
      <c r="Q112" s="19" t="s">
        <v>40</v>
      </c>
      <c r="R112" s="57" t="s">
        <v>273</v>
      </c>
    </row>
    <row r="113" spans="1:18" s="9" customFormat="1" ht="22.5" customHeight="1">
      <c r="A113" s="16">
        <f t="shared" si="1"/>
        <v>106</v>
      </c>
      <c r="B113" s="30">
        <v>172336873</v>
      </c>
      <c r="C113" s="31" t="s">
        <v>253</v>
      </c>
      <c r="D113" s="32" t="s">
        <v>80</v>
      </c>
      <c r="E113" s="66" t="s">
        <v>102</v>
      </c>
      <c r="F113" s="66" t="s">
        <v>113</v>
      </c>
      <c r="G113" s="22">
        <v>6</v>
      </c>
      <c r="H113" s="22">
        <v>8.5</v>
      </c>
      <c r="I113" s="22">
        <v>3</v>
      </c>
      <c r="J113" s="22"/>
      <c r="K113" s="23"/>
      <c r="L113" s="23"/>
      <c r="M113" s="23"/>
      <c r="N113" s="23"/>
      <c r="O113" s="27">
        <v>7</v>
      </c>
      <c r="P113" s="28">
        <v>6.2</v>
      </c>
      <c r="Q113" s="19" t="s">
        <v>30</v>
      </c>
      <c r="R113" s="57" t="s">
        <v>273</v>
      </c>
    </row>
    <row r="114" spans="1:18" s="9" customFormat="1" ht="22.5" customHeight="1">
      <c r="A114" s="16">
        <f t="shared" si="1"/>
        <v>107</v>
      </c>
      <c r="B114" s="30">
        <v>172526992</v>
      </c>
      <c r="C114" s="31" t="s">
        <v>254</v>
      </c>
      <c r="D114" s="32" t="s">
        <v>80</v>
      </c>
      <c r="E114" s="66" t="s">
        <v>102</v>
      </c>
      <c r="F114" s="66" t="s">
        <v>128</v>
      </c>
      <c r="G114" s="22">
        <v>8</v>
      </c>
      <c r="H114" s="22">
        <v>8</v>
      </c>
      <c r="I114" s="22">
        <v>8</v>
      </c>
      <c r="J114" s="22"/>
      <c r="K114" s="23"/>
      <c r="L114" s="23"/>
      <c r="M114" s="23"/>
      <c r="N114" s="23"/>
      <c r="O114" s="27">
        <v>7.5</v>
      </c>
      <c r="P114" s="28">
        <v>7.7</v>
      </c>
      <c r="Q114" s="19" t="s">
        <v>44</v>
      </c>
      <c r="R114" s="57" t="s">
        <v>273</v>
      </c>
    </row>
    <row r="115" spans="1:18" s="9" customFormat="1" ht="22.5" customHeight="1">
      <c r="A115" s="16">
        <f t="shared" si="1"/>
        <v>108</v>
      </c>
      <c r="B115" s="30">
        <v>172316840</v>
      </c>
      <c r="C115" s="31" t="s">
        <v>255</v>
      </c>
      <c r="D115" s="32" t="s">
        <v>256</v>
      </c>
      <c r="E115" s="66" t="s">
        <v>102</v>
      </c>
      <c r="F115" s="66" t="s">
        <v>141</v>
      </c>
      <c r="G115" s="22">
        <v>8.5</v>
      </c>
      <c r="H115" s="22">
        <v>9</v>
      </c>
      <c r="I115" s="22">
        <v>7</v>
      </c>
      <c r="J115" s="22"/>
      <c r="K115" s="23"/>
      <c r="L115" s="23"/>
      <c r="M115" s="23"/>
      <c r="N115" s="23"/>
      <c r="O115" s="27">
        <v>7.5</v>
      </c>
      <c r="P115" s="28">
        <v>7.7</v>
      </c>
      <c r="Q115" s="19" t="s">
        <v>44</v>
      </c>
      <c r="R115" s="57" t="s">
        <v>273</v>
      </c>
    </row>
    <row r="116" spans="1:18" s="9" customFormat="1" ht="22.5" customHeight="1">
      <c r="A116" s="16">
        <f t="shared" si="1"/>
        <v>109</v>
      </c>
      <c r="B116" s="30">
        <v>172318870</v>
      </c>
      <c r="C116" s="31" t="s">
        <v>121</v>
      </c>
      <c r="D116" s="32" t="s">
        <v>256</v>
      </c>
      <c r="E116" s="66" t="s">
        <v>102</v>
      </c>
      <c r="F116" s="66" t="s">
        <v>150</v>
      </c>
      <c r="G116" s="22">
        <v>8</v>
      </c>
      <c r="H116" s="22">
        <v>8</v>
      </c>
      <c r="I116" s="22">
        <v>7</v>
      </c>
      <c r="J116" s="22"/>
      <c r="K116" s="23"/>
      <c r="L116" s="23"/>
      <c r="M116" s="23"/>
      <c r="N116" s="23"/>
      <c r="O116" s="27">
        <v>4.5</v>
      </c>
      <c r="P116" s="28">
        <v>5.9</v>
      </c>
      <c r="Q116" s="19" t="s">
        <v>28</v>
      </c>
      <c r="R116" s="57" t="s">
        <v>273</v>
      </c>
    </row>
    <row r="117" spans="1:18" s="9" customFormat="1" ht="22.5" customHeight="1">
      <c r="A117" s="16">
        <f t="shared" si="1"/>
        <v>110</v>
      </c>
      <c r="B117" s="30">
        <v>172216560</v>
      </c>
      <c r="C117" s="31" t="s">
        <v>257</v>
      </c>
      <c r="D117" s="32" t="s">
        <v>81</v>
      </c>
      <c r="E117" s="66" t="s">
        <v>102</v>
      </c>
      <c r="F117" s="66" t="s">
        <v>103</v>
      </c>
      <c r="G117" s="22">
        <v>6</v>
      </c>
      <c r="H117" s="22">
        <v>8</v>
      </c>
      <c r="I117" s="22">
        <v>7.5</v>
      </c>
      <c r="J117" s="22"/>
      <c r="K117" s="23"/>
      <c r="L117" s="23"/>
      <c r="M117" s="23"/>
      <c r="N117" s="23"/>
      <c r="O117" s="27">
        <v>4</v>
      </c>
      <c r="P117" s="28">
        <v>5.4</v>
      </c>
      <c r="Q117" s="19" t="s">
        <v>24</v>
      </c>
      <c r="R117" s="57" t="s">
        <v>273</v>
      </c>
    </row>
    <row r="118" spans="1:18" s="9" customFormat="1" ht="22.5" customHeight="1">
      <c r="A118" s="16">
        <f t="shared" si="1"/>
        <v>111</v>
      </c>
      <c r="B118" s="30">
        <v>172216561</v>
      </c>
      <c r="C118" s="31" t="s">
        <v>258</v>
      </c>
      <c r="D118" s="32" t="s">
        <v>81</v>
      </c>
      <c r="E118" s="66" t="s">
        <v>102</v>
      </c>
      <c r="F118" s="66" t="s">
        <v>103</v>
      </c>
      <c r="G118" s="22">
        <v>8.5</v>
      </c>
      <c r="H118" s="22">
        <v>8.5</v>
      </c>
      <c r="I118" s="22">
        <v>3</v>
      </c>
      <c r="J118" s="22"/>
      <c r="K118" s="23"/>
      <c r="L118" s="23"/>
      <c r="M118" s="23"/>
      <c r="N118" s="23"/>
      <c r="O118" s="27">
        <v>5.5</v>
      </c>
      <c r="P118" s="28">
        <v>5.8</v>
      </c>
      <c r="Q118" s="19" t="s">
        <v>27</v>
      </c>
      <c r="R118" s="57" t="s">
        <v>273</v>
      </c>
    </row>
    <row r="119" spans="1:18" s="9" customFormat="1" ht="22.5" customHeight="1">
      <c r="A119" s="16">
        <f t="shared" si="1"/>
        <v>112</v>
      </c>
      <c r="B119" s="30">
        <v>172216563</v>
      </c>
      <c r="C119" s="31" t="s">
        <v>259</v>
      </c>
      <c r="D119" s="32" t="s">
        <v>82</v>
      </c>
      <c r="E119" s="66" t="s">
        <v>102</v>
      </c>
      <c r="F119" s="66" t="s">
        <v>103</v>
      </c>
      <c r="G119" s="22">
        <v>7</v>
      </c>
      <c r="H119" s="22">
        <v>7</v>
      </c>
      <c r="I119" s="22">
        <v>7</v>
      </c>
      <c r="J119" s="22"/>
      <c r="K119" s="23"/>
      <c r="L119" s="23"/>
      <c r="M119" s="23"/>
      <c r="N119" s="23"/>
      <c r="O119" s="27">
        <v>2</v>
      </c>
      <c r="P119" s="28">
        <v>0</v>
      </c>
      <c r="Q119" s="19" t="s">
        <v>17</v>
      </c>
      <c r="R119" s="57" t="s">
        <v>273</v>
      </c>
    </row>
    <row r="120" spans="1:18" s="9" customFormat="1" ht="22.5" customHeight="1">
      <c r="A120" s="16">
        <f t="shared" si="1"/>
        <v>113</v>
      </c>
      <c r="B120" s="30">
        <v>172316841</v>
      </c>
      <c r="C120" s="31" t="s">
        <v>260</v>
      </c>
      <c r="D120" s="32" t="s">
        <v>82</v>
      </c>
      <c r="E120" s="66" t="s">
        <v>102</v>
      </c>
      <c r="F120" s="66" t="s">
        <v>150</v>
      </c>
      <c r="G120" s="22">
        <v>6</v>
      </c>
      <c r="H120" s="22">
        <v>8</v>
      </c>
      <c r="I120" s="22">
        <v>3</v>
      </c>
      <c r="J120" s="22"/>
      <c r="K120" s="23"/>
      <c r="L120" s="23"/>
      <c r="M120" s="23"/>
      <c r="N120" s="23"/>
      <c r="O120" s="27">
        <v>4</v>
      </c>
      <c r="P120" s="28">
        <v>4.5</v>
      </c>
      <c r="Q120" s="19" t="s">
        <v>20</v>
      </c>
      <c r="R120" s="57">
        <v>0</v>
      </c>
    </row>
    <row r="121" spans="1:18" s="9" customFormat="1" ht="22.5" customHeight="1">
      <c r="A121" s="16">
        <f t="shared" si="1"/>
        <v>114</v>
      </c>
      <c r="B121" s="30">
        <v>172526998</v>
      </c>
      <c r="C121" s="31" t="s">
        <v>261</v>
      </c>
      <c r="D121" s="32" t="s">
        <v>262</v>
      </c>
      <c r="E121" s="66" t="s">
        <v>102</v>
      </c>
      <c r="F121" s="66" t="s">
        <v>128</v>
      </c>
      <c r="G121" s="22">
        <v>7</v>
      </c>
      <c r="H121" s="22">
        <v>8</v>
      </c>
      <c r="I121" s="22">
        <v>7</v>
      </c>
      <c r="J121" s="22"/>
      <c r="K121" s="23"/>
      <c r="L121" s="23"/>
      <c r="M121" s="23"/>
      <c r="N121" s="23"/>
      <c r="O121" s="27">
        <v>7</v>
      </c>
      <c r="P121" s="28">
        <v>7.1</v>
      </c>
      <c r="Q121" s="19" t="s">
        <v>38</v>
      </c>
      <c r="R121" s="57" t="s">
        <v>273</v>
      </c>
    </row>
    <row r="122" spans="1:18" s="9" customFormat="1" ht="22.5" customHeight="1">
      <c r="A122" s="16">
        <f t="shared" si="1"/>
        <v>115</v>
      </c>
      <c r="B122" s="30">
        <v>172526999</v>
      </c>
      <c r="C122" s="31" t="s">
        <v>263</v>
      </c>
      <c r="D122" s="32" t="s">
        <v>83</v>
      </c>
      <c r="E122" s="66" t="s">
        <v>102</v>
      </c>
      <c r="F122" s="66" t="s">
        <v>128</v>
      </c>
      <c r="G122" s="22">
        <v>7</v>
      </c>
      <c r="H122" s="22">
        <v>8</v>
      </c>
      <c r="I122" s="22">
        <v>7</v>
      </c>
      <c r="J122" s="22"/>
      <c r="K122" s="23"/>
      <c r="L122" s="23"/>
      <c r="M122" s="23"/>
      <c r="N122" s="23"/>
      <c r="O122" s="27">
        <v>6</v>
      </c>
      <c r="P122" s="28">
        <v>6.6</v>
      </c>
      <c r="Q122" s="19" t="s">
        <v>34</v>
      </c>
      <c r="R122" s="57" t="s">
        <v>273</v>
      </c>
    </row>
    <row r="123" spans="1:18" s="9" customFormat="1" ht="22.5" customHeight="1">
      <c r="A123" s="16">
        <f t="shared" si="1"/>
        <v>116</v>
      </c>
      <c r="B123" s="30">
        <v>172216564</v>
      </c>
      <c r="C123" s="31" t="s">
        <v>264</v>
      </c>
      <c r="D123" s="32" t="s">
        <v>265</v>
      </c>
      <c r="E123" s="66" t="s">
        <v>102</v>
      </c>
      <c r="F123" s="66" t="s">
        <v>103</v>
      </c>
      <c r="G123" s="22">
        <v>7</v>
      </c>
      <c r="H123" s="22">
        <v>8</v>
      </c>
      <c r="I123" s="22">
        <v>6</v>
      </c>
      <c r="J123" s="22"/>
      <c r="K123" s="23"/>
      <c r="L123" s="23"/>
      <c r="M123" s="23"/>
      <c r="N123" s="23"/>
      <c r="O123" s="27">
        <v>4</v>
      </c>
      <c r="P123" s="28">
        <v>5.3</v>
      </c>
      <c r="Q123" s="19" t="s">
        <v>23</v>
      </c>
      <c r="R123" s="57" t="s">
        <v>273</v>
      </c>
    </row>
    <row r="124" spans="1:18" s="9" customFormat="1" ht="22.5" customHeight="1">
      <c r="A124" s="16">
        <f t="shared" si="1"/>
        <v>117</v>
      </c>
      <c r="B124" s="30">
        <v>172316842</v>
      </c>
      <c r="C124" s="31" t="s">
        <v>266</v>
      </c>
      <c r="D124" s="32" t="s">
        <v>267</v>
      </c>
      <c r="E124" s="66" t="s">
        <v>102</v>
      </c>
      <c r="F124" s="66" t="s">
        <v>115</v>
      </c>
      <c r="G124" s="22">
        <v>7</v>
      </c>
      <c r="H124" s="22">
        <v>8</v>
      </c>
      <c r="I124" s="22">
        <v>6</v>
      </c>
      <c r="J124" s="22"/>
      <c r="K124" s="23"/>
      <c r="L124" s="23"/>
      <c r="M124" s="23"/>
      <c r="N124" s="23"/>
      <c r="O124" s="27">
        <v>7</v>
      </c>
      <c r="P124" s="28">
        <v>6.9</v>
      </c>
      <c r="Q124" s="19" t="s">
        <v>37</v>
      </c>
      <c r="R124" s="57" t="s">
        <v>273</v>
      </c>
    </row>
    <row r="125" spans="1:18" s="9" customFormat="1" ht="22.5" customHeight="1">
      <c r="A125" s="16">
        <f t="shared" si="1"/>
        <v>118</v>
      </c>
      <c r="B125" s="30">
        <v>172336880</v>
      </c>
      <c r="C125" s="31" t="s">
        <v>268</v>
      </c>
      <c r="D125" s="32" t="s">
        <v>95</v>
      </c>
      <c r="E125" s="66" t="s">
        <v>102</v>
      </c>
      <c r="F125" s="66" t="s">
        <v>113</v>
      </c>
      <c r="G125" s="22">
        <v>9</v>
      </c>
      <c r="H125" s="22">
        <v>8</v>
      </c>
      <c r="I125" s="22">
        <v>7</v>
      </c>
      <c r="J125" s="22"/>
      <c r="K125" s="23"/>
      <c r="L125" s="23"/>
      <c r="M125" s="23"/>
      <c r="N125" s="23"/>
      <c r="O125" s="27">
        <v>7</v>
      </c>
      <c r="P125" s="28">
        <v>7.4</v>
      </c>
      <c r="Q125" s="19" t="s">
        <v>41</v>
      </c>
      <c r="R125" s="57" t="s">
        <v>273</v>
      </c>
    </row>
    <row r="126" spans="1:18" s="9" customFormat="1" ht="22.5" customHeight="1">
      <c r="A126" s="16">
        <f t="shared" si="1"/>
        <v>119</v>
      </c>
      <c r="B126" s="30">
        <v>172336872</v>
      </c>
      <c r="C126" s="31" t="s">
        <v>239</v>
      </c>
      <c r="D126" s="32" t="s">
        <v>272</v>
      </c>
      <c r="E126" s="66" t="s">
        <v>102</v>
      </c>
      <c r="F126" s="66" t="s">
        <v>113</v>
      </c>
      <c r="G126" s="22">
        <v>8</v>
      </c>
      <c r="H126" s="22">
        <v>6</v>
      </c>
      <c r="I126" s="22">
        <v>7</v>
      </c>
      <c r="J126" s="22"/>
      <c r="K126" s="23"/>
      <c r="L126" s="23"/>
      <c r="M126" s="23"/>
      <c r="N126" s="23"/>
      <c r="O126" s="27">
        <v>3</v>
      </c>
      <c r="P126" s="28">
        <v>0</v>
      </c>
      <c r="Q126" s="19" t="s">
        <v>17</v>
      </c>
      <c r="R126" s="57"/>
    </row>
    <row r="128" spans="1:18" ht="13.5">
      <c r="H128" s="35"/>
      <c r="I128" s="10"/>
      <c r="J128" s="35"/>
      <c r="K128" s="35"/>
      <c r="L128" s="35"/>
      <c r="M128" s="35"/>
      <c r="N128" s="35"/>
      <c r="O128" s="35"/>
      <c r="P128" s="35"/>
      <c r="Q128" s="36"/>
      <c r="R128" s="37"/>
    </row>
    <row r="129" spans="1:18" ht="14.25" customHeight="1">
      <c r="A129" s="91" t="s">
        <v>61</v>
      </c>
      <c r="B129" s="91"/>
      <c r="C129" s="91"/>
      <c r="D129" s="91"/>
      <c r="E129" s="91"/>
      <c r="F129"/>
      <c r="G129"/>
      <c r="H129"/>
      <c r="I129"/>
      <c r="J129"/>
      <c r="K129"/>
      <c r="L129" s="38"/>
      <c r="M129" s="38"/>
      <c r="N129" s="38"/>
      <c r="O129" s="38"/>
      <c r="P129" s="38"/>
      <c r="Q129" s="39"/>
      <c r="R129" s="40"/>
    </row>
    <row r="130" spans="1:18" ht="14.25" customHeight="1">
      <c r="A130" s="86" t="s">
        <v>62</v>
      </c>
      <c r="B130" s="87"/>
      <c r="C130" s="41" t="s">
        <v>63</v>
      </c>
      <c r="D130" s="55" t="s">
        <v>64</v>
      </c>
      <c r="E130" s="41" t="s">
        <v>0</v>
      </c>
      <c r="F130" s="42"/>
      <c r="G130" s="43"/>
      <c r="H130" s="43"/>
      <c r="I130" s="43"/>
      <c r="J130" s="42"/>
      <c r="K130" s="42"/>
      <c r="L130" s="38"/>
      <c r="M130" s="38"/>
      <c r="N130" s="38"/>
      <c r="O130" s="38"/>
      <c r="P130" s="38"/>
      <c r="Q130" s="39"/>
      <c r="R130" s="40"/>
    </row>
    <row r="131" spans="1:18" ht="14.25" customHeight="1">
      <c r="A131" s="84" t="s">
        <v>65</v>
      </c>
      <c r="B131" s="85"/>
      <c r="C131" s="44">
        <f>COUNTIF($P$8:$P$126,"&gt;=4")</f>
        <v>107</v>
      </c>
      <c r="D131" s="45">
        <f>C131/$C$133</f>
        <v>0.89915966386554624</v>
      </c>
      <c r="E131" s="44"/>
      <c r="F131" s="42"/>
      <c r="G131" s="43"/>
      <c r="H131" s="43"/>
      <c r="I131" s="43"/>
      <c r="J131" s="42"/>
      <c r="K131" s="42"/>
      <c r="L131" s="38"/>
      <c r="M131" s="38"/>
      <c r="N131" s="38"/>
      <c r="O131" s="38"/>
      <c r="P131" s="38"/>
      <c r="Q131" s="39"/>
      <c r="R131" s="40"/>
    </row>
    <row r="132" spans="1:18" ht="14.25" customHeight="1">
      <c r="A132" s="84" t="s">
        <v>66</v>
      </c>
      <c r="B132" s="85"/>
      <c r="C132" s="44">
        <f>COUNTIF($P$8:$P$126,"&lt;4")</f>
        <v>12</v>
      </c>
      <c r="D132" s="45">
        <f>C132/$C$133</f>
        <v>0.10084033613445378</v>
      </c>
      <c r="E132" s="44"/>
      <c r="F132" s="42"/>
      <c r="G132" s="43"/>
      <c r="H132" s="43"/>
      <c r="I132" s="43"/>
      <c r="J132" s="42"/>
      <c r="K132" s="42"/>
      <c r="L132" s="38"/>
      <c r="M132" s="38"/>
      <c r="N132" s="38"/>
      <c r="O132" s="38"/>
      <c r="P132" s="38"/>
      <c r="Q132" s="39"/>
      <c r="R132" s="40"/>
    </row>
    <row r="133" spans="1:18" ht="14.25" customHeight="1">
      <c r="A133" s="86" t="s">
        <v>67</v>
      </c>
      <c r="B133" s="87"/>
      <c r="C133" s="41">
        <f>C131+C132</f>
        <v>119</v>
      </c>
      <c r="D133" s="46">
        <f>D131+D132</f>
        <v>1</v>
      </c>
      <c r="E133" s="41"/>
      <c r="F133" s="42"/>
      <c r="G133" s="43"/>
      <c r="H133" s="43"/>
      <c r="I133" s="47" t="s">
        <v>270</v>
      </c>
      <c r="J133" s="42"/>
      <c r="K133" s="42"/>
      <c r="L133" s="38"/>
      <c r="M133" s="38"/>
      <c r="N133" s="38"/>
      <c r="O133" s="38"/>
      <c r="P133" s="38"/>
      <c r="Q133" s="39"/>
      <c r="R133" s="40"/>
    </row>
    <row r="134" spans="1:18" ht="20.25" customHeight="1">
      <c r="A134" s="48"/>
      <c r="B134" s="49" t="s">
        <v>52</v>
      </c>
      <c r="C134" s="50"/>
      <c r="D134" s="51"/>
      <c r="E134" s="49"/>
      <c r="H134" s="35"/>
      <c r="I134" s="52" t="s">
        <v>57</v>
      </c>
      <c r="J134" s="36"/>
      <c r="K134" s="36"/>
      <c r="L134" s="36"/>
      <c r="M134" s="52"/>
      <c r="N134" s="35"/>
      <c r="O134" s="35"/>
      <c r="P134" s="35"/>
      <c r="Q134" s="36"/>
      <c r="R134" s="37"/>
    </row>
    <row r="135" spans="1:18" ht="13.5">
      <c r="H135" s="35"/>
      <c r="I135" s="47"/>
      <c r="J135" s="47"/>
      <c r="K135" s="53"/>
      <c r="L135" s="54"/>
      <c r="M135" s="47"/>
      <c r="N135" s="35"/>
      <c r="O135" s="35"/>
      <c r="P135" s="35"/>
      <c r="Q135" s="36"/>
      <c r="R135" s="37"/>
    </row>
    <row r="136" spans="1:18" ht="13.5">
      <c r="H136" s="35"/>
      <c r="I136" s="47"/>
      <c r="J136" s="36"/>
      <c r="K136" s="36"/>
      <c r="L136" s="54"/>
      <c r="M136" s="47"/>
      <c r="N136" s="35"/>
      <c r="O136" s="35"/>
      <c r="P136" s="35"/>
      <c r="Q136" s="36"/>
      <c r="R136" s="37"/>
    </row>
    <row r="137" spans="1:18" ht="13.5">
      <c r="H137" s="35"/>
      <c r="I137" s="52"/>
      <c r="J137" s="52"/>
      <c r="K137" s="36"/>
      <c r="L137" s="54"/>
      <c r="M137" s="52"/>
      <c r="N137" s="35"/>
      <c r="O137" s="35"/>
      <c r="P137" s="35"/>
      <c r="Q137" s="36"/>
      <c r="R137" s="37"/>
    </row>
    <row r="138" spans="1:18" ht="29.25" customHeight="1">
      <c r="B138" s="52" t="s">
        <v>53</v>
      </c>
      <c r="H138" s="35"/>
      <c r="I138" s="52"/>
      <c r="J138" s="52"/>
      <c r="K138" s="52" t="s">
        <v>54</v>
      </c>
      <c r="L138" s="52" t="s">
        <v>60</v>
      </c>
      <c r="M138" s="52"/>
      <c r="N138" s="35"/>
      <c r="O138" s="35"/>
      <c r="P138" s="35"/>
      <c r="Q138" s="36"/>
      <c r="R138" s="37"/>
    </row>
  </sheetData>
  <autoFilter ref="A7:R126">
    <filterColumn colId="2" showButton="0"/>
  </autoFilter>
  <mergeCells count="13">
    <mergeCell ref="A131:B131"/>
    <mergeCell ref="A132:B132"/>
    <mergeCell ref="A133:B133"/>
    <mergeCell ref="R5:R7"/>
    <mergeCell ref="A5:A7"/>
    <mergeCell ref="B5:B7"/>
    <mergeCell ref="C5:D7"/>
    <mergeCell ref="E5:E7"/>
    <mergeCell ref="G5:O5"/>
    <mergeCell ref="P5:Q5"/>
    <mergeCell ref="F5:F7"/>
    <mergeCell ref="A129:E129"/>
    <mergeCell ref="A130:B130"/>
  </mergeCells>
  <conditionalFormatting sqref="H8:O12 G8:G126 L9:L126 K8:K126 J13:O126 G9:J126 G126:O126">
    <cfRule type="cellIs" dxfId="3" priority="4" stopIfTrue="1" operator="greaterThan">
      <formula>10</formula>
    </cfRule>
    <cfRule type="cellIs" dxfId="2" priority="5" stopIfTrue="1" operator="equal">
      <formula>0</formula>
    </cfRule>
  </conditionalFormatting>
  <conditionalFormatting sqref="O8:O126">
    <cfRule type="cellIs" dxfId="1" priority="3" stopIfTrue="1" operator="lessThan">
      <formula>4</formula>
    </cfRule>
  </conditionalFormatting>
  <conditionalFormatting sqref="P8:P126">
    <cfRule type="cellIs" dxfId="0" priority="2" stopIfTrue="1" operator="lessThan">
      <formula>4</formula>
    </cfRule>
  </conditionalFormatting>
  <pageMargins left="0.1" right="0" top="0.2" bottom="0" header="0.19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 Le Nin 2-Lan 1</vt:lpstr>
      <vt:lpstr>'Mac Le Nin 2-Lan 1'!Print_Titles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2013-04-18T03:04:33Z</cp:lastPrinted>
  <dcterms:created xsi:type="dcterms:W3CDTF">2006-09-20T08:20:56Z</dcterms:created>
  <dcterms:modified xsi:type="dcterms:W3CDTF">2013-04-23T02:47:31Z</dcterms:modified>
</cp:coreProperties>
</file>