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315" windowWidth="18735" windowHeight="10935"/>
  </bookViews>
  <sheets>
    <sheet name="IN_DTK" sheetId="1" r:id="rId1"/>
  </sheets>
  <externalReferences>
    <externalReference r:id="rId2"/>
  </externalReferences>
  <definedNames>
    <definedName name="_xlnm._FilterDatabase" localSheetId="0" hidden="1">IN_DTK!$A$9:$S$813</definedName>
    <definedName name="_xlnm.Print_Titles" localSheetId="0">IN_DTK!$1:$9</definedName>
  </definedNames>
  <calcPr calcId="124519" fullCalcOnLoad="1"/>
</workbook>
</file>

<file path=xl/calcChain.xml><?xml version="1.0" encoding="utf-8"?>
<calcChain xmlns="http://schemas.openxmlformats.org/spreadsheetml/2006/main">
  <c r="M822" i="1"/>
  <c r="Q814"/>
  <c r="P814"/>
  <c r="O814"/>
  <c r="M814"/>
  <c r="L814"/>
  <c r="J814"/>
  <c r="H814"/>
  <c r="G814"/>
  <c r="F814"/>
  <c r="R814" s="1"/>
  <c r="S814" s="1"/>
  <c r="E814"/>
  <c r="D814"/>
  <c r="C814"/>
  <c r="Q813"/>
  <c r="P813"/>
  <c r="O813"/>
  <c r="M813"/>
  <c r="L813"/>
  <c r="J813"/>
  <c r="H813"/>
  <c r="G813"/>
  <c r="F813"/>
  <c r="R813" s="1"/>
  <c r="S813" s="1"/>
  <c r="E813"/>
  <c r="D813"/>
  <c r="C813"/>
  <c r="Q812"/>
  <c r="P812"/>
  <c r="O812"/>
  <c r="M812"/>
  <c r="L812"/>
  <c r="J812"/>
  <c r="H812"/>
  <c r="G812"/>
  <c r="F812"/>
  <c r="R812" s="1"/>
  <c r="S812" s="1"/>
  <c r="E812"/>
  <c r="D812"/>
  <c r="C812"/>
  <c r="Q811"/>
  <c r="P811"/>
  <c r="O811"/>
  <c r="M811"/>
  <c r="L811"/>
  <c r="J811"/>
  <c r="H811"/>
  <c r="G811"/>
  <c r="F811"/>
  <c r="R811" s="1"/>
  <c r="S811" s="1"/>
  <c r="E811"/>
  <c r="D811"/>
  <c r="C811"/>
  <c r="Q810"/>
  <c r="P810"/>
  <c r="O810"/>
  <c r="M810"/>
  <c r="L810"/>
  <c r="J810"/>
  <c r="H810"/>
  <c r="G810"/>
  <c r="F810"/>
  <c r="R810" s="1"/>
  <c r="S810" s="1"/>
  <c r="E810"/>
  <c r="D810"/>
  <c r="C810"/>
  <c r="Q809"/>
  <c r="P809"/>
  <c r="O809"/>
  <c r="M809"/>
  <c r="L809"/>
  <c r="J809"/>
  <c r="H809"/>
  <c r="G809"/>
  <c r="F809"/>
  <c r="R809" s="1"/>
  <c r="S809" s="1"/>
  <c r="E809"/>
  <c r="D809"/>
  <c r="C809"/>
  <c r="Q808"/>
  <c r="P808"/>
  <c r="O808"/>
  <c r="M808"/>
  <c r="L808"/>
  <c r="J808"/>
  <c r="H808"/>
  <c r="G808"/>
  <c r="F808"/>
  <c r="R808" s="1"/>
  <c r="S808" s="1"/>
  <c r="E808"/>
  <c r="D808"/>
  <c r="C808"/>
  <c r="Q807"/>
  <c r="P807"/>
  <c r="O807"/>
  <c r="M807"/>
  <c r="L807"/>
  <c r="J807"/>
  <c r="H807"/>
  <c r="G807"/>
  <c r="F807"/>
  <c r="R807" s="1"/>
  <c r="S807" s="1"/>
  <c r="E807"/>
  <c r="D807"/>
  <c r="C807"/>
  <c r="Q806"/>
  <c r="P806"/>
  <c r="O806"/>
  <c r="M806"/>
  <c r="L806"/>
  <c r="J806"/>
  <c r="H806"/>
  <c r="G806"/>
  <c r="F806"/>
  <c r="R806" s="1"/>
  <c r="S806" s="1"/>
  <c r="E806"/>
  <c r="D806"/>
  <c r="C806"/>
  <c r="Q805"/>
  <c r="P805"/>
  <c r="O805"/>
  <c r="M805"/>
  <c r="L805"/>
  <c r="J805"/>
  <c r="H805"/>
  <c r="G805"/>
  <c r="F805"/>
  <c r="R805" s="1"/>
  <c r="S805" s="1"/>
  <c r="E805"/>
  <c r="D805"/>
  <c r="C805"/>
  <c r="Q804"/>
  <c r="P804"/>
  <c r="O804"/>
  <c r="M804"/>
  <c r="L804"/>
  <c r="J804"/>
  <c r="H804"/>
  <c r="G804"/>
  <c r="F804"/>
  <c r="R804" s="1"/>
  <c r="S804" s="1"/>
  <c r="E804"/>
  <c r="D804"/>
  <c r="C804"/>
  <c r="Q803"/>
  <c r="P803"/>
  <c r="O803"/>
  <c r="M803"/>
  <c r="L803"/>
  <c r="J803"/>
  <c r="H803"/>
  <c r="G803"/>
  <c r="F803"/>
  <c r="R803" s="1"/>
  <c r="S803" s="1"/>
  <c r="E803"/>
  <c r="D803"/>
  <c r="C803"/>
  <c r="Q802"/>
  <c r="P802"/>
  <c r="O802"/>
  <c r="M802"/>
  <c r="L802"/>
  <c r="J802"/>
  <c r="H802"/>
  <c r="G802"/>
  <c r="F802"/>
  <c r="R802" s="1"/>
  <c r="S802" s="1"/>
  <c r="E802"/>
  <c r="D802"/>
  <c r="C802"/>
  <c r="Q801"/>
  <c r="P801"/>
  <c r="O801"/>
  <c r="M801"/>
  <c r="L801"/>
  <c r="J801"/>
  <c r="H801"/>
  <c r="G801"/>
  <c r="F801"/>
  <c r="R801" s="1"/>
  <c r="S801" s="1"/>
  <c r="E801"/>
  <c r="D801"/>
  <c r="C801"/>
  <c r="Q800"/>
  <c r="P800"/>
  <c r="O800"/>
  <c r="M800"/>
  <c r="L800"/>
  <c r="J800"/>
  <c r="H800"/>
  <c r="G800"/>
  <c r="F800"/>
  <c r="R800" s="1"/>
  <c r="S800" s="1"/>
  <c r="E800"/>
  <c r="D800"/>
  <c r="C800"/>
  <c r="Q799"/>
  <c r="P799"/>
  <c r="O799"/>
  <c r="M799"/>
  <c r="L799"/>
  <c r="J799"/>
  <c r="H799"/>
  <c r="G799"/>
  <c r="F799"/>
  <c r="R799" s="1"/>
  <c r="S799" s="1"/>
  <c r="E799"/>
  <c r="D799"/>
  <c r="C799"/>
  <c r="Q798"/>
  <c r="P798"/>
  <c r="O798"/>
  <c r="M798"/>
  <c r="L798"/>
  <c r="J798"/>
  <c r="H798"/>
  <c r="G798"/>
  <c r="F798"/>
  <c r="R798" s="1"/>
  <c r="S798" s="1"/>
  <c r="E798"/>
  <c r="D798"/>
  <c r="C798"/>
  <c r="Q797"/>
  <c r="P797"/>
  <c r="O797"/>
  <c r="M797"/>
  <c r="L797"/>
  <c r="J797"/>
  <c r="H797"/>
  <c r="G797"/>
  <c r="F797"/>
  <c r="R797" s="1"/>
  <c r="S797" s="1"/>
  <c r="E797"/>
  <c r="D797"/>
  <c r="C797"/>
  <c r="Q796"/>
  <c r="P796"/>
  <c r="O796"/>
  <c r="M796"/>
  <c r="L796"/>
  <c r="J796"/>
  <c r="H796"/>
  <c r="G796"/>
  <c r="F796"/>
  <c r="R796" s="1"/>
  <c r="S796" s="1"/>
  <c r="E796"/>
  <c r="D796"/>
  <c r="C796"/>
  <c r="Q795"/>
  <c r="P795"/>
  <c r="O795"/>
  <c r="M795"/>
  <c r="L795"/>
  <c r="J795"/>
  <c r="H795"/>
  <c r="G795"/>
  <c r="F795"/>
  <c r="R795" s="1"/>
  <c r="S795" s="1"/>
  <c r="E795"/>
  <c r="D795"/>
  <c r="C795"/>
  <c r="Q794"/>
  <c r="P794"/>
  <c r="O794"/>
  <c r="M794"/>
  <c r="L794"/>
  <c r="J794"/>
  <c r="H794"/>
  <c r="G794"/>
  <c r="F794"/>
  <c r="R794" s="1"/>
  <c r="S794" s="1"/>
  <c r="E794"/>
  <c r="D794"/>
  <c r="C794"/>
  <c r="Q793"/>
  <c r="P793"/>
  <c r="O793"/>
  <c r="M793"/>
  <c r="L793"/>
  <c r="J793"/>
  <c r="H793"/>
  <c r="G793"/>
  <c r="F793"/>
  <c r="R793" s="1"/>
  <c r="S793" s="1"/>
  <c r="E793"/>
  <c r="D793"/>
  <c r="C793"/>
  <c r="Q792"/>
  <c r="P792"/>
  <c r="O792"/>
  <c r="M792"/>
  <c r="L792"/>
  <c r="J792"/>
  <c r="H792"/>
  <c r="G792"/>
  <c r="F792"/>
  <c r="R792" s="1"/>
  <c r="S792" s="1"/>
  <c r="E792"/>
  <c r="D792"/>
  <c r="C792"/>
  <c r="Q791"/>
  <c r="P791"/>
  <c r="O791"/>
  <c r="M791"/>
  <c r="L791"/>
  <c r="J791"/>
  <c r="H791"/>
  <c r="G791"/>
  <c r="F791"/>
  <c r="R791" s="1"/>
  <c r="S791" s="1"/>
  <c r="E791"/>
  <c r="D791"/>
  <c r="C791"/>
  <c r="Q790"/>
  <c r="P790"/>
  <c r="O790"/>
  <c r="M790"/>
  <c r="L790"/>
  <c r="J790"/>
  <c r="H790"/>
  <c r="G790"/>
  <c r="F790"/>
  <c r="R790" s="1"/>
  <c r="S790" s="1"/>
  <c r="E790"/>
  <c r="D790"/>
  <c r="C790"/>
  <c r="Q789"/>
  <c r="P789"/>
  <c r="O789"/>
  <c r="M789"/>
  <c r="L789"/>
  <c r="J789"/>
  <c r="H789"/>
  <c r="G789"/>
  <c r="F789"/>
  <c r="R789" s="1"/>
  <c r="S789" s="1"/>
  <c r="E789"/>
  <c r="D789"/>
  <c r="C789"/>
  <c r="Q788"/>
  <c r="P788"/>
  <c r="O788"/>
  <c r="M788"/>
  <c r="L788"/>
  <c r="J788"/>
  <c r="H788"/>
  <c r="G788"/>
  <c r="F788"/>
  <c r="R788" s="1"/>
  <c r="S788" s="1"/>
  <c r="E788"/>
  <c r="D788"/>
  <c r="C788"/>
  <c r="Q787"/>
  <c r="P787"/>
  <c r="O787"/>
  <c r="M787"/>
  <c r="L787"/>
  <c r="J787"/>
  <c r="H787"/>
  <c r="G787"/>
  <c r="F787"/>
  <c r="R787" s="1"/>
  <c r="S787" s="1"/>
  <c r="E787"/>
  <c r="D787"/>
  <c r="C787"/>
  <c r="Q786"/>
  <c r="P786"/>
  <c r="O786"/>
  <c r="M786"/>
  <c r="L786"/>
  <c r="J786"/>
  <c r="H786"/>
  <c r="G786"/>
  <c r="F786"/>
  <c r="R786" s="1"/>
  <c r="S786" s="1"/>
  <c r="E786"/>
  <c r="D786"/>
  <c r="C786"/>
  <c r="Q785"/>
  <c r="P785"/>
  <c r="O785"/>
  <c r="M785"/>
  <c r="L785"/>
  <c r="J785"/>
  <c r="H785"/>
  <c r="G785"/>
  <c r="F785"/>
  <c r="R785" s="1"/>
  <c r="S785" s="1"/>
  <c r="E785"/>
  <c r="D785"/>
  <c r="C785"/>
  <c r="Q784"/>
  <c r="P784"/>
  <c r="O784"/>
  <c r="M784"/>
  <c r="L784"/>
  <c r="J784"/>
  <c r="H784"/>
  <c r="G784"/>
  <c r="F784"/>
  <c r="R784" s="1"/>
  <c r="S784" s="1"/>
  <c r="E784"/>
  <c r="D784"/>
  <c r="C784"/>
  <c r="Q783"/>
  <c r="P783"/>
  <c r="O783"/>
  <c r="M783"/>
  <c r="L783"/>
  <c r="J783"/>
  <c r="H783"/>
  <c r="G783"/>
  <c r="F783"/>
  <c r="R783" s="1"/>
  <c r="S783" s="1"/>
  <c r="E783"/>
  <c r="D783"/>
  <c r="C783"/>
  <c r="Q782"/>
  <c r="P782"/>
  <c r="O782"/>
  <c r="M782"/>
  <c r="L782"/>
  <c r="J782"/>
  <c r="H782"/>
  <c r="G782"/>
  <c r="F782"/>
  <c r="R782" s="1"/>
  <c r="S782" s="1"/>
  <c r="E782"/>
  <c r="D782"/>
  <c r="C782"/>
  <c r="Q781"/>
  <c r="P781"/>
  <c r="O781"/>
  <c r="M781"/>
  <c r="L781"/>
  <c r="J781"/>
  <c r="H781"/>
  <c r="G781"/>
  <c r="F781"/>
  <c r="R781" s="1"/>
  <c r="S781" s="1"/>
  <c r="E781"/>
  <c r="D781"/>
  <c r="C781"/>
  <c r="Q780"/>
  <c r="P780"/>
  <c r="O780"/>
  <c r="M780"/>
  <c r="L780"/>
  <c r="J780"/>
  <c r="H780"/>
  <c r="G780"/>
  <c r="F780"/>
  <c r="R780" s="1"/>
  <c r="S780" s="1"/>
  <c r="E780"/>
  <c r="D780"/>
  <c r="C780"/>
  <c r="Q779"/>
  <c r="P779"/>
  <c r="O779"/>
  <c r="M779"/>
  <c r="L779"/>
  <c r="J779"/>
  <c r="H779"/>
  <c r="G779"/>
  <c r="F779"/>
  <c r="R779" s="1"/>
  <c r="S779" s="1"/>
  <c r="E779"/>
  <c r="D779"/>
  <c r="C779"/>
  <c r="Q778"/>
  <c r="P778"/>
  <c r="O778"/>
  <c r="M778"/>
  <c r="L778"/>
  <c r="J778"/>
  <c r="H778"/>
  <c r="G778"/>
  <c r="F778"/>
  <c r="R778" s="1"/>
  <c r="S778" s="1"/>
  <c r="E778"/>
  <c r="D778"/>
  <c r="C778"/>
  <c r="Q777"/>
  <c r="P777"/>
  <c r="O777"/>
  <c r="M777"/>
  <c r="L777"/>
  <c r="J777"/>
  <c r="H777"/>
  <c r="G777"/>
  <c r="F777"/>
  <c r="R777" s="1"/>
  <c r="S777" s="1"/>
  <c r="E777"/>
  <c r="D777"/>
  <c r="C777"/>
  <c r="Q776"/>
  <c r="P776"/>
  <c r="O776"/>
  <c r="M776"/>
  <c r="L776"/>
  <c r="J776"/>
  <c r="H776"/>
  <c r="G776"/>
  <c r="F776"/>
  <c r="R776" s="1"/>
  <c r="S776" s="1"/>
  <c r="E776"/>
  <c r="D776"/>
  <c r="C776"/>
  <c r="Q775"/>
  <c r="P775"/>
  <c r="O775"/>
  <c r="M775"/>
  <c r="L775"/>
  <c r="J775"/>
  <c r="H775"/>
  <c r="G775"/>
  <c r="F775"/>
  <c r="R775" s="1"/>
  <c r="S775" s="1"/>
  <c r="E775"/>
  <c r="D775"/>
  <c r="C775"/>
  <c r="Q774"/>
  <c r="P774"/>
  <c r="O774"/>
  <c r="M774"/>
  <c r="L774"/>
  <c r="J774"/>
  <c r="H774"/>
  <c r="G774"/>
  <c r="F774"/>
  <c r="R774" s="1"/>
  <c r="S774" s="1"/>
  <c r="E774"/>
  <c r="D774"/>
  <c r="C774"/>
  <c r="Q773"/>
  <c r="P773"/>
  <c r="O773"/>
  <c r="M773"/>
  <c r="L773"/>
  <c r="J773"/>
  <c r="H773"/>
  <c r="G773"/>
  <c r="F773"/>
  <c r="R773" s="1"/>
  <c r="S773" s="1"/>
  <c r="E773"/>
  <c r="D773"/>
  <c r="C773"/>
  <c r="Q772"/>
  <c r="P772"/>
  <c r="O772"/>
  <c r="M772"/>
  <c r="L772"/>
  <c r="J772"/>
  <c r="H772"/>
  <c r="G772"/>
  <c r="F772"/>
  <c r="R772" s="1"/>
  <c r="S772" s="1"/>
  <c r="E772"/>
  <c r="D772"/>
  <c r="C772"/>
  <c r="Q771"/>
  <c r="P771"/>
  <c r="O771"/>
  <c r="M771"/>
  <c r="L771"/>
  <c r="J771"/>
  <c r="H771"/>
  <c r="G771"/>
  <c r="F771"/>
  <c r="R771" s="1"/>
  <c r="S771" s="1"/>
  <c r="E771"/>
  <c r="D771"/>
  <c r="C771"/>
  <c r="Q770"/>
  <c r="P770"/>
  <c r="O770"/>
  <c r="M770"/>
  <c r="L770"/>
  <c r="J770"/>
  <c r="H770"/>
  <c r="G770"/>
  <c r="F770"/>
  <c r="R770" s="1"/>
  <c r="S770" s="1"/>
  <c r="E770"/>
  <c r="D770"/>
  <c r="C770"/>
  <c r="Q769"/>
  <c r="P769"/>
  <c r="O769"/>
  <c r="M769"/>
  <c r="L769"/>
  <c r="J769"/>
  <c r="H769"/>
  <c r="G769"/>
  <c r="F769"/>
  <c r="R769" s="1"/>
  <c r="S769" s="1"/>
  <c r="E769"/>
  <c r="D769"/>
  <c r="C769"/>
  <c r="Q768"/>
  <c r="P768"/>
  <c r="O768"/>
  <c r="M768"/>
  <c r="L768"/>
  <c r="J768"/>
  <c r="H768"/>
  <c r="G768"/>
  <c r="F768"/>
  <c r="R768" s="1"/>
  <c r="S768" s="1"/>
  <c r="E768"/>
  <c r="D768"/>
  <c r="C768"/>
  <c r="Q767"/>
  <c r="P767"/>
  <c r="O767"/>
  <c r="M767"/>
  <c r="L767"/>
  <c r="J767"/>
  <c r="H767"/>
  <c r="G767"/>
  <c r="F767"/>
  <c r="R767" s="1"/>
  <c r="S767" s="1"/>
  <c r="E767"/>
  <c r="D767"/>
  <c r="C767"/>
  <c r="Q766"/>
  <c r="P766"/>
  <c r="O766"/>
  <c r="M766"/>
  <c r="L766"/>
  <c r="J766"/>
  <c r="H766"/>
  <c r="G766"/>
  <c r="F766"/>
  <c r="R766" s="1"/>
  <c r="S766" s="1"/>
  <c r="E766"/>
  <c r="D766"/>
  <c r="C766"/>
  <c r="Q765"/>
  <c r="P765"/>
  <c r="O765"/>
  <c r="M765"/>
  <c r="L765"/>
  <c r="J765"/>
  <c r="H765"/>
  <c r="G765"/>
  <c r="F765"/>
  <c r="R765" s="1"/>
  <c r="S765" s="1"/>
  <c r="E765"/>
  <c r="D765"/>
  <c r="C765"/>
  <c r="Q764"/>
  <c r="P764"/>
  <c r="O764"/>
  <c r="M764"/>
  <c r="L764"/>
  <c r="J764"/>
  <c r="H764"/>
  <c r="G764"/>
  <c r="F764"/>
  <c r="R764" s="1"/>
  <c r="S764" s="1"/>
  <c r="E764"/>
  <c r="D764"/>
  <c r="C764"/>
  <c r="Q763"/>
  <c r="P763"/>
  <c r="O763"/>
  <c r="M763"/>
  <c r="L763"/>
  <c r="J763"/>
  <c r="H763"/>
  <c r="G763"/>
  <c r="F763"/>
  <c r="R763" s="1"/>
  <c r="S763" s="1"/>
  <c r="E763"/>
  <c r="D763"/>
  <c r="C763"/>
  <c r="Q762"/>
  <c r="P762"/>
  <c r="O762"/>
  <c r="M762"/>
  <c r="L762"/>
  <c r="J762"/>
  <c r="H762"/>
  <c r="G762"/>
  <c r="F762"/>
  <c r="R762" s="1"/>
  <c r="S762" s="1"/>
  <c r="E762"/>
  <c r="D762"/>
  <c r="C762"/>
  <c r="Q761"/>
  <c r="P761"/>
  <c r="O761"/>
  <c r="M761"/>
  <c r="L761"/>
  <c r="J761"/>
  <c r="H761"/>
  <c r="G761"/>
  <c r="F761"/>
  <c r="R761" s="1"/>
  <c r="S761" s="1"/>
  <c r="E761"/>
  <c r="D761"/>
  <c r="C761"/>
  <c r="Q760"/>
  <c r="P760"/>
  <c r="O760"/>
  <c r="M760"/>
  <c r="L760"/>
  <c r="J760"/>
  <c r="H760"/>
  <c r="G760"/>
  <c r="F760"/>
  <c r="R760" s="1"/>
  <c r="S760" s="1"/>
  <c r="E760"/>
  <c r="D760"/>
  <c r="C760"/>
  <c r="Q759"/>
  <c r="P759"/>
  <c r="O759"/>
  <c r="M759"/>
  <c r="L759"/>
  <c r="J759"/>
  <c r="H759"/>
  <c r="G759"/>
  <c r="F759"/>
  <c r="R759" s="1"/>
  <c r="S759" s="1"/>
  <c r="E759"/>
  <c r="D759"/>
  <c r="C759"/>
  <c r="Q758"/>
  <c r="P758"/>
  <c r="O758"/>
  <c r="M758"/>
  <c r="L758"/>
  <c r="J758"/>
  <c r="H758"/>
  <c r="G758"/>
  <c r="F758"/>
  <c r="R758" s="1"/>
  <c r="S758" s="1"/>
  <c r="E758"/>
  <c r="D758"/>
  <c r="C758"/>
  <c r="Q757"/>
  <c r="P757"/>
  <c r="O757"/>
  <c r="M757"/>
  <c r="L757"/>
  <c r="J757"/>
  <c r="H757"/>
  <c r="G757"/>
  <c r="F757"/>
  <c r="R757" s="1"/>
  <c r="S757" s="1"/>
  <c r="E757"/>
  <c r="D757"/>
  <c r="C757"/>
  <c r="Q756"/>
  <c r="P756"/>
  <c r="O756"/>
  <c r="M756"/>
  <c r="L756"/>
  <c r="J756"/>
  <c r="H756"/>
  <c r="G756"/>
  <c r="F756"/>
  <c r="R756" s="1"/>
  <c r="S756" s="1"/>
  <c r="E756"/>
  <c r="D756"/>
  <c r="C756"/>
  <c r="Q755"/>
  <c r="P755"/>
  <c r="O755"/>
  <c r="M755"/>
  <c r="L755"/>
  <c r="J755"/>
  <c r="H755"/>
  <c r="G755"/>
  <c r="F755"/>
  <c r="R755" s="1"/>
  <c r="S755" s="1"/>
  <c r="E755"/>
  <c r="D755"/>
  <c r="C755"/>
  <c r="Q754"/>
  <c r="P754"/>
  <c r="O754"/>
  <c r="M754"/>
  <c r="L754"/>
  <c r="J754"/>
  <c r="H754"/>
  <c r="G754"/>
  <c r="F754"/>
  <c r="R754" s="1"/>
  <c r="S754" s="1"/>
  <c r="E754"/>
  <c r="D754"/>
  <c r="C754"/>
  <c r="Q753"/>
  <c r="P753"/>
  <c r="O753"/>
  <c r="M753"/>
  <c r="L753"/>
  <c r="J753"/>
  <c r="H753"/>
  <c r="G753"/>
  <c r="F753"/>
  <c r="R753" s="1"/>
  <c r="S753" s="1"/>
  <c r="E753"/>
  <c r="D753"/>
  <c r="C753"/>
  <c r="Q752"/>
  <c r="P752"/>
  <c r="O752"/>
  <c r="M752"/>
  <c r="L752"/>
  <c r="J752"/>
  <c r="H752"/>
  <c r="G752"/>
  <c r="F752"/>
  <c r="R752" s="1"/>
  <c r="S752" s="1"/>
  <c r="E752"/>
  <c r="D752"/>
  <c r="C752"/>
  <c r="Q751"/>
  <c r="P751"/>
  <c r="O751"/>
  <c r="M751"/>
  <c r="L751"/>
  <c r="J751"/>
  <c r="H751"/>
  <c r="G751"/>
  <c r="F751"/>
  <c r="R751" s="1"/>
  <c r="S751" s="1"/>
  <c r="E751"/>
  <c r="D751"/>
  <c r="C751"/>
  <c r="Q750"/>
  <c r="P750"/>
  <c r="O750"/>
  <c r="M750"/>
  <c r="L750"/>
  <c r="J750"/>
  <c r="H750"/>
  <c r="G750"/>
  <c r="F750"/>
  <c r="R750" s="1"/>
  <c r="S750" s="1"/>
  <c r="E750"/>
  <c r="D750"/>
  <c r="C750"/>
  <c r="Q749"/>
  <c r="P749"/>
  <c r="O749"/>
  <c r="M749"/>
  <c r="L749"/>
  <c r="J749"/>
  <c r="H749"/>
  <c r="G749"/>
  <c r="F749"/>
  <c r="R749" s="1"/>
  <c r="S749" s="1"/>
  <c r="E749"/>
  <c r="D749"/>
  <c r="C749"/>
  <c r="Q748"/>
  <c r="P748"/>
  <c r="O748"/>
  <c r="M748"/>
  <c r="L748"/>
  <c r="J748"/>
  <c r="H748"/>
  <c r="G748"/>
  <c r="F748"/>
  <c r="R748" s="1"/>
  <c r="S748" s="1"/>
  <c r="E748"/>
  <c r="D748"/>
  <c r="C748"/>
  <c r="Q747"/>
  <c r="P747"/>
  <c r="O747"/>
  <c r="M747"/>
  <c r="L747"/>
  <c r="J747"/>
  <c r="H747"/>
  <c r="G747"/>
  <c r="F747"/>
  <c r="R747" s="1"/>
  <c r="S747" s="1"/>
  <c r="E747"/>
  <c r="D747"/>
  <c r="C747"/>
  <c r="Q746"/>
  <c r="P746"/>
  <c r="O746"/>
  <c r="M746"/>
  <c r="L746"/>
  <c r="J746"/>
  <c r="H746"/>
  <c r="G746"/>
  <c r="F746"/>
  <c r="R746" s="1"/>
  <c r="S746" s="1"/>
  <c r="E746"/>
  <c r="D746"/>
  <c r="C746"/>
  <c r="Q745"/>
  <c r="P745"/>
  <c r="O745"/>
  <c r="M745"/>
  <c r="L745"/>
  <c r="J745"/>
  <c r="H745"/>
  <c r="G745"/>
  <c r="F745"/>
  <c r="R745" s="1"/>
  <c r="S745" s="1"/>
  <c r="E745"/>
  <c r="D745"/>
  <c r="C745"/>
  <c r="Q744"/>
  <c r="P744"/>
  <c r="O744"/>
  <c r="M744"/>
  <c r="L744"/>
  <c r="J744"/>
  <c r="H744"/>
  <c r="G744"/>
  <c r="F744"/>
  <c r="R744" s="1"/>
  <c r="S744" s="1"/>
  <c r="E744"/>
  <c r="D744"/>
  <c r="C744"/>
  <c r="Q743"/>
  <c r="P743"/>
  <c r="O743"/>
  <c r="M743"/>
  <c r="L743"/>
  <c r="J743"/>
  <c r="H743"/>
  <c r="G743"/>
  <c r="F743"/>
  <c r="R743" s="1"/>
  <c r="S743" s="1"/>
  <c r="E743"/>
  <c r="D743"/>
  <c r="C743"/>
  <c r="Q742"/>
  <c r="P742"/>
  <c r="O742"/>
  <c r="M742"/>
  <c r="L742"/>
  <c r="J742"/>
  <c r="H742"/>
  <c r="G742"/>
  <c r="F742"/>
  <c r="R742" s="1"/>
  <c r="S742" s="1"/>
  <c r="E742"/>
  <c r="D742"/>
  <c r="C742"/>
  <c r="Q741"/>
  <c r="P741"/>
  <c r="O741"/>
  <c r="M741"/>
  <c r="L741"/>
  <c r="J741"/>
  <c r="H741"/>
  <c r="G741"/>
  <c r="F741"/>
  <c r="R741" s="1"/>
  <c r="S741" s="1"/>
  <c r="E741"/>
  <c r="D741"/>
  <c r="C741"/>
  <c r="Q740"/>
  <c r="P740"/>
  <c r="O740"/>
  <c r="M740"/>
  <c r="L740"/>
  <c r="J740"/>
  <c r="H740"/>
  <c r="G740"/>
  <c r="F740"/>
  <c r="R740" s="1"/>
  <c r="S740" s="1"/>
  <c r="E740"/>
  <c r="D740"/>
  <c r="C740"/>
  <c r="Q739"/>
  <c r="P739"/>
  <c r="O739"/>
  <c r="M739"/>
  <c r="L739"/>
  <c r="J739"/>
  <c r="H739"/>
  <c r="G739"/>
  <c r="F739"/>
  <c r="R739" s="1"/>
  <c r="S739" s="1"/>
  <c r="E739"/>
  <c r="D739"/>
  <c r="C739"/>
  <c r="Q738"/>
  <c r="P738"/>
  <c r="O738"/>
  <c r="M738"/>
  <c r="L738"/>
  <c r="J738"/>
  <c r="H738"/>
  <c r="G738"/>
  <c r="F738"/>
  <c r="R738" s="1"/>
  <c r="S738" s="1"/>
  <c r="E738"/>
  <c r="D738"/>
  <c r="C738"/>
  <c r="Q737"/>
  <c r="P737"/>
  <c r="O737"/>
  <c r="M737"/>
  <c r="L737"/>
  <c r="J737"/>
  <c r="H737"/>
  <c r="G737"/>
  <c r="F737"/>
  <c r="R737" s="1"/>
  <c r="S737" s="1"/>
  <c r="E737"/>
  <c r="D737"/>
  <c r="C737"/>
  <c r="Q736"/>
  <c r="P736"/>
  <c r="O736"/>
  <c r="M736"/>
  <c r="L736"/>
  <c r="J736"/>
  <c r="H736"/>
  <c r="G736"/>
  <c r="F736"/>
  <c r="R736" s="1"/>
  <c r="S736" s="1"/>
  <c r="E736"/>
  <c r="D736"/>
  <c r="C736"/>
  <c r="Q735"/>
  <c r="P735"/>
  <c r="O735"/>
  <c r="M735"/>
  <c r="L735"/>
  <c r="J735"/>
  <c r="H735"/>
  <c r="G735"/>
  <c r="F735"/>
  <c r="R735" s="1"/>
  <c r="S735" s="1"/>
  <c r="E735"/>
  <c r="D735"/>
  <c r="C735"/>
  <c r="Q734"/>
  <c r="P734"/>
  <c r="O734"/>
  <c r="M734"/>
  <c r="L734"/>
  <c r="J734"/>
  <c r="H734"/>
  <c r="G734"/>
  <c r="F734"/>
  <c r="R734" s="1"/>
  <c r="S734" s="1"/>
  <c r="E734"/>
  <c r="D734"/>
  <c r="C734"/>
  <c r="Q733"/>
  <c r="P733"/>
  <c r="O733"/>
  <c r="M733"/>
  <c r="L733"/>
  <c r="J733"/>
  <c r="H733"/>
  <c r="G733"/>
  <c r="F733"/>
  <c r="R733" s="1"/>
  <c r="S733" s="1"/>
  <c r="E733"/>
  <c r="D733"/>
  <c r="C733"/>
  <c r="Q732"/>
  <c r="P732"/>
  <c r="O732"/>
  <c r="M732"/>
  <c r="L732"/>
  <c r="J732"/>
  <c r="H732"/>
  <c r="G732"/>
  <c r="F732"/>
  <c r="R732" s="1"/>
  <c r="S732" s="1"/>
  <c r="E732"/>
  <c r="D732"/>
  <c r="C732"/>
  <c r="Q731"/>
  <c r="P731"/>
  <c r="O731"/>
  <c r="M731"/>
  <c r="L731"/>
  <c r="J731"/>
  <c r="H731"/>
  <c r="G731"/>
  <c r="F731"/>
  <c r="R731" s="1"/>
  <c r="S731" s="1"/>
  <c r="E731"/>
  <c r="D731"/>
  <c r="C731"/>
  <c r="Q730"/>
  <c r="P730"/>
  <c r="O730"/>
  <c r="M730"/>
  <c r="L730"/>
  <c r="J730"/>
  <c r="H730"/>
  <c r="G730"/>
  <c r="F730"/>
  <c r="R730" s="1"/>
  <c r="S730" s="1"/>
  <c r="E730"/>
  <c r="D730"/>
  <c r="C730"/>
  <c r="Q729"/>
  <c r="P729"/>
  <c r="O729"/>
  <c r="M729"/>
  <c r="L729"/>
  <c r="J729"/>
  <c r="H729"/>
  <c r="G729"/>
  <c r="F729"/>
  <c r="R729" s="1"/>
  <c r="S729" s="1"/>
  <c r="E729"/>
  <c r="D729"/>
  <c r="C729"/>
  <c r="Q728"/>
  <c r="P728"/>
  <c r="O728"/>
  <c r="M728"/>
  <c r="L728"/>
  <c r="J728"/>
  <c r="H728"/>
  <c r="G728"/>
  <c r="F728"/>
  <c r="R728" s="1"/>
  <c r="S728" s="1"/>
  <c r="E728"/>
  <c r="D728"/>
  <c r="C728"/>
  <c r="Q727"/>
  <c r="P727"/>
  <c r="O727"/>
  <c r="M727"/>
  <c r="L727"/>
  <c r="J727"/>
  <c r="H727"/>
  <c r="G727"/>
  <c r="F727"/>
  <c r="R727" s="1"/>
  <c r="S727" s="1"/>
  <c r="E727"/>
  <c r="D727"/>
  <c r="C727"/>
  <c r="Q726"/>
  <c r="P726"/>
  <c r="O726"/>
  <c r="M726"/>
  <c r="L726"/>
  <c r="J726"/>
  <c r="H726"/>
  <c r="G726"/>
  <c r="F726"/>
  <c r="R726" s="1"/>
  <c r="S726" s="1"/>
  <c r="E726"/>
  <c r="D726"/>
  <c r="C726"/>
  <c r="Q725"/>
  <c r="P725"/>
  <c r="O725"/>
  <c r="M725"/>
  <c r="L725"/>
  <c r="J725"/>
  <c r="H725"/>
  <c r="G725"/>
  <c r="F725"/>
  <c r="R725" s="1"/>
  <c r="S725" s="1"/>
  <c r="E725"/>
  <c r="D725"/>
  <c r="C725"/>
  <c r="Q724"/>
  <c r="P724"/>
  <c r="O724"/>
  <c r="M724"/>
  <c r="L724"/>
  <c r="J724"/>
  <c r="H724"/>
  <c r="G724"/>
  <c r="F724"/>
  <c r="R724" s="1"/>
  <c r="S724" s="1"/>
  <c r="E724"/>
  <c r="D724"/>
  <c r="C724"/>
  <c r="Q723"/>
  <c r="P723"/>
  <c r="O723"/>
  <c r="M723"/>
  <c r="L723"/>
  <c r="J723"/>
  <c r="H723"/>
  <c r="G723"/>
  <c r="F723"/>
  <c r="R723" s="1"/>
  <c r="S723" s="1"/>
  <c r="E723"/>
  <c r="D723"/>
  <c r="C723"/>
  <c r="Q722"/>
  <c r="P722"/>
  <c r="O722"/>
  <c r="M722"/>
  <c r="L722"/>
  <c r="J722"/>
  <c r="H722"/>
  <c r="G722"/>
  <c r="F722"/>
  <c r="R722" s="1"/>
  <c r="S722" s="1"/>
  <c r="E722"/>
  <c r="D722"/>
  <c r="C722"/>
  <c r="Q721"/>
  <c r="P721"/>
  <c r="O721"/>
  <c r="M721"/>
  <c r="L721"/>
  <c r="J721"/>
  <c r="H721"/>
  <c r="G721"/>
  <c r="F721"/>
  <c r="R721" s="1"/>
  <c r="S721" s="1"/>
  <c r="E721"/>
  <c r="D721"/>
  <c r="C721"/>
  <c r="Q720"/>
  <c r="P720"/>
  <c r="O720"/>
  <c r="M720"/>
  <c r="L720"/>
  <c r="J720"/>
  <c r="H720"/>
  <c r="G720"/>
  <c r="F720"/>
  <c r="R720" s="1"/>
  <c r="S720" s="1"/>
  <c r="E720"/>
  <c r="D720"/>
  <c r="C720"/>
  <c r="Q719"/>
  <c r="P719"/>
  <c r="O719"/>
  <c r="M719"/>
  <c r="L719"/>
  <c r="J719"/>
  <c r="H719"/>
  <c r="G719"/>
  <c r="F719"/>
  <c r="R719" s="1"/>
  <c r="S719" s="1"/>
  <c r="E719"/>
  <c r="D719"/>
  <c r="C719"/>
  <c r="Q718"/>
  <c r="P718"/>
  <c r="O718"/>
  <c r="M718"/>
  <c r="L718"/>
  <c r="J718"/>
  <c r="H718"/>
  <c r="G718"/>
  <c r="F718"/>
  <c r="R718" s="1"/>
  <c r="S718" s="1"/>
  <c r="E718"/>
  <c r="D718"/>
  <c r="C718"/>
  <c r="Q717"/>
  <c r="P717"/>
  <c r="O717"/>
  <c r="M717"/>
  <c r="L717"/>
  <c r="J717"/>
  <c r="H717"/>
  <c r="G717"/>
  <c r="F717"/>
  <c r="R717" s="1"/>
  <c r="S717" s="1"/>
  <c r="E717"/>
  <c r="D717"/>
  <c r="C717"/>
  <c r="Q716"/>
  <c r="P716"/>
  <c r="O716"/>
  <c r="M716"/>
  <c r="L716"/>
  <c r="J716"/>
  <c r="H716"/>
  <c r="G716"/>
  <c r="F716"/>
  <c r="R716" s="1"/>
  <c r="S716" s="1"/>
  <c r="E716"/>
  <c r="D716"/>
  <c r="C716"/>
  <c r="Q715"/>
  <c r="P715"/>
  <c r="O715"/>
  <c r="M715"/>
  <c r="L715"/>
  <c r="J715"/>
  <c r="H715"/>
  <c r="G715"/>
  <c r="F715"/>
  <c r="R715" s="1"/>
  <c r="S715" s="1"/>
  <c r="E715"/>
  <c r="D715"/>
  <c r="C715"/>
  <c r="Q714"/>
  <c r="P714"/>
  <c r="O714"/>
  <c r="M714"/>
  <c r="L714"/>
  <c r="J714"/>
  <c r="H714"/>
  <c r="G714"/>
  <c r="F714"/>
  <c r="R714" s="1"/>
  <c r="S714" s="1"/>
  <c r="E714"/>
  <c r="D714"/>
  <c r="C714"/>
  <c r="Q713"/>
  <c r="P713"/>
  <c r="O713"/>
  <c r="M713"/>
  <c r="L713"/>
  <c r="J713"/>
  <c r="H713"/>
  <c r="G713"/>
  <c r="F713"/>
  <c r="R713" s="1"/>
  <c r="S713" s="1"/>
  <c r="E713"/>
  <c r="D713"/>
  <c r="C713"/>
  <c r="Q712"/>
  <c r="P712"/>
  <c r="O712"/>
  <c r="M712"/>
  <c r="L712"/>
  <c r="J712"/>
  <c r="H712"/>
  <c r="G712"/>
  <c r="F712"/>
  <c r="R712" s="1"/>
  <c r="S712" s="1"/>
  <c r="E712"/>
  <c r="D712"/>
  <c r="C712"/>
  <c r="Q711"/>
  <c r="P711"/>
  <c r="O711"/>
  <c r="M711"/>
  <c r="L711"/>
  <c r="J711"/>
  <c r="H711"/>
  <c r="G711"/>
  <c r="F711"/>
  <c r="R711" s="1"/>
  <c r="S711" s="1"/>
  <c r="E711"/>
  <c r="D711"/>
  <c r="C711"/>
  <c r="Q710"/>
  <c r="P710"/>
  <c r="O710"/>
  <c r="M710"/>
  <c r="L710"/>
  <c r="J710"/>
  <c r="H710"/>
  <c r="G710"/>
  <c r="F710"/>
  <c r="R710" s="1"/>
  <c r="S710" s="1"/>
  <c r="E710"/>
  <c r="D710"/>
  <c r="C710"/>
  <c r="Q709"/>
  <c r="P709"/>
  <c r="O709"/>
  <c r="M709"/>
  <c r="L709"/>
  <c r="J709"/>
  <c r="H709"/>
  <c r="G709"/>
  <c r="F709"/>
  <c r="R709" s="1"/>
  <c r="S709" s="1"/>
  <c r="E709"/>
  <c r="D709"/>
  <c r="C709"/>
  <c r="Q708"/>
  <c r="P708"/>
  <c r="O708"/>
  <c r="M708"/>
  <c r="L708"/>
  <c r="J708"/>
  <c r="H708"/>
  <c r="G708"/>
  <c r="F708"/>
  <c r="R708" s="1"/>
  <c r="S708" s="1"/>
  <c r="E708"/>
  <c r="D708"/>
  <c r="C708"/>
  <c r="Q707"/>
  <c r="P707"/>
  <c r="O707"/>
  <c r="M707"/>
  <c r="L707"/>
  <c r="J707"/>
  <c r="H707"/>
  <c r="G707"/>
  <c r="F707"/>
  <c r="R707" s="1"/>
  <c r="S707" s="1"/>
  <c r="E707"/>
  <c r="D707"/>
  <c r="C707"/>
  <c r="Q706"/>
  <c r="P706"/>
  <c r="O706"/>
  <c r="M706"/>
  <c r="L706"/>
  <c r="J706"/>
  <c r="H706"/>
  <c r="G706"/>
  <c r="F706"/>
  <c r="R706" s="1"/>
  <c r="S706" s="1"/>
  <c r="E706"/>
  <c r="D706"/>
  <c r="C706"/>
  <c r="Q705"/>
  <c r="P705"/>
  <c r="O705"/>
  <c r="M705"/>
  <c r="L705"/>
  <c r="J705"/>
  <c r="H705"/>
  <c r="G705"/>
  <c r="F705"/>
  <c r="R705" s="1"/>
  <c r="S705" s="1"/>
  <c r="E705"/>
  <c r="D705"/>
  <c r="C705"/>
  <c r="Q704"/>
  <c r="P704"/>
  <c r="O704"/>
  <c r="M704"/>
  <c r="L704"/>
  <c r="J704"/>
  <c r="H704"/>
  <c r="G704"/>
  <c r="F704"/>
  <c r="R704" s="1"/>
  <c r="S704" s="1"/>
  <c r="E704"/>
  <c r="D704"/>
  <c r="C704"/>
  <c r="Q703"/>
  <c r="P703"/>
  <c r="O703"/>
  <c r="M703"/>
  <c r="L703"/>
  <c r="J703"/>
  <c r="H703"/>
  <c r="G703"/>
  <c r="F703"/>
  <c r="R703" s="1"/>
  <c r="S703" s="1"/>
  <c r="E703"/>
  <c r="D703"/>
  <c r="C703"/>
  <c r="Q702"/>
  <c r="P702"/>
  <c r="O702"/>
  <c r="M702"/>
  <c r="L702"/>
  <c r="J702"/>
  <c r="H702"/>
  <c r="G702"/>
  <c r="F702"/>
  <c r="R702" s="1"/>
  <c r="S702" s="1"/>
  <c r="E702"/>
  <c r="D702"/>
  <c r="C702"/>
  <c r="Q701"/>
  <c r="P701"/>
  <c r="O701"/>
  <c r="M701"/>
  <c r="L701"/>
  <c r="J701"/>
  <c r="H701"/>
  <c r="G701"/>
  <c r="F701"/>
  <c r="R701" s="1"/>
  <c r="S701" s="1"/>
  <c r="E701"/>
  <c r="D701"/>
  <c r="C701"/>
  <c r="Q700"/>
  <c r="P700"/>
  <c r="O700"/>
  <c r="M700"/>
  <c r="L700"/>
  <c r="J700"/>
  <c r="H700"/>
  <c r="G700"/>
  <c r="F700"/>
  <c r="R700" s="1"/>
  <c r="S700" s="1"/>
  <c r="E700"/>
  <c r="D700"/>
  <c r="C700"/>
  <c r="Q699"/>
  <c r="P699"/>
  <c r="O699"/>
  <c r="M699"/>
  <c r="L699"/>
  <c r="J699"/>
  <c r="H699"/>
  <c r="G699"/>
  <c r="F699"/>
  <c r="R699" s="1"/>
  <c r="S699" s="1"/>
  <c r="E699"/>
  <c r="D699"/>
  <c r="C699"/>
  <c r="Q698"/>
  <c r="P698"/>
  <c r="O698"/>
  <c r="M698"/>
  <c r="L698"/>
  <c r="J698"/>
  <c r="H698"/>
  <c r="G698"/>
  <c r="F698"/>
  <c r="R698" s="1"/>
  <c r="S698" s="1"/>
  <c r="E698"/>
  <c r="D698"/>
  <c r="C698"/>
  <c r="Q697"/>
  <c r="P697"/>
  <c r="O697"/>
  <c r="M697"/>
  <c r="L697"/>
  <c r="J697"/>
  <c r="H697"/>
  <c r="G697"/>
  <c r="F697"/>
  <c r="R697" s="1"/>
  <c r="S697" s="1"/>
  <c r="E697"/>
  <c r="D697"/>
  <c r="C697"/>
  <c r="Q696"/>
  <c r="P696"/>
  <c r="O696"/>
  <c r="M696"/>
  <c r="L696"/>
  <c r="J696"/>
  <c r="H696"/>
  <c r="G696"/>
  <c r="F696"/>
  <c r="R696" s="1"/>
  <c r="S696" s="1"/>
  <c r="E696"/>
  <c r="D696"/>
  <c r="C696"/>
  <c r="Q695"/>
  <c r="P695"/>
  <c r="O695"/>
  <c r="M695"/>
  <c r="L695"/>
  <c r="J695"/>
  <c r="H695"/>
  <c r="G695"/>
  <c r="F695"/>
  <c r="R695" s="1"/>
  <c r="S695" s="1"/>
  <c r="E695"/>
  <c r="D695"/>
  <c r="C695"/>
  <c r="Q694"/>
  <c r="P694"/>
  <c r="O694"/>
  <c r="M694"/>
  <c r="L694"/>
  <c r="J694"/>
  <c r="H694"/>
  <c r="G694"/>
  <c r="F694"/>
  <c r="R694" s="1"/>
  <c r="S694" s="1"/>
  <c r="E694"/>
  <c r="D694"/>
  <c r="C694"/>
  <c r="Q693"/>
  <c r="P693"/>
  <c r="O693"/>
  <c r="M693"/>
  <c r="L693"/>
  <c r="J693"/>
  <c r="H693"/>
  <c r="G693"/>
  <c r="F693"/>
  <c r="R693" s="1"/>
  <c r="S693" s="1"/>
  <c r="E693"/>
  <c r="D693"/>
  <c r="C693"/>
  <c r="Q692"/>
  <c r="P692"/>
  <c r="O692"/>
  <c r="M692"/>
  <c r="L692"/>
  <c r="J692"/>
  <c r="H692"/>
  <c r="G692"/>
  <c r="F692"/>
  <c r="R692" s="1"/>
  <c r="S692" s="1"/>
  <c r="E692"/>
  <c r="D692"/>
  <c r="C692"/>
  <c r="Q691"/>
  <c r="P691"/>
  <c r="O691"/>
  <c r="M691"/>
  <c r="L691"/>
  <c r="J691"/>
  <c r="H691"/>
  <c r="G691"/>
  <c r="F691"/>
  <c r="R691" s="1"/>
  <c r="S691" s="1"/>
  <c r="E691"/>
  <c r="D691"/>
  <c r="C691"/>
  <c r="Q690"/>
  <c r="P690"/>
  <c r="O690"/>
  <c r="M690"/>
  <c r="L690"/>
  <c r="J690"/>
  <c r="H690"/>
  <c r="G690"/>
  <c r="F690"/>
  <c r="R690" s="1"/>
  <c r="S690" s="1"/>
  <c r="E690"/>
  <c r="D690"/>
  <c r="C690"/>
  <c r="Q689"/>
  <c r="P689"/>
  <c r="O689"/>
  <c r="M689"/>
  <c r="L689"/>
  <c r="J689"/>
  <c r="H689"/>
  <c r="G689"/>
  <c r="F689"/>
  <c r="R689" s="1"/>
  <c r="S689" s="1"/>
  <c r="E689"/>
  <c r="D689"/>
  <c r="C689"/>
  <c r="Q688"/>
  <c r="P688"/>
  <c r="O688"/>
  <c r="M688"/>
  <c r="L688"/>
  <c r="J688"/>
  <c r="H688"/>
  <c r="G688"/>
  <c r="F688"/>
  <c r="R688" s="1"/>
  <c r="S688" s="1"/>
  <c r="E688"/>
  <c r="D688"/>
  <c r="C688"/>
  <c r="Q687"/>
  <c r="P687"/>
  <c r="O687"/>
  <c r="M687"/>
  <c r="L687"/>
  <c r="J687"/>
  <c r="H687"/>
  <c r="G687"/>
  <c r="F687"/>
  <c r="R687" s="1"/>
  <c r="S687" s="1"/>
  <c r="E687"/>
  <c r="D687"/>
  <c r="C687"/>
  <c r="Q686"/>
  <c r="P686"/>
  <c r="O686"/>
  <c r="M686"/>
  <c r="L686"/>
  <c r="J686"/>
  <c r="H686"/>
  <c r="G686"/>
  <c r="F686"/>
  <c r="R686" s="1"/>
  <c r="S686" s="1"/>
  <c r="E686"/>
  <c r="D686"/>
  <c r="C686"/>
  <c r="Q685"/>
  <c r="P685"/>
  <c r="O685"/>
  <c r="M685"/>
  <c r="L685"/>
  <c r="J685"/>
  <c r="H685"/>
  <c r="G685"/>
  <c r="F685"/>
  <c r="R685" s="1"/>
  <c r="S685" s="1"/>
  <c r="E685"/>
  <c r="D685"/>
  <c r="C685"/>
  <c r="Q684"/>
  <c r="P684"/>
  <c r="O684"/>
  <c r="M684"/>
  <c r="L684"/>
  <c r="J684"/>
  <c r="H684"/>
  <c r="G684"/>
  <c r="F684"/>
  <c r="R684" s="1"/>
  <c r="S684" s="1"/>
  <c r="E684"/>
  <c r="D684"/>
  <c r="C684"/>
  <c r="Q683"/>
  <c r="P683"/>
  <c r="O683"/>
  <c r="M683"/>
  <c r="L683"/>
  <c r="J683"/>
  <c r="H683"/>
  <c r="G683"/>
  <c r="F683"/>
  <c r="R683" s="1"/>
  <c r="S683" s="1"/>
  <c r="E683"/>
  <c r="D683"/>
  <c r="C683"/>
  <c r="Q682"/>
  <c r="P682"/>
  <c r="O682"/>
  <c r="M682"/>
  <c r="L682"/>
  <c r="J682"/>
  <c r="H682"/>
  <c r="G682"/>
  <c r="F682"/>
  <c r="R682" s="1"/>
  <c r="S682" s="1"/>
  <c r="E682"/>
  <c r="D682"/>
  <c r="C682"/>
  <c r="Q681"/>
  <c r="P681"/>
  <c r="O681"/>
  <c r="M681"/>
  <c r="L681"/>
  <c r="J681"/>
  <c r="H681"/>
  <c r="G681"/>
  <c r="F681"/>
  <c r="R681" s="1"/>
  <c r="S681" s="1"/>
  <c r="E681"/>
  <c r="D681"/>
  <c r="C681"/>
  <c r="Q680"/>
  <c r="P680"/>
  <c r="O680"/>
  <c r="M680"/>
  <c r="L680"/>
  <c r="J680"/>
  <c r="H680"/>
  <c r="G680"/>
  <c r="F680"/>
  <c r="R680" s="1"/>
  <c r="S680" s="1"/>
  <c r="E680"/>
  <c r="D680"/>
  <c r="C680"/>
  <c r="Q679"/>
  <c r="P679"/>
  <c r="O679"/>
  <c r="M679"/>
  <c r="L679"/>
  <c r="J679"/>
  <c r="H679"/>
  <c r="G679"/>
  <c r="F679"/>
  <c r="R679" s="1"/>
  <c r="S679" s="1"/>
  <c r="E679"/>
  <c r="D679"/>
  <c r="C679"/>
  <c r="Q678"/>
  <c r="P678"/>
  <c r="O678"/>
  <c r="M678"/>
  <c r="L678"/>
  <c r="J678"/>
  <c r="H678"/>
  <c r="G678"/>
  <c r="F678"/>
  <c r="R678" s="1"/>
  <c r="S678" s="1"/>
  <c r="E678"/>
  <c r="D678"/>
  <c r="C678"/>
  <c r="Q677"/>
  <c r="P677"/>
  <c r="O677"/>
  <c r="M677"/>
  <c r="L677"/>
  <c r="J677"/>
  <c r="H677"/>
  <c r="G677"/>
  <c r="F677"/>
  <c r="R677" s="1"/>
  <c r="S677" s="1"/>
  <c r="E677"/>
  <c r="D677"/>
  <c r="C677"/>
  <c r="Q676"/>
  <c r="P676"/>
  <c r="O676"/>
  <c r="M676"/>
  <c r="L676"/>
  <c r="J676"/>
  <c r="H676"/>
  <c r="G676"/>
  <c r="F676"/>
  <c r="R676" s="1"/>
  <c r="S676" s="1"/>
  <c r="E676"/>
  <c r="D676"/>
  <c r="C676"/>
  <c r="Q675"/>
  <c r="P675"/>
  <c r="O675"/>
  <c r="M675"/>
  <c r="L675"/>
  <c r="J675"/>
  <c r="H675"/>
  <c r="G675"/>
  <c r="F675"/>
  <c r="R675" s="1"/>
  <c r="S675" s="1"/>
  <c r="E675"/>
  <c r="D675"/>
  <c r="C675"/>
  <c r="Q674"/>
  <c r="P674"/>
  <c r="O674"/>
  <c r="M674"/>
  <c r="L674"/>
  <c r="J674"/>
  <c r="H674"/>
  <c r="G674"/>
  <c r="F674"/>
  <c r="R674" s="1"/>
  <c r="S674" s="1"/>
  <c r="E674"/>
  <c r="D674"/>
  <c r="C674"/>
  <c r="Q673"/>
  <c r="P673"/>
  <c r="O673"/>
  <c r="M673"/>
  <c r="L673"/>
  <c r="J673"/>
  <c r="H673"/>
  <c r="G673"/>
  <c r="F673"/>
  <c r="R673" s="1"/>
  <c r="S673" s="1"/>
  <c r="E673"/>
  <c r="D673"/>
  <c r="C673"/>
  <c r="Q672"/>
  <c r="P672"/>
  <c r="O672"/>
  <c r="M672"/>
  <c r="L672"/>
  <c r="J672"/>
  <c r="H672"/>
  <c r="G672"/>
  <c r="F672"/>
  <c r="R672" s="1"/>
  <c r="S672" s="1"/>
  <c r="E672"/>
  <c r="D672"/>
  <c r="C672"/>
  <c r="Q671"/>
  <c r="P671"/>
  <c r="O671"/>
  <c r="M671"/>
  <c r="L671"/>
  <c r="J671"/>
  <c r="H671"/>
  <c r="G671"/>
  <c r="F671"/>
  <c r="R671" s="1"/>
  <c r="S671" s="1"/>
  <c r="E671"/>
  <c r="D671"/>
  <c r="C671"/>
  <c r="Q670"/>
  <c r="P670"/>
  <c r="O670"/>
  <c r="M670"/>
  <c r="L670"/>
  <c r="J670"/>
  <c r="H670"/>
  <c r="G670"/>
  <c r="F670"/>
  <c r="R670" s="1"/>
  <c r="S670" s="1"/>
  <c r="E670"/>
  <c r="D670"/>
  <c r="C670"/>
  <c r="Q669"/>
  <c r="P669"/>
  <c r="O669"/>
  <c r="M669"/>
  <c r="L669"/>
  <c r="J669"/>
  <c r="H669"/>
  <c r="G669"/>
  <c r="F669"/>
  <c r="R669" s="1"/>
  <c r="S669" s="1"/>
  <c r="E669"/>
  <c r="D669"/>
  <c r="C669"/>
  <c r="Q668"/>
  <c r="P668"/>
  <c r="O668"/>
  <c r="M668"/>
  <c r="L668"/>
  <c r="J668"/>
  <c r="H668"/>
  <c r="G668"/>
  <c r="F668"/>
  <c r="R668" s="1"/>
  <c r="S668" s="1"/>
  <c r="E668"/>
  <c r="D668"/>
  <c r="C668"/>
  <c r="Q667"/>
  <c r="P667"/>
  <c r="O667"/>
  <c r="M667"/>
  <c r="L667"/>
  <c r="J667"/>
  <c r="H667"/>
  <c r="G667"/>
  <c r="F667"/>
  <c r="R667" s="1"/>
  <c r="S667" s="1"/>
  <c r="E667"/>
  <c r="D667"/>
  <c r="C667"/>
  <c r="Q666"/>
  <c r="P666"/>
  <c r="O666"/>
  <c r="M666"/>
  <c r="L666"/>
  <c r="J666"/>
  <c r="H666"/>
  <c r="G666"/>
  <c r="F666"/>
  <c r="R666" s="1"/>
  <c r="S666" s="1"/>
  <c r="E666"/>
  <c r="D666"/>
  <c r="C666"/>
  <c r="Q665"/>
  <c r="P665"/>
  <c r="O665"/>
  <c r="M665"/>
  <c r="L665"/>
  <c r="J665"/>
  <c r="H665"/>
  <c r="G665"/>
  <c r="F665"/>
  <c r="R665" s="1"/>
  <c r="S665" s="1"/>
  <c r="E665"/>
  <c r="D665"/>
  <c r="C665"/>
  <c r="Q664"/>
  <c r="P664"/>
  <c r="O664"/>
  <c r="M664"/>
  <c r="L664"/>
  <c r="J664"/>
  <c r="H664"/>
  <c r="G664"/>
  <c r="F664"/>
  <c r="R664" s="1"/>
  <c r="S664" s="1"/>
  <c r="E664"/>
  <c r="D664"/>
  <c r="C664"/>
  <c r="Q663"/>
  <c r="P663"/>
  <c r="O663"/>
  <c r="M663"/>
  <c r="L663"/>
  <c r="J663"/>
  <c r="H663"/>
  <c r="G663"/>
  <c r="F663"/>
  <c r="R663" s="1"/>
  <c r="S663" s="1"/>
  <c r="E663"/>
  <c r="D663"/>
  <c r="C663"/>
  <c r="Q662"/>
  <c r="P662"/>
  <c r="O662"/>
  <c r="M662"/>
  <c r="L662"/>
  <c r="J662"/>
  <c r="H662"/>
  <c r="G662"/>
  <c r="F662"/>
  <c r="R662" s="1"/>
  <c r="S662" s="1"/>
  <c r="E662"/>
  <c r="D662"/>
  <c r="C662"/>
  <c r="Q661"/>
  <c r="P661"/>
  <c r="O661"/>
  <c r="M661"/>
  <c r="L661"/>
  <c r="J661"/>
  <c r="H661"/>
  <c r="G661"/>
  <c r="F661"/>
  <c r="R661" s="1"/>
  <c r="S661" s="1"/>
  <c r="E661"/>
  <c r="D661"/>
  <c r="C661"/>
  <c r="Q660"/>
  <c r="P660"/>
  <c r="O660"/>
  <c r="M660"/>
  <c r="L660"/>
  <c r="J660"/>
  <c r="H660"/>
  <c r="G660"/>
  <c r="F660"/>
  <c r="R660" s="1"/>
  <c r="S660" s="1"/>
  <c r="E660"/>
  <c r="D660"/>
  <c r="C660"/>
  <c r="Q659"/>
  <c r="P659"/>
  <c r="O659"/>
  <c r="M659"/>
  <c r="L659"/>
  <c r="J659"/>
  <c r="H659"/>
  <c r="G659"/>
  <c r="F659"/>
  <c r="R659" s="1"/>
  <c r="S659" s="1"/>
  <c r="E659"/>
  <c r="D659"/>
  <c r="C659"/>
  <c r="Q658"/>
  <c r="P658"/>
  <c r="O658"/>
  <c r="M658"/>
  <c r="L658"/>
  <c r="J658"/>
  <c r="H658"/>
  <c r="G658"/>
  <c r="F658"/>
  <c r="R658" s="1"/>
  <c r="S658" s="1"/>
  <c r="E658"/>
  <c r="D658"/>
  <c r="C658"/>
  <c r="Q657"/>
  <c r="P657"/>
  <c r="O657"/>
  <c r="M657"/>
  <c r="L657"/>
  <c r="J657"/>
  <c r="H657"/>
  <c r="G657"/>
  <c r="F657"/>
  <c r="R657" s="1"/>
  <c r="S657" s="1"/>
  <c r="E657"/>
  <c r="D657"/>
  <c r="C657"/>
  <c r="Q656"/>
  <c r="P656"/>
  <c r="O656"/>
  <c r="M656"/>
  <c r="L656"/>
  <c r="J656"/>
  <c r="H656"/>
  <c r="G656"/>
  <c r="F656"/>
  <c r="R656" s="1"/>
  <c r="S656" s="1"/>
  <c r="E656"/>
  <c r="D656"/>
  <c r="C656"/>
  <c r="Q655"/>
  <c r="P655"/>
  <c r="O655"/>
  <c r="M655"/>
  <c r="L655"/>
  <c r="J655"/>
  <c r="H655"/>
  <c r="G655"/>
  <c r="F655"/>
  <c r="R655" s="1"/>
  <c r="S655" s="1"/>
  <c r="E655"/>
  <c r="D655"/>
  <c r="C655"/>
  <c r="Q654"/>
  <c r="P654"/>
  <c r="O654"/>
  <c r="M654"/>
  <c r="L654"/>
  <c r="J654"/>
  <c r="H654"/>
  <c r="G654"/>
  <c r="F654"/>
  <c r="R654" s="1"/>
  <c r="S654" s="1"/>
  <c r="E654"/>
  <c r="D654"/>
  <c r="C654"/>
  <c r="Q653"/>
  <c r="P653"/>
  <c r="O653"/>
  <c r="M653"/>
  <c r="L653"/>
  <c r="J653"/>
  <c r="H653"/>
  <c r="G653"/>
  <c r="F653"/>
  <c r="R653" s="1"/>
  <c r="S653" s="1"/>
  <c r="E653"/>
  <c r="D653"/>
  <c r="C653"/>
  <c r="Q652"/>
  <c r="P652"/>
  <c r="O652"/>
  <c r="M652"/>
  <c r="L652"/>
  <c r="J652"/>
  <c r="H652"/>
  <c r="G652"/>
  <c r="F652"/>
  <c r="R652" s="1"/>
  <c r="S652" s="1"/>
  <c r="E652"/>
  <c r="D652"/>
  <c r="C652"/>
  <c r="Q651"/>
  <c r="P651"/>
  <c r="O651"/>
  <c r="M651"/>
  <c r="L651"/>
  <c r="J651"/>
  <c r="H651"/>
  <c r="G651"/>
  <c r="F651"/>
  <c r="R651" s="1"/>
  <c r="S651" s="1"/>
  <c r="E651"/>
  <c r="D651"/>
  <c r="C651"/>
  <c r="Q650"/>
  <c r="P650"/>
  <c r="O650"/>
  <c r="M650"/>
  <c r="L650"/>
  <c r="J650"/>
  <c r="H650"/>
  <c r="G650"/>
  <c r="F650"/>
  <c r="R650" s="1"/>
  <c r="S650" s="1"/>
  <c r="E650"/>
  <c r="D650"/>
  <c r="C650"/>
  <c r="Q649"/>
  <c r="P649"/>
  <c r="O649"/>
  <c r="M649"/>
  <c r="L649"/>
  <c r="J649"/>
  <c r="H649"/>
  <c r="G649"/>
  <c r="F649"/>
  <c r="R649" s="1"/>
  <c r="S649" s="1"/>
  <c r="E649"/>
  <c r="D649"/>
  <c r="C649"/>
  <c r="Q648"/>
  <c r="P648"/>
  <c r="O648"/>
  <c r="M648"/>
  <c r="L648"/>
  <c r="J648"/>
  <c r="H648"/>
  <c r="G648"/>
  <c r="F648"/>
  <c r="R648" s="1"/>
  <c r="S648" s="1"/>
  <c r="E648"/>
  <c r="D648"/>
  <c r="C648"/>
  <c r="Q647"/>
  <c r="P647"/>
  <c r="O647"/>
  <c r="M647"/>
  <c r="L647"/>
  <c r="J647"/>
  <c r="H647"/>
  <c r="G647"/>
  <c r="F647"/>
  <c r="R647" s="1"/>
  <c r="S647" s="1"/>
  <c r="E647"/>
  <c r="D647"/>
  <c r="C647"/>
  <c r="Q646"/>
  <c r="P646"/>
  <c r="O646"/>
  <c r="M646"/>
  <c r="L646"/>
  <c r="J646"/>
  <c r="H646"/>
  <c r="G646"/>
  <c r="F646"/>
  <c r="R646" s="1"/>
  <c r="S646" s="1"/>
  <c r="E646"/>
  <c r="D646"/>
  <c r="C646"/>
  <c r="Q645"/>
  <c r="P645"/>
  <c r="O645"/>
  <c r="M645"/>
  <c r="L645"/>
  <c r="J645"/>
  <c r="H645"/>
  <c r="G645"/>
  <c r="F645"/>
  <c r="R645" s="1"/>
  <c r="S645" s="1"/>
  <c r="E645"/>
  <c r="D645"/>
  <c r="C645"/>
  <c r="Q644"/>
  <c r="P644"/>
  <c r="O644"/>
  <c r="M644"/>
  <c r="L644"/>
  <c r="J644"/>
  <c r="H644"/>
  <c r="G644"/>
  <c r="F644"/>
  <c r="R644" s="1"/>
  <c r="S644" s="1"/>
  <c r="E644"/>
  <c r="D644"/>
  <c r="C644"/>
  <c r="Q643"/>
  <c r="P643"/>
  <c r="O643"/>
  <c r="M643"/>
  <c r="L643"/>
  <c r="J643"/>
  <c r="H643"/>
  <c r="G643"/>
  <c r="F643"/>
  <c r="R643" s="1"/>
  <c r="S643" s="1"/>
  <c r="E643"/>
  <c r="D643"/>
  <c r="C643"/>
  <c r="Q642"/>
  <c r="P642"/>
  <c r="O642"/>
  <c r="M642"/>
  <c r="L642"/>
  <c r="J642"/>
  <c r="H642"/>
  <c r="G642"/>
  <c r="F642"/>
  <c r="R642" s="1"/>
  <c r="S642" s="1"/>
  <c r="E642"/>
  <c r="D642"/>
  <c r="C642"/>
  <c r="Q641"/>
  <c r="P641"/>
  <c r="O641"/>
  <c r="M641"/>
  <c r="L641"/>
  <c r="J641"/>
  <c r="H641"/>
  <c r="G641"/>
  <c r="F641"/>
  <c r="R641" s="1"/>
  <c r="S641" s="1"/>
  <c r="E641"/>
  <c r="D641"/>
  <c r="C641"/>
  <c r="Q640"/>
  <c r="P640"/>
  <c r="O640"/>
  <c r="M640"/>
  <c r="L640"/>
  <c r="J640"/>
  <c r="H640"/>
  <c r="G640"/>
  <c r="F640"/>
  <c r="R640" s="1"/>
  <c r="S640" s="1"/>
  <c r="E640"/>
  <c r="D640"/>
  <c r="C640"/>
  <c r="Q639"/>
  <c r="P639"/>
  <c r="O639"/>
  <c r="M639"/>
  <c r="L639"/>
  <c r="J639"/>
  <c r="H639"/>
  <c r="G639"/>
  <c r="F639"/>
  <c r="R639" s="1"/>
  <c r="S639" s="1"/>
  <c r="E639"/>
  <c r="D639"/>
  <c r="C639"/>
  <c r="Q638"/>
  <c r="P638"/>
  <c r="O638"/>
  <c r="M638"/>
  <c r="L638"/>
  <c r="J638"/>
  <c r="H638"/>
  <c r="G638"/>
  <c r="F638"/>
  <c r="R638" s="1"/>
  <c r="S638" s="1"/>
  <c r="E638"/>
  <c r="D638"/>
  <c r="C638"/>
  <c r="Q637"/>
  <c r="P637"/>
  <c r="O637"/>
  <c r="M637"/>
  <c r="L637"/>
  <c r="J637"/>
  <c r="H637"/>
  <c r="G637"/>
  <c r="F637"/>
  <c r="R637" s="1"/>
  <c r="S637" s="1"/>
  <c r="E637"/>
  <c r="D637"/>
  <c r="C637"/>
  <c r="Q636"/>
  <c r="P636"/>
  <c r="O636"/>
  <c r="M636"/>
  <c r="L636"/>
  <c r="J636"/>
  <c r="H636"/>
  <c r="G636"/>
  <c r="F636"/>
  <c r="R636" s="1"/>
  <c r="S636" s="1"/>
  <c r="E636"/>
  <c r="D636"/>
  <c r="C636"/>
  <c r="Q635"/>
  <c r="P635"/>
  <c r="O635"/>
  <c r="M635"/>
  <c r="L635"/>
  <c r="J635"/>
  <c r="H635"/>
  <c r="G635"/>
  <c r="F635"/>
  <c r="R635" s="1"/>
  <c r="S635" s="1"/>
  <c r="E635"/>
  <c r="D635"/>
  <c r="C635"/>
  <c r="Q634"/>
  <c r="P634"/>
  <c r="O634"/>
  <c r="M634"/>
  <c r="L634"/>
  <c r="J634"/>
  <c r="H634"/>
  <c r="G634"/>
  <c r="F634"/>
  <c r="R634" s="1"/>
  <c r="S634" s="1"/>
  <c r="E634"/>
  <c r="D634"/>
  <c r="C634"/>
  <c r="Q633"/>
  <c r="P633"/>
  <c r="O633"/>
  <c r="M633"/>
  <c r="L633"/>
  <c r="J633"/>
  <c r="H633"/>
  <c r="G633"/>
  <c r="F633"/>
  <c r="R633" s="1"/>
  <c r="S633" s="1"/>
  <c r="E633"/>
  <c r="D633"/>
  <c r="C633"/>
  <c r="Q632"/>
  <c r="P632"/>
  <c r="O632"/>
  <c r="M632"/>
  <c r="L632"/>
  <c r="J632"/>
  <c r="H632"/>
  <c r="G632"/>
  <c r="F632"/>
  <c r="R632" s="1"/>
  <c r="S632" s="1"/>
  <c r="E632"/>
  <c r="D632"/>
  <c r="C632"/>
  <c r="Q631"/>
  <c r="P631"/>
  <c r="O631"/>
  <c r="M631"/>
  <c r="L631"/>
  <c r="J631"/>
  <c r="H631"/>
  <c r="G631"/>
  <c r="F631"/>
  <c r="R631" s="1"/>
  <c r="S631" s="1"/>
  <c r="E631"/>
  <c r="D631"/>
  <c r="C631"/>
  <c r="Q630"/>
  <c r="P630"/>
  <c r="O630"/>
  <c r="M630"/>
  <c r="L630"/>
  <c r="J630"/>
  <c r="H630"/>
  <c r="G630"/>
  <c r="F630"/>
  <c r="R630" s="1"/>
  <c r="S630" s="1"/>
  <c r="E630"/>
  <c r="D630"/>
  <c r="C630"/>
  <c r="Q629"/>
  <c r="P629"/>
  <c r="O629"/>
  <c r="M629"/>
  <c r="L629"/>
  <c r="J629"/>
  <c r="H629"/>
  <c r="G629"/>
  <c r="F629"/>
  <c r="R629" s="1"/>
  <c r="S629" s="1"/>
  <c r="E629"/>
  <c r="D629"/>
  <c r="C629"/>
  <c r="Q628"/>
  <c r="P628"/>
  <c r="O628"/>
  <c r="M628"/>
  <c r="L628"/>
  <c r="J628"/>
  <c r="H628"/>
  <c r="G628"/>
  <c r="F628"/>
  <c r="R628" s="1"/>
  <c r="S628" s="1"/>
  <c r="E628"/>
  <c r="D628"/>
  <c r="C628"/>
  <c r="Q627"/>
  <c r="P627"/>
  <c r="O627"/>
  <c r="M627"/>
  <c r="L627"/>
  <c r="J627"/>
  <c r="H627"/>
  <c r="G627"/>
  <c r="F627"/>
  <c r="R627" s="1"/>
  <c r="S627" s="1"/>
  <c r="E627"/>
  <c r="D627"/>
  <c r="C627"/>
  <c r="Q626"/>
  <c r="P626"/>
  <c r="O626"/>
  <c r="M626"/>
  <c r="L626"/>
  <c r="J626"/>
  <c r="H626"/>
  <c r="G626"/>
  <c r="F626"/>
  <c r="R626" s="1"/>
  <c r="S626" s="1"/>
  <c r="E626"/>
  <c r="D626"/>
  <c r="C626"/>
  <c r="Q625"/>
  <c r="P625"/>
  <c r="O625"/>
  <c r="M625"/>
  <c r="L625"/>
  <c r="J625"/>
  <c r="H625"/>
  <c r="G625"/>
  <c r="F625"/>
  <c r="R625" s="1"/>
  <c r="S625" s="1"/>
  <c r="E625"/>
  <c r="D625"/>
  <c r="C625"/>
  <c r="Q624"/>
  <c r="P624"/>
  <c r="O624"/>
  <c r="M624"/>
  <c r="L624"/>
  <c r="J624"/>
  <c r="H624"/>
  <c r="G624"/>
  <c r="F624"/>
  <c r="R624" s="1"/>
  <c r="S624" s="1"/>
  <c r="E624"/>
  <c r="D624"/>
  <c r="C624"/>
  <c r="Q623"/>
  <c r="P623"/>
  <c r="O623"/>
  <c r="M623"/>
  <c r="L623"/>
  <c r="J623"/>
  <c r="H623"/>
  <c r="G623"/>
  <c r="F623"/>
  <c r="R623" s="1"/>
  <c r="S623" s="1"/>
  <c r="E623"/>
  <c r="D623"/>
  <c r="C623"/>
  <c r="Q622"/>
  <c r="P622"/>
  <c r="O622"/>
  <c r="M622"/>
  <c r="L622"/>
  <c r="J622"/>
  <c r="H622"/>
  <c r="G622"/>
  <c r="F622"/>
  <c r="R622" s="1"/>
  <c r="S622" s="1"/>
  <c r="E622"/>
  <c r="D622"/>
  <c r="C622"/>
  <c r="Q621"/>
  <c r="P621"/>
  <c r="O621"/>
  <c r="M621"/>
  <c r="L621"/>
  <c r="J621"/>
  <c r="H621"/>
  <c r="G621"/>
  <c r="F621"/>
  <c r="R621" s="1"/>
  <c r="S621" s="1"/>
  <c r="E621"/>
  <c r="D621"/>
  <c r="C621"/>
  <c r="Q620"/>
  <c r="P620"/>
  <c r="O620"/>
  <c r="M620"/>
  <c r="L620"/>
  <c r="J620"/>
  <c r="H620"/>
  <c r="G620"/>
  <c r="F620"/>
  <c r="R620" s="1"/>
  <c r="S620" s="1"/>
  <c r="E620"/>
  <c r="D620"/>
  <c r="C620"/>
  <c r="Q619"/>
  <c r="P619"/>
  <c r="O619"/>
  <c r="M619"/>
  <c r="L619"/>
  <c r="J619"/>
  <c r="H619"/>
  <c r="G619"/>
  <c r="F619"/>
  <c r="R619" s="1"/>
  <c r="S619" s="1"/>
  <c r="E619"/>
  <c r="D619"/>
  <c r="C619"/>
  <c r="Q618"/>
  <c r="P618"/>
  <c r="O618"/>
  <c r="M618"/>
  <c r="L618"/>
  <c r="J618"/>
  <c r="H618"/>
  <c r="G618"/>
  <c r="F618"/>
  <c r="R618" s="1"/>
  <c r="S618" s="1"/>
  <c r="E618"/>
  <c r="D618"/>
  <c r="C618"/>
  <c r="Q617"/>
  <c r="P617"/>
  <c r="O617"/>
  <c r="M617"/>
  <c r="L617"/>
  <c r="J617"/>
  <c r="H617"/>
  <c r="G617"/>
  <c r="F617"/>
  <c r="R617" s="1"/>
  <c r="S617" s="1"/>
  <c r="E617"/>
  <c r="D617"/>
  <c r="C617"/>
  <c r="Q616"/>
  <c r="P616"/>
  <c r="O616"/>
  <c r="M616"/>
  <c r="L616"/>
  <c r="J616"/>
  <c r="H616"/>
  <c r="G616"/>
  <c r="F616"/>
  <c r="R616" s="1"/>
  <c r="S616" s="1"/>
  <c r="E616"/>
  <c r="D616"/>
  <c r="C616"/>
  <c r="Q615"/>
  <c r="P615"/>
  <c r="O615"/>
  <c r="M615"/>
  <c r="L615"/>
  <c r="J615"/>
  <c r="H615"/>
  <c r="G615"/>
  <c r="F615"/>
  <c r="R615" s="1"/>
  <c r="S615" s="1"/>
  <c r="E615"/>
  <c r="D615"/>
  <c r="C615"/>
  <c r="Q614"/>
  <c r="P614"/>
  <c r="O614"/>
  <c r="M614"/>
  <c r="L614"/>
  <c r="J614"/>
  <c r="H614"/>
  <c r="G614"/>
  <c r="F614"/>
  <c r="R614" s="1"/>
  <c r="S614" s="1"/>
  <c r="E614"/>
  <c r="D614"/>
  <c r="C614"/>
  <c r="Q613"/>
  <c r="P613"/>
  <c r="O613"/>
  <c r="M613"/>
  <c r="L613"/>
  <c r="J613"/>
  <c r="H613"/>
  <c r="G613"/>
  <c r="F613"/>
  <c r="R613" s="1"/>
  <c r="S613" s="1"/>
  <c r="E613"/>
  <c r="D613"/>
  <c r="C613"/>
  <c r="Q612"/>
  <c r="P612"/>
  <c r="O612"/>
  <c r="M612"/>
  <c r="L612"/>
  <c r="J612"/>
  <c r="H612"/>
  <c r="G612"/>
  <c r="F612"/>
  <c r="R612" s="1"/>
  <c r="S612" s="1"/>
  <c r="E612"/>
  <c r="D612"/>
  <c r="C612"/>
  <c r="Q611"/>
  <c r="P611"/>
  <c r="O611"/>
  <c r="M611"/>
  <c r="L611"/>
  <c r="J611"/>
  <c r="H611"/>
  <c r="G611"/>
  <c r="F611"/>
  <c r="R611" s="1"/>
  <c r="S611" s="1"/>
  <c r="E611"/>
  <c r="D611"/>
  <c r="C611"/>
  <c r="Q610"/>
  <c r="P610"/>
  <c r="O610"/>
  <c r="M610"/>
  <c r="L610"/>
  <c r="J610"/>
  <c r="H610"/>
  <c r="G610"/>
  <c r="F610"/>
  <c r="R610" s="1"/>
  <c r="S610" s="1"/>
  <c r="E610"/>
  <c r="D610"/>
  <c r="C610"/>
  <c r="Q609"/>
  <c r="P609"/>
  <c r="O609"/>
  <c r="M609"/>
  <c r="L609"/>
  <c r="J609"/>
  <c r="H609"/>
  <c r="G609"/>
  <c r="F609"/>
  <c r="R609" s="1"/>
  <c r="S609" s="1"/>
  <c r="E609"/>
  <c r="D609"/>
  <c r="C609"/>
  <c r="Q608"/>
  <c r="P608"/>
  <c r="O608"/>
  <c r="M608"/>
  <c r="L608"/>
  <c r="J608"/>
  <c r="H608"/>
  <c r="G608"/>
  <c r="F608"/>
  <c r="R608" s="1"/>
  <c r="S608" s="1"/>
  <c r="E608"/>
  <c r="D608"/>
  <c r="C608"/>
  <c r="Q607"/>
  <c r="P607"/>
  <c r="O607"/>
  <c r="M607"/>
  <c r="L607"/>
  <c r="J607"/>
  <c r="H607"/>
  <c r="G607"/>
  <c r="F607"/>
  <c r="R607" s="1"/>
  <c r="S607" s="1"/>
  <c r="E607"/>
  <c r="D607"/>
  <c r="C607"/>
  <c r="Q606"/>
  <c r="P606"/>
  <c r="O606"/>
  <c r="M606"/>
  <c r="L606"/>
  <c r="J606"/>
  <c r="H606"/>
  <c r="G606"/>
  <c r="F606"/>
  <c r="R606" s="1"/>
  <c r="S606" s="1"/>
  <c r="E606"/>
  <c r="D606"/>
  <c r="C606"/>
  <c r="Q605"/>
  <c r="P605"/>
  <c r="O605"/>
  <c r="M605"/>
  <c r="L605"/>
  <c r="J605"/>
  <c r="H605"/>
  <c r="G605"/>
  <c r="F605"/>
  <c r="R605" s="1"/>
  <c r="S605" s="1"/>
  <c r="E605"/>
  <c r="D605"/>
  <c r="C605"/>
  <c r="Q604"/>
  <c r="P604"/>
  <c r="O604"/>
  <c r="M604"/>
  <c r="L604"/>
  <c r="J604"/>
  <c r="H604"/>
  <c r="G604"/>
  <c r="F604"/>
  <c r="R604" s="1"/>
  <c r="S604" s="1"/>
  <c r="E604"/>
  <c r="D604"/>
  <c r="C604"/>
  <c r="Q603"/>
  <c r="P603"/>
  <c r="O603"/>
  <c r="M603"/>
  <c r="L603"/>
  <c r="J603"/>
  <c r="H603"/>
  <c r="G603"/>
  <c r="F603"/>
  <c r="R603" s="1"/>
  <c r="S603" s="1"/>
  <c r="E603"/>
  <c r="D603"/>
  <c r="C603"/>
  <c r="Q602"/>
  <c r="P602"/>
  <c r="O602"/>
  <c r="M602"/>
  <c r="L602"/>
  <c r="J602"/>
  <c r="H602"/>
  <c r="G602"/>
  <c r="F602"/>
  <c r="R602" s="1"/>
  <c r="S602" s="1"/>
  <c r="E602"/>
  <c r="D602"/>
  <c r="C602"/>
  <c r="Q601"/>
  <c r="P601"/>
  <c r="O601"/>
  <c r="M601"/>
  <c r="L601"/>
  <c r="J601"/>
  <c r="H601"/>
  <c r="G601"/>
  <c r="F601"/>
  <c r="R601" s="1"/>
  <c r="S601" s="1"/>
  <c r="E601"/>
  <c r="D601"/>
  <c r="C601"/>
  <c r="Q600"/>
  <c r="P600"/>
  <c r="O600"/>
  <c r="M600"/>
  <c r="L600"/>
  <c r="J600"/>
  <c r="H600"/>
  <c r="G600"/>
  <c r="F600"/>
  <c r="R600" s="1"/>
  <c r="S600" s="1"/>
  <c r="E600"/>
  <c r="D600"/>
  <c r="C600"/>
  <c r="Q599"/>
  <c r="P599"/>
  <c r="O599"/>
  <c r="M599"/>
  <c r="L599"/>
  <c r="J599"/>
  <c r="H599"/>
  <c r="G599"/>
  <c r="F599"/>
  <c r="R599" s="1"/>
  <c r="S599" s="1"/>
  <c r="E599"/>
  <c r="D599"/>
  <c r="C599"/>
  <c r="Q598"/>
  <c r="P598"/>
  <c r="O598"/>
  <c r="M598"/>
  <c r="L598"/>
  <c r="J598"/>
  <c r="H598"/>
  <c r="G598"/>
  <c r="F598"/>
  <c r="R598" s="1"/>
  <c r="S598" s="1"/>
  <c r="E598"/>
  <c r="D598"/>
  <c r="C598"/>
  <c r="Q597"/>
  <c r="P597"/>
  <c r="O597"/>
  <c r="M597"/>
  <c r="L597"/>
  <c r="J597"/>
  <c r="H597"/>
  <c r="G597"/>
  <c r="F597"/>
  <c r="R597" s="1"/>
  <c r="S597" s="1"/>
  <c r="E597"/>
  <c r="D597"/>
  <c r="C597"/>
  <c r="Q596"/>
  <c r="P596"/>
  <c r="O596"/>
  <c r="M596"/>
  <c r="L596"/>
  <c r="J596"/>
  <c r="H596"/>
  <c r="G596"/>
  <c r="F596"/>
  <c r="R596" s="1"/>
  <c r="S596" s="1"/>
  <c r="E596"/>
  <c r="D596"/>
  <c r="C596"/>
  <c r="Q595"/>
  <c r="P595"/>
  <c r="O595"/>
  <c r="M595"/>
  <c r="L595"/>
  <c r="J595"/>
  <c r="H595"/>
  <c r="G595"/>
  <c r="F595"/>
  <c r="R595" s="1"/>
  <c r="S595" s="1"/>
  <c r="E595"/>
  <c r="D595"/>
  <c r="C595"/>
  <c r="Q594"/>
  <c r="P594"/>
  <c r="O594"/>
  <c r="M594"/>
  <c r="L594"/>
  <c r="J594"/>
  <c r="H594"/>
  <c r="G594"/>
  <c r="F594"/>
  <c r="R594" s="1"/>
  <c r="S594" s="1"/>
  <c r="E594"/>
  <c r="D594"/>
  <c r="C594"/>
  <c r="Q593"/>
  <c r="P593"/>
  <c r="O593"/>
  <c r="M593"/>
  <c r="L593"/>
  <c r="J593"/>
  <c r="H593"/>
  <c r="G593"/>
  <c r="F593"/>
  <c r="R593" s="1"/>
  <c r="S593" s="1"/>
  <c r="E593"/>
  <c r="D593"/>
  <c r="C593"/>
  <c r="Q592"/>
  <c r="P592"/>
  <c r="O592"/>
  <c r="M592"/>
  <c r="L592"/>
  <c r="J592"/>
  <c r="H592"/>
  <c r="G592"/>
  <c r="F592"/>
  <c r="R592" s="1"/>
  <c r="S592" s="1"/>
  <c r="E592"/>
  <c r="D592"/>
  <c r="C592"/>
  <c r="Q591"/>
  <c r="P591"/>
  <c r="O591"/>
  <c r="M591"/>
  <c r="L591"/>
  <c r="J591"/>
  <c r="H591"/>
  <c r="G591"/>
  <c r="F591"/>
  <c r="R591" s="1"/>
  <c r="S591" s="1"/>
  <c r="E591"/>
  <c r="D591"/>
  <c r="C591"/>
  <c r="Q590"/>
  <c r="P590"/>
  <c r="O590"/>
  <c r="M590"/>
  <c r="L590"/>
  <c r="J590"/>
  <c r="H590"/>
  <c r="G590"/>
  <c r="F590"/>
  <c r="R590" s="1"/>
  <c r="S590" s="1"/>
  <c r="E590"/>
  <c r="D590"/>
  <c r="C590"/>
  <c r="Q589"/>
  <c r="P589"/>
  <c r="O589"/>
  <c r="M589"/>
  <c r="L589"/>
  <c r="J589"/>
  <c r="H589"/>
  <c r="G589"/>
  <c r="F589"/>
  <c r="R589" s="1"/>
  <c r="S589" s="1"/>
  <c r="E589"/>
  <c r="D589"/>
  <c r="C589"/>
  <c r="Q588"/>
  <c r="P588"/>
  <c r="O588"/>
  <c r="M588"/>
  <c r="L588"/>
  <c r="J588"/>
  <c r="H588"/>
  <c r="G588"/>
  <c r="F588"/>
  <c r="R588" s="1"/>
  <c r="S588" s="1"/>
  <c r="E588"/>
  <c r="D588"/>
  <c r="C588"/>
  <c r="Q587"/>
  <c r="P587"/>
  <c r="O587"/>
  <c r="M587"/>
  <c r="L587"/>
  <c r="J587"/>
  <c r="H587"/>
  <c r="G587"/>
  <c r="F587"/>
  <c r="R587" s="1"/>
  <c r="S587" s="1"/>
  <c r="E587"/>
  <c r="D587"/>
  <c r="C587"/>
  <c r="Q586"/>
  <c r="P586"/>
  <c r="O586"/>
  <c r="M586"/>
  <c r="L586"/>
  <c r="J586"/>
  <c r="H586"/>
  <c r="G586"/>
  <c r="F586"/>
  <c r="R586" s="1"/>
  <c r="S586" s="1"/>
  <c r="E586"/>
  <c r="D586"/>
  <c r="C586"/>
  <c r="Q585"/>
  <c r="P585"/>
  <c r="O585"/>
  <c r="M585"/>
  <c r="L585"/>
  <c r="J585"/>
  <c r="H585"/>
  <c r="G585"/>
  <c r="F585"/>
  <c r="R585" s="1"/>
  <c r="S585" s="1"/>
  <c r="E585"/>
  <c r="D585"/>
  <c r="C585"/>
  <c r="Q584"/>
  <c r="P584"/>
  <c r="O584"/>
  <c r="M584"/>
  <c r="L584"/>
  <c r="J584"/>
  <c r="H584"/>
  <c r="G584"/>
  <c r="F584"/>
  <c r="R584" s="1"/>
  <c r="S584" s="1"/>
  <c r="E584"/>
  <c r="D584"/>
  <c r="C584"/>
  <c r="Q583"/>
  <c r="P583"/>
  <c r="O583"/>
  <c r="M583"/>
  <c r="L583"/>
  <c r="J583"/>
  <c r="H583"/>
  <c r="G583"/>
  <c r="F583"/>
  <c r="R583" s="1"/>
  <c r="S583" s="1"/>
  <c r="E583"/>
  <c r="D583"/>
  <c r="C583"/>
  <c r="Q582"/>
  <c r="P582"/>
  <c r="O582"/>
  <c r="M582"/>
  <c r="L582"/>
  <c r="J582"/>
  <c r="H582"/>
  <c r="G582"/>
  <c r="F582"/>
  <c r="R582" s="1"/>
  <c r="S582" s="1"/>
  <c r="E582"/>
  <c r="D582"/>
  <c r="C582"/>
  <c r="Q581"/>
  <c r="P581"/>
  <c r="O581"/>
  <c r="M581"/>
  <c r="L581"/>
  <c r="J581"/>
  <c r="H581"/>
  <c r="G581"/>
  <c r="F581"/>
  <c r="R581" s="1"/>
  <c r="S581" s="1"/>
  <c r="E581"/>
  <c r="D581"/>
  <c r="C581"/>
  <c r="Q580"/>
  <c r="P580"/>
  <c r="O580"/>
  <c r="M580"/>
  <c r="L580"/>
  <c r="J580"/>
  <c r="H580"/>
  <c r="G580"/>
  <c r="F580"/>
  <c r="R580" s="1"/>
  <c r="S580" s="1"/>
  <c r="E580"/>
  <c r="D580"/>
  <c r="C580"/>
  <c r="Q579"/>
  <c r="P579"/>
  <c r="O579"/>
  <c r="M579"/>
  <c r="L579"/>
  <c r="J579"/>
  <c r="H579"/>
  <c r="G579"/>
  <c r="F579"/>
  <c r="R579" s="1"/>
  <c r="S579" s="1"/>
  <c r="E579"/>
  <c r="D579"/>
  <c r="C579"/>
  <c r="Q578"/>
  <c r="P578"/>
  <c r="O578"/>
  <c r="M578"/>
  <c r="L578"/>
  <c r="J578"/>
  <c r="H578"/>
  <c r="G578"/>
  <c r="F578"/>
  <c r="R578" s="1"/>
  <c r="S578" s="1"/>
  <c r="E578"/>
  <c r="D578"/>
  <c r="C578"/>
  <c r="Q577"/>
  <c r="P577"/>
  <c r="O577"/>
  <c r="M577"/>
  <c r="L577"/>
  <c r="J577"/>
  <c r="H577"/>
  <c r="G577"/>
  <c r="F577"/>
  <c r="R577" s="1"/>
  <c r="S577" s="1"/>
  <c r="E577"/>
  <c r="D577"/>
  <c r="C577"/>
  <c r="Q576"/>
  <c r="P576"/>
  <c r="O576"/>
  <c r="M576"/>
  <c r="L576"/>
  <c r="J576"/>
  <c r="H576"/>
  <c r="G576"/>
  <c r="F576"/>
  <c r="R576" s="1"/>
  <c r="S576" s="1"/>
  <c r="E576"/>
  <c r="D576"/>
  <c r="C576"/>
  <c r="Q575"/>
  <c r="P575"/>
  <c r="O575"/>
  <c r="M575"/>
  <c r="L575"/>
  <c r="J575"/>
  <c r="H575"/>
  <c r="G575"/>
  <c r="F575"/>
  <c r="R575" s="1"/>
  <c r="S575" s="1"/>
  <c r="E575"/>
  <c r="D575"/>
  <c r="C575"/>
  <c r="Q574"/>
  <c r="P574"/>
  <c r="O574"/>
  <c r="M574"/>
  <c r="L574"/>
  <c r="J574"/>
  <c r="H574"/>
  <c r="G574"/>
  <c r="F574"/>
  <c r="R574" s="1"/>
  <c r="S574" s="1"/>
  <c r="E574"/>
  <c r="D574"/>
  <c r="C574"/>
  <c r="Q573"/>
  <c r="P573"/>
  <c r="O573"/>
  <c r="M573"/>
  <c r="L573"/>
  <c r="J573"/>
  <c r="H573"/>
  <c r="G573"/>
  <c r="F573"/>
  <c r="R573" s="1"/>
  <c r="S573" s="1"/>
  <c r="E573"/>
  <c r="D573"/>
  <c r="C573"/>
  <c r="Q572"/>
  <c r="P572"/>
  <c r="O572"/>
  <c r="M572"/>
  <c r="L572"/>
  <c r="J572"/>
  <c r="H572"/>
  <c r="G572"/>
  <c r="F572"/>
  <c r="R572" s="1"/>
  <c r="S572" s="1"/>
  <c r="E572"/>
  <c r="D572"/>
  <c r="C572"/>
  <c r="Q571"/>
  <c r="P571"/>
  <c r="O571"/>
  <c r="M571"/>
  <c r="L571"/>
  <c r="J571"/>
  <c r="H571"/>
  <c r="G571"/>
  <c r="F571"/>
  <c r="R571" s="1"/>
  <c r="S571" s="1"/>
  <c r="E571"/>
  <c r="D571"/>
  <c r="C571"/>
  <c r="Q570"/>
  <c r="P570"/>
  <c r="O570"/>
  <c r="M570"/>
  <c r="L570"/>
  <c r="J570"/>
  <c r="H570"/>
  <c r="G570"/>
  <c r="F570"/>
  <c r="R570" s="1"/>
  <c r="S570" s="1"/>
  <c r="E570"/>
  <c r="D570"/>
  <c r="C570"/>
  <c r="Q569"/>
  <c r="P569"/>
  <c r="O569"/>
  <c r="M569"/>
  <c r="L569"/>
  <c r="J569"/>
  <c r="H569"/>
  <c r="G569"/>
  <c r="F569"/>
  <c r="R569" s="1"/>
  <c r="S569" s="1"/>
  <c r="E569"/>
  <c r="D569"/>
  <c r="C569"/>
  <c r="Q568"/>
  <c r="P568"/>
  <c r="O568"/>
  <c r="M568"/>
  <c r="L568"/>
  <c r="J568"/>
  <c r="H568"/>
  <c r="G568"/>
  <c r="F568"/>
  <c r="R568" s="1"/>
  <c r="S568" s="1"/>
  <c r="E568"/>
  <c r="D568"/>
  <c r="C568"/>
  <c r="Q567"/>
  <c r="P567"/>
  <c r="O567"/>
  <c r="M567"/>
  <c r="L567"/>
  <c r="J567"/>
  <c r="H567"/>
  <c r="G567"/>
  <c r="F567"/>
  <c r="R567" s="1"/>
  <c r="S567" s="1"/>
  <c r="E567"/>
  <c r="D567"/>
  <c r="C567"/>
  <c r="Q566"/>
  <c r="P566"/>
  <c r="O566"/>
  <c r="M566"/>
  <c r="L566"/>
  <c r="J566"/>
  <c r="H566"/>
  <c r="G566"/>
  <c r="F566"/>
  <c r="R566" s="1"/>
  <c r="S566" s="1"/>
  <c r="E566"/>
  <c r="D566"/>
  <c r="C566"/>
  <c r="Q565"/>
  <c r="P565"/>
  <c r="O565"/>
  <c r="M565"/>
  <c r="L565"/>
  <c r="J565"/>
  <c r="H565"/>
  <c r="G565"/>
  <c r="F565"/>
  <c r="R565" s="1"/>
  <c r="S565" s="1"/>
  <c r="E565"/>
  <c r="D565"/>
  <c r="C565"/>
  <c r="Q564"/>
  <c r="P564"/>
  <c r="O564"/>
  <c r="M564"/>
  <c r="L564"/>
  <c r="J564"/>
  <c r="H564"/>
  <c r="G564"/>
  <c r="F564"/>
  <c r="R564" s="1"/>
  <c r="S564" s="1"/>
  <c r="E564"/>
  <c r="D564"/>
  <c r="C564"/>
  <c r="Q563"/>
  <c r="P563"/>
  <c r="O563"/>
  <c r="M563"/>
  <c r="L563"/>
  <c r="J563"/>
  <c r="H563"/>
  <c r="G563"/>
  <c r="F563"/>
  <c r="R563" s="1"/>
  <c r="S563" s="1"/>
  <c r="E563"/>
  <c r="D563"/>
  <c r="C563"/>
  <c r="Q562"/>
  <c r="P562"/>
  <c r="O562"/>
  <c r="M562"/>
  <c r="L562"/>
  <c r="J562"/>
  <c r="H562"/>
  <c r="G562"/>
  <c r="F562"/>
  <c r="R562" s="1"/>
  <c r="S562" s="1"/>
  <c r="E562"/>
  <c r="D562"/>
  <c r="C562"/>
  <c r="Q561"/>
  <c r="P561"/>
  <c r="O561"/>
  <c r="M561"/>
  <c r="L561"/>
  <c r="J561"/>
  <c r="H561"/>
  <c r="G561"/>
  <c r="F561"/>
  <c r="R561" s="1"/>
  <c r="S561" s="1"/>
  <c r="E561"/>
  <c r="D561"/>
  <c r="C561"/>
  <c r="Q560"/>
  <c r="P560"/>
  <c r="O560"/>
  <c r="M560"/>
  <c r="L560"/>
  <c r="J560"/>
  <c r="H560"/>
  <c r="G560"/>
  <c r="F560"/>
  <c r="R560" s="1"/>
  <c r="S560" s="1"/>
  <c r="E560"/>
  <c r="D560"/>
  <c r="C560"/>
  <c r="Q559"/>
  <c r="P559"/>
  <c r="O559"/>
  <c r="M559"/>
  <c r="L559"/>
  <c r="J559"/>
  <c r="H559"/>
  <c r="G559"/>
  <c r="F559"/>
  <c r="R559" s="1"/>
  <c r="S559" s="1"/>
  <c r="E559"/>
  <c r="D559"/>
  <c r="C559"/>
  <c r="Q558"/>
  <c r="P558"/>
  <c r="O558"/>
  <c r="M558"/>
  <c r="L558"/>
  <c r="J558"/>
  <c r="H558"/>
  <c r="G558"/>
  <c r="F558"/>
  <c r="R558" s="1"/>
  <c r="S558" s="1"/>
  <c r="E558"/>
  <c r="D558"/>
  <c r="C558"/>
  <c r="Q557"/>
  <c r="P557"/>
  <c r="O557"/>
  <c r="M557"/>
  <c r="L557"/>
  <c r="J557"/>
  <c r="H557"/>
  <c r="G557"/>
  <c r="F557"/>
  <c r="R557" s="1"/>
  <c r="S557" s="1"/>
  <c r="E557"/>
  <c r="D557"/>
  <c r="C557"/>
  <c r="Q556"/>
  <c r="P556"/>
  <c r="O556"/>
  <c r="M556"/>
  <c r="L556"/>
  <c r="J556"/>
  <c r="H556"/>
  <c r="G556"/>
  <c r="F556"/>
  <c r="R556" s="1"/>
  <c r="S556" s="1"/>
  <c r="E556"/>
  <c r="D556"/>
  <c r="C556"/>
  <c r="Q555"/>
  <c r="P555"/>
  <c r="O555"/>
  <c r="M555"/>
  <c r="L555"/>
  <c r="J555"/>
  <c r="H555"/>
  <c r="G555"/>
  <c r="F555"/>
  <c r="R555" s="1"/>
  <c r="S555" s="1"/>
  <c r="E555"/>
  <c r="D555"/>
  <c r="C555"/>
  <c r="Q554"/>
  <c r="P554"/>
  <c r="O554"/>
  <c r="M554"/>
  <c r="L554"/>
  <c r="J554"/>
  <c r="H554"/>
  <c r="G554"/>
  <c r="F554"/>
  <c r="R554" s="1"/>
  <c r="S554" s="1"/>
  <c r="E554"/>
  <c r="D554"/>
  <c r="C554"/>
  <c r="Q553"/>
  <c r="P553"/>
  <c r="O553"/>
  <c r="M553"/>
  <c r="L553"/>
  <c r="J553"/>
  <c r="H553"/>
  <c r="G553"/>
  <c r="F553"/>
  <c r="R553" s="1"/>
  <c r="S553" s="1"/>
  <c r="E553"/>
  <c r="D553"/>
  <c r="C553"/>
  <c r="Q552"/>
  <c r="P552"/>
  <c r="O552"/>
  <c r="M552"/>
  <c r="L552"/>
  <c r="J552"/>
  <c r="H552"/>
  <c r="G552"/>
  <c r="F552"/>
  <c r="R552" s="1"/>
  <c r="S552" s="1"/>
  <c r="E552"/>
  <c r="D552"/>
  <c r="C552"/>
  <c r="Q551"/>
  <c r="P551"/>
  <c r="O551"/>
  <c r="M551"/>
  <c r="L551"/>
  <c r="J551"/>
  <c r="H551"/>
  <c r="G551"/>
  <c r="F551"/>
  <c r="R551" s="1"/>
  <c r="S551" s="1"/>
  <c r="E551"/>
  <c r="D551"/>
  <c r="C551"/>
  <c r="Q550"/>
  <c r="P550"/>
  <c r="O550"/>
  <c r="M550"/>
  <c r="L550"/>
  <c r="J550"/>
  <c r="H550"/>
  <c r="G550"/>
  <c r="F550"/>
  <c r="R550" s="1"/>
  <c r="S550" s="1"/>
  <c r="E550"/>
  <c r="D550"/>
  <c r="C550"/>
  <c r="Q549"/>
  <c r="P549"/>
  <c r="O549"/>
  <c r="M549"/>
  <c r="L549"/>
  <c r="J549"/>
  <c r="H549"/>
  <c r="G549"/>
  <c r="F549"/>
  <c r="R549" s="1"/>
  <c r="S549" s="1"/>
  <c r="E549"/>
  <c r="D549"/>
  <c r="C549"/>
  <c r="Q548"/>
  <c r="P548"/>
  <c r="O548"/>
  <c r="M548"/>
  <c r="L548"/>
  <c r="J548"/>
  <c r="H548"/>
  <c r="G548"/>
  <c r="F548"/>
  <c r="R548" s="1"/>
  <c r="S548" s="1"/>
  <c r="E548"/>
  <c r="D548"/>
  <c r="C548"/>
  <c r="Q547"/>
  <c r="P547"/>
  <c r="O547"/>
  <c r="M547"/>
  <c r="L547"/>
  <c r="J547"/>
  <c r="H547"/>
  <c r="G547"/>
  <c r="F547"/>
  <c r="R547" s="1"/>
  <c r="S547" s="1"/>
  <c r="E547"/>
  <c r="D547"/>
  <c r="C547"/>
  <c r="Q546"/>
  <c r="P546"/>
  <c r="O546"/>
  <c r="M546"/>
  <c r="L546"/>
  <c r="J546"/>
  <c r="H546"/>
  <c r="G546"/>
  <c r="F546"/>
  <c r="R546" s="1"/>
  <c r="S546" s="1"/>
  <c r="E546"/>
  <c r="D546"/>
  <c r="C546"/>
  <c r="Q545"/>
  <c r="P545"/>
  <c r="O545"/>
  <c r="M545"/>
  <c r="L545"/>
  <c r="J545"/>
  <c r="H545"/>
  <c r="G545"/>
  <c r="F545"/>
  <c r="R545" s="1"/>
  <c r="S545" s="1"/>
  <c r="E545"/>
  <c r="D545"/>
  <c r="C545"/>
  <c r="Q544"/>
  <c r="P544"/>
  <c r="O544"/>
  <c r="M544"/>
  <c r="L544"/>
  <c r="J544"/>
  <c r="H544"/>
  <c r="G544"/>
  <c r="F544"/>
  <c r="R544" s="1"/>
  <c r="S544" s="1"/>
  <c r="E544"/>
  <c r="D544"/>
  <c r="C544"/>
  <c r="Q543"/>
  <c r="P543"/>
  <c r="O543"/>
  <c r="M543"/>
  <c r="L543"/>
  <c r="J543"/>
  <c r="H543"/>
  <c r="G543"/>
  <c r="F543"/>
  <c r="R543" s="1"/>
  <c r="S543" s="1"/>
  <c r="E543"/>
  <c r="D543"/>
  <c r="C543"/>
  <c r="Q542"/>
  <c r="P542"/>
  <c r="O542"/>
  <c r="M542"/>
  <c r="L542"/>
  <c r="J542"/>
  <c r="H542"/>
  <c r="G542"/>
  <c r="F542"/>
  <c r="R542" s="1"/>
  <c r="S542" s="1"/>
  <c r="E542"/>
  <c r="D542"/>
  <c r="C542"/>
  <c r="Q541"/>
  <c r="P541"/>
  <c r="O541"/>
  <c r="M541"/>
  <c r="L541"/>
  <c r="J541"/>
  <c r="H541"/>
  <c r="G541"/>
  <c r="F541"/>
  <c r="R541" s="1"/>
  <c r="S541" s="1"/>
  <c r="E541"/>
  <c r="D541"/>
  <c r="C541"/>
  <c r="Q540"/>
  <c r="P540"/>
  <c r="O540"/>
  <c r="M540"/>
  <c r="L540"/>
  <c r="J540"/>
  <c r="H540"/>
  <c r="G540"/>
  <c r="F540"/>
  <c r="R540" s="1"/>
  <c r="S540" s="1"/>
  <c r="E540"/>
  <c r="D540"/>
  <c r="C540"/>
  <c r="Q539"/>
  <c r="P539"/>
  <c r="O539"/>
  <c r="M539"/>
  <c r="L539"/>
  <c r="J539"/>
  <c r="H539"/>
  <c r="G539"/>
  <c r="F539"/>
  <c r="R539" s="1"/>
  <c r="S539" s="1"/>
  <c r="E539"/>
  <c r="D539"/>
  <c r="C539"/>
  <c r="Q538"/>
  <c r="P538"/>
  <c r="O538"/>
  <c r="M538"/>
  <c r="L538"/>
  <c r="J538"/>
  <c r="H538"/>
  <c r="G538"/>
  <c r="F538"/>
  <c r="R538" s="1"/>
  <c r="S538" s="1"/>
  <c r="E538"/>
  <c r="D538"/>
  <c r="C538"/>
  <c r="Q537"/>
  <c r="P537"/>
  <c r="O537"/>
  <c r="M537"/>
  <c r="L537"/>
  <c r="J537"/>
  <c r="H537"/>
  <c r="G537"/>
  <c r="F537"/>
  <c r="R537" s="1"/>
  <c r="S537" s="1"/>
  <c r="E537"/>
  <c r="D537"/>
  <c r="C537"/>
  <c r="Q536"/>
  <c r="P536"/>
  <c r="O536"/>
  <c r="M536"/>
  <c r="L536"/>
  <c r="J536"/>
  <c r="H536"/>
  <c r="G536"/>
  <c r="F536"/>
  <c r="R536" s="1"/>
  <c r="S536" s="1"/>
  <c r="E536"/>
  <c r="D536"/>
  <c r="C536"/>
  <c r="Q535"/>
  <c r="P535"/>
  <c r="O535"/>
  <c r="M535"/>
  <c r="L535"/>
  <c r="J535"/>
  <c r="H535"/>
  <c r="G535"/>
  <c r="F535"/>
  <c r="R535" s="1"/>
  <c r="S535" s="1"/>
  <c r="E535"/>
  <c r="D535"/>
  <c r="C535"/>
  <c r="Q534"/>
  <c r="P534"/>
  <c r="O534"/>
  <c r="M534"/>
  <c r="L534"/>
  <c r="J534"/>
  <c r="H534"/>
  <c r="G534"/>
  <c r="F534"/>
  <c r="R534" s="1"/>
  <c r="S534" s="1"/>
  <c r="E534"/>
  <c r="D534"/>
  <c r="C534"/>
  <c r="Q533"/>
  <c r="P533"/>
  <c r="O533"/>
  <c r="M533"/>
  <c r="L533"/>
  <c r="J533"/>
  <c r="H533"/>
  <c r="G533"/>
  <c r="F533"/>
  <c r="R533" s="1"/>
  <c r="S533" s="1"/>
  <c r="E533"/>
  <c r="D533"/>
  <c r="C533"/>
  <c r="Q532"/>
  <c r="P532"/>
  <c r="O532"/>
  <c r="M532"/>
  <c r="L532"/>
  <c r="J532"/>
  <c r="H532"/>
  <c r="G532"/>
  <c r="F532"/>
  <c r="R532" s="1"/>
  <c r="S532" s="1"/>
  <c r="E532"/>
  <c r="D532"/>
  <c r="C532"/>
  <c r="Q531"/>
  <c r="P531"/>
  <c r="O531"/>
  <c r="M531"/>
  <c r="L531"/>
  <c r="J531"/>
  <c r="H531"/>
  <c r="G531"/>
  <c r="F531"/>
  <c r="R531" s="1"/>
  <c r="S531" s="1"/>
  <c r="E531"/>
  <c r="D531"/>
  <c r="C531"/>
  <c r="Q530"/>
  <c r="P530"/>
  <c r="O530"/>
  <c r="M530"/>
  <c r="L530"/>
  <c r="J530"/>
  <c r="H530"/>
  <c r="G530"/>
  <c r="F530"/>
  <c r="R530" s="1"/>
  <c r="S530" s="1"/>
  <c r="E530"/>
  <c r="D530"/>
  <c r="C530"/>
  <c r="Q529"/>
  <c r="P529"/>
  <c r="O529"/>
  <c r="M529"/>
  <c r="L529"/>
  <c r="J529"/>
  <c r="H529"/>
  <c r="G529"/>
  <c r="F529"/>
  <c r="R529" s="1"/>
  <c r="S529" s="1"/>
  <c r="E529"/>
  <c r="D529"/>
  <c r="C529"/>
  <c r="Q528"/>
  <c r="P528"/>
  <c r="O528"/>
  <c r="M528"/>
  <c r="L528"/>
  <c r="J528"/>
  <c r="H528"/>
  <c r="G528"/>
  <c r="F528"/>
  <c r="R528" s="1"/>
  <c r="S528" s="1"/>
  <c r="E528"/>
  <c r="D528"/>
  <c r="C528"/>
  <c r="Q527"/>
  <c r="P527"/>
  <c r="O527"/>
  <c r="M527"/>
  <c r="L527"/>
  <c r="J527"/>
  <c r="H527"/>
  <c r="G527"/>
  <c r="F527"/>
  <c r="R527" s="1"/>
  <c r="S527" s="1"/>
  <c r="E527"/>
  <c r="D527"/>
  <c r="C527"/>
  <c r="Q526"/>
  <c r="P526"/>
  <c r="O526"/>
  <c r="M526"/>
  <c r="L526"/>
  <c r="J526"/>
  <c r="H526"/>
  <c r="G526"/>
  <c r="F526"/>
  <c r="R526" s="1"/>
  <c r="S526" s="1"/>
  <c r="E526"/>
  <c r="D526"/>
  <c r="C526"/>
  <c r="Q525"/>
  <c r="P525"/>
  <c r="O525"/>
  <c r="M525"/>
  <c r="L525"/>
  <c r="J525"/>
  <c r="H525"/>
  <c r="G525"/>
  <c r="F525"/>
  <c r="R525" s="1"/>
  <c r="S525" s="1"/>
  <c r="E525"/>
  <c r="D525"/>
  <c r="C525"/>
  <c r="Q524"/>
  <c r="P524"/>
  <c r="O524"/>
  <c r="M524"/>
  <c r="L524"/>
  <c r="J524"/>
  <c r="H524"/>
  <c r="G524"/>
  <c r="F524"/>
  <c r="R524" s="1"/>
  <c r="S524" s="1"/>
  <c r="E524"/>
  <c r="D524"/>
  <c r="C524"/>
  <c r="Q523"/>
  <c r="P523"/>
  <c r="O523"/>
  <c r="M523"/>
  <c r="L523"/>
  <c r="J523"/>
  <c r="H523"/>
  <c r="G523"/>
  <c r="F523"/>
  <c r="R523" s="1"/>
  <c r="S523" s="1"/>
  <c r="E523"/>
  <c r="D523"/>
  <c r="C523"/>
  <c r="Q522"/>
  <c r="P522"/>
  <c r="O522"/>
  <c r="M522"/>
  <c r="L522"/>
  <c r="J522"/>
  <c r="H522"/>
  <c r="G522"/>
  <c r="F522"/>
  <c r="R522" s="1"/>
  <c r="S522" s="1"/>
  <c r="E522"/>
  <c r="D522"/>
  <c r="C522"/>
  <c r="Q521"/>
  <c r="P521"/>
  <c r="O521"/>
  <c r="M521"/>
  <c r="L521"/>
  <c r="J521"/>
  <c r="H521"/>
  <c r="G521"/>
  <c r="F521"/>
  <c r="R521" s="1"/>
  <c r="S521" s="1"/>
  <c r="E521"/>
  <c r="D521"/>
  <c r="C521"/>
  <c r="Q520"/>
  <c r="P520"/>
  <c r="O520"/>
  <c r="M520"/>
  <c r="L520"/>
  <c r="J520"/>
  <c r="H520"/>
  <c r="G520"/>
  <c r="F520"/>
  <c r="R520" s="1"/>
  <c r="S520" s="1"/>
  <c r="E520"/>
  <c r="D520"/>
  <c r="C520"/>
  <c r="Q519"/>
  <c r="P519"/>
  <c r="O519"/>
  <c r="M519"/>
  <c r="L519"/>
  <c r="J519"/>
  <c r="H519"/>
  <c r="G519"/>
  <c r="F519"/>
  <c r="R519" s="1"/>
  <c r="S519" s="1"/>
  <c r="E519"/>
  <c r="D519"/>
  <c r="C519"/>
  <c r="Q518"/>
  <c r="P518"/>
  <c r="O518"/>
  <c r="M518"/>
  <c r="L518"/>
  <c r="J518"/>
  <c r="H518"/>
  <c r="G518"/>
  <c r="F518"/>
  <c r="R518" s="1"/>
  <c r="S518" s="1"/>
  <c r="E518"/>
  <c r="D518"/>
  <c r="C518"/>
  <c r="Q517"/>
  <c r="P517"/>
  <c r="O517"/>
  <c r="M517"/>
  <c r="L517"/>
  <c r="J517"/>
  <c r="H517"/>
  <c r="G517"/>
  <c r="F517"/>
  <c r="R517" s="1"/>
  <c r="S517" s="1"/>
  <c r="E517"/>
  <c r="D517"/>
  <c r="C517"/>
  <c r="Q516"/>
  <c r="P516"/>
  <c r="O516"/>
  <c r="M516"/>
  <c r="L516"/>
  <c r="J516"/>
  <c r="H516"/>
  <c r="G516"/>
  <c r="F516"/>
  <c r="R516" s="1"/>
  <c r="S516" s="1"/>
  <c r="E516"/>
  <c r="D516"/>
  <c r="C516"/>
  <c r="Q515"/>
  <c r="P515"/>
  <c r="O515"/>
  <c r="M515"/>
  <c r="L515"/>
  <c r="J515"/>
  <c r="H515"/>
  <c r="G515"/>
  <c r="F515"/>
  <c r="R515" s="1"/>
  <c r="S515" s="1"/>
  <c r="E515"/>
  <c r="D515"/>
  <c r="C515"/>
  <c r="Q514"/>
  <c r="P514"/>
  <c r="O514"/>
  <c r="M514"/>
  <c r="L514"/>
  <c r="J514"/>
  <c r="H514"/>
  <c r="G514"/>
  <c r="F514"/>
  <c r="R514" s="1"/>
  <c r="S514" s="1"/>
  <c r="E514"/>
  <c r="D514"/>
  <c r="C514"/>
  <c r="Q513"/>
  <c r="P513"/>
  <c r="O513"/>
  <c r="M513"/>
  <c r="L513"/>
  <c r="J513"/>
  <c r="H513"/>
  <c r="G513"/>
  <c r="F513"/>
  <c r="R513" s="1"/>
  <c r="S513" s="1"/>
  <c r="E513"/>
  <c r="D513"/>
  <c r="C513"/>
  <c r="Q512"/>
  <c r="P512"/>
  <c r="O512"/>
  <c r="M512"/>
  <c r="L512"/>
  <c r="J512"/>
  <c r="H512"/>
  <c r="G512"/>
  <c r="F512"/>
  <c r="R512" s="1"/>
  <c r="S512" s="1"/>
  <c r="E512"/>
  <c r="D512"/>
  <c r="C512"/>
  <c r="Q511"/>
  <c r="P511"/>
  <c r="O511"/>
  <c r="M511"/>
  <c r="L511"/>
  <c r="J511"/>
  <c r="H511"/>
  <c r="G511"/>
  <c r="F511"/>
  <c r="R511" s="1"/>
  <c r="S511" s="1"/>
  <c r="E511"/>
  <c r="D511"/>
  <c r="C511"/>
  <c r="Q510"/>
  <c r="P510"/>
  <c r="O510"/>
  <c r="M510"/>
  <c r="L510"/>
  <c r="J510"/>
  <c r="H510"/>
  <c r="G510"/>
  <c r="F510"/>
  <c r="R510" s="1"/>
  <c r="S510" s="1"/>
  <c r="E510"/>
  <c r="D510"/>
  <c r="C510"/>
  <c r="Q509"/>
  <c r="P509"/>
  <c r="O509"/>
  <c r="M509"/>
  <c r="L509"/>
  <c r="J509"/>
  <c r="H509"/>
  <c r="G509"/>
  <c r="F509"/>
  <c r="R509" s="1"/>
  <c r="S509" s="1"/>
  <c r="E509"/>
  <c r="D509"/>
  <c r="C509"/>
  <c r="Q508"/>
  <c r="P508"/>
  <c r="O508"/>
  <c r="M508"/>
  <c r="L508"/>
  <c r="J508"/>
  <c r="H508"/>
  <c r="G508"/>
  <c r="F508"/>
  <c r="R508" s="1"/>
  <c r="S508" s="1"/>
  <c r="E508"/>
  <c r="D508"/>
  <c r="C508"/>
  <c r="Q507"/>
  <c r="P507"/>
  <c r="O507"/>
  <c r="M507"/>
  <c r="L507"/>
  <c r="J507"/>
  <c r="H507"/>
  <c r="G507"/>
  <c r="F507"/>
  <c r="R507" s="1"/>
  <c r="S507" s="1"/>
  <c r="E507"/>
  <c r="D507"/>
  <c r="C507"/>
  <c r="Q506"/>
  <c r="P506"/>
  <c r="O506"/>
  <c r="M506"/>
  <c r="L506"/>
  <c r="J506"/>
  <c r="H506"/>
  <c r="G506"/>
  <c r="F506"/>
  <c r="R506" s="1"/>
  <c r="S506" s="1"/>
  <c r="E506"/>
  <c r="D506"/>
  <c r="C506"/>
  <c r="Q505"/>
  <c r="P505"/>
  <c r="O505"/>
  <c r="M505"/>
  <c r="L505"/>
  <c r="J505"/>
  <c r="H505"/>
  <c r="G505"/>
  <c r="F505"/>
  <c r="R505" s="1"/>
  <c r="S505" s="1"/>
  <c r="E505"/>
  <c r="D505"/>
  <c r="C505"/>
  <c r="Q504"/>
  <c r="P504"/>
  <c r="O504"/>
  <c r="M504"/>
  <c r="L504"/>
  <c r="J504"/>
  <c r="H504"/>
  <c r="G504"/>
  <c r="F504"/>
  <c r="R504" s="1"/>
  <c r="S504" s="1"/>
  <c r="E504"/>
  <c r="D504"/>
  <c r="C504"/>
  <c r="Q503"/>
  <c r="P503"/>
  <c r="O503"/>
  <c r="M503"/>
  <c r="L503"/>
  <c r="J503"/>
  <c r="H503"/>
  <c r="G503"/>
  <c r="F503"/>
  <c r="R503" s="1"/>
  <c r="S503" s="1"/>
  <c r="E503"/>
  <c r="D503"/>
  <c r="C503"/>
  <c r="Q502"/>
  <c r="P502"/>
  <c r="O502"/>
  <c r="M502"/>
  <c r="L502"/>
  <c r="J502"/>
  <c r="H502"/>
  <c r="G502"/>
  <c r="F502"/>
  <c r="R502" s="1"/>
  <c r="S502" s="1"/>
  <c r="E502"/>
  <c r="D502"/>
  <c r="C502"/>
  <c r="Q501"/>
  <c r="P501"/>
  <c r="O501"/>
  <c r="M501"/>
  <c r="L501"/>
  <c r="J501"/>
  <c r="H501"/>
  <c r="G501"/>
  <c r="F501"/>
  <c r="R501" s="1"/>
  <c r="S501" s="1"/>
  <c r="E501"/>
  <c r="D501"/>
  <c r="C501"/>
  <c r="Q500"/>
  <c r="P500"/>
  <c r="O500"/>
  <c r="M500"/>
  <c r="L500"/>
  <c r="J500"/>
  <c r="H500"/>
  <c r="G500"/>
  <c r="F500"/>
  <c r="R500" s="1"/>
  <c r="S500" s="1"/>
  <c r="E500"/>
  <c r="D500"/>
  <c r="C500"/>
  <c r="Q499"/>
  <c r="P499"/>
  <c r="O499"/>
  <c r="M499"/>
  <c r="L499"/>
  <c r="J499"/>
  <c r="H499"/>
  <c r="G499"/>
  <c r="F499"/>
  <c r="R499" s="1"/>
  <c r="S499" s="1"/>
  <c r="E499"/>
  <c r="D499"/>
  <c r="C499"/>
  <c r="Q498"/>
  <c r="P498"/>
  <c r="O498"/>
  <c r="M498"/>
  <c r="L498"/>
  <c r="J498"/>
  <c r="H498"/>
  <c r="G498"/>
  <c r="F498"/>
  <c r="R498" s="1"/>
  <c r="S498" s="1"/>
  <c r="E498"/>
  <c r="D498"/>
  <c r="C498"/>
  <c r="Q497"/>
  <c r="P497"/>
  <c r="O497"/>
  <c r="M497"/>
  <c r="L497"/>
  <c r="J497"/>
  <c r="H497"/>
  <c r="G497"/>
  <c r="F497"/>
  <c r="R497" s="1"/>
  <c r="S497" s="1"/>
  <c r="E497"/>
  <c r="D497"/>
  <c r="C497"/>
  <c r="Q496"/>
  <c r="P496"/>
  <c r="O496"/>
  <c r="M496"/>
  <c r="L496"/>
  <c r="J496"/>
  <c r="H496"/>
  <c r="G496"/>
  <c r="F496"/>
  <c r="R496" s="1"/>
  <c r="S496" s="1"/>
  <c r="E496"/>
  <c r="D496"/>
  <c r="C496"/>
  <c r="Q495"/>
  <c r="P495"/>
  <c r="O495"/>
  <c r="M495"/>
  <c r="L495"/>
  <c r="J495"/>
  <c r="H495"/>
  <c r="G495"/>
  <c r="F495"/>
  <c r="R495" s="1"/>
  <c r="S495" s="1"/>
  <c r="E495"/>
  <c r="D495"/>
  <c r="C495"/>
  <c r="Q494"/>
  <c r="P494"/>
  <c r="O494"/>
  <c r="M494"/>
  <c r="L494"/>
  <c r="J494"/>
  <c r="H494"/>
  <c r="G494"/>
  <c r="F494"/>
  <c r="R494" s="1"/>
  <c r="S494" s="1"/>
  <c r="E494"/>
  <c r="D494"/>
  <c r="C494"/>
  <c r="Q493"/>
  <c r="P493"/>
  <c r="O493"/>
  <c r="M493"/>
  <c r="L493"/>
  <c r="J493"/>
  <c r="H493"/>
  <c r="G493"/>
  <c r="F493"/>
  <c r="R493" s="1"/>
  <c r="S493" s="1"/>
  <c r="E493"/>
  <c r="D493"/>
  <c r="C493"/>
  <c r="Q492"/>
  <c r="P492"/>
  <c r="O492"/>
  <c r="M492"/>
  <c r="L492"/>
  <c r="J492"/>
  <c r="H492"/>
  <c r="G492"/>
  <c r="F492"/>
  <c r="R492" s="1"/>
  <c r="S492" s="1"/>
  <c r="E492"/>
  <c r="D492"/>
  <c r="C492"/>
  <c r="Q491"/>
  <c r="P491"/>
  <c r="O491"/>
  <c r="M491"/>
  <c r="L491"/>
  <c r="J491"/>
  <c r="H491"/>
  <c r="G491"/>
  <c r="F491"/>
  <c r="R491" s="1"/>
  <c r="S491" s="1"/>
  <c r="E491"/>
  <c r="D491"/>
  <c r="C491"/>
  <c r="Q490"/>
  <c r="P490"/>
  <c r="O490"/>
  <c r="M490"/>
  <c r="L490"/>
  <c r="J490"/>
  <c r="H490"/>
  <c r="G490"/>
  <c r="F490"/>
  <c r="R490" s="1"/>
  <c r="S490" s="1"/>
  <c r="E490"/>
  <c r="D490"/>
  <c r="C490"/>
  <c r="Q489"/>
  <c r="P489"/>
  <c r="O489"/>
  <c r="M489"/>
  <c r="L489"/>
  <c r="J489"/>
  <c r="H489"/>
  <c r="G489"/>
  <c r="F489"/>
  <c r="R489" s="1"/>
  <c r="S489" s="1"/>
  <c r="E489"/>
  <c r="D489"/>
  <c r="C489"/>
  <c r="Q488"/>
  <c r="P488"/>
  <c r="O488"/>
  <c r="M488"/>
  <c r="L488"/>
  <c r="J488"/>
  <c r="H488"/>
  <c r="G488"/>
  <c r="F488"/>
  <c r="R488" s="1"/>
  <c r="S488" s="1"/>
  <c r="E488"/>
  <c r="D488"/>
  <c r="C488"/>
  <c r="Q487"/>
  <c r="P487"/>
  <c r="O487"/>
  <c r="M487"/>
  <c r="L487"/>
  <c r="J487"/>
  <c r="H487"/>
  <c r="G487"/>
  <c r="F487"/>
  <c r="R487" s="1"/>
  <c r="S487" s="1"/>
  <c r="E487"/>
  <c r="D487"/>
  <c r="C487"/>
  <c r="S486"/>
  <c r="Q486"/>
  <c r="P486"/>
  <c r="O486"/>
  <c r="M486"/>
  <c r="L486"/>
  <c r="J486"/>
  <c r="H486"/>
  <c r="G486"/>
  <c r="F486"/>
  <c r="R486" s="1"/>
  <c r="E486"/>
  <c r="D486"/>
  <c r="C486"/>
  <c r="Q485"/>
  <c r="P485"/>
  <c r="O485"/>
  <c r="M485"/>
  <c r="L485"/>
  <c r="J485"/>
  <c r="H485"/>
  <c r="G485"/>
  <c r="F485"/>
  <c r="R485" s="1"/>
  <c r="S485" s="1"/>
  <c r="E485"/>
  <c r="D485"/>
  <c r="C485"/>
  <c r="Q484"/>
  <c r="P484"/>
  <c r="O484"/>
  <c r="M484"/>
  <c r="L484"/>
  <c r="J484"/>
  <c r="H484"/>
  <c r="G484"/>
  <c r="F484"/>
  <c r="R484" s="1"/>
  <c r="S484" s="1"/>
  <c r="E484"/>
  <c r="D484"/>
  <c r="C484"/>
  <c r="Q483"/>
  <c r="P483"/>
  <c r="O483"/>
  <c r="M483"/>
  <c r="L483"/>
  <c r="J483"/>
  <c r="H483"/>
  <c r="G483"/>
  <c r="F483"/>
  <c r="R483" s="1"/>
  <c r="S483" s="1"/>
  <c r="E483"/>
  <c r="D483"/>
  <c r="C483"/>
  <c r="S482"/>
  <c r="Q482"/>
  <c r="P482"/>
  <c r="O482"/>
  <c r="M482"/>
  <c r="L482"/>
  <c r="J482"/>
  <c r="H482"/>
  <c r="G482"/>
  <c r="F482"/>
  <c r="R482" s="1"/>
  <c r="E482"/>
  <c r="D482"/>
  <c r="C482"/>
  <c r="Q481"/>
  <c r="P481"/>
  <c r="O481"/>
  <c r="M481"/>
  <c r="L481"/>
  <c r="J481"/>
  <c r="H481"/>
  <c r="G481"/>
  <c r="F481"/>
  <c r="R481" s="1"/>
  <c r="S481" s="1"/>
  <c r="E481"/>
  <c r="D481"/>
  <c r="C481"/>
  <c r="Q480"/>
  <c r="P480"/>
  <c r="O480"/>
  <c r="M480"/>
  <c r="L480"/>
  <c r="J480"/>
  <c r="H480"/>
  <c r="G480"/>
  <c r="F480"/>
  <c r="R480" s="1"/>
  <c r="S480" s="1"/>
  <c r="E480"/>
  <c r="D480"/>
  <c r="C480"/>
  <c r="Q479"/>
  <c r="P479"/>
  <c r="O479"/>
  <c r="M479"/>
  <c r="L479"/>
  <c r="J479"/>
  <c r="H479"/>
  <c r="G479"/>
  <c r="F479"/>
  <c r="R479" s="1"/>
  <c r="S479" s="1"/>
  <c r="E479"/>
  <c r="D479"/>
  <c r="C479"/>
  <c r="Q478"/>
  <c r="P478"/>
  <c r="O478"/>
  <c r="M478"/>
  <c r="L478"/>
  <c r="J478"/>
  <c r="H478"/>
  <c r="G478"/>
  <c r="F478"/>
  <c r="R478" s="1"/>
  <c r="S478" s="1"/>
  <c r="E478"/>
  <c r="D478"/>
  <c r="C478"/>
  <c r="Q477"/>
  <c r="P477"/>
  <c r="O477"/>
  <c r="M477"/>
  <c r="L477"/>
  <c r="J477"/>
  <c r="H477"/>
  <c r="G477"/>
  <c r="F477"/>
  <c r="R477" s="1"/>
  <c r="S477" s="1"/>
  <c r="E477"/>
  <c r="D477"/>
  <c r="C477"/>
  <c r="Q476"/>
  <c r="P476"/>
  <c r="O476"/>
  <c r="M476"/>
  <c r="L476"/>
  <c r="J476"/>
  <c r="H476"/>
  <c r="G476"/>
  <c r="F476"/>
  <c r="R476" s="1"/>
  <c r="S476" s="1"/>
  <c r="E476"/>
  <c r="D476"/>
  <c r="C476"/>
  <c r="Q475"/>
  <c r="P475"/>
  <c r="O475"/>
  <c r="M475"/>
  <c r="L475"/>
  <c r="J475"/>
  <c r="H475"/>
  <c r="G475"/>
  <c r="F475"/>
  <c r="R475" s="1"/>
  <c r="S475" s="1"/>
  <c r="E475"/>
  <c r="D475"/>
  <c r="C475"/>
  <c r="Q474"/>
  <c r="P474"/>
  <c r="O474"/>
  <c r="M474"/>
  <c r="L474"/>
  <c r="J474"/>
  <c r="H474"/>
  <c r="G474"/>
  <c r="F474"/>
  <c r="R474" s="1"/>
  <c r="S474" s="1"/>
  <c r="E474"/>
  <c r="D474"/>
  <c r="C474"/>
  <c r="Q473"/>
  <c r="P473"/>
  <c r="O473"/>
  <c r="M473"/>
  <c r="L473"/>
  <c r="J473"/>
  <c r="H473"/>
  <c r="G473"/>
  <c r="F473"/>
  <c r="R473" s="1"/>
  <c r="S473" s="1"/>
  <c r="E473"/>
  <c r="D473"/>
  <c r="C473"/>
  <c r="Q472"/>
  <c r="P472"/>
  <c r="O472"/>
  <c r="M472"/>
  <c r="L472"/>
  <c r="J472"/>
  <c r="H472"/>
  <c r="G472"/>
  <c r="F472"/>
  <c r="R472" s="1"/>
  <c r="S472" s="1"/>
  <c r="E472"/>
  <c r="D472"/>
  <c r="C472"/>
  <c r="Q471"/>
  <c r="P471"/>
  <c r="O471"/>
  <c r="M471"/>
  <c r="L471"/>
  <c r="J471"/>
  <c r="H471"/>
  <c r="G471"/>
  <c r="F471"/>
  <c r="R471" s="1"/>
  <c r="S471" s="1"/>
  <c r="E471"/>
  <c r="D471"/>
  <c r="C471"/>
  <c r="Q470"/>
  <c r="P470"/>
  <c r="O470"/>
  <c r="M470"/>
  <c r="L470"/>
  <c r="J470"/>
  <c r="H470"/>
  <c r="G470"/>
  <c r="F470"/>
  <c r="R470" s="1"/>
  <c r="S470" s="1"/>
  <c r="E470"/>
  <c r="D470"/>
  <c r="C470"/>
  <c r="Q469"/>
  <c r="P469"/>
  <c r="O469"/>
  <c r="M469"/>
  <c r="L469"/>
  <c r="J469"/>
  <c r="H469"/>
  <c r="G469"/>
  <c r="F469"/>
  <c r="R469" s="1"/>
  <c r="S469" s="1"/>
  <c r="E469"/>
  <c r="D469"/>
  <c r="C469"/>
  <c r="Q468"/>
  <c r="P468"/>
  <c r="O468"/>
  <c r="M468"/>
  <c r="L468"/>
  <c r="J468"/>
  <c r="H468"/>
  <c r="G468"/>
  <c r="F468"/>
  <c r="R468" s="1"/>
  <c r="S468" s="1"/>
  <c r="E468"/>
  <c r="D468"/>
  <c r="C468"/>
  <c r="Q467"/>
  <c r="P467"/>
  <c r="O467"/>
  <c r="M467"/>
  <c r="L467"/>
  <c r="J467"/>
  <c r="H467"/>
  <c r="G467"/>
  <c r="F467"/>
  <c r="R467" s="1"/>
  <c r="S467" s="1"/>
  <c r="E467"/>
  <c r="D467"/>
  <c r="C467"/>
  <c r="Q466"/>
  <c r="P466"/>
  <c r="O466"/>
  <c r="M466"/>
  <c r="L466"/>
  <c r="J466"/>
  <c r="H466"/>
  <c r="G466"/>
  <c r="F466"/>
  <c r="R466" s="1"/>
  <c r="S466" s="1"/>
  <c r="E466"/>
  <c r="D466"/>
  <c r="C466"/>
  <c r="Q465"/>
  <c r="P465"/>
  <c r="O465"/>
  <c r="M465"/>
  <c r="L465"/>
  <c r="J465"/>
  <c r="H465"/>
  <c r="G465"/>
  <c r="F465"/>
  <c r="R465" s="1"/>
  <c r="S465" s="1"/>
  <c r="E465"/>
  <c r="D465"/>
  <c r="C465"/>
  <c r="Q464"/>
  <c r="P464"/>
  <c r="O464"/>
  <c r="M464"/>
  <c r="L464"/>
  <c r="J464"/>
  <c r="H464"/>
  <c r="G464"/>
  <c r="F464"/>
  <c r="R464" s="1"/>
  <c r="S464" s="1"/>
  <c r="E464"/>
  <c r="D464"/>
  <c r="C464"/>
  <c r="Q463"/>
  <c r="P463"/>
  <c r="O463"/>
  <c r="M463"/>
  <c r="L463"/>
  <c r="J463"/>
  <c r="H463"/>
  <c r="G463"/>
  <c r="F463"/>
  <c r="R463" s="1"/>
  <c r="S463" s="1"/>
  <c r="E463"/>
  <c r="D463"/>
  <c r="C463"/>
  <c r="Q462"/>
  <c r="P462"/>
  <c r="O462"/>
  <c r="M462"/>
  <c r="L462"/>
  <c r="J462"/>
  <c r="H462"/>
  <c r="G462"/>
  <c r="F462"/>
  <c r="R462" s="1"/>
  <c r="S462" s="1"/>
  <c r="E462"/>
  <c r="D462"/>
  <c r="C462"/>
  <c r="Q461"/>
  <c r="P461"/>
  <c r="O461"/>
  <c r="M461"/>
  <c r="L461"/>
  <c r="J461"/>
  <c r="H461"/>
  <c r="G461"/>
  <c r="F461"/>
  <c r="R461" s="1"/>
  <c r="S461" s="1"/>
  <c r="E461"/>
  <c r="D461"/>
  <c r="C461"/>
  <c r="Q460"/>
  <c r="P460"/>
  <c r="O460"/>
  <c r="M460"/>
  <c r="L460"/>
  <c r="J460"/>
  <c r="H460"/>
  <c r="G460"/>
  <c r="F460"/>
  <c r="R460" s="1"/>
  <c r="S460" s="1"/>
  <c r="E460"/>
  <c r="D460"/>
  <c r="C460"/>
  <c r="Q459"/>
  <c r="P459"/>
  <c r="O459"/>
  <c r="M459"/>
  <c r="L459"/>
  <c r="J459"/>
  <c r="H459"/>
  <c r="G459"/>
  <c r="F459"/>
  <c r="R459" s="1"/>
  <c r="S459" s="1"/>
  <c r="E459"/>
  <c r="D459"/>
  <c r="C459"/>
  <c r="Q458"/>
  <c r="P458"/>
  <c r="O458"/>
  <c r="M458"/>
  <c r="L458"/>
  <c r="J458"/>
  <c r="H458"/>
  <c r="G458"/>
  <c r="F458"/>
  <c r="R458" s="1"/>
  <c r="S458" s="1"/>
  <c r="E458"/>
  <c r="D458"/>
  <c r="C458"/>
  <c r="Q457"/>
  <c r="P457"/>
  <c r="O457"/>
  <c r="M457"/>
  <c r="L457"/>
  <c r="J457"/>
  <c r="H457"/>
  <c r="G457"/>
  <c r="F457"/>
  <c r="R457" s="1"/>
  <c r="S457" s="1"/>
  <c r="E457"/>
  <c r="D457"/>
  <c r="C457"/>
  <c r="Q456"/>
  <c r="P456"/>
  <c r="O456"/>
  <c r="M456"/>
  <c r="L456"/>
  <c r="J456"/>
  <c r="H456"/>
  <c r="G456"/>
  <c r="F456"/>
  <c r="R456" s="1"/>
  <c r="S456" s="1"/>
  <c r="E456"/>
  <c r="D456"/>
  <c r="C456"/>
  <c r="Q455"/>
  <c r="P455"/>
  <c r="O455"/>
  <c r="M455"/>
  <c r="L455"/>
  <c r="J455"/>
  <c r="H455"/>
  <c r="G455"/>
  <c r="F455"/>
  <c r="R455" s="1"/>
  <c r="S455" s="1"/>
  <c r="E455"/>
  <c r="D455"/>
  <c r="C455"/>
  <c r="Q454"/>
  <c r="P454"/>
  <c r="O454"/>
  <c r="M454"/>
  <c r="L454"/>
  <c r="J454"/>
  <c r="H454"/>
  <c r="G454"/>
  <c r="F454"/>
  <c r="R454" s="1"/>
  <c r="S454" s="1"/>
  <c r="E454"/>
  <c r="D454"/>
  <c r="C454"/>
  <c r="Q453"/>
  <c r="P453"/>
  <c r="O453"/>
  <c r="M453"/>
  <c r="L453"/>
  <c r="J453"/>
  <c r="H453"/>
  <c r="G453"/>
  <c r="F453"/>
  <c r="R453" s="1"/>
  <c r="S453" s="1"/>
  <c r="E453"/>
  <c r="D453"/>
  <c r="C453"/>
  <c r="Q452"/>
  <c r="P452"/>
  <c r="O452"/>
  <c r="M452"/>
  <c r="L452"/>
  <c r="J452"/>
  <c r="H452"/>
  <c r="G452"/>
  <c r="F452"/>
  <c r="R452" s="1"/>
  <c r="S452" s="1"/>
  <c r="E452"/>
  <c r="D452"/>
  <c r="C452"/>
  <c r="Q451"/>
  <c r="P451"/>
  <c r="O451"/>
  <c r="M451"/>
  <c r="L451"/>
  <c r="J451"/>
  <c r="H451"/>
  <c r="G451"/>
  <c r="F451"/>
  <c r="R451" s="1"/>
  <c r="S451" s="1"/>
  <c r="E451"/>
  <c r="D451"/>
  <c r="C451"/>
  <c r="Q450"/>
  <c r="P450"/>
  <c r="O450"/>
  <c r="M450"/>
  <c r="L450"/>
  <c r="J450"/>
  <c r="H450"/>
  <c r="G450"/>
  <c r="F450"/>
  <c r="R450" s="1"/>
  <c r="S450" s="1"/>
  <c r="E450"/>
  <c r="D450"/>
  <c r="C450"/>
  <c r="Q449"/>
  <c r="P449"/>
  <c r="O449"/>
  <c r="M449"/>
  <c r="L449"/>
  <c r="J449"/>
  <c r="H449"/>
  <c r="G449"/>
  <c r="F449"/>
  <c r="R449" s="1"/>
  <c r="S449" s="1"/>
  <c r="E449"/>
  <c r="D449"/>
  <c r="C449"/>
  <c r="Q448"/>
  <c r="P448"/>
  <c r="O448"/>
  <c r="M448"/>
  <c r="L448"/>
  <c r="J448"/>
  <c r="H448"/>
  <c r="G448"/>
  <c r="F448"/>
  <c r="R448" s="1"/>
  <c r="S448" s="1"/>
  <c r="E448"/>
  <c r="D448"/>
  <c r="C448"/>
  <c r="Q447"/>
  <c r="P447"/>
  <c r="O447"/>
  <c r="M447"/>
  <c r="L447"/>
  <c r="J447"/>
  <c r="H447"/>
  <c r="G447"/>
  <c r="F447"/>
  <c r="R447" s="1"/>
  <c r="S447" s="1"/>
  <c r="E447"/>
  <c r="D447"/>
  <c r="C447"/>
  <c r="Q446"/>
  <c r="P446"/>
  <c r="O446"/>
  <c r="M446"/>
  <c r="L446"/>
  <c r="J446"/>
  <c r="H446"/>
  <c r="G446"/>
  <c r="F446"/>
  <c r="R446" s="1"/>
  <c r="S446" s="1"/>
  <c r="E446"/>
  <c r="D446"/>
  <c r="C446"/>
  <c r="Q445"/>
  <c r="P445"/>
  <c r="O445"/>
  <c r="M445"/>
  <c r="L445"/>
  <c r="J445"/>
  <c r="H445"/>
  <c r="G445"/>
  <c r="F445"/>
  <c r="R445" s="1"/>
  <c r="S445" s="1"/>
  <c r="E445"/>
  <c r="D445"/>
  <c r="C445"/>
  <c r="Q444"/>
  <c r="P444"/>
  <c r="O444"/>
  <c r="M444"/>
  <c r="L444"/>
  <c r="J444"/>
  <c r="H444"/>
  <c r="G444"/>
  <c r="F444"/>
  <c r="R444" s="1"/>
  <c r="S444" s="1"/>
  <c r="E444"/>
  <c r="D444"/>
  <c r="C444"/>
  <c r="Q443"/>
  <c r="P443"/>
  <c r="O443"/>
  <c r="M443"/>
  <c r="L443"/>
  <c r="J443"/>
  <c r="H443"/>
  <c r="G443"/>
  <c r="F443"/>
  <c r="R443" s="1"/>
  <c r="S443" s="1"/>
  <c r="E443"/>
  <c r="D443"/>
  <c r="C443"/>
  <c r="Q442"/>
  <c r="P442"/>
  <c r="O442"/>
  <c r="M442"/>
  <c r="L442"/>
  <c r="J442"/>
  <c r="H442"/>
  <c r="G442"/>
  <c r="F442"/>
  <c r="R442" s="1"/>
  <c r="S442" s="1"/>
  <c r="E442"/>
  <c r="D442"/>
  <c r="C442"/>
  <c r="Q441"/>
  <c r="P441"/>
  <c r="O441"/>
  <c r="M441"/>
  <c r="L441"/>
  <c r="J441"/>
  <c r="H441"/>
  <c r="G441"/>
  <c r="F441"/>
  <c r="R441" s="1"/>
  <c r="S441" s="1"/>
  <c r="E441"/>
  <c r="D441"/>
  <c r="C441"/>
  <c r="Q440"/>
  <c r="P440"/>
  <c r="O440"/>
  <c r="M440"/>
  <c r="L440"/>
  <c r="J440"/>
  <c r="H440"/>
  <c r="G440"/>
  <c r="F440"/>
  <c r="R440" s="1"/>
  <c r="S440" s="1"/>
  <c r="E440"/>
  <c r="D440"/>
  <c r="C440"/>
  <c r="Q439"/>
  <c r="P439"/>
  <c r="O439"/>
  <c r="M439"/>
  <c r="L439"/>
  <c r="J439"/>
  <c r="H439"/>
  <c r="G439"/>
  <c r="F439"/>
  <c r="R439" s="1"/>
  <c r="S439" s="1"/>
  <c r="E439"/>
  <c r="D439"/>
  <c r="C439"/>
  <c r="Q438"/>
  <c r="P438"/>
  <c r="O438"/>
  <c r="M438"/>
  <c r="L438"/>
  <c r="J438"/>
  <c r="H438"/>
  <c r="G438"/>
  <c r="F438"/>
  <c r="R438" s="1"/>
  <c r="S438" s="1"/>
  <c r="E438"/>
  <c r="D438"/>
  <c r="C438"/>
  <c r="Q437"/>
  <c r="P437"/>
  <c r="O437"/>
  <c r="M437"/>
  <c r="L437"/>
  <c r="J437"/>
  <c r="H437"/>
  <c r="G437"/>
  <c r="F437"/>
  <c r="R437" s="1"/>
  <c r="S437" s="1"/>
  <c r="E437"/>
  <c r="D437"/>
  <c r="C437"/>
  <c r="Q436"/>
  <c r="P436"/>
  <c r="O436"/>
  <c r="M436"/>
  <c r="L436"/>
  <c r="J436"/>
  <c r="H436"/>
  <c r="G436"/>
  <c r="F436"/>
  <c r="R436" s="1"/>
  <c r="S436" s="1"/>
  <c r="E436"/>
  <c r="D436"/>
  <c r="C436"/>
  <c r="Q435"/>
  <c r="P435"/>
  <c r="O435"/>
  <c r="M435"/>
  <c r="L435"/>
  <c r="J435"/>
  <c r="H435"/>
  <c r="G435"/>
  <c r="F435"/>
  <c r="R435" s="1"/>
  <c r="S435" s="1"/>
  <c r="E435"/>
  <c r="D435"/>
  <c r="C435"/>
  <c r="Q434"/>
  <c r="P434"/>
  <c r="O434"/>
  <c r="M434"/>
  <c r="L434"/>
  <c r="J434"/>
  <c r="H434"/>
  <c r="G434"/>
  <c r="F434"/>
  <c r="R434" s="1"/>
  <c r="S434" s="1"/>
  <c r="E434"/>
  <c r="D434"/>
  <c r="C434"/>
  <c r="Q433"/>
  <c r="P433"/>
  <c r="O433"/>
  <c r="M433"/>
  <c r="L433"/>
  <c r="J433"/>
  <c r="H433"/>
  <c r="G433"/>
  <c r="F433"/>
  <c r="R433" s="1"/>
  <c r="S433" s="1"/>
  <c r="E433"/>
  <c r="D433"/>
  <c r="C433"/>
  <c r="Q432"/>
  <c r="P432"/>
  <c r="O432"/>
  <c r="M432"/>
  <c r="L432"/>
  <c r="J432"/>
  <c r="H432"/>
  <c r="G432"/>
  <c r="F432"/>
  <c r="R432" s="1"/>
  <c r="S432" s="1"/>
  <c r="E432"/>
  <c r="D432"/>
  <c r="C432"/>
  <c r="Q431"/>
  <c r="P431"/>
  <c r="O431"/>
  <c r="M431"/>
  <c r="L431"/>
  <c r="J431"/>
  <c r="H431"/>
  <c r="G431"/>
  <c r="F431"/>
  <c r="R431" s="1"/>
  <c r="S431" s="1"/>
  <c r="E431"/>
  <c r="D431"/>
  <c r="C431"/>
  <c r="Q430"/>
  <c r="P430"/>
  <c r="O430"/>
  <c r="M430"/>
  <c r="L430"/>
  <c r="J430"/>
  <c r="H430"/>
  <c r="G430"/>
  <c r="F430"/>
  <c r="R430" s="1"/>
  <c r="S430" s="1"/>
  <c r="E430"/>
  <c r="D430"/>
  <c r="C430"/>
  <c r="Q429"/>
  <c r="P429"/>
  <c r="O429"/>
  <c r="M429"/>
  <c r="L429"/>
  <c r="J429"/>
  <c r="H429"/>
  <c r="G429"/>
  <c r="F429"/>
  <c r="R429" s="1"/>
  <c r="S429" s="1"/>
  <c r="E429"/>
  <c r="D429"/>
  <c r="C429"/>
  <c r="Q428"/>
  <c r="P428"/>
  <c r="O428"/>
  <c r="M428"/>
  <c r="L428"/>
  <c r="J428"/>
  <c r="H428"/>
  <c r="G428"/>
  <c r="F428"/>
  <c r="R428" s="1"/>
  <c r="S428" s="1"/>
  <c r="E428"/>
  <c r="D428"/>
  <c r="C428"/>
  <c r="Q427"/>
  <c r="P427"/>
  <c r="O427"/>
  <c r="M427"/>
  <c r="L427"/>
  <c r="J427"/>
  <c r="H427"/>
  <c r="G427"/>
  <c r="F427"/>
  <c r="R427" s="1"/>
  <c r="S427" s="1"/>
  <c r="E427"/>
  <c r="D427"/>
  <c r="C427"/>
  <c r="Q426"/>
  <c r="P426"/>
  <c r="O426"/>
  <c r="M426"/>
  <c r="L426"/>
  <c r="J426"/>
  <c r="H426"/>
  <c r="G426"/>
  <c r="F426"/>
  <c r="R426" s="1"/>
  <c r="S426" s="1"/>
  <c r="E426"/>
  <c r="D426"/>
  <c r="C426"/>
  <c r="Q425"/>
  <c r="P425"/>
  <c r="O425"/>
  <c r="M425"/>
  <c r="L425"/>
  <c r="J425"/>
  <c r="H425"/>
  <c r="G425"/>
  <c r="F425"/>
  <c r="R425" s="1"/>
  <c r="S425" s="1"/>
  <c r="E425"/>
  <c r="D425"/>
  <c r="C425"/>
  <c r="Q424"/>
  <c r="P424"/>
  <c r="O424"/>
  <c r="M424"/>
  <c r="L424"/>
  <c r="J424"/>
  <c r="H424"/>
  <c r="G424"/>
  <c r="F424"/>
  <c r="R424" s="1"/>
  <c r="S424" s="1"/>
  <c r="E424"/>
  <c r="D424"/>
  <c r="C424"/>
  <c r="Q423"/>
  <c r="P423"/>
  <c r="O423"/>
  <c r="M423"/>
  <c r="L423"/>
  <c r="J423"/>
  <c r="H423"/>
  <c r="G423"/>
  <c r="F423"/>
  <c r="R423" s="1"/>
  <c r="S423" s="1"/>
  <c r="E423"/>
  <c r="D423"/>
  <c r="C423"/>
  <c r="Q422"/>
  <c r="P422"/>
  <c r="O422"/>
  <c r="M422"/>
  <c r="L422"/>
  <c r="J422"/>
  <c r="H422"/>
  <c r="G422"/>
  <c r="F422"/>
  <c r="R422" s="1"/>
  <c r="S422" s="1"/>
  <c r="E422"/>
  <c r="D422"/>
  <c r="C422"/>
  <c r="Q421"/>
  <c r="P421"/>
  <c r="O421"/>
  <c r="M421"/>
  <c r="L421"/>
  <c r="J421"/>
  <c r="H421"/>
  <c r="G421"/>
  <c r="F421"/>
  <c r="R421" s="1"/>
  <c r="S421" s="1"/>
  <c r="E421"/>
  <c r="D421"/>
  <c r="C421"/>
  <c r="Q420"/>
  <c r="P420"/>
  <c r="O420"/>
  <c r="M420"/>
  <c r="L420"/>
  <c r="J420"/>
  <c r="H420"/>
  <c r="G420"/>
  <c r="F420"/>
  <c r="R420" s="1"/>
  <c r="S420" s="1"/>
  <c r="E420"/>
  <c r="D420"/>
  <c r="C420"/>
  <c r="Q419"/>
  <c r="P419"/>
  <c r="O419"/>
  <c r="M419"/>
  <c r="L419"/>
  <c r="J419"/>
  <c r="H419"/>
  <c r="G419"/>
  <c r="F419"/>
  <c r="R419" s="1"/>
  <c r="S419" s="1"/>
  <c r="E419"/>
  <c r="D419"/>
  <c r="C419"/>
  <c r="Q418"/>
  <c r="P418"/>
  <c r="O418"/>
  <c r="M418"/>
  <c r="L418"/>
  <c r="J418"/>
  <c r="H418"/>
  <c r="G418"/>
  <c r="F418"/>
  <c r="R418" s="1"/>
  <c r="S418" s="1"/>
  <c r="E418"/>
  <c r="D418"/>
  <c r="C418"/>
  <c r="Q417"/>
  <c r="P417"/>
  <c r="O417"/>
  <c r="M417"/>
  <c r="L417"/>
  <c r="J417"/>
  <c r="H417"/>
  <c r="G417"/>
  <c r="F417"/>
  <c r="R417" s="1"/>
  <c r="S417" s="1"/>
  <c r="E417"/>
  <c r="D417"/>
  <c r="C417"/>
  <c r="Q416"/>
  <c r="P416"/>
  <c r="O416"/>
  <c r="M416"/>
  <c r="L416"/>
  <c r="J416"/>
  <c r="H416"/>
  <c r="G416"/>
  <c r="F416"/>
  <c r="R416" s="1"/>
  <c r="S416" s="1"/>
  <c r="E416"/>
  <c r="D416"/>
  <c r="C416"/>
  <c r="Q415"/>
  <c r="P415"/>
  <c r="O415"/>
  <c r="M415"/>
  <c r="L415"/>
  <c r="J415"/>
  <c r="H415"/>
  <c r="G415"/>
  <c r="F415"/>
  <c r="R415" s="1"/>
  <c r="S415" s="1"/>
  <c r="E415"/>
  <c r="D415"/>
  <c r="C415"/>
  <c r="Q414"/>
  <c r="P414"/>
  <c r="O414"/>
  <c r="M414"/>
  <c r="L414"/>
  <c r="J414"/>
  <c r="H414"/>
  <c r="G414"/>
  <c r="F414"/>
  <c r="R414" s="1"/>
  <c r="S414" s="1"/>
  <c r="E414"/>
  <c r="D414"/>
  <c r="C414"/>
  <c r="Q413"/>
  <c r="P413"/>
  <c r="O413"/>
  <c r="M413"/>
  <c r="L413"/>
  <c r="J413"/>
  <c r="H413"/>
  <c r="G413"/>
  <c r="F413"/>
  <c r="R413" s="1"/>
  <c r="S413" s="1"/>
  <c r="E413"/>
  <c r="D413"/>
  <c r="C413"/>
  <c r="Q412"/>
  <c r="P412"/>
  <c r="O412"/>
  <c r="M412"/>
  <c r="L412"/>
  <c r="J412"/>
  <c r="H412"/>
  <c r="G412"/>
  <c r="F412"/>
  <c r="R412" s="1"/>
  <c r="S412" s="1"/>
  <c r="E412"/>
  <c r="D412"/>
  <c r="C412"/>
  <c r="Q411"/>
  <c r="P411"/>
  <c r="O411"/>
  <c r="M411"/>
  <c r="L411"/>
  <c r="J411"/>
  <c r="H411"/>
  <c r="G411"/>
  <c r="F411"/>
  <c r="R411" s="1"/>
  <c r="S411" s="1"/>
  <c r="E411"/>
  <c r="D411"/>
  <c r="C411"/>
  <c r="Q410"/>
  <c r="P410"/>
  <c r="O410"/>
  <c r="M410"/>
  <c r="L410"/>
  <c r="J410"/>
  <c r="H410"/>
  <c r="G410"/>
  <c r="F410"/>
  <c r="R410" s="1"/>
  <c r="S410" s="1"/>
  <c r="E410"/>
  <c r="D410"/>
  <c r="C410"/>
  <c r="Q409"/>
  <c r="P409"/>
  <c r="O409"/>
  <c r="M409"/>
  <c r="L409"/>
  <c r="J409"/>
  <c r="H409"/>
  <c r="G409"/>
  <c r="F409"/>
  <c r="R409" s="1"/>
  <c r="S409" s="1"/>
  <c r="E409"/>
  <c r="D409"/>
  <c r="C409"/>
  <c r="Q408"/>
  <c r="P408"/>
  <c r="O408"/>
  <c r="M408"/>
  <c r="L408"/>
  <c r="J408"/>
  <c r="H408"/>
  <c r="G408"/>
  <c r="F408"/>
  <c r="R408" s="1"/>
  <c r="S408" s="1"/>
  <c r="E408"/>
  <c r="D408"/>
  <c r="C408"/>
  <c r="Q407"/>
  <c r="P407"/>
  <c r="O407"/>
  <c r="M407"/>
  <c r="L407"/>
  <c r="J407"/>
  <c r="H407"/>
  <c r="G407"/>
  <c r="F407"/>
  <c r="R407" s="1"/>
  <c r="S407" s="1"/>
  <c r="E407"/>
  <c r="D407"/>
  <c r="C407"/>
  <c r="Q406"/>
  <c r="P406"/>
  <c r="O406"/>
  <c r="M406"/>
  <c r="L406"/>
  <c r="J406"/>
  <c r="H406"/>
  <c r="G406"/>
  <c r="F406"/>
  <c r="R406" s="1"/>
  <c r="S406" s="1"/>
  <c r="E406"/>
  <c r="D406"/>
  <c r="C406"/>
  <c r="Q405"/>
  <c r="P405"/>
  <c r="O405"/>
  <c r="M405"/>
  <c r="L405"/>
  <c r="J405"/>
  <c r="H405"/>
  <c r="G405"/>
  <c r="F405"/>
  <c r="R405" s="1"/>
  <c r="S405" s="1"/>
  <c r="E405"/>
  <c r="D405"/>
  <c r="C405"/>
  <c r="Q404"/>
  <c r="P404"/>
  <c r="O404"/>
  <c r="M404"/>
  <c r="L404"/>
  <c r="J404"/>
  <c r="H404"/>
  <c r="G404"/>
  <c r="F404"/>
  <c r="R404" s="1"/>
  <c r="S404" s="1"/>
  <c r="E404"/>
  <c r="D404"/>
  <c r="C404"/>
  <c r="Q403"/>
  <c r="P403"/>
  <c r="O403"/>
  <c r="M403"/>
  <c r="L403"/>
  <c r="J403"/>
  <c r="H403"/>
  <c r="G403"/>
  <c r="F403"/>
  <c r="R403" s="1"/>
  <c r="S403" s="1"/>
  <c r="E403"/>
  <c r="D403"/>
  <c r="C403"/>
  <c r="Q402"/>
  <c r="P402"/>
  <c r="O402"/>
  <c r="M402"/>
  <c r="L402"/>
  <c r="J402"/>
  <c r="H402"/>
  <c r="G402"/>
  <c r="F402"/>
  <c r="R402" s="1"/>
  <c r="S402" s="1"/>
  <c r="E402"/>
  <c r="D402"/>
  <c r="C402"/>
  <c r="Q401"/>
  <c r="P401"/>
  <c r="O401"/>
  <c r="M401"/>
  <c r="L401"/>
  <c r="J401"/>
  <c r="H401"/>
  <c r="G401"/>
  <c r="F401"/>
  <c r="R401" s="1"/>
  <c r="S401" s="1"/>
  <c r="E401"/>
  <c r="D401"/>
  <c r="C401"/>
  <c r="Q400"/>
  <c r="P400"/>
  <c r="O400"/>
  <c r="M400"/>
  <c r="L400"/>
  <c r="J400"/>
  <c r="H400"/>
  <c r="G400"/>
  <c r="F400"/>
  <c r="R400" s="1"/>
  <c r="S400" s="1"/>
  <c r="E400"/>
  <c r="D400"/>
  <c r="C400"/>
  <c r="Q399"/>
  <c r="P399"/>
  <c r="O399"/>
  <c r="M399"/>
  <c r="L399"/>
  <c r="J399"/>
  <c r="H399"/>
  <c r="G399"/>
  <c r="F399"/>
  <c r="R399" s="1"/>
  <c r="S399" s="1"/>
  <c r="E399"/>
  <c r="D399"/>
  <c r="C399"/>
  <c r="Q398"/>
  <c r="P398"/>
  <c r="O398"/>
  <c r="M398"/>
  <c r="L398"/>
  <c r="J398"/>
  <c r="H398"/>
  <c r="G398"/>
  <c r="F398"/>
  <c r="R398" s="1"/>
  <c r="S398" s="1"/>
  <c r="E398"/>
  <c r="D398"/>
  <c r="C398"/>
  <c r="Q397"/>
  <c r="P397"/>
  <c r="O397"/>
  <c r="M397"/>
  <c r="L397"/>
  <c r="J397"/>
  <c r="H397"/>
  <c r="G397"/>
  <c r="F397"/>
  <c r="R397" s="1"/>
  <c r="S397" s="1"/>
  <c r="E397"/>
  <c r="D397"/>
  <c r="C397"/>
  <c r="Q396"/>
  <c r="P396"/>
  <c r="O396"/>
  <c r="M396"/>
  <c r="L396"/>
  <c r="J396"/>
  <c r="H396"/>
  <c r="G396"/>
  <c r="F396"/>
  <c r="R396" s="1"/>
  <c r="S396" s="1"/>
  <c r="E396"/>
  <c r="D396"/>
  <c r="C396"/>
  <c r="Q395"/>
  <c r="P395"/>
  <c r="O395"/>
  <c r="M395"/>
  <c r="L395"/>
  <c r="J395"/>
  <c r="H395"/>
  <c r="G395"/>
  <c r="F395"/>
  <c r="R395" s="1"/>
  <c r="S395" s="1"/>
  <c r="E395"/>
  <c r="D395"/>
  <c r="C395"/>
  <c r="Q394"/>
  <c r="P394"/>
  <c r="O394"/>
  <c r="M394"/>
  <c r="L394"/>
  <c r="J394"/>
  <c r="H394"/>
  <c r="G394"/>
  <c r="F394"/>
  <c r="R394" s="1"/>
  <c r="S394" s="1"/>
  <c r="E394"/>
  <c r="D394"/>
  <c r="C394"/>
  <c r="Q393"/>
  <c r="P393"/>
  <c r="O393"/>
  <c r="M393"/>
  <c r="L393"/>
  <c r="J393"/>
  <c r="H393"/>
  <c r="G393"/>
  <c r="F393"/>
  <c r="R393" s="1"/>
  <c r="S393" s="1"/>
  <c r="E393"/>
  <c r="D393"/>
  <c r="C393"/>
  <c r="Q392"/>
  <c r="P392"/>
  <c r="O392"/>
  <c r="M392"/>
  <c r="L392"/>
  <c r="J392"/>
  <c r="H392"/>
  <c r="G392"/>
  <c r="F392"/>
  <c r="R392" s="1"/>
  <c r="S392" s="1"/>
  <c r="E392"/>
  <c r="D392"/>
  <c r="C392"/>
  <c r="Q391"/>
  <c r="P391"/>
  <c r="O391"/>
  <c r="M391"/>
  <c r="L391"/>
  <c r="J391"/>
  <c r="H391"/>
  <c r="G391"/>
  <c r="F391"/>
  <c r="R391" s="1"/>
  <c r="S391" s="1"/>
  <c r="E391"/>
  <c r="D391"/>
  <c r="C391"/>
  <c r="Q390"/>
  <c r="P390"/>
  <c r="O390"/>
  <c r="M390"/>
  <c r="L390"/>
  <c r="J390"/>
  <c r="H390"/>
  <c r="G390"/>
  <c r="F390"/>
  <c r="R390" s="1"/>
  <c r="S390" s="1"/>
  <c r="E390"/>
  <c r="D390"/>
  <c r="C390"/>
  <c r="Q389"/>
  <c r="P389"/>
  <c r="O389"/>
  <c r="M389"/>
  <c r="L389"/>
  <c r="J389"/>
  <c r="H389"/>
  <c r="G389"/>
  <c r="F389"/>
  <c r="R389" s="1"/>
  <c r="S389" s="1"/>
  <c r="E389"/>
  <c r="D389"/>
  <c r="C389"/>
  <c r="Q388"/>
  <c r="P388"/>
  <c r="O388"/>
  <c r="M388"/>
  <c r="L388"/>
  <c r="J388"/>
  <c r="H388"/>
  <c r="G388"/>
  <c r="F388"/>
  <c r="R388" s="1"/>
  <c r="S388" s="1"/>
  <c r="E388"/>
  <c r="D388"/>
  <c r="C388"/>
  <c r="Q387"/>
  <c r="P387"/>
  <c r="O387"/>
  <c r="M387"/>
  <c r="L387"/>
  <c r="J387"/>
  <c r="H387"/>
  <c r="G387"/>
  <c r="F387"/>
  <c r="R387" s="1"/>
  <c r="S387" s="1"/>
  <c r="E387"/>
  <c r="D387"/>
  <c r="C387"/>
  <c r="Q386"/>
  <c r="P386"/>
  <c r="O386"/>
  <c r="M386"/>
  <c r="L386"/>
  <c r="J386"/>
  <c r="H386"/>
  <c r="G386"/>
  <c r="F386"/>
  <c r="R386" s="1"/>
  <c r="S386" s="1"/>
  <c r="E386"/>
  <c r="D386"/>
  <c r="C386"/>
  <c r="Q385"/>
  <c r="P385"/>
  <c r="O385"/>
  <c r="M385"/>
  <c r="L385"/>
  <c r="J385"/>
  <c r="H385"/>
  <c r="G385"/>
  <c r="F385"/>
  <c r="R385" s="1"/>
  <c r="S385" s="1"/>
  <c r="E385"/>
  <c r="D385"/>
  <c r="C385"/>
  <c r="Q384"/>
  <c r="P384"/>
  <c r="O384"/>
  <c r="M384"/>
  <c r="L384"/>
  <c r="J384"/>
  <c r="H384"/>
  <c r="G384"/>
  <c r="F384"/>
  <c r="R384" s="1"/>
  <c r="S384" s="1"/>
  <c r="E384"/>
  <c r="D384"/>
  <c r="C384"/>
  <c r="Q383"/>
  <c r="P383"/>
  <c r="O383"/>
  <c r="M383"/>
  <c r="L383"/>
  <c r="J383"/>
  <c r="H383"/>
  <c r="G383"/>
  <c r="F383"/>
  <c r="R383" s="1"/>
  <c r="S383" s="1"/>
  <c r="E383"/>
  <c r="D383"/>
  <c r="C383"/>
  <c r="Q382"/>
  <c r="P382"/>
  <c r="O382"/>
  <c r="M382"/>
  <c r="L382"/>
  <c r="J382"/>
  <c r="H382"/>
  <c r="G382"/>
  <c r="F382"/>
  <c r="R382" s="1"/>
  <c r="S382" s="1"/>
  <c r="E382"/>
  <c r="D382"/>
  <c r="C382"/>
  <c r="Q381"/>
  <c r="P381"/>
  <c r="O381"/>
  <c r="M381"/>
  <c r="L381"/>
  <c r="J381"/>
  <c r="H381"/>
  <c r="G381"/>
  <c r="F381"/>
  <c r="R381" s="1"/>
  <c r="S381" s="1"/>
  <c r="E381"/>
  <c r="D381"/>
  <c r="C381"/>
  <c r="Q380"/>
  <c r="P380"/>
  <c r="O380"/>
  <c r="M380"/>
  <c r="L380"/>
  <c r="J380"/>
  <c r="H380"/>
  <c r="G380"/>
  <c r="F380"/>
  <c r="R380" s="1"/>
  <c r="S380" s="1"/>
  <c r="E380"/>
  <c r="D380"/>
  <c r="C380"/>
  <c r="Q379"/>
  <c r="P379"/>
  <c r="O379"/>
  <c r="M379"/>
  <c r="L379"/>
  <c r="J379"/>
  <c r="H379"/>
  <c r="G379"/>
  <c r="F379"/>
  <c r="R379" s="1"/>
  <c r="S379" s="1"/>
  <c r="E379"/>
  <c r="D379"/>
  <c r="C379"/>
  <c r="Q378"/>
  <c r="P378"/>
  <c r="O378"/>
  <c r="M378"/>
  <c r="L378"/>
  <c r="J378"/>
  <c r="H378"/>
  <c r="G378"/>
  <c r="F378"/>
  <c r="R378" s="1"/>
  <c r="S378" s="1"/>
  <c r="E378"/>
  <c r="D378"/>
  <c r="C378"/>
  <c r="Q377"/>
  <c r="P377"/>
  <c r="O377"/>
  <c r="M377"/>
  <c r="L377"/>
  <c r="J377"/>
  <c r="H377"/>
  <c r="G377"/>
  <c r="F377"/>
  <c r="R377" s="1"/>
  <c r="S377" s="1"/>
  <c r="E377"/>
  <c r="D377"/>
  <c r="C377"/>
  <c r="Q376"/>
  <c r="P376"/>
  <c r="O376"/>
  <c r="M376"/>
  <c r="L376"/>
  <c r="J376"/>
  <c r="H376"/>
  <c r="G376"/>
  <c r="F376"/>
  <c r="R376" s="1"/>
  <c r="S376" s="1"/>
  <c r="E376"/>
  <c r="D376"/>
  <c r="C376"/>
  <c r="Q375"/>
  <c r="P375"/>
  <c r="O375"/>
  <c r="M375"/>
  <c r="L375"/>
  <c r="J375"/>
  <c r="H375"/>
  <c r="G375"/>
  <c r="F375"/>
  <c r="R375" s="1"/>
  <c r="S375" s="1"/>
  <c r="E375"/>
  <c r="D375"/>
  <c r="C375"/>
  <c r="Q374"/>
  <c r="P374"/>
  <c r="O374"/>
  <c r="M374"/>
  <c r="L374"/>
  <c r="J374"/>
  <c r="H374"/>
  <c r="G374"/>
  <c r="F374"/>
  <c r="R374" s="1"/>
  <c r="S374" s="1"/>
  <c r="E374"/>
  <c r="D374"/>
  <c r="C374"/>
  <c r="Q373"/>
  <c r="P373"/>
  <c r="O373"/>
  <c r="M373"/>
  <c r="L373"/>
  <c r="J373"/>
  <c r="H373"/>
  <c r="G373"/>
  <c r="F373"/>
  <c r="R373" s="1"/>
  <c r="S373" s="1"/>
  <c r="E373"/>
  <c r="D373"/>
  <c r="C373"/>
  <c r="Q372"/>
  <c r="P372"/>
  <c r="O372"/>
  <c r="M372"/>
  <c r="L372"/>
  <c r="J372"/>
  <c r="H372"/>
  <c r="G372"/>
  <c r="F372"/>
  <c r="R372" s="1"/>
  <c r="S372" s="1"/>
  <c r="E372"/>
  <c r="D372"/>
  <c r="C372"/>
  <c r="Q371"/>
  <c r="P371"/>
  <c r="O371"/>
  <c r="M371"/>
  <c r="L371"/>
  <c r="J371"/>
  <c r="H371"/>
  <c r="G371"/>
  <c r="F371"/>
  <c r="R371" s="1"/>
  <c r="S371" s="1"/>
  <c r="E371"/>
  <c r="D371"/>
  <c r="C371"/>
  <c r="Q370"/>
  <c r="P370"/>
  <c r="O370"/>
  <c r="M370"/>
  <c r="L370"/>
  <c r="J370"/>
  <c r="H370"/>
  <c r="G370"/>
  <c r="F370"/>
  <c r="R370" s="1"/>
  <c r="S370" s="1"/>
  <c r="E370"/>
  <c r="D370"/>
  <c r="C370"/>
  <c r="Q369"/>
  <c r="P369"/>
  <c r="O369"/>
  <c r="M369"/>
  <c r="L369"/>
  <c r="J369"/>
  <c r="H369"/>
  <c r="G369"/>
  <c r="F369"/>
  <c r="R369" s="1"/>
  <c r="S369" s="1"/>
  <c r="E369"/>
  <c r="D369"/>
  <c r="C369"/>
  <c r="Q368"/>
  <c r="P368"/>
  <c r="O368"/>
  <c r="M368"/>
  <c r="L368"/>
  <c r="J368"/>
  <c r="H368"/>
  <c r="G368"/>
  <c r="F368"/>
  <c r="R368" s="1"/>
  <c r="S368" s="1"/>
  <c r="E368"/>
  <c r="D368"/>
  <c r="C368"/>
  <c r="Q367"/>
  <c r="P367"/>
  <c r="O367"/>
  <c r="M367"/>
  <c r="L367"/>
  <c r="J367"/>
  <c r="H367"/>
  <c r="G367"/>
  <c r="F367"/>
  <c r="R367" s="1"/>
  <c r="S367" s="1"/>
  <c r="E367"/>
  <c r="D367"/>
  <c r="C367"/>
  <c r="Q366"/>
  <c r="P366"/>
  <c r="O366"/>
  <c r="M366"/>
  <c r="L366"/>
  <c r="J366"/>
  <c r="H366"/>
  <c r="G366"/>
  <c r="F366"/>
  <c r="R366" s="1"/>
  <c r="S366" s="1"/>
  <c r="E366"/>
  <c r="D366"/>
  <c r="C366"/>
  <c r="Q365"/>
  <c r="P365"/>
  <c r="O365"/>
  <c r="M365"/>
  <c r="L365"/>
  <c r="J365"/>
  <c r="H365"/>
  <c r="G365"/>
  <c r="F365"/>
  <c r="R365" s="1"/>
  <c r="S365" s="1"/>
  <c r="E365"/>
  <c r="D365"/>
  <c r="C365"/>
  <c r="Q364"/>
  <c r="P364"/>
  <c r="O364"/>
  <c r="M364"/>
  <c r="L364"/>
  <c r="J364"/>
  <c r="H364"/>
  <c r="G364"/>
  <c r="F364"/>
  <c r="R364" s="1"/>
  <c r="S364" s="1"/>
  <c r="E364"/>
  <c r="D364"/>
  <c r="C364"/>
  <c r="Q363"/>
  <c r="P363"/>
  <c r="O363"/>
  <c r="M363"/>
  <c r="L363"/>
  <c r="J363"/>
  <c r="H363"/>
  <c r="G363"/>
  <c r="F363"/>
  <c r="R363" s="1"/>
  <c r="S363" s="1"/>
  <c r="E363"/>
  <c r="D363"/>
  <c r="C363"/>
  <c r="Q362"/>
  <c r="P362"/>
  <c r="O362"/>
  <c r="M362"/>
  <c r="L362"/>
  <c r="J362"/>
  <c r="H362"/>
  <c r="G362"/>
  <c r="F362"/>
  <c r="R362" s="1"/>
  <c r="S362" s="1"/>
  <c r="E362"/>
  <c r="D362"/>
  <c r="C362"/>
  <c r="Q361"/>
  <c r="P361"/>
  <c r="O361"/>
  <c r="M361"/>
  <c r="L361"/>
  <c r="J361"/>
  <c r="H361"/>
  <c r="G361"/>
  <c r="F361"/>
  <c r="R361" s="1"/>
  <c r="S361" s="1"/>
  <c r="E361"/>
  <c r="D361"/>
  <c r="C361"/>
  <c r="Q360"/>
  <c r="P360"/>
  <c r="O360"/>
  <c r="M360"/>
  <c r="L360"/>
  <c r="J360"/>
  <c r="H360"/>
  <c r="G360"/>
  <c r="F360"/>
  <c r="R360" s="1"/>
  <c r="S360" s="1"/>
  <c r="E360"/>
  <c r="D360"/>
  <c r="C360"/>
  <c r="Q359"/>
  <c r="P359"/>
  <c r="O359"/>
  <c r="M359"/>
  <c r="L359"/>
  <c r="J359"/>
  <c r="H359"/>
  <c r="G359"/>
  <c r="F359"/>
  <c r="R359" s="1"/>
  <c r="S359" s="1"/>
  <c r="E359"/>
  <c r="D359"/>
  <c r="C359"/>
  <c r="Q358"/>
  <c r="P358"/>
  <c r="O358"/>
  <c r="M358"/>
  <c r="L358"/>
  <c r="J358"/>
  <c r="H358"/>
  <c r="G358"/>
  <c r="F358"/>
  <c r="R358" s="1"/>
  <c r="S358" s="1"/>
  <c r="E358"/>
  <c r="D358"/>
  <c r="C358"/>
  <c r="Q357"/>
  <c r="P357"/>
  <c r="O357"/>
  <c r="M357"/>
  <c r="L357"/>
  <c r="J357"/>
  <c r="H357"/>
  <c r="G357"/>
  <c r="F357"/>
  <c r="R357" s="1"/>
  <c r="S357" s="1"/>
  <c r="E357"/>
  <c r="D357"/>
  <c r="C357"/>
  <c r="Q356"/>
  <c r="P356"/>
  <c r="O356"/>
  <c r="M356"/>
  <c r="L356"/>
  <c r="J356"/>
  <c r="H356"/>
  <c r="G356"/>
  <c r="F356"/>
  <c r="R356" s="1"/>
  <c r="S356" s="1"/>
  <c r="E356"/>
  <c r="D356"/>
  <c r="C356"/>
  <c r="Q355"/>
  <c r="P355"/>
  <c r="O355"/>
  <c r="M355"/>
  <c r="L355"/>
  <c r="J355"/>
  <c r="H355"/>
  <c r="G355"/>
  <c r="F355"/>
  <c r="R355" s="1"/>
  <c r="S355" s="1"/>
  <c r="E355"/>
  <c r="D355"/>
  <c r="C355"/>
  <c r="Q354"/>
  <c r="P354"/>
  <c r="O354"/>
  <c r="M354"/>
  <c r="L354"/>
  <c r="J354"/>
  <c r="H354"/>
  <c r="G354"/>
  <c r="F354"/>
  <c r="R354" s="1"/>
  <c r="S354" s="1"/>
  <c r="E354"/>
  <c r="D354"/>
  <c r="C354"/>
  <c r="Q353"/>
  <c r="P353"/>
  <c r="O353"/>
  <c r="M353"/>
  <c r="L353"/>
  <c r="J353"/>
  <c r="H353"/>
  <c r="G353"/>
  <c r="F353"/>
  <c r="R353" s="1"/>
  <c r="S353" s="1"/>
  <c r="E353"/>
  <c r="D353"/>
  <c r="C353"/>
  <c r="Q352"/>
  <c r="P352"/>
  <c r="O352"/>
  <c r="M352"/>
  <c r="L352"/>
  <c r="J352"/>
  <c r="H352"/>
  <c r="G352"/>
  <c r="F352"/>
  <c r="R352" s="1"/>
  <c r="S352" s="1"/>
  <c r="E352"/>
  <c r="D352"/>
  <c r="C352"/>
  <c r="Q351"/>
  <c r="P351"/>
  <c r="O351"/>
  <c r="M351"/>
  <c r="L351"/>
  <c r="J351"/>
  <c r="H351"/>
  <c r="G351"/>
  <c r="F351"/>
  <c r="R351" s="1"/>
  <c r="S351" s="1"/>
  <c r="E351"/>
  <c r="D351"/>
  <c r="C351"/>
  <c r="Q350"/>
  <c r="P350"/>
  <c r="O350"/>
  <c r="M350"/>
  <c r="L350"/>
  <c r="J350"/>
  <c r="H350"/>
  <c r="G350"/>
  <c r="F350"/>
  <c r="R350" s="1"/>
  <c r="S350" s="1"/>
  <c r="E350"/>
  <c r="D350"/>
  <c r="C350"/>
  <c r="Q349"/>
  <c r="P349"/>
  <c r="O349"/>
  <c r="M349"/>
  <c r="L349"/>
  <c r="J349"/>
  <c r="H349"/>
  <c r="G349"/>
  <c r="F349"/>
  <c r="R349" s="1"/>
  <c r="S349" s="1"/>
  <c r="E349"/>
  <c r="D349"/>
  <c r="C349"/>
  <c r="Q348"/>
  <c r="P348"/>
  <c r="O348"/>
  <c r="M348"/>
  <c r="L348"/>
  <c r="J348"/>
  <c r="H348"/>
  <c r="G348"/>
  <c r="F348"/>
  <c r="R348" s="1"/>
  <c r="S348" s="1"/>
  <c r="E348"/>
  <c r="D348"/>
  <c r="C348"/>
  <c r="Q347"/>
  <c r="P347"/>
  <c r="O347"/>
  <c r="M347"/>
  <c r="L347"/>
  <c r="J347"/>
  <c r="H347"/>
  <c r="G347"/>
  <c r="F347"/>
  <c r="R347" s="1"/>
  <c r="S347" s="1"/>
  <c r="E347"/>
  <c r="D347"/>
  <c r="C347"/>
  <c r="Q346"/>
  <c r="P346"/>
  <c r="O346"/>
  <c r="M346"/>
  <c r="L346"/>
  <c r="J346"/>
  <c r="H346"/>
  <c r="G346"/>
  <c r="F346"/>
  <c r="R346" s="1"/>
  <c r="S346" s="1"/>
  <c r="E346"/>
  <c r="D346"/>
  <c r="C346"/>
  <c r="Q345"/>
  <c r="P345"/>
  <c r="O345"/>
  <c r="M345"/>
  <c r="L345"/>
  <c r="J345"/>
  <c r="H345"/>
  <c r="G345"/>
  <c r="F345"/>
  <c r="R345" s="1"/>
  <c r="S345" s="1"/>
  <c r="E345"/>
  <c r="D345"/>
  <c r="C345"/>
  <c r="Q344"/>
  <c r="P344"/>
  <c r="O344"/>
  <c r="M344"/>
  <c r="L344"/>
  <c r="J344"/>
  <c r="H344"/>
  <c r="G344"/>
  <c r="F344"/>
  <c r="R344" s="1"/>
  <c r="S344" s="1"/>
  <c r="E344"/>
  <c r="D344"/>
  <c r="C344"/>
  <c r="Q343"/>
  <c r="P343"/>
  <c r="O343"/>
  <c r="M343"/>
  <c r="L343"/>
  <c r="J343"/>
  <c r="H343"/>
  <c r="G343"/>
  <c r="F343"/>
  <c r="R343" s="1"/>
  <c r="S343" s="1"/>
  <c r="E343"/>
  <c r="D343"/>
  <c r="C343"/>
  <c r="Q342"/>
  <c r="P342"/>
  <c r="O342"/>
  <c r="M342"/>
  <c r="L342"/>
  <c r="J342"/>
  <c r="H342"/>
  <c r="G342"/>
  <c r="F342"/>
  <c r="R342" s="1"/>
  <c r="S342" s="1"/>
  <c r="E342"/>
  <c r="D342"/>
  <c r="C342"/>
  <c r="Q341"/>
  <c r="P341"/>
  <c r="O341"/>
  <c r="M341"/>
  <c r="L341"/>
  <c r="J341"/>
  <c r="H341"/>
  <c r="G341"/>
  <c r="F341"/>
  <c r="R341" s="1"/>
  <c r="S341" s="1"/>
  <c r="E341"/>
  <c r="D341"/>
  <c r="C341"/>
  <c r="Q340"/>
  <c r="P340"/>
  <c r="O340"/>
  <c r="M340"/>
  <c r="L340"/>
  <c r="J340"/>
  <c r="H340"/>
  <c r="G340"/>
  <c r="F340"/>
  <c r="R340" s="1"/>
  <c r="S340" s="1"/>
  <c r="E340"/>
  <c r="D340"/>
  <c r="C340"/>
  <c r="Q339"/>
  <c r="P339"/>
  <c r="O339"/>
  <c r="M339"/>
  <c r="L339"/>
  <c r="J339"/>
  <c r="H339"/>
  <c r="G339"/>
  <c r="F339"/>
  <c r="R339" s="1"/>
  <c r="S339" s="1"/>
  <c r="E339"/>
  <c r="D339"/>
  <c r="C339"/>
  <c r="Q338"/>
  <c r="P338"/>
  <c r="O338"/>
  <c r="M338"/>
  <c r="L338"/>
  <c r="J338"/>
  <c r="H338"/>
  <c r="G338"/>
  <c r="F338"/>
  <c r="R338" s="1"/>
  <c r="S338" s="1"/>
  <c r="E338"/>
  <c r="D338"/>
  <c r="C338"/>
  <c r="Q337"/>
  <c r="P337"/>
  <c r="O337"/>
  <c r="M337"/>
  <c r="L337"/>
  <c r="J337"/>
  <c r="H337"/>
  <c r="G337"/>
  <c r="F337"/>
  <c r="R337" s="1"/>
  <c r="S337" s="1"/>
  <c r="E337"/>
  <c r="D337"/>
  <c r="C337"/>
  <c r="Q336"/>
  <c r="P336"/>
  <c r="O336"/>
  <c r="M336"/>
  <c r="L336"/>
  <c r="J336"/>
  <c r="H336"/>
  <c r="G336"/>
  <c r="F336"/>
  <c r="R336" s="1"/>
  <c r="S336" s="1"/>
  <c r="E336"/>
  <c r="D336"/>
  <c r="C336"/>
  <c r="Q335"/>
  <c r="P335"/>
  <c r="O335"/>
  <c r="M335"/>
  <c r="L335"/>
  <c r="J335"/>
  <c r="H335"/>
  <c r="G335"/>
  <c r="F335"/>
  <c r="R335" s="1"/>
  <c r="S335" s="1"/>
  <c r="E335"/>
  <c r="D335"/>
  <c r="C335"/>
  <c r="Q334"/>
  <c r="P334"/>
  <c r="O334"/>
  <c r="M334"/>
  <c r="L334"/>
  <c r="J334"/>
  <c r="H334"/>
  <c r="G334"/>
  <c r="F334"/>
  <c r="R334" s="1"/>
  <c r="S334" s="1"/>
  <c r="E334"/>
  <c r="D334"/>
  <c r="C334"/>
  <c r="Q333"/>
  <c r="P333"/>
  <c r="O333"/>
  <c r="M333"/>
  <c r="L333"/>
  <c r="J333"/>
  <c r="H333"/>
  <c r="G333"/>
  <c r="F333"/>
  <c r="R333" s="1"/>
  <c r="S333" s="1"/>
  <c r="E333"/>
  <c r="D333"/>
  <c r="C333"/>
  <c r="Q332"/>
  <c r="P332"/>
  <c r="O332"/>
  <c r="M332"/>
  <c r="L332"/>
  <c r="J332"/>
  <c r="H332"/>
  <c r="G332"/>
  <c r="F332"/>
  <c r="R332" s="1"/>
  <c r="S332" s="1"/>
  <c r="E332"/>
  <c r="D332"/>
  <c r="C332"/>
  <c r="Q331"/>
  <c r="P331"/>
  <c r="O331"/>
  <c r="M331"/>
  <c r="L331"/>
  <c r="J331"/>
  <c r="H331"/>
  <c r="G331"/>
  <c r="F331"/>
  <c r="R331" s="1"/>
  <c r="S331" s="1"/>
  <c r="E331"/>
  <c r="D331"/>
  <c r="C331"/>
  <c r="Q330"/>
  <c r="P330"/>
  <c r="O330"/>
  <c r="M330"/>
  <c r="L330"/>
  <c r="J330"/>
  <c r="H330"/>
  <c r="G330"/>
  <c r="F330"/>
  <c r="R330" s="1"/>
  <c r="S330" s="1"/>
  <c r="E330"/>
  <c r="D330"/>
  <c r="C330"/>
  <c r="Q329"/>
  <c r="P329"/>
  <c r="O329"/>
  <c r="M329"/>
  <c r="L329"/>
  <c r="J329"/>
  <c r="H329"/>
  <c r="G329"/>
  <c r="F329"/>
  <c r="R329" s="1"/>
  <c r="S329" s="1"/>
  <c r="E329"/>
  <c r="D329"/>
  <c r="C329"/>
  <c r="Q328"/>
  <c r="P328"/>
  <c r="O328"/>
  <c r="M328"/>
  <c r="L328"/>
  <c r="J328"/>
  <c r="H328"/>
  <c r="G328"/>
  <c r="F328"/>
  <c r="R328" s="1"/>
  <c r="S328" s="1"/>
  <c r="E328"/>
  <c r="D328"/>
  <c r="C328"/>
  <c r="Q327"/>
  <c r="P327"/>
  <c r="O327"/>
  <c r="M327"/>
  <c r="L327"/>
  <c r="J327"/>
  <c r="H327"/>
  <c r="G327"/>
  <c r="F327"/>
  <c r="R327" s="1"/>
  <c r="S327" s="1"/>
  <c r="E327"/>
  <c r="D327"/>
  <c r="C327"/>
  <c r="Q326"/>
  <c r="P326"/>
  <c r="O326"/>
  <c r="M326"/>
  <c r="L326"/>
  <c r="J326"/>
  <c r="H326"/>
  <c r="G326"/>
  <c r="F326"/>
  <c r="R326" s="1"/>
  <c r="S326" s="1"/>
  <c r="E326"/>
  <c r="D326"/>
  <c r="C326"/>
  <c r="Q325"/>
  <c r="P325"/>
  <c r="O325"/>
  <c r="M325"/>
  <c r="L325"/>
  <c r="J325"/>
  <c r="H325"/>
  <c r="G325"/>
  <c r="F325"/>
  <c r="R325" s="1"/>
  <c r="S325" s="1"/>
  <c r="E325"/>
  <c r="D325"/>
  <c r="C325"/>
  <c r="Q324"/>
  <c r="P324"/>
  <c r="O324"/>
  <c r="M324"/>
  <c r="L324"/>
  <c r="J324"/>
  <c r="H324"/>
  <c r="G324"/>
  <c r="F324"/>
  <c r="R324" s="1"/>
  <c r="S324" s="1"/>
  <c r="E324"/>
  <c r="D324"/>
  <c r="C324"/>
  <c r="Q323"/>
  <c r="P323"/>
  <c r="O323"/>
  <c r="M323"/>
  <c r="L323"/>
  <c r="J323"/>
  <c r="H323"/>
  <c r="G323"/>
  <c r="F323"/>
  <c r="R323" s="1"/>
  <c r="S323" s="1"/>
  <c r="E323"/>
  <c r="D323"/>
  <c r="C323"/>
  <c r="Q322"/>
  <c r="P322"/>
  <c r="O322"/>
  <c r="M322"/>
  <c r="L322"/>
  <c r="J322"/>
  <c r="H322"/>
  <c r="G322"/>
  <c r="F322"/>
  <c r="R322" s="1"/>
  <c r="S322" s="1"/>
  <c r="E322"/>
  <c r="D322"/>
  <c r="C322"/>
  <c r="Q321"/>
  <c r="P321"/>
  <c r="O321"/>
  <c r="M321"/>
  <c r="L321"/>
  <c r="J321"/>
  <c r="H321"/>
  <c r="G321"/>
  <c r="F321"/>
  <c r="R321" s="1"/>
  <c r="S321" s="1"/>
  <c r="E321"/>
  <c r="D321"/>
  <c r="C321"/>
  <c r="Q320"/>
  <c r="P320"/>
  <c r="O320"/>
  <c r="M320"/>
  <c r="L320"/>
  <c r="J320"/>
  <c r="H320"/>
  <c r="G320"/>
  <c r="F320"/>
  <c r="R320" s="1"/>
  <c r="S320" s="1"/>
  <c r="E320"/>
  <c r="D320"/>
  <c r="C320"/>
  <c r="Q319"/>
  <c r="P319"/>
  <c r="O319"/>
  <c r="M319"/>
  <c r="L319"/>
  <c r="J319"/>
  <c r="H319"/>
  <c r="G319"/>
  <c r="F319"/>
  <c r="R319" s="1"/>
  <c r="S319" s="1"/>
  <c r="E319"/>
  <c r="D319"/>
  <c r="C319"/>
  <c r="Q318"/>
  <c r="P318"/>
  <c r="O318"/>
  <c r="M318"/>
  <c r="L318"/>
  <c r="J318"/>
  <c r="H318"/>
  <c r="G318"/>
  <c r="F318"/>
  <c r="R318" s="1"/>
  <c r="S318" s="1"/>
  <c r="E318"/>
  <c r="D318"/>
  <c r="C318"/>
  <c r="Q317"/>
  <c r="P317"/>
  <c r="O317"/>
  <c r="M317"/>
  <c r="L317"/>
  <c r="J317"/>
  <c r="H317"/>
  <c r="G317"/>
  <c r="F317"/>
  <c r="R317" s="1"/>
  <c r="S317" s="1"/>
  <c r="E317"/>
  <c r="D317"/>
  <c r="C317"/>
  <c r="Q316"/>
  <c r="P316"/>
  <c r="O316"/>
  <c r="M316"/>
  <c r="L316"/>
  <c r="J316"/>
  <c r="H316"/>
  <c r="G316"/>
  <c r="F316"/>
  <c r="R316" s="1"/>
  <c r="S316" s="1"/>
  <c r="E316"/>
  <c r="D316"/>
  <c r="C316"/>
  <c r="Q315"/>
  <c r="P315"/>
  <c r="O315"/>
  <c r="M315"/>
  <c r="L315"/>
  <c r="J315"/>
  <c r="H315"/>
  <c r="G315"/>
  <c r="F315"/>
  <c r="R315" s="1"/>
  <c r="S315" s="1"/>
  <c r="E315"/>
  <c r="D315"/>
  <c r="C315"/>
  <c r="Q314"/>
  <c r="P314"/>
  <c r="O314"/>
  <c r="M314"/>
  <c r="L314"/>
  <c r="J314"/>
  <c r="H314"/>
  <c r="G314"/>
  <c r="F314"/>
  <c r="R314" s="1"/>
  <c r="S314" s="1"/>
  <c r="E314"/>
  <c r="D314"/>
  <c r="C314"/>
  <c r="Q313"/>
  <c r="P313"/>
  <c r="O313"/>
  <c r="M313"/>
  <c r="L313"/>
  <c r="J313"/>
  <c r="H313"/>
  <c r="G313"/>
  <c r="F313"/>
  <c r="R313" s="1"/>
  <c r="S313" s="1"/>
  <c r="E313"/>
  <c r="D313"/>
  <c r="C313"/>
  <c r="Q312"/>
  <c r="P312"/>
  <c r="O312"/>
  <c r="M312"/>
  <c r="L312"/>
  <c r="J312"/>
  <c r="H312"/>
  <c r="G312"/>
  <c r="F312"/>
  <c r="R312" s="1"/>
  <c r="S312" s="1"/>
  <c r="E312"/>
  <c r="D312"/>
  <c r="C312"/>
  <c r="Q311"/>
  <c r="P311"/>
  <c r="O311"/>
  <c r="M311"/>
  <c r="L311"/>
  <c r="J311"/>
  <c r="H311"/>
  <c r="G311"/>
  <c r="F311"/>
  <c r="R311" s="1"/>
  <c r="S311" s="1"/>
  <c r="E311"/>
  <c r="D311"/>
  <c r="C311"/>
  <c r="S310"/>
  <c r="Q310"/>
  <c r="P310"/>
  <c r="O310"/>
  <c r="M310"/>
  <c r="L310"/>
  <c r="J310"/>
  <c r="H310"/>
  <c r="G310"/>
  <c r="F310"/>
  <c r="R310" s="1"/>
  <c r="E310"/>
  <c r="D310"/>
  <c r="C310"/>
  <c r="Q309"/>
  <c r="P309"/>
  <c r="O309"/>
  <c r="M309"/>
  <c r="L309"/>
  <c r="J309"/>
  <c r="H309"/>
  <c r="G309"/>
  <c r="F309"/>
  <c r="R309" s="1"/>
  <c r="S309" s="1"/>
  <c r="E309"/>
  <c r="D309"/>
  <c r="C309"/>
  <c r="Q308"/>
  <c r="P308"/>
  <c r="O308"/>
  <c r="M308"/>
  <c r="L308"/>
  <c r="J308"/>
  <c r="H308"/>
  <c r="G308"/>
  <c r="F308"/>
  <c r="R308" s="1"/>
  <c r="S308" s="1"/>
  <c r="E308"/>
  <c r="D308"/>
  <c r="C308"/>
  <c r="Q307"/>
  <c r="P307"/>
  <c r="O307"/>
  <c r="M307"/>
  <c r="L307"/>
  <c r="J307"/>
  <c r="H307"/>
  <c r="G307"/>
  <c r="F307"/>
  <c r="R307" s="1"/>
  <c r="S307" s="1"/>
  <c r="E307"/>
  <c r="D307"/>
  <c r="C307"/>
  <c r="S306"/>
  <c r="Q306"/>
  <c r="P306"/>
  <c r="O306"/>
  <c r="M306"/>
  <c r="L306"/>
  <c r="J306"/>
  <c r="H306"/>
  <c r="G306"/>
  <c r="F306"/>
  <c r="R306" s="1"/>
  <c r="E306"/>
  <c r="D306"/>
  <c r="C306"/>
  <c r="Q305"/>
  <c r="P305"/>
  <c r="O305"/>
  <c r="M305"/>
  <c r="L305"/>
  <c r="J305"/>
  <c r="H305"/>
  <c r="G305"/>
  <c r="F305"/>
  <c r="R305" s="1"/>
  <c r="S305" s="1"/>
  <c r="E305"/>
  <c r="D305"/>
  <c r="C305"/>
  <c r="Q304"/>
  <c r="P304"/>
  <c r="O304"/>
  <c r="M304"/>
  <c r="L304"/>
  <c r="J304"/>
  <c r="H304"/>
  <c r="G304"/>
  <c r="F304"/>
  <c r="R304" s="1"/>
  <c r="S304" s="1"/>
  <c r="E304"/>
  <c r="D304"/>
  <c r="C304"/>
  <c r="Q303"/>
  <c r="P303"/>
  <c r="O303"/>
  <c r="M303"/>
  <c r="L303"/>
  <c r="J303"/>
  <c r="H303"/>
  <c r="G303"/>
  <c r="F303"/>
  <c r="R303" s="1"/>
  <c r="S303" s="1"/>
  <c r="E303"/>
  <c r="D303"/>
  <c r="C303"/>
  <c r="S302"/>
  <c r="Q302"/>
  <c r="P302"/>
  <c r="O302"/>
  <c r="M302"/>
  <c r="L302"/>
  <c r="J302"/>
  <c r="H302"/>
  <c r="G302"/>
  <c r="F302"/>
  <c r="R302" s="1"/>
  <c r="E302"/>
  <c r="D302"/>
  <c r="C302"/>
  <c r="Q301"/>
  <c r="P301"/>
  <c r="O301"/>
  <c r="M301"/>
  <c r="L301"/>
  <c r="J301"/>
  <c r="H301"/>
  <c r="G301"/>
  <c r="F301"/>
  <c r="R301" s="1"/>
  <c r="S301" s="1"/>
  <c r="E301"/>
  <c r="D301"/>
  <c r="C301"/>
  <c r="Q300"/>
  <c r="P300"/>
  <c r="O300"/>
  <c r="M300"/>
  <c r="L300"/>
  <c r="J300"/>
  <c r="H300"/>
  <c r="G300"/>
  <c r="F300"/>
  <c r="R300" s="1"/>
  <c r="S300" s="1"/>
  <c r="E300"/>
  <c r="D300"/>
  <c r="C300"/>
  <c r="Q299"/>
  <c r="P299"/>
  <c r="O299"/>
  <c r="M299"/>
  <c r="L299"/>
  <c r="J299"/>
  <c r="H299"/>
  <c r="G299"/>
  <c r="F299"/>
  <c r="R299" s="1"/>
  <c r="S299" s="1"/>
  <c r="E299"/>
  <c r="D299"/>
  <c r="C299"/>
  <c r="S298"/>
  <c r="Q298"/>
  <c r="P298"/>
  <c r="O298"/>
  <c r="M298"/>
  <c r="L298"/>
  <c r="J298"/>
  <c r="H298"/>
  <c r="G298"/>
  <c r="F298"/>
  <c r="R298" s="1"/>
  <c r="E298"/>
  <c r="D298"/>
  <c r="C298"/>
  <c r="Q297"/>
  <c r="P297"/>
  <c r="O297"/>
  <c r="M297"/>
  <c r="L297"/>
  <c r="J297"/>
  <c r="H297"/>
  <c r="G297"/>
  <c r="F297"/>
  <c r="R297" s="1"/>
  <c r="S297" s="1"/>
  <c r="E297"/>
  <c r="D297"/>
  <c r="C297"/>
  <c r="Q296"/>
  <c r="P296"/>
  <c r="O296"/>
  <c r="M296"/>
  <c r="L296"/>
  <c r="J296"/>
  <c r="H296"/>
  <c r="G296"/>
  <c r="F296"/>
  <c r="R296" s="1"/>
  <c r="S296" s="1"/>
  <c r="E296"/>
  <c r="D296"/>
  <c r="C296"/>
  <c r="Q295"/>
  <c r="P295"/>
  <c r="O295"/>
  <c r="M295"/>
  <c r="L295"/>
  <c r="J295"/>
  <c r="H295"/>
  <c r="G295"/>
  <c r="F295"/>
  <c r="R295" s="1"/>
  <c r="S295" s="1"/>
  <c r="E295"/>
  <c r="D295"/>
  <c r="C295"/>
  <c r="S294"/>
  <c r="Q294"/>
  <c r="P294"/>
  <c r="O294"/>
  <c r="M294"/>
  <c r="L294"/>
  <c r="J294"/>
  <c r="H294"/>
  <c r="G294"/>
  <c r="F294"/>
  <c r="R294" s="1"/>
  <c r="E294"/>
  <c r="D294"/>
  <c r="C294"/>
  <c r="Q293"/>
  <c r="P293"/>
  <c r="O293"/>
  <c r="M293"/>
  <c r="L293"/>
  <c r="J293"/>
  <c r="H293"/>
  <c r="G293"/>
  <c r="F293"/>
  <c r="R293" s="1"/>
  <c r="S293" s="1"/>
  <c r="E293"/>
  <c r="D293"/>
  <c r="C293"/>
  <c r="Q292"/>
  <c r="P292"/>
  <c r="O292"/>
  <c r="M292"/>
  <c r="L292"/>
  <c r="J292"/>
  <c r="H292"/>
  <c r="G292"/>
  <c r="F292"/>
  <c r="R292" s="1"/>
  <c r="S292" s="1"/>
  <c r="E292"/>
  <c r="D292"/>
  <c r="C292"/>
  <c r="Q291"/>
  <c r="P291"/>
  <c r="O291"/>
  <c r="M291"/>
  <c r="L291"/>
  <c r="J291"/>
  <c r="H291"/>
  <c r="G291"/>
  <c r="F291"/>
  <c r="R291" s="1"/>
  <c r="S291" s="1"/>
  <c r="E291"/>
  <c r="D291"/>
  <c r="C291"/>
  <c r="S290"/>
  <c r="Q290"/>
  <c r="P290"/>
  <c r="O290"/>
  <c r="M290"/>
  <c r="L290"/>
  <c r="J290"/>
  <c r="H290"/>
  <c r="G290"/>
  <c r="F290"/>
  <c r="R290" s="1"/>
  <c r="E290"/>
  <c r="D290"/>
  <c r="C290"/>
  <c r="Q289"/>
  <c r="P289"/>
  <c r="O289"/>
  <c r="M289"/>
  <c r="L289"/>
  <c r="J289"/>
  <c r="H289"/>
  <c r="G289"/>
  <c r="F289"/>
  <c r="R289" s="1"/>
  <c r="S289" s="1"/>
  <c r="E289"/>
  <c r="D289"/>
  <c r="C289"/>
  <c r="Q288"/>
  <c r="P288"/>
  <c r="O288"/>
  <c r="M288"/>
  <c r="L288"/>
  <c r="J288"/>
  <c r="H288"/>
  <c r="G288"/>
  <c r="F288"/>
  <c r="R288" s="1"/>
  <c r="S288" s="1"/>
  <c r="E288"/>
  <c r="D288"/>
  <c r="C288"/>
  <c r="Q287"/>
  <c r="P287"/>
  <c r="O287"/>
  <c r="M287"/>
  <c r="L287"/>
  <c r="J287"/>
  <c r="H287"/>
  <c r="G287"/>
  <c r="F287"/>
  <c r="R287" s="1"/>
  <c r="S287" s="1"/>
  <c r="E287"/>
  <c r="D287"/>
  <c r="C287"/>
  <c r="S286"/>
  <c r="Q286"/>
  <c r="P286"/>
  <c r="O286"/>
  <c r="M286"/>
  <c r="L286"/>
  <c r="J286"/>
  <c r="H286"/>
  <c r="G286"/>
  <c r="F286"/>
  <c r="R286" s="1"/>
  <c r="E286"/>
  <c r="D286"/>
  <c r="C286"/>
  <c r="Q285"/>
  <c r="P285"/>
  <c r="O285"/>
  <c r="M285"/>
  <c r="L285"/>
  <c r="J285"/>
  <c r="H285"/>
  <c r="G285"/>
  <c r="F285"/>
  <c r="R285" s="1"/>
  <c r="S285" s="1"/>
  <c r="E285"/>
  <c r="D285"/>
  <c r="C285"/>
  <c r="Q284"/>
  <c r="P284"/>
  <c r="O284"/>
  <c r="M284"/>
  <c r="L284"/>
  <c r="J284"/>
  <c r="H284"/>
  <c r="G284"/>
  <c r="F284"/>
  <c r="R284" s="1"/>
  <c r="S284" s="1"/>
  <c r="E284"/>
  <c r="D284"/>
  <c r="C284"/>
  <c r="Q283"/>
  <c r="P283"/>
  <c r="O283"/>
  <c r="M283"/>
  <c r="L283"/>
  <c r="J283"/>
  <c r="H283"/>
  <c r="G283"/>
  <c r="F283"/>
  <c r="R283" s="1"/>
  <c r="S283" s="1"/>
  <c r="E283"/>
  <c r="D283"/>
  <c r="C283"/>
  <c r="S282"/>
  <c r="Q282"/>
  <c r="P282"/>
  <c r="O282"/>
  <c r="M282"/>
  <c r="L282"/>
  <c r="J282"/>
  <c r="H282"/>
  <c r="G282"/>
  <c r="F282"/>
  <c r="R282" s="1"/>
  <c r="E282"/>
  <c r="D282"/>
  <c r="C282"/>
  <c r="Q281"/>
  <c r="P281"/>
  <c r="O281"/>
  <c r="M281"/>
  <c r="L281"/>
  <c r="J281"/>
  <c r="H281"/>
  <c r="G281"/>
  <c r="F281"/>
  <c r="R281" s="1"/>
  <c r="S281" s="1"/>
  <c r="E281"/>
  <c r="D281"/>
  <c r="C281"/>
  <c r="Q280"/>
  <c r="P280"/>
  <c r="O280"/>
  <c r="M280"/>
  <c r="L280"/>
  <c r="J280"/>
  <c r="H280"/>
  <c r="G280"/>
  <c r="F280"/>
  <c r="R280" s="1"/>
  <c r="S280" s="1"/>
  <c r="E280"/>
  <c r="D280"/>
  <c r="C280"/>
  <c r="Q279"/>
  <c r="P279"/>
  <c r="O279"/>
  <c r="M279"/>
  <c r="L279"/>
  <c r="J279"/>
  <c r="H279"/>
  <c r="G279"/>
  <c r="F279"/>
  <c r="R279" s="1"/>
  <c r="S279" s="1"/>
  <c r="E279"/>
  <c r="D279"/>
  <c r="C279"/>
  <c r="S278"/>
  <c r="Q278"/>
  <c r="P278"/>
  <c r="O278"/>
  <c r="M278"/>
  <c r="L278"/>
  <c r="J278"/>
  <c r="H278"/>
  <c r="G278"/>
  <c r="F278"/>
  <c r="R278" s="1"/>
  <c r="E278"/>
  <c r="D278"/>
  <c r="C278"/>
  <c r="Q277"/>
  <c r="P277"/>
  <c r="O277"/>
  <c r="M277"/>
  <c r="L277"/>
  <c r="J277"/>
  <c r="H277"/>
  <c r="G277"/>
  <c r="F277"/>
  <c r="R277" s="1"/>
  <c r="S277" s="1"/>
  <c r="E277"/>
  <c r="D277"/>
  <c r="C277"/>
  <c r="Q276"/>
  <c r="P276"/>
  <c r="O276"/>
  <c r="M276"/>
  <c r="L276"/>
  <c r="J276"/>
  <c r="H276"/>
  <c r="G276"/>
  <c r="F276"/>
  <c r="R276" s="1"/>
  <c r="S276" s="1"/>
  <c r="E276"/>
  <c r="D276"/>
  <c r="C276"/>
  <c r="Q275"/>
  <c r="P275"/>
  <c r="O275"/>
  <c r="M275"/>
  <c r="L275"/>
  <c r="J275"/>
  <c r="H275"/>
  <c r="G275"/>
  <c r="F275"/>
  <c r="R275" s="1"/>
  <c r="S275" s="1"/>
  <c r="E275"/>
  <c r="D275"/>
  <c r="C275"/>
  <c r="S274"/>
  <c r="Q274"/>
  <c r="P274"/>
  <c r="O274"/>
  <c r="M274"/>
  <c r="L274"/>
  <c r="J274"/>
  <c r="H274"/>
  <c r="G274"/>
  <c r="F274"/>
  <c r="R274" s="1"/>
  <c r="E274"/>
  <c r="D274"/>
  <c r="C274"/>
  <c r="Q273"/>
  <c r="P273"/>
  <c r="O273"/>
  <c r="M273"/>
  <c r="L273"/>
  <c r="J273"/>
  <c r="H273"/>
  <c r="G273"/>
  <c r="F273"/>
  <c r="R273" s="1"/>
  <c r="S273" s="1"/>
  <c r="E273"/>
  <c r="D273"/>
  <c r="C273"/>
  <c r="Q272"/>
  <c r="P272"/>
  <c r="O272"/>
  <c r="M272"/>
  <c r="L272"/>
  <c r="J272"/>
  <c r="H272"/>
  <c r="G272"/>
  <c r="F272"/>
  <c r="R272" s="1"/>
  <c r="S272" s="1"/>
  <c r="E272"/>
  <c r="D272"/>
  <c r="C272"/>
  <c r="Q271"/>
  <c r="P271"/>
  <c r="O271"/>
  <c r="M271"/>
  <c r="L271"/>
  <c r="J271"/>
  <c r="H271"/>
  <c r="G271"/>
  <c r="F271"/>
  <c r="R271" s="1"/>
  <c r="S271" s="1"/>
  <c r="E271"/>
  <c r="D271"/>
  <c r="C271"/>
  <c r="S270"/>
  <c r="Q270"/>
  <c r="P270"/>
  <c r="O270"/>
  <c r="M270"/>
  <c r="L270"/>
  <c r="J270"/>
  <c r="H270"/>
  <c r="G270"/>
  <c r="F270"/>
  <c r="R270" s="1"/>
  <c r="E270"/>
  <c r="D270"/>
  <c r="C270"/>
  <c r="Q269"/>
  <c r="P269"/>
  <c r="O269"/>
  <c r="M269"/>
  <c r="L269"/>
  <c r="J269"/>
  <c r="H269"/>
  <c r="G269"/>
  <c r="F269"/>
  <c r="R269" s="1"/>
  <c r="S269" s="1"/>
  <c r="E269"/>
  <c r="D269"/>
  <c r="C269"/>
  <c r="Q268"/>
  <c r="P268"/>
  <c r="O268"/>
  <c r="M268"/>
  <c r="L268"/>
  <c r="J268"/>
  <c r="H268"/>
  <c r="G268"/>
  <c r="F268"/>
  <c r="R268" s="1"/>
  <c r="S268" s="1"/>
  <c r="E268"/>
  <c r="D268"/>
  <c r="C268"/>
  <c r="Q267"/>
  <c r="P267"/>
  <c r="O267"/>
  <c r="M267"/>
  <c r="L267"/>
  <c r="J267"/>
  <c r="H267"/>
  <c r="G267"/>
  <c r="F267"/>
  <c r="R267" s="1"/>
  <c r="S267" s="1"/>
  <c r="E267"/>
  <c r="D267"/>
  <c r="C267"/>
  <c r="S266"/>
  <c r="Q266"/>
  <c r="P266"/>
  <c r="O266"/>
  <c r="M266"/>
  <c r="L266"/>
  <c r="J266"/>
  <c r="H266"/>
  <c r="G266"/>
  <c r="F266"/>
  <c r="R266" s="1"/>
  <c r="E266"/>
  <c r="D266"/>
  <c r="C266"/>
  <c r="Q265"/>
  <c r="P265"/>
  <c r="O265"/>
  <c r="M265"/>
  <c r="L265"/>
  <c r="J265"/>
  <c r="H265"/>
  <c r="G265"/>
  <c r="F265"/>
  <c r="R265" s="1"/>
  <c r="S265" s="1"/>
  <c r="E265"/>
  <c r="D265"/>
  <c r="C265"/>
  <c r="Q264"/>
  <c r="P264"/>
  <c r="O264"/>
  <c r="M264"/>
  <c r="L264"/>
  <c r="J264"/>
  <c r="H264"/>
  <c r="G264"/>
  <c r="F264"/>
  <c r="R264" s="1"/>
  <c r="S264" s="1"/>
  <c r="E264"/>
  <c r="D264"/>
  <c r="C264"/>
  <c r="Q263"/>
  <c r="P263"/>
  <c r="O263"/>
  <c r="M263"/>
  <c r="L263"/>
  <c r="J263"/>
  <c r="H263"/>
  <c r="G263"/>
  <c r="F263"/>
  <c r="R263" s="1"/>
  <c r="S263" s="1"/>
  <c r="E263"/>
  <c r="D263"/>
  <c r="C263"/>
  <c r="S262"/>
  <c r="Q262"/>
  <c r="P262"/>
  <c r="O262"/>
  <c r="M262"/>
  <c r="L262"/>
  <c r="J262"/>
  <c r="H262"/>
  <c r="G262"/>
  <c r="F262"/>
  <c r="R262" s="1"/>
  <c r="E262"/>
  <c r="D262"/>
  <c r="C262"/>
  <c r="Q261"/>
  <c r="P261"/>
  <c r="O261"/>
  <c r="M261"/>
  <c r="L261"/>
  <c r="J261"/>
  <c r="H261"/>
  <c r="G261"/>
  <c r="F261"/>
  <c r="R261" s="1"/>
  <c r="S261" s="1"/>
  <c r="E261"/>
  <c r="D261"/>
  <c r="C261"/>
  <c r="Q260"/>
  <c r="P260"/>
  <c r="O260"/>
  <c r="M260"/>
  <c r="L260"/>
  <c r="J260"/>
  <c r="H260"/>
  <c r="G260"/>
  <c r="F260"/>
  <c r="R260" s="1"/>
  <c r="S260" s="1"/>
  <c r="E260"/>
  <c r="D260"/>
  <c r="C260"/>
  <c r="Q259"/>
  <c r="P259"/>
  <c r="O259"/>
  <c r="M259"/>
  <c r="L259"/>
  <c r="J259"/>
  <c r="H259"/>
  <c r="G259"/>
  <c r="F259"/>
  <c r="R259" s="1"/>
  <c r="S259" s="1"/>
  <c r="E259"/>
  <c r="D259"/>
  <c r="C259"/>
  <c r="S258"/>
  <c r="Q258"/>
  <c r="P258"/>
  <c r="O258"/>
  <c r="M258"/>
  <c r="L258"/>
  <c r="J258"/>
  <c r="H258"/>
  <c r="G258"/>
  <c r="F258"/>
  <c r="R258" s="1"/>
  <c r="E258"/>
  <c r="D258"/>
  <c r="C258"/>
  <c r="Q257"/>
  <c r="P257"/>
  <c r="O257"/>
  <c r="M257"/>
  <c r="L257"/>
  <c r="J257"/>
  <c r="H257"/>
  <c r="G257"/>
  <c r="F257"/>
  <c r="R257" s="1"/>
  <c r="S257" s="1"/>
  <c r="E257"/>
  <c r="D257"/>
  <c r="C257"/>
  <c r="Q256"/>
  <c r="P256"/>
  <c r="O256"/>
  <c r="M256"/>
  <c r="L256"/>
  <c r="J256"/>
  <c r="H256"/>
  <c r="G256"/>
  <c r="F256"/>
  <c r="R256" s="1"/>
  <c r="S256" s="1"/>
  <c r="E256"/>
  <c r="D256"/>
  <c r="C256"/>
  <c r="Q255"/>
  <c r="P255"/>
  <c r="O255"/>
  <c r="M255"/>
  <c r="L255"/>
  <c r="J255"/>
  <c r="H255"/>
  <c r="G255"/>
  <c r="F255"/>
  <c r="R255" s="1"/>
  <c r="S255" s="1"/>
  <c r="E255"/>
  <c r="D255"/>
  <c r="C255"/>
  <c r="S254"/>
  <c r="Q254"/>
  <c r="P254"/>
  <c r="O254"/>
  <c r="M254"/>
  <c r="L254"/>
  <c r="J254"/>
  <c r="H254"/>
  <c r="G254"/>
  <c r="F254"/>
  <c r="R254" s="1"/>
  <c r="E254"/>
  <c r="D254"/>
  <c r="C254"/>
  <c r="Q253"/>
  <c r="P253"/>
  <c r="O253"/>
  <c r="M253"/>
  <c r="L253"/>
  <c r="J253"/>
  <c r="H253"/>
  <c r="G253"/>
  <c r="F253"/>
  <c r="R253" s="1"/>
  <c r="S253" s="1"/>
  <c r="E253"/>
  <c r="D253"/>
  <c r="C253"/>
  <c r="Q252"/>
  <c r="P252"/>
  <c r="O252"/>
  <c r="M252"/>
  <c r="L252"/>
  <c r="J252"/>
  <c r="H252"/>
  <c r="G252"/>
  <c r="F252"/>
  <c r="R252" s="1"/>
  <c r="S252" s="1"/>
  <c r="E252"/>
  <c r="D252"/>
  <c r="C252"/>
  <c r="Q251"/>
  <c r="P251"/>
  <c r="O251"/>
  <c r="M251"/>
  <c r="L251"/>
  <c r="J251"/>
  <c r="H251"/>
  <c r="G251"/>
  <c r="F251"/>
  <c r="R251" s="1"/>
  <c r="S251" s="1"/>
  <c r="E251"/>
  <c r="D251"/>
  <c r="C251"/>
  <c r="S250"/>
  <c r="Q250"/>
  <c r="P250"/>
  <c r="O250"/>
  <c r="M250"/>
  <c r="L250"/>
  <c r="J250"/>
  <c r="H250"/>
  <c r="G250"/>
  <c r="F250"/>
  <c r="R250" s="1"/>
  <c r="E250"/>
  <c r="D250"/>
  <c r="C250"/>
  <c r="Q249"/>
  <c r="P249"/>
  <c r="O249"/>
  <c r="M249"/>
  <c r="L249"/>
  <c r="J249"/>
  <c r="H249"/>
  <c r="G249"/>
  <c r="F249"/>
  <c r="R249" s="1"/>
  <c r="S249" s="1"/>
  <c r="E249"/>
  <c r="D249"/>
  <c r="C249"/>
  <c r="Q248"/>
  <c r="P248"/>
  <c r="O248"/>
  <c r="M248"/>
  <c r="L248"/>
  <c r="J248"/>
  <c r="H248"/>
  <c r="G248"/>
  <c r="F248"/>
  <c r="R248" s="1"/>
  <c r="S248" s="1"/>
  <c r="E248"/>
  <c r="D248"/>
  <c r="C248"/>
  <c r="Q247"/>
  <c r="P247"/>
  <c r="O247"/>
  <c r="M247"/>
  <c r="L247"/>
  <c r="J247"/>
  <c r="H247"/>
  <c r="G247"/>
  <c r="F247"/>
  <c r="R247" s="1"/>
  <c r="S247" s="1"/>
  <c r="E247"/>
  <c r="D247"/>
  <c r="C247"/>
  <c r="Q246"/>
  <c r="P246"/>
  <c r="O246"/>
  <c r="M246"/>
  <c r="L246"/>
  <c r="J246"/>
  <c r="H246"/>
  <c r="G246"/>
  <c r="F246"/>
  <c r="R246" s="1"/>
  <c r="S246" s="1"/>
  <c r="E246"/>
  <c r="D246"/>
  <c r="C246"/>
  <c r="Q245"/>
  <c r="P245"/>
  <c r="O245"/>
  <c r="M245"/>
  <c r="L245"/>
  <c r="J245"/>
  <c r="H245"/>
  <c r="G245"/>
  <c r="F245"/>
  <c r="R245" s="1"/>
  <c r="S245" s="1"/>
  <c r="E245"/>
  <c r="D245"/>
  <c r="C245"/>
  <c r="Q244"/>
  <c r="P244"/>
  <c r="O244"/>
  <c r="M244"/>
  <c r="L244"/>
  <c r="J244"/>
  <c r="H244"/>
  <c r="G244"/>
  <c r="F244"/>
  <c r="R244" s="1"/>
  <c r="S244" s="1"/>
  <c r="E244"/>
  <c r="D244"/>
  <c r="C244"/>
  <c r="Q243"/>
  <c r="P243"/>
  <c r="O243"/>
  <c r="M243"/>
  <c r="L243"/>
  <c r="J243"/>
  <c r="H243"/>
  <c r="G243"/>
  <c r="F243"/>
  <c r="R243" s="1"/>
  <c r="S243" s="1"/>
  <c r="E243"/>
  <c r="D243"/>
  <c r="C243"/>
  <c r="Q242"/>
  <c r="P242"/>
  <c r="O242"/>
  <c r="M242"/>
  <c r="L242"/>
  <c r="J242"/>
  <c r="H242"/>
  <c r="G242"/>
  <c r="F242"/>
  <c r="R242" s="1"/>
  <c r="S242" s="1"/>
  <c r="E242"/>
  <c r="D242"/>
  <c r="C242"/>
  <c r="Q241"/>
  <c r="P241"/>
  <c r="O241"/>
  <c r="M241"/>
  <c r="L241"/>
  <c r="J241"/>
  <c r="H241"/>
  <c r="G241"/>
  <c r="F241"/>
  <c r="R241" s="1"/>
  <c r="S241" s="1"/>
  <c r="E241"/>
  <c r="D241"/>
  <c r="C241"/>
  <c r="Q240"/>
  <c r="P240"/>
  <c r="O240"/>
  <c r="M240"/>
  <c r="L240"/>
  <c r="J240"/>
  <c r="H240"/>
  <c r="G240"/>
  <c r="F240"/>
  <c r="R240" s="1"/>
  <c r="S240" s="1"/>
  <c r="E240"/>
  <c r="D240"/>
  <c r="C240"/>
  <c r="Q239"/>
  <c r="P239"/>
  <c r="O239"/>
  <c r="M239"/>
  <c r="L239"/>
  <c r="J239"/>
  <c r="H239"/>
  <c r="G239"/>
  <c r="F239"/>
  <c r="R239" s="1"/>
  <c r="S239" s="1"/>
  <c r="E239"/>
  <c r="D239"/>
  <c r="C239"/>
  <c r="Q238"/>
  <c r="P238"/>
  <c r="O238"/>
  <c r="M238"/>
  <c r="L238"/>
  <c r="J238"/>
  <c r="H238"/>
  <c r="G238"/>
  <c r="F238"/>
  <c r="R238" s="1"/>
  <c r="S238" s="1"/>
  <c r="E238"/>
  <c r="D238"/>
  <c r="C238"/>
  <c r="Q237"/>
  <c r="P237"/>
  <c r="O237"/>
  <c r="M237"/>
  <c r="L237"/>
  <c r="J237"/>
  <c r="H237"/>
  <c r="G237"/>
  <c r="F237"/>
  <c r="R237" s="1"/>
  <c r="S237" s="1"/>
  <c r="E237"/>
  <c r="D237"/>
  <c r="C237"/>
  <c r="Q236"/>
  <c r="P236"/>
  <c r="O236"/>
  <c r="M236"/>
  <c r="L236"/>
  <c r="J236"/>
  <c r="H236"/>
  <c r="G236"/>
  <c r="F236"/>
  <c r="R236" s="1"/>
  <c r="S236" s="1"/>
  <c r="E236"/>
  <c r="D236"/>
  <c r="C236"/>
  <c r="Q235"/>
  <c r="P235"/>
  <c r="O235"/>
  <c r="M235"/>
  <c r="L235"/>
  <c r="J235"/>
  <c r="H235"/>
  <c r="G235"/>
  <c r="F235"/>
  <c r="R235" s="1"/>
  <c r="S235" s="1"/>
  <c r="E235"/>
  <c r="D235"/>
  <c r="C235"/>
  <c r="Q234"/>
  <c r="P234"/>
  <c r="O234"/>
  <c r="M234"/>
  <c r="L234"/>
  <c r="J234"/>
  <c r="H234"/>
  <c r="G234"/>
  <c r="F234"/>
  <c r="R234" s="1"/>
  <c r="S234" s="1"/>
  <c r="E234"/>
  <c r="D234"/>
  <c r="C234"/>
  <c r="Q233"/>
  <c r="P233"/>
  <c r="O233"/>
  <c r="M233"/>
  <c r="L233"/>
  <c r="J233"/>
  <c r="H233"/>
  <c r="G233"/>
  <c r="F233"/>
  <c r="R233" s="1"/>
  <c r="S233" s="1"/>
  <c r="E233"/>
  <c r="D233"/>
  <c r="C233"/>
  <c r="Q232"/>
  <c r="P232"/>
  <c r="O232"/>
  <c r="M232"/>
  <c r="L232"/>
  <c r="J232"/>
  <c r="H232"/>
  <c r="G232"/>
  <c r="F232"/>
  <c r="R232" s="1"/>
  <c r="S232" s="1"/>
  <c r="E232"/>
  <c r="D232"/>
  <c r="C232"/>
  <c r="Q231"/>
  <c r="P231"/>
  <c r="O231"/>
  <c r="M231"/>
  <c r="L231"/>
  <c r="J231"/>
  <c r="H231"/>
  <c r="G231"/>
  <c r="F231"/>
  <c r="R231" s="1"/>
  <c r="S231" s="1"/>
  <c r="E231"/>
  <c r="D231"/>
  <c r="C231"/>
  <c r="Q230"/>
  <c r="P230"/>
  <c r="O230"/>
  <c r="M230"/>
  <c r="L230"/>
  <c r="J230"/>
  <c r="H230"/>
  <c r="G230"/>
  <c r="F230"/>
  <c r="R230" s="1"/>
  <c r="S230" s="1"/>
  <c r="E230"/>
  <c r="D230"/>
  <c r="C230"/>
  <c r="Q229"/>
  <c r="P229"/>
  <c r="O229"/>
  <c r="M229"/>
  <c r="L229"/>
  <c r="J229"/>
  <c r="H229"/>
  <c r="G229"/>
  <c r="F229"/>
  <c r="R229" s="1"/>
  <c r="S229" s="1"/>
  <c r="E229"/>
  <c r="D229"/>
  <c r="C229"/>
  <c r="Q228"/>
  <c r="P228"/>
  <c r="O228"/>
  <c r="M228"/>
  <c r="L228"/>
  <c r="J228"/>
  <c r="H228"/>
  <c r="G228"/>
  <c r="F228"/>
  <c r="R228" s="1"/>
  <c r="S228" s="1"/>
  <c r="E228"/>
  <c r="D228"/>
  <c r="C228"/>
  <c r="Q227"/>
  <c r="P227"/>
  <c r="O227"/>
  <c r="M227"/>
  <c r="L227"/>
  <c r="J227"/>
  <c r="H227"/>
  <c r="G227"/>
  <c r="F227"/>
  <c r="R227" s="1"/>
  <c r="S227" s="1"/>
  <c r="E227"/>
  <c r="D227"/>
  <c r="C227"/>
  <c r="Q226"/>
  <c r="P226"/>
  <c r="O226"/>
  <c r="M226"/>
  <c r="L226"/>
  <c r="J226"/>
  <c r="H226"/>
  <c r="G226"/>
  <c r="F226"/>
  <c r="R226" s="1"/>
  <c r="S226" s="1"/>
  <c r="E226"/>
  <c r="D226"/>
  <c r="C226"/>
  <c r="Q225"/>
  <c r="P225"/>
  <c r="O225"/>
  <c r="M225"/>
  <c r="L225"/>
  <c r="J225"/>
  <c r="H225"/>
  <c r="G225"/>
  <c r="F225"/>
  <c r="R225" s="1"/>
  <c r="S225" s="1"/>
  <c r="E225"/>
  <c r="D225"/>
  <c r="C225"/>
  <c r="Q224"/>
  <c r="P224"/>
  <c r="O224"/>
  <c r="M224"/>
  <c r="L224"/>
  <c r="J224"/>
  <c r="H224"/>
  <c r="G224"/>
  <c r="F224"/>
  <c r="R224" s="1"/>
  <c r="S224" s="1"/>
  <c r="E224"/>
  <c r="D224"/>
  <c r="C224"/>
  <c r="Q223"/>
  <c r="P223"/>
  <c r="O223"/>
  <c r="M223"/>
  <c r="L223"/>
  <c r="J223"/>
  <c r="H223"/>
  <c r="G223"/>
  <c r="F223"/>
  <c r="R223" s="1"/>
  <c r="S223" s="1"/>
  <c r="E223"/>
  <c r="D223"/>
  <c r="C223"/>
  <c r="Q222"/>
  <c r="P222"/>
  <c r="O222"/>
  <c r="M222"/>
  <c r="L222"/>
  <c r="J222"/>
  <c r="H222"/>
  <c r="G222"/>
  <c r="F222"/>
  <c r="R222" s="1"/>
  <c r="S222" s="1"/>
  <c r="E222"/>
  <c r="D222"/>
  <c r="C222"/>
  <c r="Q221"/>
  <c r="P221"/>
  <c r="O221"/>
  <c r="M221"/>
  <c r="L221"/>
  <c r="J221"/>
  <c r="H221"/>
  <c r="G221"/>
  <c r="F221"/>
  <c r="R221" s="1"/>
  <c r="S221" s="1"/>
  <c r="E221"/>
  <c r="D221"/>
  <c r="C221"/>
  <c r="Q220"/>
  <c r="P220"/>
  <c r="O220"/>
  <c r="M220"/>
  <c r="L220"/>
  <c r="J220"/>
  <c r="H220"/>
  <c r="G220"/>
  <c r="F220"/>
  <c r="R220" s="1"/>
  <c r="S220" s="1"/>
  <c r="E220"/>
  <c r="D220"/>
  <c r="C220"/>
  <c r="Q219"/>
  <c r="P219"/>
  <c r="O219"/>
  <c r="M219"/>
  <c r="L219"/>
  <c r="J219"/>
  <c r="H219"/>
  <c r="G219"/>
  <c r="F219"/>
  <c r="R219" s="1"/>
  <c r="S219" s="1"/>
  <c r="E219"/>
  <c r="D219"/>
  <c r="C219"/>
  <c r="Q218"/>
  <c r="P218"/>
  <c r="O218"/>
  <c r="M218"/>
  <c r="L218"/>
  <c r="J218"/>
  <c r="H218"/>
  <c r="G218"/>
  <c r="F218"/>
  <c r="R218" s="1"/>
  <c r="S218" s="1"/>
  <c r="E218"/>
  <c r="D218"/>
  <c r="C218"/>
  <c r="Q217"/>
  <c r="P217"/>
  <c r="O217"/>
  <c r="M217"/>
  <c r="L217"/>
  <c r="J217"/>
  <c r="H217"/>
  <c r="G217"/>
  <c r="F217"/>
  <c r="R217" s="1"/>
  <c r="S217" s="1"/>
  <c r="E217"/>
  <c r="D217"/>
  <c r="C217"/>
  <c r="Q216"/>
  <c r="P216"/>
  <c r="O216"/>
  <c r="M216"/>
  <c r="L216"/>
  <c r="J216"/>
  <c r="H216"/>
  <c r="G216"/>
  <c r="F216"/>
  <c r="R216" s="1"/>
  <c r="S216" s="1"/>
  <c r="E216"/>
  <c r="D216"/>
  <c r="C216"/>
  <c r="Q215"/>
  <c r="P215"/>
  <c r="O215"/>
  <c r="M215"/>
  <c r="L215"/>
  <c r="J215"/>
  <c r="H215"/>
  <c r="G215"/>
  <c r="F215"/>
  <c r="R215" s="1"/>
  <c r="S215" s="1"/>
  <c r="E215"/>
  <c r="D215"/>
  <c r="C215"/>
  <c r="Q214"/>
  <c r="P214"/>
  <c r="O214"/>
  <c r="M214"/>
  <c r="L214"/>
  <c r="J214"/>
  <c r="H214"/>
  <c r="G214"/>
  <c r="F214"/>
  <c r="R214" s="1"/>
  <c r="S214" s="1"/>
  <c r="E214"/>
  <c r="D214"/>
  <c r="C214"/>
  <c r="Q213"/>
  <c r="P213"/>
  <c r="O213"/>
  <c r="M213"/>
  <c r="L213"/>
  <c r="J213"/>
  <c r="H213"/>
  <c r="G213"/>
  <c r="F213"/>
  <c r="R213" s="1"/>
  <c r="S213" s="1"/>
  <c r="E213"/>
  <c r="D213"/>
  <c r="C213"/>
  <c r="Q212"/>
  <c r="P212"/>
  <c r="O212"/>
  <c r="M212"/>
  <c r="L212"/>
  <c r="J212"/>
  <c r="H212"/>
  <c r="G212"/>
  <c r="F212"/>
  <c r="R212" s="1"/>
  <c r="S212" s="1"/>
  <c r="E212"/>
  <c r="D212"/>
  <c r="C212"/>
  <c r="Q211"/>
  <c r="P211"/>
  <c r="O211"/>
  <c r="M211"/>
  <c r="L211"/>
  <c r="J211"/>
  <c r="H211"/>
  <c r="G211"/>
  <c r="F211"/>
  <c r="R211" s="1"/>
  <c r="S211" s="1"/>
  <c r="E211"/>
  <c r="D211"/>
  <c r="C211"/>
  <c r="Q210"/>
  <c r="P210"/>
  <c r="O210"/>
  <c r="M210"/>
  <c r="L210"/>
  <c r="J210"/>
  <c r="H210"/>
  <c r="G210"/>
  <c r="F210"/>
  <c r="R210" s="1"/>
  <c r="S210" s="1"/>
  <c r="E210"/>
  <c r="D210"/>
  <c r="C210"/>
  <c r="Q209"/>
  <c r="P209"/>
  <c r="O209"/>
  <c r="M209"/>
  <c r="L209"/>
  <c r="J209"/>
  <c r="H209"/>
  <c r="G209"/>
  <c r="F209"/>
  <c r="R209" s="1"/>
  <c r="S209" s="1"/>
  <c r="E209"/>
  <c r="D209"/>
  <c r="C209"/>
  <c r="Q208"/>
  <c r="P208"/>
  <c r="O208"/>
  <c r="M208"/>
  <c r="L208"/>
  <c r="J208"/>
  <c r="H208"/>
  <c r="G208"/>
  <c r="F208"/>
  <c r="R208" s="1"/>
  <c r="S208" s="1"/>
  <c r="E208"/>
  <c r="D208"/>
  <c r="C208"/>
  <c r="Q207"/>
  <c r="P207"/>
  <c r="O207"/>
  <c r="M207"/>
  <c r="L207"/>
  <c r="J207"/>
  <c r="H207"/>
  <c r="G207"/>
  <c r="F207"/>
  <c r="R207" s="1"/>
  <c r="S207" s="1"/>
  <c r="E207"/>
  <c r="D207"/>
  <c r="C207"/>
  <c r="Q206"/>
  <c r="P206"/>
  <c r="O206"/>
  <c r="M206"/>
  <c r="L206"/>
  <c r="J206"/>
  <c r="H206"/>
  <c r="G206"/>
  <c r="F206"/>
  <c r="R206" s="1"/>
  <c r="S206" s="1"/>
  <c r="E206"/>
  <c r="D206"/>
  <c r="C206"/>
  <c r="Q205"/>
  <c r="P205"/>
  <c r="O205"/>
  <c r="M205"/>
  <c r="L205"/>
  <c r="J205"/>
  <c r="H205"/>
  <c r="G205"/>
  <c r="F205"/>
  <c r="R205" s="1"/>
  <c r="S205" s="1"/>
  <c r="E205"/>
  <c r="D205"/>
  <c r="C205"/>
  <c r="Q204"/>
  <c r="P204"/>
  <c r="O204"/>
  <c r="M204"/>
  <c r="L204"/>
  <c r="J204"/>
  <c r="H204"/>
  <c r="G204"/>
  <c r="F204"/>
  <c r="R204" s="1"/>
  <c r="S204" s="1"/>
  <c r="E204"/>
  <c r="D204"/>
  <c r="C204"/>
  <c r="Q203"/>
  <c r="P203"/>
  <c r="O203"/>
  <c r="M203"/>
  <c r="L203"/>
  <c r="J203"/>
  <c r="H203"/>
  <c r="G203"/>
  <c r="F203"/>
  <c r="R203" s="1"/>
  <c r="S203" s="1"/>
  <c r="E203"/>
  <c r="D203"/>
  <c r="C203"/>
  <c r="Q202"/>
  <c r="P202"/>
  <c r="O202"/>
  <c r="M202"/>
  <c r="L202"/>
  <c r="J202"/>
  <c r="H202"/>
  <c r="G202"/>
  <c r="F202"/>
  <c r="R202" s="1"/>
  <c r="S202" s="1"/>
  <c r="E202"/>
  <c r="D202"/>
  <c r="C202"/>
  <c r="Q201"/>
  <c r="P201"/>
  <c r="O201"/>
  <c r="M201"/>
  <c r="L201"/>
  <c r="J201"/>
  <c r="H201"/>
  <c r="G201"/>
  <c r="F201"/>
  <c r="R201" s="1"/>
  <c r="S201" s="1"/>
  <c r="E201"/>
  <c r="D201"/>
  <c r="C201"/>
  <c r="Q200"/>
  <c r="P200"/>
  <c r="O200"/>
  <c r="M200"/>
  <c r="L200"/>
  <c r="J200"/>
  <c r="H200"/>
  <c r="G200"/>
  <c r="F200"/>
  <c r="R200" s="1"/>
  <c r="S200" s="1"/>
  <c r="E200"/>
  <c r="D200"/>
  <c r="C200"/>
  <c r="Q199"/>
  <c r="P199"/>
  <c r="O199"/>
  <c r="M199"/>
  <c r="L199"/>
  <c r="J199"/>
  <c r="H199"/>
  <c r="G199"/>
  <c r="F199"/>
  <c r="R199" s="1"/>
  <c r="S199" s="1"/>
  <c r="E199"/>
  <c r="D199"/>
  <c r="C199"/>
  <c r="Q198"/>
  <c r="P198"/>
  <c r="O198"/>
  <c r="M198"/>
  <c r="L198"/>
  <c r="J198"/>
  <c r="H198"/>
  <c r="G198"/>
  <c r="F198"/>
  <c r="R198" s="1"/>
  <c r="S198" s="1"/>
  <c r="E198"/>
  <c r="D198"/>
  <c r="C198"/>
  <c r="Q197"/>
  <c r="P197"/>
  <c r="O197"/>
  <c r="M197"/>
  <c r="L197"/>
  <c r="J197"/>
  <c r="H197"/>
  <c r="G197"/>
  <c r="F197"/>
  <c r="R197" s="1"/>
  <c r="S197" s="1"/>
  <c r="E197"/>
  <c r="D197"/>
  <c r="C197"/>
  <c r="Q196"/>
  <c r="P196"/>
  <c r="O196"/>
  <c r="M196"/>
  <c r="L196"/>
  <c r="J196"/>
  <c r="H196"/>
  <c r="G196"/>
  <c r="F196"/>
  <c r="R196" s="1"/>
  <c r="S196" s="1"/>
  <c r="E196"/>
  <c r="D196"/>
  <c r="C196"/>
  <c r="Q195"/>
  <c r="P195"/>
  <c r="O195"/>
  <c r="M195"/>
  <c r="L195"/>
  <c r="J195"/>
  <c r="H195"/>
  <c r="G195"/>
  <c r="F195"/>
  <c r="R195" s="1"/>
  <c r="S195" s="1"/>
  <c r="E195"/>
  <c r="D195"/>
  <c r="C195"/>
  <c r="Q194"/>
  <c r="P194"/>
  <c r="O194"/>
  <c r="M194"/>
  <c r="L194"/>
  <c r="J194"/>
  <c r="H194"/>
  <c r="G194"/>
  <c r="F194"/>
  <c r="R194" s="1"/>
  <c r="S194" s="1"/>
  <c r="E194"/>
  <c r="D194"/>
  <c r="C194"/>
  <c r="Q193"/>
  <c r="P193"/>
  <c r="O193"/>
  <c r="M193"/>
  <c r="L193"/>
  <c r="J193"/>
  <c r="H193"/>
  <c r="G193"/>
  <c r="F193"/>
  <c r="R193" s="1"/>
  <c r="S193" s="1"/>
  <c r="E193"/>
  <c r="D193"/>
  <c r="C193"/>
  <c r="Q192"/>
  <c r="P192"/>
  <c r="O192"/>
  <c r="M192"/>
  <c r="L192"/>
  <c r="J192"/>
  <c r="H192"/>
  <c r="G192"/>
  <c r="F192"/>
  <c r="R192" s="1"/>
  <c r="S192" s="1"/>
  <c r="E192"/>
  <c r="D192"/>
  <c r="C192"/>
  <c r="Q191"/>
  <c r="P191"/>
  <c r="O191"/>
  <c r="M191"/>
  <c r="L191"/>
  <c r="J191"/>
  <c r="H191"/>
  <c r="G191"/>
  <c r="F191"/>
  <c r="R191" s="1"/>
  <c r="S191" s="1"/>
  <c r="E191"/>
  <c r="D191"/>
  <c r="C191"/>
  <c r="Q190"/>
  <c r="P190"/>
  <c r="O190"/>
  <c r="M190"/>
  <c r="L190"/>
  <c r="J190"/>
  <c r="H190"/>
  <c r="G190"/>
  <c r="F190"/>
  <c r="R190" s="1"/>
  <c r="S190" s="1"/>
  <c r="E190"/>
  <c r="D190"/>
  <c r="C190"/>
  <c r="Q189"/>
  <c r="P189"/>
  <c r="O189"/>
  <c r="M189"/>
  <c r="L189"/>
  <c r="J189"/>
  <c r="H189"/>
  <c r="G189"/>
  <c r="F189"/>
  <c r="R189" s="1"/>
  <c r="S189" s="1"/>
  <c r="E189"/>
  <c r="D189"/>
  <c r="C189"/>
  <c r="Q188"/>
  <c r="P188"/>
  <c r="O188"/>
  <c r="M188"/>
  <c r="L188"/>
  <c r="J188"/>
  <c r="H188"/>
  <c r="G188"/>
  <c r="F188"/>
  <c r="R188" s="1"/>
  <c r="S188" s="1"/>
  <c r="E188"/>
  <c r="D188"/>
  <c r="C188"/>
  <c r="Q187"/>
  <c r="P187"/>
  <c r="O187"/>
  <c r="M187"/>
  <c r="L187"/>
  <c r="J187"/>
  <c r="H187"/>
  <c r="G187"/>
  <c r="F187"/>
  <c r="R187" s="1"/>
  <c r="S187" s="1"/>
  <c r="E187"/>
  <c r="D187"/>
  <c r="C187"/>
  <c r="Q186"/>
  <c r="P186"/>
  <c r="O186"/>
  <c r="M186"/>
  <c r="L186"/>
  <c r="J186"/>
  <c r="H186"/>
  <c r="G186"/>
  <c r="F186"/>
  <c r="R186" s="1"/>
  <c r="S186" s="1"/>
  <c r="E186"/>
  <c r="D186"/>
  <c r="C186"/>
  <c r="Q185"/>
  <c r="P185"/>
  <c r="O185"/>
  <c r="M185"/>
  <c r="L185"/>
  <c r="J185"/>
  <c r="H185"/>
  <c r="G185"/>
  <c r="F185"/>
  <c r="R185" s="1"/>
  <c r="S185" s="1"/>
  <c r="E185"/>
  <c r="D185"/>
  <c r="C185"/>
  <c r="Q184"/>
  <c r="P184"/>
  <c r="O184"/>
  <c r="M184"/>
  <c r="L184"/>
  <c r="J184"/>
  <c r="H184"/>
  <c r="G184"/>
  <c r="F184"/>
  <c r="R184" s="1"/>
  <c r="S184" s="1"/>
  <c r="E184"/>
  <c r="D184"/>
  <c r="C184"/>
  <c r="Q183"/>
  <c r="P183"/>
  <c r="O183"/>
  <c r="M183"/>
  <c r="L183"/>
  <c r="J183"/>
  <c r="H183"/>
  <c r="G183"/>
  <c r="F183"/>
  <c r="R183" s="1"/>
  <c r="S183" s="1"/>
  <c r="E183"/>
  <c r="D183"/>
  <c r="C183"/>
  <c r="Q182"/>
  <c r="P182"/>
  <c r="O182"/>
  <c r="M182"/>
  <c r="L182"/>
  <c r="J182"/>
  <c r="H182"/>
  <c r="G182"/>
  <c r="F182"/>
  <c r="R182" s="1"/>
  <c r="S182" s="1"/>
  <c r="E182"/>
  <c r="D182"/>
  <c r="C182"/>
  <c r="Q181"/>
  <c r="P181"/>
  <c r="O181"/>
  <c r="M181"/>
  <c r="L181"/>
  <c r="J181"/>
  <c r="H181"/>
  <c r="G181"/>
  <c r="F181"/>
  <c r="R181" s="1"/>
  <c r="S181" s="1"/>
  <c r="E181"/>
  <c r="D181"/>
  <c r="C181"/>
  <c r="Q180"/>
  <c r="P180"/>
  <c r="O180"/>
  <c r="M180"/>
  <c r="L180"/>
  <c r="J180"/>
  <c r="H180"/>
  <c r="G180"/>
  <c r="F180"/>
  <c r="R180" s="1"/>
  <c r="S180" s="1"/>
  <c r="E180"/>
  <c r="D180"/>
  <c r="C180"/>
  <c r="Q179"/>
  <c r="P179"/>
  <c r="O179"/>
  <c r="M179"/>
  <c r="L179"/>
  <c r="J179"/>
  <c r="H179"/>
  <c r="G179"/>
  <c r="F179"/>
  <c r="R179" s="1"/>
  <c r="S179" s="1"/>
  <c r="E179"/>
  <c r="D179"/>
  <c r="C179"/>
  <c r="Q178"/>
  <c r="P178"/>
  <c r="O178"/>
  <c r="M178"/>
  <c r="L178"/>
  <c r="J178"/>
  <c r="H178"/>
  <c r="G178"/>
  <c r="F178"/>
  <c r="R178" s="1"/>
  <c r="S178" s="1"/>
  <c r="E178"/>
  <c r="D178"/>
  <c r="C178"/>
  <c r="Q177"/>
  <c r="P177"/>
  <c r="O177"/>
  <c r="M177"/>
  <c r="L177"/>
  <c r="J177"/>
  <c r="H177"/>
  <c r="G177"/>
  <c r="F177"/>
  <c r="R177" s="1"/>
  <c r="S177" s="1"/>
  <c r="E177"/>
  <c r="D177"/>
  <c r="C177"/>
  <c r="Q176"/>
  <c r="P176"/>
  <c r="O176"/>
  <c r="M176"/>
  <c r="L176"/>
  <c r="J176"/>
  <c r="H176"/>
  <c r="G176"/>
  <c r="F176"/>
  <c r="R176" s="1"/>
  <c r="S176" s="1"/>
  <c r="E176"/>
  <c r="D176"/>
  <c r="C176"/>
  <c r="Q175"/>
  <c r="P175"/>
  <c r="O175"/>
  <c r="M175"/>
  <c r="L175"/>
  <c r="J175"/>
  <c r="H175"/>
  <c r="G175"/>
  <c r="F175"/>
  <c r="R175" s="1"/>
  <c r="S175" s="1"/>
  <c r="E175"/>
  <c r="D175"/>
  <c r="C175"/>
  <c r="Q174"/>
  <c r="P174"/>
  <c r="O174"/>
  <c r="M174"/>
  <c r="L174"/>
  <c r="J174"/>
  <c r="H174"/>
  <c r="G174"/>
  <c r="F174"/>
  <c r="R174" s="1"/>
  <c r="S174" s="1"/>
  <c r="E174"/>
  <c r="D174"/>
  <c r="C174"/>
  <c r="Q173"/>
  <c r="P173"/>
  <c r="O173"/>
  <c r="M173"/>
  <c r="L173"/>
  <c r="J173"/>
  <c r="H173"/>
  <c r="G173"/>
  <c r="F173"/>
  <c r="R173" s="1"/>
  <c r="S173" s="1"/>
  <c r="E173"/>
  <c r="D173"/>
  <c r="C173"/>
  <c r="Q172"/>
  <c r="P172"/>
  <c r="O172"/>
  <c r="M172"/>
  <c r="L172"/>
  <c r="J172"/>
  <c r="H172"/>
  <c r="G172"/>
  <c r="F172"/>
  <c r="R172" s="1"/>
  <c r="S172" s="1"/>
  <c r="E172"/>
  <c r="D172"/>
  <c r="C172"/>
  <c r="Q171"/>
  <c r="P171"/>
  <c r="O171"/>
  <c r="M171"/>
  <c r="L171"/>
  <c r="J171"/>
  <c r="H171"/>
  <c r="G171"/>
  <c r="F171"/>
  <c r="R171" s="1"/>
  <c r="S171" s="1"/>
  <c r="E171"/>
  <c r="D171"/>
  <c r="C171"/>
  <c r="Q170"/>
  <c r="P170"/>
  <c r="O170"/>
  <c r="M170"/>
  <c r="L170"/>
  <c r="J170"/>
  <c r="H170"/>
  <c r="G170"/>
  <c r="F170"/>
  <c r="R170" s="1"/>
  <c r="S170" s="1"/>
  <c r="E170"/>
  <c r="D170"/>
  <c r="C170"/>
  <c r="Q169"/>
  <c r="P169"/>
  <c r="O169"/>
  <c r="M169"/>
  <c r="L169"/>
  <c r="J169"/>
  <c r="H169"/>
  <c r="G169"/>
  <c r="F169"/>
  <c r="R169" s="1"/>
  <c r="S169" s="1"/>
  <c r="E169"/>
  <c r="D169"/>
  <c r="C169"/>
  <c r="Q168"/>
  <c r="P168"/>
  <c r="O168"/>
  <c r="M168"/>
  <c r="L168"/>
  <c r="J168"/>
  <c r="H168"/>
  <c r="G168"/>
  <c r="F168"/>
  <c r="R168" s="1"/>
  <c r="S168" s="1"/>
  <c r="E168"/>
  <c r="D168"/>
  <c r="C168"/>
  <c r="Q167"/>
  <c r="P167"/>
  <c r="O167"/>
  <c r="M167"/>
  <c r="L167"/>
  <c r="J167"/>
  <c r="H167"/>
  <c r="G167"/>
  <c r="F167"/>
  <c r="R167" s="1"/>
  <c r="S167" s="1"/>
  <c r="E167"/>
  <c r="D167"/>
  <c r="C167"/>
  <c r="Q166"/>
  <c r="P166"/>
  <c r="O166"/>
  <c r="M166"/>
  <c r="L166"/>
  <c r="J166"/>
  <c r="H166"/>
  <c r="G166"/>
  <c r="F166"/>
  <c r="R166" s="1"/>
  <c r="S166" s="1"/>
  <c r="E166"/>
  <c r="D166"/>
  <c r="C166"/>
  <c r="Q165"/>
  <c r="P165"/>
  <c r="O165"/>
  <c r="M165"/>
  <c r="L165"/>
  <c r="J165"/>
  <c r="H165"/>
  <c r="G165"/>
  <c r="F165"/>
  <c r="R165" s="1"/>
  <c r="S165" s="1"/>
  <c r="E165"/>
  <c r="D165"/>
  <c r="C165"/>
  <c r="Q164"/>
  <c r="P164"/>
  <c r="O164"/>
  <c r="M164"/>
  <c r="L164"/>
  <c r="J164"/>
  <c r="H164"/>
  <c r="G164"/>
  <c r="F164"/>
  <c r="R164" s="1"/>
  <c r="S164" s="1"/>
  <c r="E164"/>
  <c r="D164"/>
  <c r="C164"/>
  <c r="Q163"/>
  <c r="P163"/>
  <c r="O163"/>
  <c r="M163"/>
  <c r="L163"/>
  <c r="J163"/>
  <c r="H163"/>
  <c r="G163"/>
  <c r="F163"/>
  <c r="R163" s="1"/>
  <c r="S163" s="1"/>
  <c r="E163"/>
  <c r="D163"/>
  <c r="C163"/>
  <c r="Q162"/>
  <c r="P162"/>
  <c r="O162"/>
  <c r="M162"/>
  <c r="L162"/>
  <c r="J162"/>
  <c r="H162"/>
  <c r="G162"/>
  <c r="F162"/>
  <c r="R162" s="1"/>
  <c r="S162" s="1"/>
  <c r="E162"/>
  <c r="D162"/>
  <c r="C162"/>
  <c r="Q161"/>
  <c r="P161"/>
  <c r="O161"/>
  <c r="M161"/>
  <c r="L161"/>
  <c r="J161"/>
  <c r="H161"/>
  <c r="G161"/>
  <c r="F161"/>
  <c r="R161" s="1"/>
  <c r="S161" s="1"/>
  <c r="E161"/>
  <c r="D161"/>
  <c r="C161"/>
  <c r="Q160"/>
  <c r="P160"/>
  <c r="O160"/>
  <c r="M160"/>
  <c r="L160"/>
  <c r="J160"/>
  <c r="H160"/>
  <c r="G160"/>
  <c r="F160"/>
  <c r="R160" s="1"/>
  <c r="S160" s="1"/>
  <c r="E160"/>
  <c r="D160"/>
  <c r="C160"/>
  <c r="Q159"/>
  <c r="P159"/>
  <c r="O159"/>
  <c r="M159"/>
  <c r="L159"/>
  <c r="J159"/>
  <c r="H159"/>
  <c r="G159"/>
  <c r="F159"/>
  <c r="R159" s="1"/>
  <c r="S159" s="1"/>
  <c r="E159"/>
  <c r="D159"/>
  <c r="C159"/>
  <c r="Q158"/>
  <c r="P158"/>
  <c r="O158"/>
  <c r="M158"/>
  <c r="L158"/>
  <c r="J158"/>
  <c r="H158"/>
  <c r="G158"/>
  <c r="F158"/>
  <c r="R158" s="1"/>
  <c r="S158" s="1"/>
  <c r="E158"/>
  <c r="D158"/>
  <c r="C158"/>
  <c r="Q157"/>
  <c r="P157"/>
  <c r="O157"/>
  <c r="M157"/>
  <c r="L157"/>
  <c r="J157"/>
  <c r="H157"/>
  <c r="G157"/>
  <c r="F157"/>
  <c r="R157" s="1"/>
  <c r="S157" s="1"/>
  <c r="E157"/>
  <c r="D157"/>
  <c r="C157"/>
  <c r="Q156"/>
  <c r="P156"/>
  <c r="O156"/>
  <c r="M156"/>
  <c r="L156"/>
  <c r="J156"/>
  <c r="H156"/>
  <c r="G156"/>
  <c r="F156"/>
  <c r="R156" s="1"/>
  <c r="S156" s="1"/>
  <c r="E156"/>
  <c r="D156"/>
  <c r="C156"/>
  <c r="Q155"/>
  <c r="P155"/>
  <c r="O155"/>
  <c r="M155"/>
  <c r="L155"/>
  <c r="J155"/>
  <c r="H155"/>
  <c r="G155"/>
  <c r="F155"/>
  <c r="R155" s="1"/>
  <c r="S155" s="1"/>
  <c r="E155"/>
  <c r="D155"/>
  <c r="C155"/>
  <c r="Q154"/>
  <c r="P154"/>
  <c r="O154"/>
  <c r="M154"/>
  <c r="L154"/>
  <c r="J154"/>
  <c r="H154"/>
  <c r="G154"/>
  <c r="F154"/>
  <c r="R154" s="1"/>
  <c r="S154" s="1"/>
  <c r="E154"/>
  <c r="D154"/>
  <c r="C154"/>
  <c r="Q153"/>
  <c r="P153"/>
  <c r="O153"/>
  <c r="M153"/>
  <c r="L153"/>
  <c r="J153"/>
  <c r="H153"/>
  <c r="G153"/>
  <c r="F153"/>
  <c r="R153" s="1"/>
  <c r="S153" s="1"/>
  <c r="E153"/>
  <c r="D153"/>
  <c r="C153"/>
  <c r="Q152"/>
  <c r="P152"/>
  <c r="O152"/>
  <c r="M152"/>
  <c r="L152"/>
  <c r="J152"/>
  <c r="H152"/>
  <c r="G152"/>
  <c r="F152"/>
  <c r="R152" s="1"/>
  <c r="S152" s="1"/>
  <c r="E152"/>
  <c r="D152"/>
  <c r="C152"/>
  <c r="Q151"/>
  <c r="P151"/>
  <c r="O151"/>
  <c r="M151"/>
  <c r="L151"/>
  <c r="J151"/>
  <c r="H151"/>
  <c r="G151"/>
  <c r="F151"/>
  <c r="R151" s="1"/>
  <c r="S151" s="1"/>
  <c r="E151"/>
  <c r="D151"/>
  <c r="C151"/>
  <c r="Q150"/>
  <c r="P150"/>
  <c r="O150"/>
  <c r="M150"/>
  <c r="L150"/>
  <c r="J150"/>
  <c r="H150"/>
  <c r="G150"/>
  <c r="F150"/>
  <c r="R150" s="1"/>
  <c r="S150" s="1"/>
  <c r="E150"/>
  <c r="D150"/>
  <c r="C150"/>
  <c r="Q149"/>
  <c r="P149"/>
  <c r="O149"/>
  <c r="M149"/>
  <c r="L149"/>
  <c r="J149"/>
  <c r="H149"/>
  <c r="G149"/>
  <c r="F149"/>
  <c r="R149" s="1"/>
  <c r="S149" s="1"/>
  <c r="E149"/>
  <c r="D149"/>
  <c r="C149"/>
  <c r="Q148"/>
  <c r="P148"/>
  <c r="O148"/>
  <c r="M148"/>
  <c r="L148"/>
  <c r="J148"/>
  <c r="H148"/>
  <c r="G148"/>
  <c r="F148"/>
  <c r="R148" s="1"/>
  <c r="S148" s="1"/>
  <c r="E148"/>
  <c r="D148"/>
  <c r="C148"/>
  <c r="Q147"/>
  <c r="P147"/>
  <c r="O147"/>
  <c r="M147"/>
  <c r="L147"/>
  <c r="J147"/>
  <c r="H147"/>
  <c r="G147"/>
  <c r="F147"/>
  <c r="R147" s="1"/>
  <c r="S147" s="1"/>
  <c r="E147"/>
  <c r="D147"/>
  <c r="C147"/>
  <c r="Q146"/>
  <c r="P146"/>
  <c r="O146"/>
  <c r="M146"/>
  <c r="L146"/>
  <c r="J146"/>
  <c r="H146"/>
  <c r="G146"/>
  <c r="F146"/>
  <c r="R146" s="1"/>
  <c r="S146" s="1"/>
  <c r="E146"/>
  <c r="D146"/>
  <c r="C146"/>
  <c r="Q145"/>
  <c r="P145"/>
  <c r="O145"/>
  <c r="M145"/>
  <c r="L145"/>
  <c r="J145"/>
  <c r="H145"/>
  <c r="G145"/>
  <c r="F145"/>
  <c r="R145" s="1"/>
  <c r="S145" s="1"/>
  <c r="E145"/>
  <c r="D145"/>
  <c r="C145"/>
  <c r="Q144"/>
  <c r="P144"/>
  <c r="O144"/>
  <c r="M144"/>
  <c r="L144"/>
  <c r="J144"/>
  <c r="H144"/>
  <c r="G144"/>
  <c r="F144"/>
  <c r="R144" s="1"/>
  <c r="S144" s="1"/>
  <c r="E144"/>
  <c r="D144"/>
  <c r="C144"/>
  <c r="Q143"/>
  <c r="P143"/>
  <c r="O143"/>
  <c r="M143"/>
  <c r="L143"/>
  <c r="J143"/>
  <c r="H143"/>
  <c r="G143"/>
  <c r="F143"/>
  <c r="R143" s="1"/>
  <c r="S143" s="1"/>
  <c r="E143"/>
  <c r="D143"/>
  <c r="C143"/>
  <c r="Q142"/>
  <c r="P142"/>
  <c r="O142"/>
  <c r="M142"/>
  <c r="L142"/>
  <c r="J142"/>
  <c r="H142"/>
  <c r="G142"/>
  <c r="F142"/>
  <c r="R142" s="1"/>
  <c r="S142" s="1"/>
  <c r="E142"/>
  <c r="D142"/>
  <c r="C142"/>
  <c r="Q141"/>
  <c r="P141"/>
  <c r="O141"/>
  <c r="M141"/>
  <c r="L141"/>
  <c r="J141"/>
  <c r="H141"/>
  <c r="G141"/>
  <c r="F141"/>
  <c r="R141" s="1"/>
  <c r="S141" s="1"/>
  <c r="E141"/>
  <c r="D141"/>
  <c r="C141"/>
  <c r="Q140"/>
  <c r="P140"/>
  <c r="O140"/>
  <c r="M140"/>
  <c r="L140"/>
  <c r="J140"/>
  <c r="H140"/>
  <c r="G140"/>
  <c r="F140"/>
  <c r="R140" s="1"/>
  <c r="S140" s="1"/>
  <c r="E140"/>
  <c r="D140"/>
  <c r="C140"/>
  <c r="Q139"/>
  <c r="P139"/>
  <c r="O139"/>
  <c r="M139"/>
  <c r="L139"/>
  <c r="J139"/>
  <c r="H139"/>
  <c r="G139"/>
  <c r="F139"/>
  <c r="R139" s="1"/>
  <c r="S139" s="1"/>
  <c r="E139"/>
  <c r="D139"/>
  <c r="C139"/>
  <c r="Q138"/>
  <c r="P138"/>
  <c r="O138"/>
  <c r="M138"/>
  <c r="L138"/>
  <c r="J138"/>
  <c r="H138"/>
  <c r="G138"/>
  <c r="F138"/>
  <c r="R138" s="1"/>
  <c r="S138" s="1"/>
  <c r="E138"/>
  <c r="D138"/>
  <c r="C138"/>
  <c r="Q137"/>
  <c r="P137"/>
  <c r="O137"/>
  <c r="M137"/>
  <c r="L137"/>
  <c r="J137"/>
  <c r="H137"/>
  <c r="G137"/>
  <c r="F137"/>
  <c r="R137" s="1"/>
  <c r="S137" s="1"/>
  <c r="E137"/>
  <c r="D137"/>
  <c r="C137"/>
  <c r="Q136"/>
  <c r="P136"/>
  <c r="O136"/>
  <c r="M136"/>
  <c r="L136"/>
  <c r="J136"/>
  <c r="H136"/>
  <c r="G136"/>
  <c r="F136"/>
  <c r="R136" s="1"/>
  <c r="S136" s="1"/>
  <c r="E136"/>
  <c r="D136"/>
  <c r="C136"/>
  <c r="Q135"/>
  <c r="P135"/>
  <c r="O135"/>
  <c r="M135"/>
  <c r="L135"/>
  <c r="J135"/>
  <c r="H135"/>
  <c r="G135"/>
  <c r="F135"/>
  <c r="R135" s="1"/>
  <c r="S135" s="1"/>
  <c r="E135"/>
  <c r="D135"/>
  <c r="C135"/>
  <c r="Q134"/>
  <c r="P134"/>
  <c r="O134"/>
  <c r="M134"/>
  <c r="L134"/>
  <c r="J134"/>
  <c r="H134"/>
  <c r="G134"/>
  <c r="F134"/>
  <c r="R134" s="1"/>
  <c r="S134" s="1"/>
  <c r="E134"/>
  <c r="D134"/>
  <c r="C134"/>
  <c r="Q133"/>
  <c r="P133"/>
  <c r="O133"/>
  <c r="M133"/>
  <c r="L133"/>
  <c r="J133"/>
  <c r="H133"/>
  <c r="G133"/>
  <c r="F133"/>
  <c r="R133" s="1"/>
  <c r="S133" s="1"/>
  <c r="E133"/>
  <c r="D133"/>
  <c r="C133"/>
  <c r="Q132"/>
  <c r="P132"/>
  <c r="O132"/>
  <c r="M132"/>
  <c r="L132"/>
  <c r="J132"/>
  <c r="H132"/>
  <c r="G132"/>
  <c r="F132"/>
  <c r="R132" s="1"/>
  <c r="S132" s="1"/>
  <c r="E132"/>
  <c r="D132"/>
  <c r="C132"/>
  <c r="Q131"/>
  <c r="P131"/>
  <c r="O131"/>
  <c r="M131"/>
  <c r="L131"/>
  <c r="J131"/>
  <c r="H131"/>
  <c r="G131"/>
  <c r="F131"/>
  <c r="R131" s="1"/>
  <c r="S131" s="1"/>
  <c r="E131"/>
  <c r="D131"/>
  <c r="C131"/>
  <c r="Q130"/>
  <c r="P130"/>
  <c r="O130"/>
  <c r="M130"/>
  <c r="L130"/>
  <c r="J130"/>
  <c r="H130"/>
  <c r="G130"/>
  <c r="F130"/>
  <c r="R130" s="1"/>
  <c r="S130" s="1"/>
  <c r="E130"/>
  <c r="D130"/>
  <c r="C130"/>
  <c r="Q129"/>
  <c r="P129"/>
  <c r="O129"/>
  <c r="M129"/>
  <c r="L129"/>
  <c r="J129"/>
  <c r="H129"/>
  <c r="G129"/>
  <c r="F129"/>
  <c r="R129" s="1"/>
  <c r="S129" s="1"/>
  <c r="E129"/>
  <c r="D129"/>
  <c r="C129"/>
  <c r="Q128"/>
  <c r="P128"/>
  <c r="O128"/>
  <c r="M128"/>
  <c r="L128"/>
  <c r="J128"/>
  <c r="H128"/>
  <c r="G128"/>
  <c r="F128"/>
  <c r="R128" s="1"/>
  <c r="S128" s="1"/>
  <c r="E128"/>
  <c r="D128"/>
  <c r="C128"/>
  <c r="Q127"/>
  <c r="P127"/>
  <c r="O127"/>
  <c r="M127"/>
  <c r="L127"/>
  <c r="J127"/>
  <c r="H127"/>
  <c r="G127"/>
  <c r="F127"/>
  <c r="R127" s="1"/>
  <c r="S127" s="1"/>
  <c r="E127"/>
  <c r="D127"/>
  <c r="C127"/>
  <c r="Q126"/>
  <c r="P126"/>
  <c r="O126"/>
  <c r="M126"/>
  <c r="L126"/>
  <c r="J126"/>
  <c r="H126"/>
  <c r="G126"/>
  <c r="F126"/>
  <c r="R126" s="1"/>
  <c r="S126" s="1"/>
  <c r="E126"/>
  <c r="D126"/>
  <c r="C126"/>
  <c r="Q125"/>
  <c r="P125"/>
  <c r="O125"/>
  <c r="M125"/>
  <c r="L125"/>
  <c r="J125"/>
  <c r="H125"/>
  <c r="G125"/>
  <c r="F125"/>
  <c r="R125" s="1"/>
  <c r="S125" s="1"/>
  <c r="E125"/>
  <c r="D125"/>
  <c r="C125"/>
  <c r="Q124"/>
  <c r="P124"/>
  <c r="O124"/>
  <c r="M124"/>
  <c r="L124"/>
  <c r="J124"/>
  <c r="H124"/>
  <c r="G124"/>
  <c r="F124"/>
  <c r="R124" s="1"/>
  <c r="S124" s="1"/>
  <c r="E124"/>
  <c r="D124"/>
  <c r="C124"/>
  <c r="Q123"/>
  <c r="P123"/>
  <c r="O123"/>
  <c r="M123"/>
  <c r="L123"/>
  <c r="J123"/>
  <c r="H123"/>
  <c r="G123"/>
  <c r="F123"/>
  <c r="R123" s="1"/>
  <c r="S123" s="1"/>
  <c r="E123"/>
  <c r="D123"/>
  <c r="C123"/>
  <c r="Q122"/>
  <c r="P122"/>
  <c r="O122"/>
  <c r="M122"/>
  <c r="L122"/>
  <c r="J122"/>
  <c r="H122"/>
  <c r="G122"/>
  <c r="F122"/>
  <c r="R122" s="1"/>
  <c r="S122" s="1"/>
  <c r="E122"/>
  <c r="D122"/>
  <c r="C122"/>
  <c r="Q121"/>
  <c r="P121"/>
  <c r="O121"/>
  <c r="M121"/>
  <c r="L121"/>
  <c r="J121"/>
  <c r="H121"/>
  <c r="G121"/>
  <c r="F121"/>
  <c r="R121" s="1"/>
  <c r="S121" s="1"/>
  <c r="E121"/>
  <c r="D121"/>
  <c r="C121"/>
  <c r="Q120"/>
  <c r="P120"/>
  <c r="O120"/>
  <c r="M120"/>
  <c r="L120"/>
  <c r="J120"/>
  <c r="H120"/>
  <c r="G120"/>
  <c r="F120"/>
  <c r="R120" s="1"/>
  <c r="S120" s="1"/>
  <c r="E120"/>
  <c r="D120"/>
  <c r="C120"/>
  <c r="Q119"/>
  <c r="P119"/>
  <c r="O119"/>
  <c r="M119"/>
  <c r="L119"/>
  <c r="J119"/>
  <c r="H119"/>
  <c r="G119"/>
  <c r="F119"/>
  <c r="R119" s="1"/>
  <c r="S119" s="1"/>
  <c r="E119"/>
  <c r="D119"/>
  <c r="C119"/>
  <c r="Q118"/>
  <c r="P118"/>
  <c r="O118"/>
  <c r="M118"/>
  <c r="L118"/>
  <c r="J118"/>
  <c r="H118"/>
  <c r="G118"/>
  <c r="F118"/>
  <c r="R118" s="1"/>
  <c r="S118" s="1"/>
  <c r="E118"/>
  <c r="D118"/>
  <c r="C118"/>
  <c r="Q117"/>
  <c r="P117"/>
  <c r="O117"/>
  <c r="M117"/>
  <c r="L117"/>
  <c r="J117"/>
  <c r="H117"/>
  <c r="G117"/>
  <c r="F117"/>
  <c r="R117" s="1"/>
  <c r="S117" s="1"/>
  <c r="E117"/>
  <c r="D117"/>
  <c r="C117"/>
  <c r="Q116"/>
  <c r="P116"/>
  <c r="O116"/>
  <c r="M116"/>
  <c r="L116"/>
  <c r="J116"/>
  <c r="H116"/>
  <c r="G116"/>
  <c r="F116"/>
  <c r="R116" s="1"/>
  <c r="S116" s="1"/>
  <c r="E116"/>
  <c r="D116"/>
  <c r="C116"/>
  <c r="Q115"/>
  <c r="P115"/>
  <c r="O115"/>
  <c r="M115"/>
  <c r="L115"/>
  <c r="J115"/>
  <c r="H115"/>
  <c r="G115"/>
  <c r="F115"/>
  <c r="R115" s="1"/>
  <c r="S115" s="1"/>
  <c r="E115"/>
  <c r="D115"/>
  <c r="C115"/>
  <c r="Q114"/>
  <c r="P114"/>
  <c r="O114"/>
  <c r="M114"/>
  <c r="L114"/>
  <c r="J114"/>
  <c r="H114"/>
  <c r="G114"/>
  <c r="F114"/>
  <c r="R114" s="1"/>
  <c r="S114" s="1"/>
  <c r="E114"/>
  <c r="D114"/>
  <c r="C114"/>
  <c r="Q113"/>
  <c r="P113"/>
  <c r="O113"/>
  <c r="M113"/>
  <c r="L113"/>
  <c r="J113"/>
  <c r="H113"/>
  <c r="G113"/>
  <c r="F113"/>
  <c r="R113" s="1"/>
  <c r="S113" s="1"/>
  <c r="E113"/>
  <c r="D113"/>
  <c r="C113"/>
  <c r="Q112"/>
  <c r="P112"/>
  <c r="O112"/>
  <c r="M112"/>
  <c r="L112"/>
  <c r="J112"/>
  <c r="H112"/>
  <c r="G112"/>
  <c r="F112"/>
  <c r="R112" s="1"/>
  <c r="S112" s="1"/>
  <c r="E112"/>
  <c r="D112"/>
  <c r="C112"/>
  <c r="Q111"/>
  <c r="P111"/>
  <c r="O111"/>
  <c r="M111"/>
  <c r="L111"/>
  <c r="J111"/>
  <c r="H111"/>
  <c r="G111"/>
  <c r="F111"/>
  <c r="R111" s="1"/>
  <c r="S111" s="1"/>
  <c r="E111"/>
  <c r="D111"/>
  <c r="C111"/>
  <c r="Q110"/>
  <c r="P110"/>
  <c r="O110"/>
  <c r="M110"/>
  <c r="L110"/>
  <c r="J110"/>
  <c r="H110"/>
  <c r="G110"/>
  <c r="F110"/>
  <c r="R110" s="1"/>
  <c r="S110" s="1"/>
  <c r="E110"/>
  <c r="D110"/>
  <c r="C110"/>
  <c r="Q109"/>
  <c r="P109"/>
  <c r="O109"/>
  <c r="M109"/>
  <c r="L109"/>
  <c r="J109"/>
  <c r="H109"/>
  <c r="G109"/>
  <c r="F109"/>
  <c r="R109" s="1"/>
  <c r="S109" s="1"/>
  <c r="E109"/>
  <c r="D109"/>
  <c r="C109"/>
  <c r="Q108"/>
  <c r="P108"/>
  <c r="O108"/>
  <c r="M108"/>
  <c r="L108"/>
  <c r="J108"/>
  <c r="H108"/>
  <c r="G108"/>
  <c r="F108"/>
  <c r="R108" s="1"/>
  <c r="S108" s="1"/>
  <c r="E108"/>
  <c r="D108"/>
  <c r="C108"/>
  <c r="Q107"/>
  <c r="P107"/>
  <c r="O107"/>
  <c r="M107"/>
  <c r="L107"/>
  <c r="J107"/>
  <c r="H107"/>
  <c r="G107"/>
  <c r="F107"/>
  <c r="R107" s="1"/>
  <c r="S107" s="1"/>
  <c r="E107"/>
  <c r="D107"/>
  <c r="C107"/>
  <c r="Q106"/>
  <c r="P106"/>
  <c r="O106"/>
  <c r="M106"/>
  <c r="L106"/>
  <c r="J106"/>
  <c r="H106"/>
  <c r="G106"/>
  <c r="F106"/>
  <c r="R106" s="1"/>
  <c r="S106" s="1"/>
  <c r="E106"/>
  <c r="D106"/>
  <c r="C106"/>
  <c r="Q105"/>
  <c r="P105"/>
  <c r="O105"/>
  <c r="M105"/>
  <c r="L105"/>
  <c r="J105"/>
  <c r="H105"/>
  <c r="G105"/>
  <c r="F105"/>
  <c r="R105" s="1"/>
  <c r="S105" s="1"/>
  <c r="E105"/>
  <c r="D105"/>
  <c r="C105"/>
  <c r="Q104"/>
  <c r="P104"/>
  <c r="O104"/>
  <c r="M104"/>
  <c r="L104"/>
  <c r="J104"/>
  <c r="H104"/>
  <c r="G104"/>
  <c r="F104"/>
  <c r="R104" s="1"/>
  <c r="S104" s="1"/>
  <c r="E104"/>
  <c r="D104"/>
  <c r="C104"/>
  <c r="Q103"/>
  <c r="P103"/>
  <c r="O103"/>
  <c r="M103"/>
  <c r="L103"/>
  <c r="J103"/>
  <c r="H103"/>
  <c r="G103"/>
  <c r="F103"/>
  <c r="R103" s="1"/>
  <c r="S103" s="1"/>
  <c r="E103"/>
  <c r="D103"/>
  <c r="C103"/>
  <c r="Q102"/>
  <c r="P102"/>
  <c r="O102"/>
  <c r="M102"/>
  <c r="L102"/>
  <c r="J102"/>
  <c r="H102"/>
  <c r="G102"/>
  <c r="F102"/>
  <c r="R102" s="1"/>
  <c r="S102" s="1"/>
  <c r="E102"/>
  <c r="D102"/>
  <c r="C102"/>
  <c r="Q101"/>
  <c r="P101"/>
  <c r="O101"/>
  <c r="M101"/>
  <c r="L101"/>
  <c r="J101"/>
  <c r="H101"/>
  <c r="G101"/>
  <c r="F101"/>
  <c r="R101" s="1"/>
  <c r="S101" s="1"/>
  <c r="E101"/>
  <c r="D101"/>
  <c r="C101"/>
  <c r="Q100"/>
  <c r="P100"/>
  <c r="O100"/>
  <c r="M100"/>
  <c r="L100"/>
  <c r="J100"/>
  <c r="H100"/>
  <c r="G100"/>
  <c r="F100"/>
  <c r="R100" s="1"/>
  <c r="S100" s="1"/>
  <c r="E100"/>
  <c r="D100"/>
  <c r="C100"/>
  <c r="Q99"/>
  <c r="P99"/>
  <c r="O99"/>
  <c r="M99"/>
  <c r="L99"/>
  <c r="J99"/>
  <c r="H99"/>
  <c r="G99"/>
  <c r="F99"/>
  <c r="R99" s="1"/>
  <c r="S99" s="1"/>
  <c r="E99"/>
  <c r="D99"/>
  <c r="C99"/>
  <c r="Q98"/>
  <c r="P98"/>
  <c r="O98"/>
  <c r="M98"/>
  <c r="L98"/>
  <c r="J98"/>
  <c r="H98"/>
  <c r="G98"/>
  <c r="F98"/>
  <c r="R98" s="1"/>
  <c r="S98" s="1"/>
  <c r="E98"/>
  <c r="D98"/>
  <c r="C98"/>
  <c r="Q97"/>
  <c r="P97"/>
  <c r="O97"/>
  <c r="M97"/>
  <c r="L97"/>
  <c r="J97"/>
  <c r="H97"/>
  <c r="G97"/>
  <c r="F97"/>
  <c r="R97" s="1"/>
  <c r="S97" s="1"/>
  <c r="E97"/>
  <c r="D97"/>
  <c r="C97"/>
  <c r="Q96"/>
  <c r="P96"/>
  <c r="O96"/>
  <c r="M96"/>
  <c r="L96"/>
  <c r="J96"/>
  <c r="H96"/>
  <c r="G96"/>
  <c r="F96"/>
  <c r="R96" s="1"/>
  <c r="S96" s="1"/>
  <c r="E96"/>
  <c r="D96"/>
  <c r="C96"/>
  <c r="Q95"/>
  <c r="P95"/>
  <c r="O95"/>
  <c r="M95"/>
  <c r="L95"/>
  <c r="J95"/>
  <c r="H95"/>
  <c r="G95"/>
  <c r="F95"/>
  <c r="R95" s="1"/>
  <c r="S95" s="1"/>
  <c r="E95"/>
  <c r="D95"/>
  <c r="C95"/>
  <c r="Q94"/>
  <c r="P94"/>
  <c r="O94"/>
  <c r="M94"/>
  <c r="L94"/>
  <c r="J94"/>
  <c r="H94"/>
  <c r="G94"/>
  <c r="F94"/>
  <c r="R94" s="1"/>
  <c r="S94" s="1"/>
  <c r="E94"/>
  <c r="D94"/>
  <c r="C94"/>
  <c r="Q93"/>
  <c r="P93"/>
  <c r="O93"/>
  <c r="M93"/>
  <c r="L93"/>
  <c r="J93"/>
  <c r="H93"/>
  <c r="G93"/>
  <c r="F93"/>
  <c r="R93" s="1"/>
  <c r="S93" s="1"/>
  <c r="E93"/>
  <c r="D93"/>
  <c r="C93"/>
  <c r="Q92"/>
  <c r="P92"/>
  <c r="O92"/>
  <c r="M92"/>
  <c r="L92"/>
  <c r="J92"/>
  <c r="H92"/>
  <c r="G92"/>
  <c r="F92"/>
  <c r="R92" s="1"/>
  <c r="S92" s="1"/>
  <c r="E92"/>
  <c r="D92"/>
  <c r="C92"/>
  <c r="Q91"/>
  <c r="P91"/>
  <c r="O91"/>
  <c r="M91"/>
  <c r="L91"/>
  <c r="J91"/>
  <c r="H91"/>
  <c r="G91"/>
  <c r="F91"/>
  <c r="R91" s="1"/>
  <c r="S91" s="1"/>
  <c r="E91"/>
  <c r="D91"/>
  <c r="C91"/>
  <c r="Q90"/>
  <c r="P90"/>
  <c r="O90"/>
  <c r="M90"/>
  <c r="L90"/>
  <c r="J90"/>
  <c r="H90"/>
  <c r="G90"/>
  <c r="F90"/>
  <c r="R90" s="1"/>
  <c r="S90" s="1"/>
  <c r="E90"/>
  <c r="D90"/>
  <c r="C90"/>
  <c r="Q89"/>
  <c r="P89"/>
  <c r="O89"/>
  <c r="M89"/>
  <c r="L89"/>
  <c r="J89"/>
  <c r="H89"/>
  <c r="G89"/>
  <c r="F89"/>
  <c r="R89" s="1"/>
  <c r="S89" s="1"/>
  <c r="E89"/>
  <c r="D89"/>
  <c r="C89"/>
  <c r="Q88"/>
  <c r="P88"/>
  <c r="O88"/>
  <c r="M88"/>
  <c r="L88"/>
  <c r="J88"/>
  <c r="H88"/>
  <c r="G88"/>
  <c r="F88"/>
  <c r="R88" s="1"/>
  <c r="S88" s="1"/>
  <c r="E88"/>
  <c r="D88"/>
  <c r="C88"/>
  <c r="Q87"/>
  <c r="P87"/>
  <c r="O87"/>
  <c r="M87"/>
  <c r="L87"/>
  <c r="J87"/>
  <c r="H87"/>
  <c r="G87"/>
  <c r="F87"/>
  <c r="R87" s="1"/>
  <c r="S87" s="1"/>
  <c r="E87"/>
  <c r="D87"/>
  <c r="C87"/>
  <c r="Q86"/>
  <c r="P86"/>
  <c r="O86"/>
  <c r="M86"/>
  <c r="L86"/>
  <c r="J86"/>
  <c r="H86"/>
  <c r="G86"/>
  <c r="F86"/>
  <c r="R86" s="1"/>
  <c r="S86" s="1"/>
  <c r="E86"/>
  <c r="D86"/>
  <c r="C86"/>
  <c r="Q85"/>
  <c r="P85"/>
  <c r="O85"/>
  <c r="M85"/>
  <c r="L85"/>
  <c r="K85"/>
  <c r="J85"/>
  <c r="H85"/>
  <c r="G85"/>
  <c r="F85"/>
  <c r="R85" s="1"/>
  <c r="S85" s="1"/>
  <c r="E85"/>
  <c r="D85"/>
  <c r="C85"/>
  <c r="Q84"/>
  <c r="P84"/>
  <c r="O84"/>
  <c r="M84"/>
  <c r="L84"/>
  <c r="K84"/>
  <c r="J84"/>
  <c r="H84"/>
  <c r="G84"/>
  <c r="F84"/>
  <c r="R84" s="1"/>
  <c r="S84" s="1"/>
  <c r="E84"/>
  <c r="D84"/>
  <c r="C84"/>
  <c r="Q83"/>
  <c r="P83"/>
  <c r="O83"/>
  <c r="M83"/>
  <c r="L83"/>
  <c r="K83"/>
  <c r="J83"/>
  <c r="H83"/>
  <c r="G83"/>
  <c r="F83"/>
  <c r="R83" s="1"/>
  <c r="S83" s="1"/>
  <c r="E83"/>
  <c r="D83"/>
  <c r="C83"/>
  <c r="Q82"/>
  <c r="P82"/>
  <c r="O82"/>
  <c r="M82"/>
  <c r="L82"/>
  <c r="K82"/>
  <c r="J82"/>
  <c r="H82"/>
  <c r="G82"/>
  <c r="F82"/>
  <c r="R82" s="1"/>
  <c r="S82" s="1"/>
  <c r="E82"/>
  <c r="D82"/>
  <c r="C82"/>
  <c r="Q81"/>
  <c r="P81"/>
  <c r="O81"/>
  <c r="M81"/>
  <c r="L81"/>
  <c r="K81"/>
  <c r="J81"/>
  <c r="H81"/>
  <c r="G81"/>
  <c r="F81"/>
  <c r="R81" s="1"/>
  <c r="S81" s="1"/>
  <c r="E81"/>
  <c r="D81"/>
  <c r="C81"/>
  <c r="Q80"/>
  <c r="P80"/>
  <c r="O80"/>
  <c r="M80"/>
  <c r="L80"/>
  <c r="K80"/>
  <c r="J80"/>
  <c r="H80"/>
  <c r="G80"/>
  <c r="F80"/>
  <c r="R80" s="1"/>
  <c r="S80" s="1"/>
  <c r="E80"/>
  <c r="D80"/>
  <c r="C80"/>
  <c r="Q79"/>
  <c r="P79"/>
  <c r="O79"/>
  <c r="M79"/>
  <c r="L79"/>
  <c r="K79"/>
  <c r="J79"/>
  <c r="H79"/>
  <c r="G79"/>
  <c r="F79"/>
  <c r="R79" s="1"/>
  <c r="S79" s="1"/>
  <c r="E79"/>
  <c r="D79"/>
  <c r="C79"/>
  <c r="Q78"/>
  <c r="P78"/>
  <c r="O78"/>
  <c r="M78"/>
  <c r="L78"/>
  <c r="K78"/>
  <c r="J78"/>
  <c r="H78"/>
  <c r="G78"/>
  <c r="F78"/>
  <c r="R78" s="1"/>
  <c r="S78" s="1"/>
  <c r="E78"/>
  <c r="D78"/>
  <c r="C78"/>
  <c r="Q77"/>
  <c r="P77"/>
  <c r="O77"/>
  <c r="M77"/>
  <c r="L77"/>
  <c r="K77"/>
  <c r="J77"/>
  <c r="H77"/>
  <c r="G77"/>
  <c r="F77"/>
  <c r="R77" s="1"/>
  <c r="S77" s="1"/>
  <c r="E77"/>
  <c r="D77"/>
  <c r="C77"/>
  <c r="Q76"/>
  <c r="P76"/>
  <c r="O76"/>
  <c r="M76"/>
  <c r="L76"/>
  <c r="K76"/>
  <c r="J76"/>
  <c r="H76"/>
  <c r="G76"/>
  <c r="F76"/>
  <c r="R76" s="1"/>
  <c r="S76" s="1"/>
  <c r="E76"/>
  <c r="D76"/>
  <c r="C76"/>
  <c r="Q75"/>
  <c r="P75"/>
  <c r="O75"/>
  <c r="M75"/>
  <c r="L75"/>
  <c r="K75"/>
  <c r="J75"/>
  <c r="H75"/>
  <c r="G75"/>
  <c r="F75"/>
  <c r="R75" s="1"/>
  <c r="S75" s="1"/>
  <c r="E75"/>
  <c r="D75"/>
  <c r="C75"/>
  <c r="Q74"/>
  <c r="P74"/>
  <c r="O74"/>
  <c r="M74"/>
  <c r="L74"/>
  <c r="K74"/>
  <c r="J74"/>
  <c r="H74"/>
  <c r="G74"/>
  <c r="F74"/>
  <c r="R74" s="1"/>
  <c r="S74" s="1"/>
  <c r="E74"/>
  <c r="D74"/>
  <c r="C74"/>
  <c r="Q73"/>
  <c r="P73"/>
  <c r="O73"/>
  <c r="M73"/>
  <c r="L73"/>
  <c r="K73"/>
  <c r="J73"/>
  <c r="H73"/>
  <c r="G73"/>
  <c r="F73"/>
  <c r="R73" s="1"/>
  <c r="S73" s="1"/>
  <c r="E73"/>
  <c r="D73"/>
  <c r="C73"/>
  <c r="Q72"/>
  <c r="P72"/>
  <c r="O72"/>
  <c r="M72"/>
  <c r="L72"/>
  <c r="K72"/>
  <c r="J72"/>
  <c r="H72"/>
  <c r="G72"/>
  <c r="F72"/>
  <c r="R72" s="1"/>
  <c r="S72" s="1"/>
  <c r="E72"/>
  <c r="D72"/>
  <c r="C72"/>
  <c r="Q71"/>
  <c r="P71"/>
  <c r="O71"/>
  <c r="M71"/>
  <c r="L71"/>
  <c r="K71"/>
  <c r="J71"/>
  <c r="H71"/>
  <c r="G71"/>
  <c r="F71"/>
  <c r="R71" s="1"/>
  <c r="S71" s="1"/>
  <c r="E71"/>
  <c r="D71"/>
  <c r="C71"/>
  <c r="Q70"/>
  <c r="P70"/>
  <c r="O70"/>
  <c r="M70"/>
  <c r="L70"/>
  <c r="K70"/>
  <c r="J70"/>
  <c r="H70"/>
  <c r="G70"/>
  <c r="F70"/>
  <c r="R70" s="1"/>
  <c r="S70" s="1"/>
  <c r="E70"/>
  <c r="D70"/>
  <c r="C70"/>
  <c r="Q69"/>
  <c r="P69"/>
  <c r="O69"/>
  <c r="M69"/>
  <c r="L69"/>
  <c r="K69"/>
  <c r="J69"/>
  <c r="H69"/>
  <c r="G69"/>
  <c r="F69"/>
  <c r="R69" s="1"/>
  <c r="S69" s="1"/>
  <c r="E69"/>
  <c r="D69"/>
  <c r="C69"/>
  <c r="Q68"/>
  <c r="P68"/>
  <c r="O68"/>
  <c r="M68"/>
  <c r="L68"/>
  <c r="K68"/>
  <c r="J68"/>
  <c r="H68"/>
  <c r="G68"/>
  <c r="F68"/>
  <c r="R68" s="1"/>
  <c r="S68" s="1"/>
  <c r="E68"/>
  <c r="D68"/>
  <c r="C68"/>
  <c r="Q67"/>
  <c r="P67"/>
  <c r="O67"/>
  <c r="M67"/>
  <c r="L67"/>
  <c r="K67"/>
  <c r="J67"/>
  <c r="H67"/>
  <c r="G67"/>
  <c r="F67"/>
  <c r="R67" s="1"/>
  <c r="S67" s="1"/>
  <c r="E67"/>
  <c r="D67"/>
  <c r="C67"/>
  <c r="Q66"/>
  <c r="P66"/>
  <c r="O66"/>
  <c r="M66"/>
  <c r="L66"/>
  <c r="K66"/>
  <c r="J66"/>
  <c r="H66"/>
  <c r="G66"/>
  <c r="F66"/>
  <c r="R66" s="1"/>
  <c r="S66" s="1"/>
  <c r="E66"/>
  <c r="D66"/>
  <c r="C66"/>
  <c r="Q65"/>
  <c r="P65"/>
  <c r="O65"/>
  <c r="M65"/>
  <c r="L65"/>
  <c r="K65"/>
  <c r="J65"/>
  <c r="H65"/>
  <c r="G65"/>
  <c r="F65"/>
  <c r="R65" s="1"/>
  <c r="S65" s="1"/>
  <c r="E65"/>
  <c r="D65"/>
  <c r="C65"/>
  <c r="Q64"/>
  <c r="P64"/>
  <c r="O64"/>
  <c r="M64"/>
  <c r="L64"/>
  <c r="K64"/>
  <c r="J64"/>
  <c r="H64"/>
  <c r="G64"/>
  <c r="F64"/>
  <c r="R64" s="1"/>
  <c r="S64" s="1"/>
  <c r="E64"/>
  <c r="D64"/>
  <c r="C64"/>
  <c r="Q63"/>
  <c r="P63"/>
  <c r="O63"/>
  <c r="M63"/>
  <c r="L63"/>
  <c r="K63"/>
  <c r="J63"/>
  <c r="H63"/>
  <c r="G63"/>
  <c r="F63"/>
  <c r="R63" s="1"/>
  <c r="S63" s="1"/>
  <c r="E63"/>
  <c r="D63"/>
  <c r="C63"/>
  <c r="Q62"/>
  <c r="P62"/>
  <c r="O62"/>
  <c r="M62"/>
  <c r="L62"/>
  <c r="K62"/>
  <c r="J62"/>
  <c r="H62"/>
  <c r="G62"/>
  <c r="F62"/>
  <c r="R62" s="1"/>
  <c r="S62" s="1"/>
  <c r="E62"/>
  <c r="D62"/>
  <c r="C62"/>
  <c r="Q61"/>
  <c r="P61"/>
  <c r="O61"/>
  <c r="M61"/>
  <c r="L61"/>
  <c r="K61"/>
  <c r="J61"/>
  <c r="H61"/>
  <c r="G61"/>
  <c r="F61"/>
  <c r="R61" s="1"/>
  <c r="S61" s="1"/>
  <c r="E61"/>
  <c r="D61"/>
  <c r="C61"/>
  <c r="Q60"/>
  <c r="P60"/>
  <c r="O60"/>
  <c r="M60"/>
  <c r="L60"/>
  <c r="K60"/>
  <c r="J60"/>
  <c r="H60"/>
  <c r="G60"/>
  <c r="F60"/>
  <c r="R60" s="1"/>
  <c r="S60" s="1"/>
  <c r="E60"/>
  <c r="D60"/>
  <c r="C60"/>
  <c r="Q59"/>
  <c r="P59"/>
  <c r="O59"/>
  <c r="M59"/>
  <c r="L59"/>
  <c r="K59"/>
  <c r="J59"/>
  <c r="H59"/>
  <c r="G59"/>
  <c r="F59"/>
  <c r="R59" s="1"/>
  <c r="S59" s="1"/>
  <c r="E59"/>
  <c r="D59"/>
  <c r="C59"/>
  <c r="Q58"/>
  <c r="P58"/>
  <c r="O58"/>
  <c r="M58"/>
  <c r="L58"/>
  <c r="K58"/>
  <c r="J58"/>
  <c r="H58"/>
  <c r="G58"/>
  <c r="F58"/>
  <c r="R58" s="1"/>
  <c r="S58" s="1"/>
  <c r="E58"/>
  <c r="D58"/>
  <c r="C58"/>
  <c r="Q57"/>
  <c r="P57"/>
  <c r="O57"/>
  <c r="M57"/>
  <c r="L57"/>
  <c r="K57"/>
  <c r="J57"/>
  <c r="H57"/>
  <c r="G57"/>
  <c r="F57"/>
  <c r="R57" s="1"/>
  <c r="S57" s="1"/>
  <c r="E57"/>
  <c r="D57"/>
  <c r="C57"/>
  <c r="Q56"/>
  <c r="P56"/>
  <c r="O56"/>
  <c r="M56"/>
  <c r="L56"/>
  <c r="K56"/>
  <c r="J56"/>
  <c r="H56"/>
  <c r="G56"/>
  <c r="F56"/>
  <c r="R56" s="1"/>
  <c r="S56" s="1"/>
  <c r="E56"/>
  <c r="D56"/>
  <c r="C56"/>
  <c r="Q55"/>
  <c r="P55"/>
  <c r="O55"/>
  <c r="M55"/>
  <c r="L55"/>
  <c r="K55"/>
  <c r="J55"/>
  <c r="H55"/>
  <c r="G55"/>
  <c r="F55"/>
  <c r="R55" s="1"/>
  <c r="S55" s="1"/>
  <c r="E55"/>
  <c r="D55"/>
  <c r="C55"/>
  <c r="Q54"/>
  <c r="P54"/>
  <c r="O54"/>
  <c r="M54"/>
  <c r="L54"/>
  <c r="K54"/>
  <c r="J54"/>
  <c r="H54"/>
  <c r="G54"/>
  <c r="F54"/>
  <c r="R54" s="1"/>
  <c r="S54" s="1"/>
  <c r="E54"/>
  <c r="D54"/>
  <c r="C54"/>
  <c r="Q53"/>
  <c r="P53"/>
  <c r="O53"/>
  <c r="M53"/>
  <c r="L53"/>
  <c r="K53"/>
  <c r="J53"/>
  <c r="H53"/>
  <c r="G53"/>
  <c r="F53"/>
  <c r="R53" s="1"/>
  <c r="S53" s="1"/>
  <c r="E53"/>
  <c r="D53"/>
  <c r="C53"/>
  <c r="Q52"/>
  <c r="P52"/>
  <c r="O52"/>
  <c r="M52"/>
  <c r="L52"/>
  <c r="K52"/>
  <c r="J52"/>
  <c r="H52"/>
  <c r="G52"/>
  <c r="F52"/>
  <c r="R52" s="1"/>
  <c r="S52" s="1"/>
  <c r="E52"/>
  <c r="D52"/>
  <c r="C52"/>
  <c r="Q51"/>
  <c r="P51"/>
  <c r="O51"/>
  <c r="M51"/>
  <c r="L51"/>
  <c r="K51"/>
  <c r="J51"/>
  <c r="H51"/>
  <c r="G51"/>
  <c r="F51"/>
  <c r="R51" s="1"/>
  <c r="S51" s="1"/>
  <c r="E51"/>
  <c r="D51"/>
  <c r="C51"/>
  <c r="Q50"/>
  <c r="P50"/>
  <c r="O50"/>
  <c r="M50"/>
  <c r="L50"/>
  <c r="K50"/>
  <c r="J50"/>
  <c r="H50"/>
  <c r="G50"/>
  <c r="F50"/>
  <c r="R50" s="1"/>
  <c r="S50" s="1"/>
  <c r="E50"/>
  <c r="D50"/>
  <c r="C50"/>
  <c r="Q49"/>
  <c r="P49"/>
  <c r="O49"/>
  <c r="M49"/>
  <c r="L49"/>
  <c r="K49"/>
  <c r="J49"/>
  <c r="H49"/>
  <c r="G49"/>
  <c r="F49"/>
  <c r="R49" s="1"/>
  <c r="S49" s="1"/>
  <c r="E49"/>
  <c r="D49"/>
  <c r="C49"/>
  <c r="Q48"/>
  <c r="P48"/>
  <c r="O48"/>
  <c r="M48"/>
  <c r="L48"/>
  <c r="K48"/>
  <c r="J48"/>
  <c r="H48"/>
  <c r="G48"/>
  <c r="F48"/>
  <c r="R48" s="1"/>
  <c r="S48" s="1"/>
  <c r="E48"/>
  <c r="D48"/>
  <c r="C48"/>
  <c r="Q47"/>
  <c r="P47"/>
  <c r="O47"/>
  <c r="M47"/>
  <c r="L47"/>
  <c r="K47"/>
  <c r="J47"/>
  <c r="H47"/>
  <c r="G47"/>
  <c r="F47"/>
  <c r="R47" s="1"/>
  <c r="S47" s="1"/>
  <c r="E47"/>
  <c r="D47"/>
  <c r="C47"/>
  <c r="Q46"/>
  <c r="P46"/>
  <c r="O46"/>
  <c r="M46"/>
  <c r="L46"/>
  <c r="K46"/>
  <c r="J46"/>
  <c r="H46"/>
  <c r="G46"/>
  <c r="F46"/>
  <c r="R46" s="1"/>
  <c r="S46" s="1"/>
  <c r="E46"/>
  <c r="D46"/>
  <c r="C46"/>
  <c r="Q45"/>
  <c r="P45"/>
  <c r="O45"/>
  <c r="M45"/>
  <c r="L45"/>
  <c r="K45"/>
  <c r="J45"/>
  <c r="H45"/>
  <c r="G45"/>
  <c r="F45"/>
  <c r="R45" s="1"/>
  <c r="S45" s="1"/>
  <c r="E45"/>
  <c r="D45"/>
  <c r="C45"/>
  <c r="Q44"/>
  <c r="P44"/>
  <c r="O44"/>
  <c r="M44"/>
  <c r="L44"/>
  <c r="K44"/>
  <c r="J44"/>
  <c r="H44"/>
  <c r="G44"/>
  <c r="F44"/>
  <c r="R44" s="1"/>
  <c r="S44" s="1"/>
  <c r="E44"/>
  <c r="D44"/>
  <c r="C44"/>
  <c r="Q43"/>
  <c r="P43"/>
  <c r="O43"/>
  <c r="M43"/>
  <c r="L43"/>
  <c r="K43"/>
  <c r="J43"/>
  <c r="H43"/>
  <c r="G43"/>
  <c r="F43"/>
  <c r="R43" s="1"/>
  <c r="S43" s="1"/>
  <c r="E43"/>
  <c r="D43"/>
  <c r="C43"/>
  <c r="Q42"/>
  <c r="P42"/>
  <c r="O42"/>
  <c r="M42"/>
  <c r="L42"/>
  <c r="K42"/>
  <c r="J42"/>
  <c r="H42"/>
  <c r="G42"/>
  <c r="F42"/>
  <c r="R42" s="1"/>
  <c r="S42" s="1"/>
  <c r="E42"/>
  <c r="D42"/>
  <c r="C42"/>
  <c r="Q41"/>
  <c r="P41"/>
  <c r="O41"/>
  <c r="M41"/>
  <c r="L41"/>
  <c r="K41"/>
  <c r="J41"/>
  <c r="H41"/>
  <c r="G41"/>
  <c r="F41"/>
  <c r="R41" s="1"/>
  <c r="S41" s="1"/>
  <c r="E41"/>
  <c r="D41"/>
  <c r="C41"/>
  <c r="Q40"/>
  <c r="P40"/>
  <c r="O40"/>
  <c r="M40"/>
  <c r="L40"/>
  <c r="K40"/>
  <c r="J40"/>
  <c r="H40"/>
  <c r="G40"/>
  <c r="F40"/>
  <c r="R40" s="1"/>
  <c r="S40" s="1"/>
  <c r="E40"/>
  <c r="D40"/>
  <c r="C40"/>
  <c r="Q39"/>
  <c r="P39"/>
  <c r="O39"/>
  <c r="M39"/>
  <c r="L39"/>
  <c r="K39"/>
  <c r="J39"/>
  <c r="H39"/>
  <c r="G39"/>
  <c r="F39"/>
  <c r="R39" s="1"/>
  <c r="S39" s="1"/>
  <c r="E39"/>
  <c r="D39"/>
  <c r="C39"/>
  <c r="Q38"/>
  <c r="P38"/>
  <c r="O38"/>
  <c r="M38"/>
  <c r="L38"/>
  <c r="K38"/>
  <c r="J38"/>
  <c r="H38"/>
  <c r="G38"/>
  <c r="F38"/>
  <c r="R38" s="1"/>
  <c r="S38" s="1"/>
  <c r="E38"/>
  <c r="D38"/>
  <c r="C38"/>
  <c r="Q37"/>
  <c r="P37"/>
  <c r="O37"/>
  <c r="M37"/>
  <c r="L37"/>
  <c r="K37"/>
  <c r="J37"/>
  <c r="H37"/>
  <c r="G37"/>
  <c r="F37"/>
  <c r="R37" s="1"/>
  <c r="S37" s="1"/>
  <c r="E37"/>
  <c r="D37"/>
  <c r="C37"/>
  <c r="Q36"/>
  <c r="P36"/>
  <c r="O36"/>
  <c r="M36"/>
  <c r="L36"/>
  <c r="K36"/>
  <c r="J36"/>
  <c r="H36"/>
  <c r="G36"/>
  <c r="F36"/>
  <c r="R36" s="1"/>
  <c r="S36" s="1"/>
  <c r="E36"/>
  <c r="D36"/>
  <c r="C36"/>
  <c r="Q35"/>
  <c r="P35"/>
  <c r="O35"/>
  <c r="M35"/>
  <c r="L35"/>
  <c r="K35"/>
  <c r="J35"/>
  <c r="H35"/>
  <c r="G35"/>
  <c r="F35"/>
  <c r="R35" s="1"/>
  <c r="S35" s="1"/>
  <c r="E35"/>
  <c r="D35"/>
  <c r="C35"/>
  <c r="Q34"/>
  <c r="P34"/>
  <c r="O34"/>
  <c r="M34"/>
  <c r="L34"/>
  <c r="K34"/>
  <c r="J34"/>
  <c r="H34"/>
  <c r="G34"/>
  <c r="F34"/>
  <c r="R34" s="1"/>
  <c r="S34" s="1"/>
  <c r="E34"/>
  <c r="D34"/>
  <c r="C34"/>
  <c r="Q33"/>
  <c r="P33"/>
  <c r="O33"/>
  <c r="M33"/>
  <c r="L33"/>
  <c r="K33"/>
  <c r="J33"/>
  <c r="H33"/>
  <c r="G33"/>
  <c r="F33"/>
  <c r="R33" s="1"/>
  <c r="S33" s="1"/>
  <c r="E33"/>
  <c r="D33"/>
  <c r="C33"/>
  <c r="Q32"/>
  <c r="P32"/>
  <c r="O32"/>
  <c r="M32"/>
  <c r="L32"/>
  <c r="K32"/>
  <c r="J32"/>
  <c r="H32"/>
  <c r="G32"/>
  <c r="F32"/>
  <c r="R32" s="1"/>
  <c r="S32" s="1"/>
  <c r="E32"/>
  <c r="D32"/>
  <c r="C32"/>
  <c r="Q31"/>
  <c r="P31"/>
  <c r="O31"/>
  <c r="M31"/>
  <c r="L31"/>
  <c r="K31"/>
  <c r="J31"/>
  <c r="H31"/>
  <c r="G31"/>
  <c r="F31"/>
  <c r="R31" s="1"/>
  <c r="S31" s="1"/>
  <c r="E31"/>
  <c r="D31"/>
  <c r="C31"/>
  <c r="Q30"/>
  <c r="P30"/>
  <c r="O30"/>
  <c r="M30"/>
  <c r="L30"/>
  <c r="K30"/>
  <c r="J30"/>
  <c r="H30"/>
  <c r="G30"/>
  <c r="F30"/>
  <c r="R30" s="1"/>
  <c r="S30" s="1"/>
  <c r="E30"/>
  <c r="D30"/>
  <c r="C30"/>
  <c r="Q29"/>
  <c r="P29"/>
  <c r="O29"/>
  <c r="M29"/>
  <c r="L29"/>
  <c r="K29"/>
  <c r="J29"/>
  <c r="H29"/>
  <c r="G29"/>
  <c r="F29"/>
  <c r="R29" s="1"/>
  <c r="S29" s="1"/>
  <c r="E29"/>
  <c r="D29"/>
  <c r="C29"/>
  <c r="Q28"/>
  <c r="P28"/>
  <c r="O28"/>
  <c r="M28"/>
  <c r="L28"/>
  <c r="K28"/>
  <c r="J28"/>
  <c r="H28"/>
  <c r="G28"/>
  <c r="F28"/>
  <c r="R28" s="1"/>
  <c r="S28" s="1"/>
  <c r="E28"/>
  <c r="D28"/>
  <c r="C28"/>
  <c r="Q27"/>
  <c r="P27"/>
  <c r="O27"/>
  <c r="M27"/>
  <c r="L27"/>
  <c r="K27"/>
  <c r="J27"/>
  <c r="H27"/>
  <c r="G27"/>
  <c r="F27"/>
  <c r="R27" s="1"/>
  <c r="S27" s="1"/>
  <c r="E27"/>
  <c r="D27"/>
  <c r="C27"/>
  <c r="Q26"/>
  <c r="P26"/>
  <c r="O26"/>
  <c r="M26"/>
  <c r="L26"/>
  <c r="K26"/>
  <c r="J26"/>
  <c r="H26"/>
  <c r="G26"/>
  <c r="F26"/>
  <c r="R26" s="1"/>
  <c r="S26" s="1"/>
  <c r="E26"/>
  <c r="D26"/>
  <c r="C26"/>
  <c r="Q25"/>
  <c r="P25"/>
  <c r="O25"/>
  <c r="M25"/>
  <c r="L25"/>
  <c r="K25"/>
  <c r="J25"/>
  <c r="H25"/>
  <c r="G25"/>
  <c r="F25"/>
  <c r="R25" s="1"/>
  <c r="S25" s="1"/>
  <c r="E25"/>
  <c r="D25"/>
  <c r="C25"/>
  <c r="Q24"/>
  <c r="P24"/>
  <c r="O24"/>
  <c r="M24"/>
  <c r="L24"/>
  <c r="K24"/>
  <c r="J24"/>
  <c r="H24"/>
  <c r="G24"/>
  <c r="F24"/>
  <c r="R24" s="1"/>
  <c r="S24" s="1"/>
  <c r="E24"/>
  <c r="D24"/>
  <c r="C24"/>
  <c r="Q23"/>
  <c r="P23"/>
  <c r="O23"/>
  <c r="M23"/>
  <c r="L23"/>
  <c r="K23"/>
  <c r="J23"/>
  <c r="H23"/>
  <c r="G23"/>
  <c r="F23"/>
  <c r="R23" s="1"/>
  <c r="S23" s="1"/>
  <c r="E23"/>
  <c r="D23"/>
  <c r="C23"/>
  <c r="Q22"/>
  <c r="P22"/>
  <c r="O22"/>
  <c r="M22"/>
  <c r="L22"/>
  <c r="K22"/>
  <c r="J22"/>
  <c r="H22"/>
  <c r="G22"/>
  <c r="F22"/>
  <c r="R22" s="1"/>
  <c r="S22" s="1"/>
  <c r="E22"/>
  <c r="D22"/>
  <c r="C22"/>
  <c r="Q21"/>
  <c r="P21"/>
  <c r="O21"/>
  <c r="M21"/>
  <c r="L21"/>
  <c r="K21"/>
  <c r="J21"/>
  <c r="H21"/>
  <c r="G21"/>
  <c r="F21"/>
  <c r="R21" s="1"/>
  <c r="S21" s="1"/>
  <c r="E21"/>
  <c r="D21"/>
  <c r="C21"/>
  <c r="Q20"/>
  <c r="P20"/>
  <c r="O20"/>
  <c r="M20"/>
  <c r="L20"/>
  <c r="K20"/>
  <c r="J20"/>
  <c r="H20"/>
  <c r="G20"/>
  <c r="F20"/>
  <c r="R20" s="1"/>
  <c r="S20" s="1"/>
  <c r="E20"/>
  <c r="D20"/>
  <c r="C20"/>
  <c r="Q19"/>
  <c r="P19"/>
  <c r="O19"/>
  <c r="M19"/>
  <c r="L19"/>
  <c r="K19"/>
  <c r="J19"/>
  <c r="H19"/>
  <c r="G19"/>
  <c r="F19"/>
  <c r="R19" s="1"/>
  <c r="S19" s="1"/>
  <c r="E19"/>
  <c r="D19"/>
  <c r="C19"/>
  <c r="Q18"/>
  <c r="P18"/>
  <c r="O18"/>
  <c r="M18"/>
  <c r="L18"/>
  <c r="K18"/>
  <c r="J18"/>
  <c r="H18"/>
  <c r="G18"/>
  <c r="F18"/>
  <c r="R18" s="1"/>
  <c r="S18" s="1"/>
  <c r="E18"/>
  <c r="D18"/>
  <c r="C18"/>
  <c r="Q17"/>
  <c r="P17"/>
  <c r="O17"/>
  <c r="M17"/>
  <c r="L17"/>
  <c r="K17"/>
  <c r="J17"/>
  <c r="H17"/>
  <c r="G17"/>
  <c r="F17"/>
  <c r="R17" s="1"/>
  <c r="S17" s="1"/>
  <c r="E17"/>
  <c r="D17"/>
  <c r="C17"/>
  <c r="Q16"/>
  <c r="P16"/>
  <c r="O16"/>
  <c r="M16"/>
  <c r="L16"/>
  <c r="K16"/>
  <c r="J16"/>
  <c r="H16"/>
  <c r="G16"/>
  <c r="F16"/>
  <c r="R16" s="1"/>
  <c r="S16" s="1"/>
  <c r="E16"/>
  <c r="D16"/>
  <c r="C16"/>
  <c r="Q15"/>
  <c r="P15"/>
  <c r="O15"/>
  <c r="M15"/>
  <c r="L15"/>
  <c r="K15"/>
  <c r="J15"/>
  <c r="H15"/>
  <c r="G15"/>
  <c r="F15"/>
  <c r="R15" s="1"/>
  <c r="S15" s="1"/>
  <c r="E15"/>
  <c r="D15"/>
  <c r="C15"/>
  <c r="Q14"/>
  <c r="P14"/>
  <c r="O14"/>
  <c r="M14"/>
  <c r="L14"/>
  <c r="K14"/>
  <c r="J14"/>
  <c r="H14"/>
  <c r="G14"/>
  <c r="F14"/>
  <c r="R14" s="1"/>
  <c r="S14" s="1"/>
  <c r="E14"/>
  <c r="D14"/>
  <c r="C14"/>
  <c r="Q13"/>
  <c r="P13"/>
  <c r="O13"/>
  <c r="M13"/>
  <c r="L13"/>
  <c r="K13"/>
  <c r="J13"/>
  <c r="H13"/>
  <c r="G13"/>
  <c r="F13"/>
  <c r="R13" s="1"/>
  <c r="S13" s="1"/>
  <c r="E13"/>
  <c r="D13"/>
  <c r="C13"/>
  <c r="Q12"/>
  <c r="P12"/>
  <c r="O12"/>
  <c r="M12"/>
  <c r="L12"/>
  <c r="K12"/>
  <c r="J12"/>
  <c r="H12"/>
  <c r="G12"/>
  <c r="F12"/>
  <c r="R12" s="1"/>
  <c r="S12" s="1"/>
  <c r="E12"/>
  <c r="D12"/>
  <c r="C12"/>
  <c r="Q11"/>
  <c r="P11"/>
  <c r="O11"/>
  <c r="M11"/>
  <c r="L11"/>
  <c r="K11"/>
  <c r="J11"/>
  <c r="H11"/>
  <c r="G11"/>
  <c r="F11"/>
  <c r="R11" s="1"/>
  <c r="S11" s="1"/>
  <c r="E11"/>
  <c r="D11"/>
  <c r="C11"/>
  <c r="Q10"/>
  <c r="P10"/>
  <c r="O10"/>
  <c r="M10"/>
  <c r="L10"/>
  <c r="K10"/>
  <c r="J10"/>
  <c r="H10"/>
  <c r="G10"/>
  <c r="F10"/>
  <c r="R10" s="1"/>
  <c r="S10" s="1"/>
  <c r="E10"/>
  <c r="D10"/>
  <c r="C10"/>
  <c r="B250" s="1"/>
  <c r="N9"/>
  <c r="N249" s="1"/>
  <c r="K9"/>
  <c r="I9"/>
  <c r="I311" s="1"/>
  <c r="O5"/>
  <c r="B5"/>
  <c r="O4"/>
  <c r="E4"/>
  <c r="O3"/>
  <c r="E3"/>
  <c r="E2"/>
  <c r="E1"/>
  <c r="K814" l="1"/>
  <c r="K813"/>
  <c r="K812"/>
  <c r="K811"/>
  <c r="K810"/>
  <c r="K809"/>
  <c r="K808"/>
  <c r="K807"/>
  <c r="K806"/>
  <c r="K805"/>
  <c r="K804"/>
  <c r="K803"/>
  <c r="K802"/>
  <c r="K801"/>
  <c r="K800"/>
  <c r="K799"/>
  <c r="K798"/>
  <c r="K797"/>
  <c r="K796"/>
  <c r="K795"/>
  <c r="K794"/>
  <c r="K793"/>
  <c r="K792"/>
  <c r="K791"/>
  <c r="K790"/>
  <c r="K789"/>
  <c r="K788"/>
  <c r="K787"/>
  <c r="K786"/>
  <c r="K785"/>
  <c r="K784"/>
  <c r="K783"/>
  <c r="K782"/>
  <c r="K781"/>
  <c r="K780"/>
  <c r="K779"/>
  <c r="K778"/>
  <c r="K777"/>
  <c r="K776"/>
  <c r="K775"/>
  <c r="K774"/>
  <c r="K773"/>
  <c r="K772"/>
  <c r="K771"/>
  <c r="K770"/>
  <c r="K769"/>
  <c r="K768"/>
  <c r="K767"/>
  <c r="K766"/>
  <c r="K765"/>
  <c r="K764"/>
  <c r="K763"/>
  <c r="K762"/>
  <c r="K761"/>
  <c r="K760"/>
  <c r="K759"/>
  <c r="K758"/>
  <c r="K757"/>
  <c r="K756"/>
  <c r="K755"/>
  <c r="K754"/>
  <c r="K753"/>
  <c r="K752"/>
  <c r="K751"/>
  <c r="K750"/>
  <c r="K749"/>
  <c r="K748"/>
  <c r="K747"/>
  <c r="K746"/>
  <c r="K745"/>
  <c r="K744"/>
  <c r="K743"/>
  <c r="K742"/>
  <c r="K741"/>
  <c r="K740"/>
  <c r="K739"/>
  <c r="K738"/>
  <c r="K736"/>
  <c r="K734"/>
  <c r="K732"/>
  <c r="K737"/>
  <c r="K735"/>
  <c r="K733"/>
  <c r="K731"/>
  <c r="K730"/>
  <c r="K729"/>
  <c r="K728"/>
  <c r="K727"/>
  <c r="K726"/>
  <c r="K725"/>
  <c r="K724"/>
  <c r="K723"/>
  <c r="K722"/>
  <c r="K721"/>
  <c r="K720"/>
  <c r="K719"/>
  <c r="K718"/>
  <c r="K717"/>
  <c r="K716"/>
  <c r="K715"/>
  <c r="K714"/>
  <c r="K713"/>
  <c r="K712"/>
  <c r="K711"/>
  <c r="K710"/>
  <c r="K709"/>
  <c r="K708"/>
  <c r="K707"/>
  <c r="K706"/>
  <c r="K705"/>
  <c r="K704"/>
  <c r="K703"/>
  <c r="K702"/>
  <c r="K701"/>
  <c r="K700"/>
  <c r="K699"/>
  <c r="K698"/>
  <c r="K697"/>
  <c r="K696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7"/>
  <c r="K676"/>
  <c r="K675"/>
  <c r="K674"/>
  <c r="K673"/>
  <c r="K672"/>
  <c r="K671"/>
  <c r="K670"/>
  <c r="K669"/>
  <c r="K668"/>
  <c r="K667"/>
  <c r="K666"/>
  <c r="K665"/>
  <c r="K664"/>
  <c r="K663"/>
  <c r="K662"/>
  <c r="K661"/>
  <c r="K660"/>
  <c r="K659"/>
  <c r="K658"/>
  <c r="K657"/>
  <c r="K656"/>
  <c r="K655"/>
  <c r="K654"/>
  <c r="K653"/>
  <c r="K652"/>
  <c r="K651"/>
  <c r="K649"/>
  <c r="K650"/>
  <c r="K648"/>
  <c r="K647"/>
  <c r="K646"/>
  <c r="K645"/>
  <c r="K644"/>
  <c r="K643"/>
  <c r="K642"/>
  <c r="K641"/>
  <c r="K640"/>
  <c r="K639"/>
  <c r="K638"/>
  <c r="K637"/>
  <c r="K636"/>
  <c r="K635"/>
  <c r="K634"/>
  <c r="K633"/>
  <c r="K632"/>
  <c r="K631"/>
  <c r="K630"/>
  <c r="K629"/>
  <c r="K628"/>
  <c r="K627"/>
  <c r="K626"/>
  <c r="K625"/>
  <c r="K624"/>
  <c r="K623"/>
  <c r="K622"/>
  <c r="K621"/>
  <c r="K620"/>
  <c r="K619"/>
  <c r="K618"/>
  <c r="K617"/>
  <c r="K616"/>
  <c r="K615"/>
  <c r="K614"/>
  <c r="K613"/>
  <c r="K612"/>
  <c r="K611"/>
  <c r="K610"/>
  <c r="K609"/>
  <c r="K608"/>
  <c r="K607"/>
  <c r="K606"/>
  <c r="K605"/>
  <c r="K604"/>
  <c r="K603"/>
  <c r="K602"/>
  <c r="K601"/>
  <c r="K600"/>
  <c r="K599"/>
  <c r="K598"/>
  <c r="K597"/>
  <c r="K596"/>
  <c r="K595"/>
  <c r="K594"/>
  <c r="K593"/>
  <c r="K592"/>
  <c r="K591"/>
  <c r="K590"/>
  <c r="K589"/>
  <c r="K588"/>
  <c r="K587"/>
  <c r="K586"/>
  <c r="K585"/>
  <c r="K584"/>
  <c r="K583"/>
  <c r="K582"/>
  <c r="K581"/>
  <c r="K580"/>
  <c r="K579"/>
  <c r="K578"/>
  <c r="K577"/>
  <c r="K576"/>
  <c r="K575"/>
  <c r="K574"/>
  <c r="K573"/>
  <c r="K572"/>
  <c r="K571"/>
  <c r="K570"/>
  <c r="K569"/>
  <c r="K568"/>
  <c r="K567"/>
  <c r="K566"/>
  <c r="K565"/>
  <c r="K564"/>
  <c r="K563"/>
  <c r="K562"/>
  <c r="K561"/>
  <c r="K560"/>
  <c r="K559"/>
  <c r="K558"/>
  <c r="K557"/>
  <c r="K556"/>
  <c r="K555"/>
  <c r="K554"/>
  <c r="K553"/>
  <c r="K552"/>
  <c r="K551"/>
  <c r="K550"/>
  <c r="K549"/>
  <c r="K548"/>
  <c r="K547"/>
  <c r="K546"/>
  <c r="K545"/>
  <c r="K544"/>
  <c r="K543"/>
  <c r="K542"/>
  <c r="K541"/>
  <c r="K540"/>
  <c r="K539"/>
  <c r="K538"/>
  <c r="K537"/>
  <c r="K536"/>
  <c r="K535"/>
  <c r="K534"/>
  <c r="K533"/>
  <c r="K532"/>
  <c r="K531"/>
  <c r="K530"/>
  <c r="K529"/>
  <c r="K528"/>
  <c r="K527"/>
  <c r="K526"/>
  <c r="K525"/>
  <c r="K524"/>
  <c r="K523"/>
  <c r="K522"/>
  <c r="K521"/>
  <c r="K520"/>
  <c r="K519"/>
  <c r="K518"/>
  <c r="K517"/>
  <c r="K516"/>
  <c r="K515"/>
  <c r="K514"/>
  <c r="K513"/>
  <c r="K512"/>
  <c r="K511"/>
  <c r="K510"/>
  <c r="K509"/>
  <c r="K508"/>
  <c r="K507"/>
  <c r="K506"/>
  <c r="K505"/>
  <c r="K504"/>
  <c r="K503"/>
  <c r="K502"/>
  <c r="K501"/>
  <c r="K500"/>
  <c r="K499"/>
  <c r="K498"/>
  <c r="K497"/>
  <c r="K496"/>
  <c r="K495"/>
  <c r="K494"/>
  <c r="K493"/>
  <c r="K492"/>
  <c r="K491"/>
  <c r="K490"/>
  <c r="K489"/>
  <c r="K487"/>
  <c r="K485"/>
  <c r="K483"/>
  <c r="K481"/>
  <c r="K479"/>
  <c r="K488"/>
  <c r="K486"/>
  <c r="K484"/>
  <c r="K482"/>
  <c r="K480"/>
  <c r="K478"/>
  <c r="K477"/>
  <c r="K476"/>
  <c r="K475"/>
  <c r="K474"/>
  <c r="K473"/>
  <c r="K472"/>
  <c r="K471"/>
  <c r="K470"/>
  <c r="K469"/>
  <c r="K468"/>
  <c r="K467"/>
  <c r="K466"/>
  <c r="K465"/>
  <c r="K464"/>
  <c r="K463"/>
  <c r="K462"/>
  <c r="K461"/>
  <c r="K460"/>
  <c r="K459"/>
  <c r="K458"/>
  <c r="K457"/>
  <c r="K456"/>
  <c r="K455"/>
  <c r="K454"/>
  <c r="K453"/>
  <c r="K452"/>
  <c r="K451"/>
  <c r="K450"/>
  <c r="K449"/>
  <c r="K448"/>
  <c r="K447"/>
  <c r="K446"/>
  <c r="K445"/>
  <c r="K444"/>
  <c r="K443"/>
  <c r="K442"/>
  <c r="K441"/>
  <c r="K440"/>
  <c r="K439"/>
  <c r="K438"/>
  <c r="K437"/>
  <c r="K436"/>
  <c r="K435"/>
  <c r="K434"/>
  <c r="K433"/>
  <c r="K432"/>
  <c r="K431"/>
  <c r="K430"/>
  <c r="K429"/>
  <c r="K428"/>
  <c r="K427"/>
  <c r="K426"/>
  <c r="K425"/>
  <c r="K424"/>
  <c r="K423"/>
  <c r="K422"/>
  <c r="K421"/>
  <c r="K420"/>
  <c r="K419"/>
  <c r="K418"/>
  <c r="K417"/>
  <c r="K416"/>
  <c r="K415"/>
  <c r="K414"/>
  <c r="K413"/>
  <c r="K412"/>
  <c r="K411"/>
  <c r="K410"/>
  <c r="K409"/>
  <c r="K408"/>
  <c r="K407"/>
  <c r="K406"/>
  <c r="K405"/>
  <c r="K404"/>
  <c r="K403"/>
  <c r="K402"/>
  <c r="K401"/>
  <c r="K400"/>
  <c r="K399"/>
  <c r="K398"/>
  <c r="K397"/>
  <c r="K396"/>
  <c r="K395"/>
  <c r="K394"/>
  <c r="K393"/>
  <c r="K392"/>
  <c r="K391"/>
  <c r="K390"/>
  <c r="K389"/>
  <c r="K388"/>
  <c r="K387"/>
  <c r="K386"/>
  <c r="K385"/>
  <c r="K384"/>
  <c r="K383"/>
  <c r="K382"/>
  <c r="K381"/>
  <c r="K380"/>
  <c r="K379"/>
  <c r="K378"/>
  <c r="K377"/>
  <c r="K376"/>
  <c r="K375"/>
  <c r="K374"/>
  <c r="K373"/>
  <c r="K372"/>
  <c r="K371"/>
  <c r="K370"/>
  <c r="K369"/>
  <c r="K368"/>
  <c r="K367"/>
  <c r="K366"/>
  <c r="K365"/>
  <c r="K364"/>
  <c r="K363"/>
  <c r="K362"/>
  <c r="K361"/>
  <c r="K360"/>
  <c r="K359"/>
  <c r="K358"/>
  <c r="K357"/>
  <c r="K356"/>
  <c r="K355"/>
  <c r="K354"/>
  <c r="K353"/>
  <c r="K352"/>
  <c r="K351"/>
  <c r="K350"/>
  <c r="K349"/>
  <c r="K348"/>
  <c r="K347"/>
  <c r="K346"/>
  <c r="K345"/>
  <c r="K344"/>
  <c r="K343"/>
  <c r="K342"/>
  <c r="K341"/>
  <c r="K340"/>
  <c r="K339"/>
  <c r="K338"/>
  <c r="K337"/>
  <c r="K336"/>
  <c r="K335"/>
  <c r="K334"/>
  <c r="K333"/>
  <c r="K332"/>
  <c r="K331"/>
  <c r="K330"/>
  <c r="K329"/>
  <c r="K328"/>
  <c r="K327"/>
  <c r="K326"/>
  <c r="K325"/>
  <c r="K324"/>
  <c r="K323"/>
  <c r="K322"/>
  <c r="K321"/>
  <c r="K320"/>
  <c r="K319"/>
  <c r="K318"/>
  <c r="K317"/>
  <c r="K316"/>
  <c r="K315"/>
  <c r="K314"/>
  <c r="K313"/>
  <c r="K312"/>
  <c r="B10"/>
  <c r="N10"/>
  <c r="B11"/>
  <c r="N11"/>
  <c r="B12"/>
  <c r="N12"/>
  <c r="B13"/>
  <c r="N13"/>
  <c r="B14"/>
  <c r="N14"/>
  <c r="B15"/>
  <c r="N15"/>
  <c r="B16"/>
  <c r="N16"/>
  <c r="B17"/>
  <c r="N17"/>
  <c r="B18"/>
  <c r="N18"/>
  <c r="B19"/>
  <c r="N19"/>
  <c r="B20"/>
  <c r="N20"/>
  <c r="B21"/>
  <c r="N21"/>
  <c r="B22"/>
  <c r="N22"/>
  <c r="B23"/>
  <c r="N23"/>
  <c r="B24"/>
  <c r="N24"/>
  <c r="B25"/>
  <c r="N25"/>
  <c r="B26"/>
  <c r="N26"/>
  <c r="B27"/>
  <c r="N27"/>
  <c r="B28"/>
  <c r="N28"/>
  <c r="B29"/>
  <c r="N29"/>
  <c r="B30"/>
  <c r="N30"/>
  <c r="B31"/>
  <c r="N31"/>
  <c r="B32"/>
  <c r="N32"/>
  <c r="B33"/>
  <c r="N33"/>
  <c r="B34"/>
  <c r="N34"/>
  <c r="B35"/>
  <c r="N35"/>
  <c r="B36"/>
  <c r="N36"/>
  <c r="B37"/>
  <c r="N37"/>
  <c r="B38"/>
  <c r="N38"/>
  <c r="B39"/>
  <c r="N39"/>
  <c r="B40"/>
  <c r="N40"/>
  <c r="B41"/>
  <c r="N41"/>
  <c r="B42"/>
  <c r="N42"/>
  <c r="B43"/>
  <c r="N43"/>
  <c r="B44"/>
  <c r="N44"/>
  <c r="B45"/>
  <c r="N45"/>
  <c r="B46"/>
  <c r="N46"/>
  <c r="B47"/>
  <c r="N47"/>
  <c r="B48"/>
  <c r="N48"/>
  <c r="B49"/>
  <c r="N49"/>
  <c r="B50"/>
  <c r="N50"/>
  <c r="B51"/>
  <c r="N51"/>
  <c r="B52"/>
  <c r="N52"/>
  <c r="B53"/>
  <c r="N53"/>
  <c r="B54"/>
  <c r="N54"/>
  <c r="B55"/>
  <c r="N55"/>
  <c r="B56"/>
  <c r="N56"/>
  <c r="B57"/>
  <c r="N57"/>
  <c r="B58"/>
  <c r="N58"/>
  <c r="B59"/>
  <c r="N59"/>
  <c r="B60"/>
  <c r="N60"/>
  <c r="B61"/>
  <c r="N61"/>
  <c r="B62"/>
  <c r="N62"/>
  <c r="B63"/>
  <c r="N63"/>
  <c r="B64"/>
  <c r="N64"/>
  <c r="B65"/>
  <c r="N65"/>
  <c r="B66"/>
  <c r="N66"/>
  <c r="B67"/>
  <c r="N67"/>
  <c r="B68"/>
  <c r="N68"/>
  <c r="B69"/>
  <c r="N69"/>
  <c r="B70"/>
  <c r="N70"/>
  <c r="B71"/>
  <c r="N71"/>
  <c r="B72"/>
  <c r="N72"/>
  <c r="B73"/>
  <c r="N73"/>
  <c r="B74"/>
  <c r="N74"/>
  <c r="B75"/>
  <c r="N75"/>
  <c r="B76"/>
  <c r="N76"/>
  <c r="B77"/>
  <c r="N77"/>
  <c r="B78"/>
  <c r="N78"/>
  <c r="B79"/>
  <c r="N79"/>
  <c r="B80"/>
  <c r="N80"/>
  <c r="B81"/>
  <c r="N81"/>
  <c r="B82"/>
  <c r="N82"/>
  <c r="B83"/>
  <c r="N83"/>
  <c r="B84"/>
  <c r="N84"/>
  <c r="B85"/>
  <c r="N85"/>
  <c r="B86"/>
  <c r="N86"/>
  <c r="B87"/>
  <c r="N87"/>
  <c r="B88"/>
  <c r="N88"/>
  <c r="B89"/>
  <c r="N89"/>
  <c r="B90"/>
  <c r="N90"/>
  <c r="B91"/>
  <c r="N91"/>
  <c r="B92"/>
  <c r="N92"/>
  <c r="B93"/>
  <c r="N93"/>
  <c r="B94"/>
  <c r="N94"/>
  <c r="B95"/>
  <c r="N95"/>
  <c r="B96"/>
  <c r="N96"/>
  <c r="B97"/>
  <c r="N97"/>
  <c r="B98"/>
  <c r="N98"/>
  <c r="B99"/>
  <c r="N99"/>
  <c r="B100"/>
  <c r="N100"/>
  <c r="B101"/>
  <c r="N101"/>
  <c r="B102"/>
  <c r="N102"/>
  <c r="B103"/>
  <c r="N103"/>
  <c r="B104"/>
  <c r="N104"/>
  <c r="B105"/>
  <c r="N105"/>
  <c r="B106"/>
  <c r="N106"/>
  <c r="B107"/>
  <c r="N107"/>
  <c r="B108"/>
  <c r="N108"/>
  <c r="B109"/>
  <c r="N109"/>
  <c r="B110"/>
  <c r="N110"/>
  <c r="B111"/>
  <c r="N111"/>
  <c r="B112"/>
  <c r="N112"/>
  <c r="B113"/>
  <c r="N113"/>
  <c r="B114"/>
  <c r="N114"/>
  <c r="B115"/>
  <c r="N115"/>
  <c r="B116"/>
  <c r="N116"/>
  <c r="B117"/>
  <c r="N117"/>
  <c r="B118"/>
  <c r="N118"/>
  <c r="B119"/>
  <c r="N119"/>
  <c r="B120"/>
  <c r="N120"/>
  <c r="B121"/>
  <c r="N121"/>
  <c r="B122"/>
  <c r="N122"/>
  <c r="B123"/>
  <c r="N123"/>
  <c r="B124"/>
  <c r="N124"/>
  <c r="B125"/>
  <c r="N125"/>
  <c r="B126"/>
  <c r="N126"/>
  <c r="B127"/>
  <c r="N127"/>
  <c r="B128"/>
  <c r="N128"/>
  <c r="B129"/>
  <c r="N129"/>
  <c r="B130"/>
  <c r="N130"/>
  <c r="B131"/>
  <c r="N131"/>
  <c r="B132"/>
  <c r="N132"/>
  <c r="B133"/>
  <c r="N133"/>
  <c r="B134"/>
  <c r="N134"/>
  <c r="B135"/>
  <c r="N135"/>
  <c r="B136"/>
  <c r="N136"/>
  <c r="B137"/>
  <c r="N137"/>
  <c r="B138"/>
  <c r="N138"/>
  <c r="B139"/>
  <c r="N139"/>
  <c r="B140"/>
  <c r="N140"/>
  <c r="B141"/>
  <c r="N141"/>
  <c r="B142"/>
  <c r="N142"/>
  <c r="B143"/>
  <c r="N143"/>
  <c r="B144"/>
  <c r="N144"/>
  <c r="B145"/>
  <c r="N145"/>
  <c r="B146"/>
  <c r="N146"/>
  <c r="B147"/>
  <c r="N147"/>
  <c r="B148"/>
  <c r="N148"/>
  <c r="B149"/>
  <c r="N149"/>
  <c r="B150"/>
  <c r="N150"/>
  <c r="B151"/>
  <c r="N151"/>
  <c r="B152"/>
  <c r="N152"/>
  <c r="B153"/>
  <c r="N153"/>
  <c r="B154"/>
  <c r="N154"/>
  <c r="B155"/>
  <c r="N155"/>
  <c r="B156"/>
  <c r="N156"/>
  <c r="B157"/>
  <c r="N157"/>
  <c r="B158"/>
  <c r="N158"/>
  <c r="B159"/>
  <c r="N159"/>
  <c r="B160"/>
  <c r="N160"/>
  <c r="B161"/>
  <c r="N161"/>
  <c r="B162"/>
  <c r="N162"/>
  <c r="B163"/>
  <c r="N163"/>
  <c r="B164"/>
  <c r="N164"/>
  <c r="B165"/>
  <c r="N165"/>
  <c r="B166"/>
  <c r="N166"/>
  <c r="B167"/>
  <c r="N167"/>
  <c r="B168"/>
  <c r="N168"/>
  <c r="B169"/>
  <c r="N169"/>
  <c r="B170"/>
  <c r="N170"/>
  <c r="B171"/>
  <c r="N171"/>
  <c r="B172"/>
  <c r="N172"/>
  <c r="B173"/>
  <c r="N173"/>
  <c r="B174"/>
  <c r="N174"/>
  <c r="B175"/>
  <c r="N175"/>
  <c r="B176"/>
  <c r="N176"/>
  <c r="B177"/>
  <c r="N177"/>
  <c r="B178"/>
  <c r="N178"/>
  <c r="B179"/>
  <c r="N179"/>
  <c r="B180"/>
  <c r="N180"/>
  <c r="B181"/>
  <c r="N181"/>
  <c r="B182"/>
  <c r="N182"/>
  <c r="B183"/>
  <c r="N183"/>
  <c r="B184"/>
  <c r="N184"/>
  <c r="B185"/>
  <c r="N185"/>
  <c r="B186"/>
  <c r="N186"/>
  <c r="B187"/>
  <c r="N187"/>
  <c r="B188"/>
  <c r="N188"/>
  <c r="B189"/>
  <c r="N189"/>
  <c r="B190"/>
  <c r="N190"/>
  <c r="B191"/>
  <c r="N191"/>
  <c r="B192"/>
  <c r="N192"/>
  <c r="B193"/>
  <c r="N193"/>
  <c r="B194"/>
  <c r="N194"/>
  <c r="B195"/>
  <c r="N195"/>
  <c r="B196"/>
  <c r="N196"/>
  <c r="B197"/>
  <c r="N197"/>
  <c r="B198"/>
  <c r="N198"/>
  <c r="B199"/>
  <c r="N199"/>
  <c r="B200"/>
  <c r="N200"/>
  <c r="B201"/>
  <c r="N201"/>
  <c r="B202"/>
  <c r="N202"/>
  <c r="B203"/>
  <c r="N203"/>
  <c r="B204"/>
  <c r="N204"/>
  <c r="B205"/>
  <c r="N205"/>
  <c r="B206"/>
  <c r="N206"/>
  <c r="B207"/>
  <c r="N207"/>
  <c r="B208"/>
  <c r="N208"/>
  <c r="B209"/>
  <c r="N209"/>
  <c r="B210"/>
  <c r="N210"/>
  <c r="B211"/>
  <c r="N211"/>
  <c r="B212"/>
  <c r="N212"/>
  <c r="B213"/>
  <c r="N213"/>
  <c r="B214"/>
  <c r="N214"/>
  <c r="B215"/>
  <c r="N215"/>
  <c r="B216"/>
  <c r="N216"/>
  <c r="B217"/>
  <c r="N217"/>
  <c r="B218"/>
  <c r="N218"/>
  <c r="B219"/>
  <c r="N219"/>
  <c r="B220"/>
  <c r="N220"/>
  <c r="B221"/>
  <c r="N221"/>
  <c r="B222"/>
  <c r="N222"/>
  <c r="B223"/>
  <c r="N223"/>
  <c r="B224"/>
  <c r="N224"/>
  <c r="B225"/>
  <c r="N225"/>
  <c r="B226"/>
  <c r="N226"/>
  <c r="B227"/>
  <c r="N227"/>
  <c r="B228"/>
  <c r="N228"/>
  <c r="B229"/>
  <c r="N229"/>
  <c r="B230"/>
  <c r="N230"/>
  <c r="B231"/>
  <c r="N231"/>
  <c r="B232"/>
  <c r="N232"/>
  <c r="B233"/>
  <c r="N233"/>
  <c r="B234"/>
  <c r="N234"/>
  <c r="B235"/>
  <c r="N235"/>
  <c r="B236"/>
  <c r="N236"/>
  <c r="B237"/>
  <c r="N237"/>
  <c r="B238"/>
  <c r="N238"/>
  <c r="B239"/>
  <c r="N239"/>
  <c r="B240"/>
  <c r="N240"/>
  <c r="B241"/>
  <c r="N241"/>
  <c r="B242"/>
  <c r="N242"/>
  <c r="B243"/>
  <c r="N243"/>
  <c r="B244"/>
  <c r="N244"/>
  <c r="B245"/>
  <c r="N245"/>
  <c r="B246"/>
  <c r="N246"/>
  <c r="B247"/>
  <c r="N247"/>
  <c r="B248"/>
  <c r="N248"/>
  <c r="B249"/>
  <c r="I251"/>
  <c r="K251"/>
  <c r="I253"/>
  <c r="K253"/>
  <c r="I255"/>
  <c r="K255"/>
  <c r="I257"/>
  <c r="K257"/>
  <c r="I259"/>
  <c r="K259"/>
  <c r="I261"/>
  <c r="K261"/>
  <c r="I263"/>
  <c r="K263"/>
  <c r="I265"/>
  <c r="K265"/>
  <c r="I267"/>
  <c r="K267"/>
  <c r="I269"/>
  <c r="K269"/>
  <c r="I271"/>
  <c r="K271"/>
  <c r="I273"/>
  <c r="K273"/>
  <c r="I275"/>
  <c r="K275"/>
  <c r="I277"/>
  <c r="K277"/>
  <c r="I279"/>
  <c r="K279"/>
  <c r="I281"/>
  <c r="K281"/>
  <c r="I283"/>
  <c r="K283"/>
  <c r="I285"/>
  <c r="K285"/>
  <c r="I287"/>
  <c r="K287"/>
  <c r="I289"/>
  <c r="K289"/>
  <c r="I291"/>
  <c r="K291"/>
  <c r="I293"/>
  <c r="K293"/>
  <c r="I295"/>
  <c r="K295"/>
  <c r="I297"/>
  <c r="K297"/>
  <c r="I299"/>
  <c r="K299"/>
  <c r="I301"/>
  <c r="K301"/>
  <c r="I303"/>
  <c r="K303"/>
  <c r="I305"/>
  <c r="K305"/>
  <c r="I307"/>
  <c r="K307"/>
  <c r="I309"/>
  <c r="K309"/>
  <c r="K311"/>
  <c r="I814"/>
  <c r="I813"/>
  <c r="I812"/>
  <c r="I811"/>
  <c r="I810"/>
  <c r="I809"/>
  <c r="I808"/>
  <c r="I807"/>
  <c r="I806"/>
  <c r="I805"/>
  <c r="I804"/>
  <c r="I803"/>
  <c r="I802"/>
  <c r="I801"/>
  <c r="I800"/>
  <c r="I799"/>
  <c r="I798"/>
  <c r="I797"/>
  <c r="I796"/>
  <c r="I795"/>
  <c r="I794"/>
  <c r="I793"/>
  <c r="I792"/>
  <c r="I791"/>
  <c r="I790"/>
  <c r="I789"/>
  <c r="I788"/>
  <c r="I787"/>
  <c r="I786"/>
  <c r="I785"/>
  <c r="I784"/>
  <c r="I783"/>
  <c r="I782"/>
  <c r="I781"/>
  <c r="I780"/>
  <c r="I779"/>
  <c r="I778"/>
  <c r="I777"/>
  <c r="I776"/>
  <c r="I775"/>
  <c r="I774"/>
  <c r="I773"/>
  <c r="I772"/>
  <c r="I771"/>
  <c r="I770"/>
  <c r="I769"/>
  <c r="I768"/>
  <c r="I767"/>
  <c r="I766"/>
  <c r="I765"/>
  <c r="I764"/>
  <c r="I763"/>
  <c r="I762"/>
  <c r="I761"/>
  <c r="I760"/>
  <c r="I759"/>
  <c r="I758"/>
  <c r="I757"/>
  <c r="I756"/>
  <c r="I755"/>
  <c r="I754"/>
  <c r="I753"/>
  <c r="I752"/>
  <c r="I751"/>
  <c r="I750"/>
  <c r="I749"/>
  <c r="I748"/>
  <c r="I747"/>
  <c r="I746"/>
  <c r="I745"/>
  <c r="I744"/>
  <c r="I743"/>
  <c r="I742"/>
  <c r="I741"/>
  <c r="I740"/>
  <c r="I739"/>
  <c r="I738"/>
  <c r="I736"/>
  <c r="I734"/>
  <c r="I732"/>
  <c r="I737"/>
  <c r="I735"/>
  <c r="I733"/>
  <c r="I731"/>
  <c r="I730"/>
  <c r="I729"/>
  <c r="I728"/>
  <c r="I727"/>
  <c r="I726"/>
  <c r="I725"/>
  <c r="I724"/>
  <c r="I723"/>
  <c r="I722"/>
  <c r="I721"/>
  <c r="I720"/>
  <c r="I719"/>
  <c r="I718"/>
  <c r="I717"/>
  <c r="I716"/>
  <c r="I715"/>
  <c r="I714"/>
  <c r="I713"/>
  <c r="I712"/>
  <c r="I711"/>
  <c r="I710"/>
  <c r="I709"/>
  <c r="I708"/>
  <c r="I707"/>
  <c r="I706"/>
  <c r="I705"/>
  <c r="I704"/>
  <c r="I703"/>
  <c r="I702"/>
  <c r="I701"/>
  <c r="I700"/>
  <c r="I699"/>
  <c r="I698"/>
  <c r="I697"/>
  <c r="I696"/>
  <c r="I695"/>
  <c r="I694"/>
  <c r="I693"/>
  <c r="I692"/>
  <c r="I691"/>
  <c r="I690"/>
  <c r="I689"/>
  <c r="I688"/>
  <c r="I687"/>
  <c r="I686"/>
  <c r="I685"/>
  <c r="I684"/>
  <c r="I683"/>
  <c r="I682"/>
  <c r="I681"/>
  <c r="I680"/>
  <c r="I679"/>
  <c r="I678"/>
  <c r="I677"/>
  <c r="I676"/>
  <c r="I675"/>
  <c r="I674"/>
  <c r="I673"/>
  <c r="I672"/>
  <c r="I671"/>
  <c r="I670"/>
  <c r="I669"/>
  <c r="I668"/>
  <c r="I667"/>
  <c r="I666"/>
  <c r="I665"/>
  <c r="I664"/>
  <c r="I663"/>
  <c r="I662"/>
  <c r="I661"/>
  <c r="I660"/>
  <c r="I659"/>
  <c r="I658"/>
  <c r="I657"/>
  <c r="I656"/>
  <c r="I655"/>
  <c r="I654"/>
  <c r="I653"/>
  <c r="I652"/>
  <c r="I651"/>
  <c r="I649"/>
  <c r="I650"/>
  <c r="I648"/>
  <c r="I647"/>
  <c r="I646"/>
  <c r="I645"/>
  <c r="I644"/>
  <c r="I643"/>
  <c r="I642"/>
  <c r="I641"/>
  <c r="I640"/>
  <c r="I639"/>
  <c r="I638"/>
  <c r="I637"/>
  <c r="I636"/>
  <c r="I635"/>
  <c r="I634"/>
  <c r="I633"/>
  <c r="I632"/>
  <c r="I631"/>
  <c r="I630"/>
  <c r="I629"/>
  <c r="I628"/>
  <c r="I627"/>
  <c r="I626"/>
  <c r="I625"/>
  <c r="I624"/>
  <c r="I623"/>
  <c r="I622"/>
  <c r="I621"/>
  <c r="I620"/>
  <c r="I619"/>
  <c r="I618"/>
  <c r="I617"/>
  <c r="I616"/>
  <c r="I615"/>
  <c r="I614"/>
  <c r="I613"/>
  <c r="I612"/>
  <c r="I611"/>
  <c r="I610"/>
  <c r="I609"/>
  <c r="I608"/>
  <c r="I607"/>
  <c r="I606"/>
  <c r="I605"/>
  <c r="I604"/>
  <c r="I603"/>
  <c r="I602"/>
  <c r="I601"/>
  <c r="I600"/>
  <c r="I599"/>
  <c r="I598"/>
  <c r="I597"/>
  <c r="I596"/>
  <c r="I595"/>
  <c r="I594"/>
  <c r="I593"/>
  <c r="I592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7"/>
  <c r="I485"/>
  <c r="I483"/>
  <c r="I481"/>
  <c r="I479"/>
  <c r="I488"/>
  <c r="I486"/>
  <c r="I484"/>
  <c r="I482"/>
  <c r="I480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N814"/>
  <c r="N813"/>
  <c r="N812"/>
  <c r="N811"/>
  <c r="N810"/>
  <c r="N809"/>
  <c r="N808"/>
  <c r="N807"/>
  <c r="N806"/>
  <c r="N805"/>
  <c r="N804"/>
  <c r="N803"/>
  <c r="N802"/>
  <c r="N801"/>
  <c r="N800"/>
  <c r="N799"/>
  <c r="N798"/>
  <c r="N797"/>
  <c r="N796"/>
  <c r="N795"/>
  <c r="N794"/>
  <c r="N793"/>
  <c r="N792"/>
  <c r="N791"/>
  <c r="N790"/>
  <c r="N789"/>
  <c r="N788"/>
  <c r="N787"/>
  <c r="N786"/>
  <c r="N785"/>
  <c r="N784"/>
  <c r="N783"/>
  <c r="N782"/>
  <c r="N781"/>
  <c r="N780"/>
  <c r="N779"/>
  <c r="N778"/>
  <c r="N777"/>
  <c r="N776"/>
  <c r="N775"/>
  <c r="N774"/>
  <c r="N773"/>
  <c r="N772"/>
  <c r="N771"/>
  <c r="N770"/>
  <c r="N769"/>
  <c r="N768"/>
  <c r="N767"/>
  <c r="N766"/>
  <c r="N765"/>
  <c r="N764"/>
  <c r="N763"/>
  <c r="N762"/>
  <c r="N761"/>
  <c r="N760"/>
  <c r="N759"/>
  <c r="N758"/>
  <c r="N757"/>
  <c r="N756"/>
  <c r="N755"/>
  <c r="N754"/>
  <c r="N753"/>
  <c r="N752"/>
  <c r="N751"/>
  <c r="N750"/>
  <c r="N749"/>
  <c r="N748"/>
  <c r="N747"/>
  <c r="N746"/>
  <c r="N745"/>
  <c r="N744"/>
  <c r="N743"/>
  <c r="N742"/>
  <c r="N741"/>
  <c r="N740"/>
  <c r="N739"/>
  <c r="N738"/>
  <c r="N737"/>
  <c r="N736"/>
  <c r="N735"/>
  <c r="N734"/>
  <c r="N733"/>
  <c r="N732"/>
  <c r="N731"/>
  <c r="N730"/>
  <c r="N729"/>
  <c r="N728"/>
  <c r="N727"/>
  <c r="N726"/>
  <c r="N725"/>
  <c r="N724"/>
  <c r="N723"/>
  <c r="N722"/>
  <c r="N721"/>
  <c r="N720"/>
  <c r="N719"/>
  <c r="N718"/>
  <c r="N717"/>
  <c r="N716"/>
  <c r="N715"/>
  <c r="N714"/>
  <c r="N713"/>
  <c r="N712"/>
  <c r="N711"/>
  <c r="N710"/>
  <c r="N709"/>
  <c r="N708"/>
  <c r="N707"/>
  <c r="N706"/>
  <c r="N705"/>
  <c r="N704"/>
  <c r="N703"/>
  <c r="N702"/>
  <c r="N701"/>
  <c r="N700"/>
  <c r="N699"/>
  <c r="N698"/>
  <c r="N697"/>
  <c r="N696"/>
  <c r="N695"/>
  <c r="N694"/>
  <c r="N693"/>
  <c r="N692"/>
  <c r="N691"/>
  <c r="N690"/>
  <c r="N689"/>
  <c r="N688"/>
  <c r="N687"/>
  <c r="N686"/>
  <c r="N685"/>
  <c r="N684"/>
  <c r="N683"/>
  <c r="N682"/>
  <c r="N681"/>
  <c r="N680"/>
  <c r="N679"/>
  <c r="N678"/>
  <c r="N677"/>
  <c r="N676"/>
  <c r="N675"/>
  <c r="N674"/>
  <c r="N673"/>
  <c r="N672"/>
  <c r="N671"/>
  <c r="N670"/>
  <c r="N669"/>
  <c r="N668"/>
  <c r="N667"/>
  <c r="N666"/>
  <c r="N665"/>
  <c r="N664"/>
  <c r="N663"/>
  <c r="N662"/>
  <c r="N661"/>
  <c r="N660"/>
  <c r="N659"/>
  <c r="N658"/>
  <c r="N657"/>
  <c r="N656"/>
  <c r="N655"/>
  <c r="N654"/>
  <c r="N653"/>
  <c r="N652"/>
  <c r="N651"/>
  <c r="N650"/>
  <c r="N649"/>
  <c r="N648"/>
  <c r="N647"/>
  <c r="N646"/>
  <c r="N645"/>
  <c r="N644"/>
  <c r="N643"/>
  <c r="N642"/>
  <c r="N641"/>
  <c r="N640"/>
  <c r="N639"/>
  <c r="N638"/>
  <c r="N637"/>
  <c r="N636"/>
  <c r="N635"/>
  <c r="N634"/>
  <c r="N633"/>
  <c r="N632"/>
  <c r="N631"/>
  <c r="N630"/>
  <c r="N629"/>
  <c r="N628"/>
  <c r="N627"/>
  <c r="N626"/>
  <c r="N625"/>
  <c r="N624"/>
  <c r="N623"/>
  <c r="N622"/>
  <c r="N621"/>
  <c r="N620"/>
  <c r="N619"/>
  <c r="N618"/>
  <c r="N617"/>
  <c r="N616"/>
  <c r="N615"/>
  <c r="N614"/>
  <c r="N613"/>
  <c r="N612"/>
  <c r="N611"/>
  <c r="N610"/>
  <c r="N609"/>
  <c r="N608"/>
  <c r="N607"/>
  <c r="N606"/>
  <c r="N605"/>
  <c r="N604"/>
  <c r="N603"/>
  <c r="N602"/>
  <c r="N601"/>
  <c r="N600"/>
  <c r="N599"/>
  <c r="N598"/>
  <c r="N597"/>
  <c r="N596"/>
  <c r="N595"/>
  <c r="N594"/>
  <c r="N593"/>
  <c r="N592"/>
  <c r="N591"/>
  <c r="N590"/>
  <c r="N589"/>
  <c r="N588"/>
  <c r="N587"/>
  <c r="N586"/>
  <c r="N585"/>
  <c r="N584"/>
  <c r="N583"/>
  <c r="N582"/>
  <c r="N581"/>
  <c r="N580"/>
  <c r="N579"/>
  <c r="N578"/>
  <c r="N577"/>
  <c r="N576"/>
  <c r="N575"/>
  <c r="N574"/>
  <c r="N573"/>
  <c r="N572"/>
  <c r="N571"/>
  <c r="N570"/>
  <c r="N569"/>
  <c r="N568"/>
  <c r="N567"/>
  <c r="N566"/>
  <c r="N565"/>
  <c r="N564"/>
  <c r="N563"/>
  <c r="N562"/>
  <c r="N561"/>
  <c r="N560"/>
  <c r="N559"/>
  <c r="N558"/>
  <c r="N557"/>
  <c r="N556"/>
  <c r="N555"/>
  <c r="N554"/>
  <c r="N553"/>
  <c r="N552"/>
  <c r="N551"/>
  <c r="N550"/>
  <c r="N549"/>
  <c r="N548"/>
  <c r="N547"/>
  <c r="N546"/>
  <c r="N545"/>
  <c r="N544"/>
  <c r="N543"/>
  <c r="N542"/>
  <c r="N541"/>
  <c r="N540"/>
  <c r="N539"/>
  <c r="N538"/>
  <c r="N537"/>
  <c r="N536"/>
  <c r="N535"/>
  <c r="N534"/>
  <c r="N533"/>
  <c r="N532"/>
  <c r="N531"/>
  <c r="N530"/>
  <c r="N529"/>
  <c r="N528"/>
  <c r="N527"/>
  <c r="N526"/>
  <c r="N525"/>
  <c r="N524"/>
  <c r="N523"/>
  <c r="N522"/>
  <c r="N521"/>
  <c r="N520"/>
  <c r="N519"/>
  <c r="N518"/>
  <c r="N517"/>
  <c r="N516"/>
  <c r="N515"/>
  <c r="N514"/>
  <c r="N513"/>
  <c r="N512"/>
  <c r="N511"/>
  <c r="N510"/>
  <c r="N509"/>
  <c r="N508"/>
  <c r="N507"/>
  <c r="N506"/>
  <c r="N505"/>
  <c r="N504"/>
  <c r="N503"/>
  <c r="N502"/>
  <c r="N501"/>
  <c r="N500"/>
  <c r="N499"/>
  <c r="N498"/>
  <c r="N497"/>
  <c r="N496"/>
  <c r="N495"/>
  <c r="N494"/>
  <c r="N493"/>
  <c r="N492"/>
  <c r="N491"/>
  <c r="N490"/>
  <c r="N489"/>
  <c r="N488"/>
  <c r="N487"/>
  <c r="N486"/>
  <c r="N485"/>
  <c r="N484"/>
  <c r="N483"/>
  <c r="N482"/>
  <c r="N481"/>
  <c r="N480"/>
  <c r="N479"/>
  <c r="N478"/>
  <c r="N477"/>
  <c r="N476"/>
  <c r="N475"/>
  <c r="N474"/>
  <c r="N473"/>
  <c r="N472"/>
  <c r="N471"/>
  <c r="N470"/>
  <c r="N469"/>
  <c r="N468"/>
  <c r="N467"/>
  <c r="N466"/>
  <c r="N465"/>
  <c r="N464"/>
  <c r="N463"/>
  <c r="N462"/>
  <c r="N461"/>
  <c r="N460"/>
  <c r="N459"/>
  <c r="N458"/>
  <c r="N457"/>
  <c r="N456"/>
  <c r="N455"/>
  <c r="N454"/>
  <c r="N453"/>
  <c r="N452"/>
  <c r="N451"/>
  <c r="N450"/>
  <c r="N449"/>
  <c r="N448"/>
  <c r="N447"/>
  <c r="N446"/>
  <c r="N445"/>
  <c r="N444"/>
  <c r="N443"/>
  <c r="N442"/>
  <c r="N441"/>
  <c r="N440"/>
  <c r="N439"/>
  <c r="N438"/>
  <c r="N437"/>
  <c r="N436"/>
  <c r="N435"/>
  <c r="N434"/>
  <c r="N433"/>
  <c r="N432"/>
  <c r="N431"/>
  <c r="N430"/>
  <c r="N429"/>
  <c r="N428"/>
  <c r="N427"/>
  <c r="N426"/>
  <c r="N425"/>
  <c r="N424"/>
  <c r="N423"/>
  <c r="N422"/>
  <c r="N421"/>
  <c r="N420"/>
  <c r="N419"/>
  <c r="N418"/>
  <c r="N417"/>
  <c r="N416"/>
  <c r="N415"/>
  <c r="N414"/>
  <c r="N413"/>
  <c r="N412"/>
  <c r="N411"/>
  <c r="N410"/>
  <c r="N409"/>
  <c r="N408"/>
  <c r="N407"/>
  <c r="N406"/>
  <c r="N405"/>
  <c r="N404"/>
  <c r="N403"/>
  <c r="N402"/>
  <c r="N401"/>
  <c r="N400"/>
  <c r="N399"/>
  <c r="N398"/>
  <c r="N397"/>
  <c r="N396"/>
  <c r="N395"/>
  <c r="N394"/>
  <c r="N393"/>
  <c r="N392"/>
  <c r="N391"/>
  <c r="N390"/>
  <c r="N389"/>
  <c r="N388"/>
  <c r="N387"/>
  <c r="N386"/>
  <c r="N385"/>
  <c r="N384"/>
  <c r="N383"/>
  <c r="N382"/>
  <c r="N381"/>
  <c r="N380"/>
  <c r="N379"/>
  <c r="N378"/>
  <c r="N377"/>
  <c r="N376"/>
  <c r="N375"/>
  <c r="N374"/>
  <c r="N373"/>
  <c r="N372"/>
  <c r="N371"/>
  <c r="N370"/>
  <c r="N369"/>
  <c r="N368"/>
  <c r="N367"/>
  <c r="N366"/>
  <c r="N365"/>
  <c r="N364"/>
  <c r="N363"/>
  <c r="N362"/>
  <c r="N361"/>
  <c r="N360"/>
  <c r="N359"/>
  <c r="N358"/>
  <c r="N357"/>
  <c r="N356"/>
  <c r="N355"/>
  <c r="N354"/>
  <c r="N353"/>
  <c r="N352"/>
  <c r="N351"/>
  <c r="N350"/>
  <c r="N349"/>
  <c r="N348"/>
  <c r="N347"/>
  <c r="N346"/>
  <c r="N345"/>
  <c r="N344"/>
  <c r="N343"/>
  <c r="N342"/>
  <c r="N341"/>
  <c r="N340"/>
  <c r="N339"/>
  <c r="N338"/>
  <c r="N337"/>
  <c r="N336"/>
  <c r="N335"/>
  <c r="N334"/>
  <c r="N333"/>
  <c r="N332"/>
  <c r="N331"/>
  <c r="N330"/>
  <c r="N329"/>
  <c r="N328"/>
  <c r="N327"/>
  <c r="N326"/>
  <c r="N325"/>
  <c r="N324"/>
  <c r="N323"/>
  <c r="N322"/>
  <c r="N321"/>
  <c r="N320"/>
  <c r="N319"/>
  <c r="N318"/>
  <c r="N317"/>
  <c r="N316"/>
  <c r="N315"/>
  <c r="N314"/>
  <c r="N313"/>
  <c r="N312"/>
  <c r="N311"/>
  <c r="N310"/>
  <c r="N309"/>
  <c r="N308"/>
  <c r="N307"/>
  <c r="N306"/>
  <c r="N305"/>
  <c r="N304"/>
  <c r="N303"/>
  <c r="N302"/>
  <c r="N301"/>
  <c r="N300"/>
  <c r="N299"/>
  <c r="N298"/>
  <c r="N297"/>
  <c r="N296"/>
  <c r="N295"/>
  <c r="N294"/>
  <c r="N293"/>
  <c r="N292"/>
  <c r="N291"/>
  <c r="N290"/>
  <c r="N289"/>
  <c r="N288"/>
  <c r="N287"/>
  <c r="N286"/>
  <c r="N285"/>
  <c r="N284"/>
  <c r="N283"/>
  <c r="N282"/>
  <c r="N281"/>
  <c r="N280"/>
  <c r="N279"/>
  <c r="N278"/>
  <c r="N277"/>
  <c r="N276"/>
  <c r="N275"/>
  <c r="N274"/>
  <c r="N273"/>
  <c r="N272"/>
  <c r="N271"/>
  <c r="N270"/>
  <c r="N269"/>
  <c r="N268"/>
  <c r="N267"/>
  <c r="N266"/>
  <c r="N265"/>
  <c r="N264"/>
  <c r="N263"/>
  <c r="N262"/>
  <c r="N261"/>
  <c r="N260"/>
  <c r="N259"/>
  <c r="N258"/>
  <c r="N257"/>
  <c r="N256"/>
  <c r="N255"/>
  <c r="N254"/>
  <c r="N253"/>
  <c r="N252"/>
  <c r="N251"/>
  <c r="N250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F819"/>
  <c r="F818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K86"/>
  <c r="I87"/>
  <c r="K87"/>
  <c r="I88"/>
  <c r="K88"/>
  <c r="I89"/>
  <c r="K89"/>
  <c r="I90"/>
  <c r="K90"/>
  <c r="I91"/>
  <c r="K91"/>
  <c r="I92"/>
  <c r="K92"/>
  <c r="I93"/>
  <c r="K93"/>
  <c r="I94"/>
  <c r="K94"/>
  <c r="I95"/>
  <c r="K95"/>
  <c r="I96"/>
  <c r="K96"/>
  <c r="I97"/>
  <c r="K97"/>
  <c r="I98"/>
  <c r="K98"/>
  <c r="I99"/>
  <c r="K99"/>
  <c r="I100"/>
  <c r="K100"/>
  <c r="I101"/>
  <c r="K101"/>
  <c r="I102"/>
  <c r="K102"/>
  <c r="I103"/>
  <c r="K103"/>
  <c r="I104"/>
  <c r="K104"/>
  <c r="I105"/>
  <c r="K105"/>
  <c r="I106"/>
  <c r="K106"/>
  <c r="I107"/>
  <c r="K107"/>
  <c r="I108"/>
  <c r="K108"/>
  <c r="I109"/>
  <c r="K109"/>
  <c r="I110"/>
  <c r="K110"/>
  <c r="I111"/>
  <c r="K111"/>
  <c r="I112"/>
  <c r="K112"/>
  <c r="I113"/>
  <c r="K113"/>
  <c r="I114"/>
  <c r="K114"/>
  <c r="I115"/>
  <c r="K115"/>
  <c r="I116"/>
  <c r="K116"/>
  <c r="I117"/>
  <c r="K117"/>
  <c r="I118"/>
  <c r="K118"/>
  <c r="I119"/>
  <c r="K119"/>
  <c r="I120"/>
  <c r="K120"/>
  <c r="I121"/>
  <c r="K121"/>
  <c r="I122"/>
  <c r="K122"/>
  <c r="I123"/>
  <c r="K123"/>
  <c r="I124"/>
  <c r="K124"/>
  <c r="I125"/>
  <c r="K125"/>
  <c r="I126"/>
  <c r="K126"/>
  <c r="I127"/>
  <c r="K127"/>
  <c r="I128"/>
  <c r="K128"/>
  <c r="I129"/>
  <c r="K129"/>
  <c r="I130"/>
  <c r="K130"/>
  <c r="I131"/>
  <c r="K131"/>
  <c r="I132"/>
  <c r="K132"/>
  <c r="I133"/>
  <c r="K133"/>
  <c r="I134"/>
  <c r="K134"/>
  <c r="I135"/>
  <c r="K135"/>
  <c r="I136"/>
  <c r="K136"/>
  <c r="I137"/>
  <c r="K137"/>
  <c r="I138"/>
  <c r="K138"/>
  <c r="I139"/>
  <c r="K139"/>
  <c r="I140"/>
  <c r="K140"/>
  <c r="I141"/>
  <c r="K141"/>
  <c r="I142"/>
  <c r="K142"/>
  <c r="I143"/>
  <c r="K143"/>
  <c r="I144"/>
  <c r="K144"/>
  <c r="I145"/>
  <c r="K145"/>
  <c r="I146"/>
  <c r="K146"/>
  <c r="I147"/>
  <c r="K147"/>
  <c r="I148"/>
  <c r="K148"/>
  <c r="I149"/>
  <c r="K149"/>
  <c r="I150"/>
  <c r="K150"/>
  <c r="I151"/>
  <c r="K151"/>
  <c r="I152"/>
  <c r="K152"/>
  <c r="I153"/>
  <c r="K153"/>
  <c r="I154"/>
  <c r="K154"/>
  <c r="I155"/>
  <c r="K155"/>
  <c r="I156"/>
  <c r="K156"/>
  <c r="I157"/>
  <c r="K157"/>
  <c r="I158"/>
  <c r="K158"/>
  <c r="I159"/>
  <c r="K159"/>
  <c r="I160"/>
  <c r="K160"/>
  <c r="I161"/>
  <c r="K161"/>
  <c r="I162"/>
  <c r="K162"/>
  <c r="I163"/>
  <c r="K163"/>
  <c r="I164"/>
  <c r="K164"/>
  <c r="I165"/>
  <c r="K165"/>
  <c r="I166"/>
  <c r="K166"/>
  <c r="I167"/>
  <c r="K167"/>
  <c r="I168"/>
  <c r="K168"/>
  <c r="I169"/>
  <c r="K169"/>
  <c r="I170"/>
  <c r="K170"/>
  <c r="I171"/>
  <c r="K171"/>
  <c r="I172"/>
  <c r="K172"/>
  <c r="I173"/>
  <c r="K173"/>
  <c r="I174"/>
  <c r="K174"/>
  <c r="I175"/>
  <c r="K175"/>
  <c r="I176"/>
  <c r="K176"/>
  <c r="I177"/>
  <c r="K177"/>
  <c r="I178"/>
  <c r="K178"/>
  <c r="I179"/>
  <c r="K179"/>
  <c r="I180"/>
  <c r="K180"/>
  <c r="I181"/>
  <c r="K181"/>
  <c r="I182"/>
  <c r="K182"/>
  <c r="I183"/>
  <c r="K183"/>
  <c r="I184"/>
  <c r="K184"/>
  <c r="I185"/>
  <c r="K185"/>
  <c r="I186"/>
  <c r="K186"/>
  <c r="I187"/>
  <c r="K187"/>
  <c r="I188"/>
  <c r="K188"/>
  <c r="I189"/>
  <c r="K189"/>
  <c r="I190"/>
  <c r="K190"/>
  <c r="I191"/>
  <c r="K191"/>
  <c r="I192"/>
  <c r="K192"/>
  <c r="I193"/>
  <c r="K193"/>
  <c r="I194"/>
  <c r="K194"/>
  <c r="I195"/>
  <c r="K195"/>
  <c r="I196"/>
  <c r="K196"/>
  <c r="I197"/>
  <c r="K197"/>
  <c r="I198"/>
  <c r="K198"/>
  <c r="I199"/>
  <c r="K199"/>
  <c r="I200"/>
  <c r="K200"/>
  <c r="I201"/>
  <c r="K201"/>
  <c r="I202"/>
  <c r="K202"/>
  <c r="I203"/>
  <c r="K203"/>
  <c r="I204"/>
  <c r="K204"/>
  <c r="I205"/>
  <c r="K205"/>
  <c r="I206"/>
  <c r="K206"/>
  <c r="I207"/>
  <c r="K207"/>
  <c r="I208"/>
  <c r="K208"/>
  <c r="I209"/>
  <c r="K209"/>
  <c r="I210"/>
  <c r="K210"/>
  <c r="I211"/>
  <c r="K211"/>
  <c r="I212"/>
  <c r="K212"/>
  <c r="I213"/>
  <c r="K213"/>
  <c r="I214"/>
  <c r="K214"/>
  <c r="I215"/>
  <c r="K215"/>
  <c r="I216"/>
  <c r="K216"/>
  <c r="I217"/>
  <c r="K217"/>
  <c r="I218"/>
  <c r="K218"/>
  <c r="I219"/>
  <c r="K219"/>
  <c r="I220"/>
  <c r="K220"/>
  <c r="I221"/>
  <c r="K221"/>
  <c r="I222"/>
  <c r="K222"/>
  <c r="I223"/>
  <c r="K223"/>
  <c r="I224"/>
  <c r="K224"/>
  <c r="I225"/>
  <c r="K225"/>
  <c r="I226"/>
  <c r="K226"/>
  <c r="I227"/>
  <c r="K227"/>
  <c r="I228"/>
  <c r="K228"/>
  <c r="I229"/>
  <c r="K229"/>
  <c r="I230"/>
  <c r="K230"/>
  <c r="I231"/>
  <c r="K231"/>
  <c r="I232"/>
  <c r="K232"/>
  <c r="I233"/>
  <c r="K233"/>
  <c r="I234"/>
  <c r="K234"/>
  <c r="I235"/>
  <c r="K235"/>
  <c r="I236"/>
  <c r="K236"/>
  <c r="I237"/>
  <c r="K237"/>
  <c r="I238"/>
  <c r="K238"/>
  <c r="I239"/>
  <c r="K239"/>
  <c r="I240"/>
  <c r="K240"/>
  <c r="I241"/>
  <c r="K241"/>
  <c r="I242"/>
  <c r="K242"/>
  <c r="I243"/>
  <c r="K243"/>
  <c r="I244"/>
  <c r="K244"/>
  <c r="I245"/>
  <c r="K245"/>
  <c r="I246"/>
  <c r="K246"/>
  <c r="I247"/>
  <c r="K247"/>
  <c r="I248"/>
  <c r="K248"/>
  <c r="I249"/>
  <c r="K249"/>
  <c r="I250"/>
  <c r="K250"/>
  <c r="I252"/>
  <c r="K252"/>
  <c r="I254"/>
  <c r="K254"/>
  <c r="I256"/>
  <c r="K256"/>
  <c r="I258"/>
  <c r="K258"/>
  <c r="I260"/>
  <c r="K260"/>
  <c r="I262"/>
  <c r="K262"/>
  <c r="I264"/>
  <c r="K264"/>
  <c r="I266"/>
  <c r="K266"/>
  <c r="I268"/>
  <c r="K268"/>
  <c r="I270"/>
  <c r="K270"/>
  <c r="I272"/>
  <c r="K272"/>
  <c r="I274"/>
  <c r="K274"/>
  <c r="I276"/>
  <c r="K276"/>
  <c r="I278"/>
  <c r="K278"/>
  <c r="I280"/>
  <c r="K280"/>
  <c r="I282"/>
  <c r="K282"/>
  <c r="I284"/>
  <c r="K284"/>
  <c r="I286"/>
  <c r="K286"/>
  <c r="I288"/>
  <c r="K288"/>
  <c r="I290"/>
  <c r="K290"/>
  <c r="I292"/>
  <c r="K292"/>
  <c r="I294"/>
  <c r="K294"/>
  <c r="I296"/>
  <c r="K296"/>
  <c r="I298"/>
  <c r="K298"/>
  <c r="I300"/>
  <c r="K300"/>
  <c r="I302"/>
  <c r="K302"/>
  <c r="I304"/>
  <c r="K304"/>
  <c r="I306"/>
  <c r="K306"/>
  <c r="I308"/>
  <c r="K308"/>
  <c r="I310"/>
  <c r="K310"/>
  <c r="F820" l="1"/>
  <c r="H818" s="1"/>
  <c r="H819" l="1"/>
  <c r="H820" s="1"/>
</calcChain>
</file>

<file path=xl/sharedStrings.xml><?xml version="1.0" encoding="utf-8"?>
<sst xmlns="http://schemas.openxmlformats.org/spreadsheetml/2006/main" count="35" uniqueCount="33">
  <si>
    <t>BỘ GIÁO DỤC &amp; ĐÀO TẠO</t>
  </si>
  <si>
    <t xml:space="preserve">               TRƯỜNG ĐH DUY TÂN</t>
  </si>
  <si>
    <t>STT</t>
  </si>
  <si>
    <t>MÃ
SINH VIÊN</t>
  </si>
  <si>
    <t>HỌ VÀ</t>
  </si>
  <si>
    <t>TÊN</t>
  </si>
  <si>
    <t>LỚP</t>
  </si>
  <si>
    <t>LỚP ANH VĂN</t>
  </si>
  <si>
    <t>ĐIỂM QUÁ TRÌNH  &amp; KTHP</t>
  </si>
  <si>
    <t>ĐIỂM
T. KẾT</t>
  </si>
  <si>
    <t>GHI
CHÚ</t>
  </si>
  <si>
    <t>A</t>
  </si>
  <si>
    <t>P</t>
  </si>
  <si>
    <t>Q</t>
  </si>
  <si>
    <t>H</t>
  </si>
  <si>
    <t>THI NÓI</t>
  </si>
  <si>
    <t>THI VIẾT</t>
  </si>
  <si>
    <t>F</t>
  </si>
  <si>
    <t>SỐ</t>
  </si>
  <si>
    <t>CHỮ</t>
  </si>
  <si>
    <t>BẢNG THỐNG KÊ SỐ LIỆU</t>
  </si>
  <si>
    <t>NỘI DUNG THỐNG KÊ</t>
  </si>
  <si>
    <t>SỐ
LƯỢNG</t>
  </si>
  <si>
    <t>TỶ LỆ
(%)</t>
  </si>
  <si>
    <t>GHI CHÚ</t>
  </si>
  <si>
    <t>Số sinh viên đạt</t>
  </si>
  <si>
    <t>Số sinh viên nợ</t>
  </si>
  <si>
    <t>TỔNG CỘNG :</t>
  </si>
  <si>
    <t>NGƯỜI LẬP</t>
  </si>
  <si>
    <t>KIỂM TRA</t>
  </si>
  <si>
    <t>TP. ĐÀO TẠO ĐH &amp; SAU ĐH</t>
  </si>
  <si>
    <t>PHẠM NGỌC TĨNH</t>
  </si>
  <si>
    <t>THS. NGUYỄN HỮU PHÚ</t>
  </si>
</sst>
</file>

<file path=xl/styles.xml><?xml version="1.0" encoding="utf-8"?>
<styleSheet xmlns="http://schemas.openxmlformats.org/spreadsheetml/2006/main">
  <numFmts count="19">
    <numFmt numFmtId="6" formatCode="&quot;$&quot;#,##0_);[Red]\(&quot;$&quot;#,##0\)"/>
    <numFmt numFmtId="164" formatCode="0.0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_-;\-* #,##0_-;_-* &quot;-&quot;_-;_-@_-"/>
    <numFmt numFmtId="168" formatCode="0.0%"/>
    <numFmt numFmtId="169" formatCode="&quot;$&quot;#,##0.00"/>
    <numFmt numFmtId="170" formatCode="#\ ###\ ###"/>
    <numFmt numFmtId="171" formatCode="\$#,##0\ ;\(\$#,##0\)"/>
    <numFmt numFmtId="172" formatCode="#\ ###\ ##0.0"/>
    <numFmt numFmtId="173" formatCode="#\ ###\ ###\ .00"/>
    <numFmt numFmtId="174" formatCode="&quot;$&quot;#,##0;[Red]\-&quot;$&quot;#,##0"/>
    <numFmt numFmtId="175" formatCode="&quot;$&quot;#,##0.00;[Red]\-&quot;$&quot;#,##0.00"/>
    <numFmt numFmtId="176" formatCode="0.00_)"/>
    <numFmt numFmtId="177" formatCode="_-* #,##0.00_-;\-* #,##0.00_-;_-* &quot;-&quot;??_-;_-@_-"/>
    <numFmt numFmtId="178" formatCode="&quot;\&quot;#,##0.00;[Red]&quot;\&quot;\-#,##0.00"/>
    <numFmt numFmtId="179" formatCode="&quot;\&quot;#,##0;[Red]&quot;\&quot;\-#,##0"/>
    <numFmt numFmtId="180" formatCode="_-&quot;$&quot;* #,##0_-;\-&quot;$&quot;* #,##0_-;_-&quot;$&quot;* &quot;-&quot;_-;_-@_-"/>
    <numFmt numFmtId="181" formatCode="_-&quot;$&quot;* #,##0.00_-;\-&quot;$&quot;* #,##0.00_-;_-&quot;$&quot;* &quot;-&quot;??_-;_-@_-"/>
  </numFmts>
  <fonts count="44">
    <font>
      <sz val="10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color theme="0"/>
      <name val="Times New Roman"/>
      <family val="1"/>
    </font>
    <font>
      <b/>
      <sz val="13"/>
      <name val="Times New Roman"/>
      <family val="1"/>
    </font>
    <font>
      <b/>
      <i/>
      <sz val="9"/>
      <name val="Times New Roman"/>
      <family val="1"/>
    </font>
    <font>
      <b/>
      <sz val="9"/>
      <color theme="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i/>
      <sz val="8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2"/>
      <name val="VNI-Times"/>
    </font>
    <font>
      <sz val="10"/>
      <color indexed="8"/>
      <name val="Arial"/>
      <family val="2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9"/>
      <name val="Arial"/>
      <family val="2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74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167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0" fontId="19" fillId="2" borderId="0"/>
    <xf numFmtId="0" fontId="20" fillId="2" borderId="0"/>
    <xf numFmtId="0" fontId="21" fillId="2" borderId="0"/>
    <xf numFmtId="0" fontId="22" fillId="0" borderId="0">
      <alignment wrapText="1"/>
    </xf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/>
    <xf numFmtId="0" fontId="23" fillId="0" borderId="0"/>
    <xf numFmtId="0" fontId="1" fillId="0" borderId="0" applyFill="0" applyBorder="0" applyAlignment="0"/>
    <xf numFmtId="168" fontId="1" fillId="0" borderId="0" applyFill="0" applyBorder="0" applyAlignment="0"/>
    <xf numFmtId="169" fontId="1" fillId="0" borderId="0" applyFill="0" applyBorder="0" applyAlignment="0"/>
    <xf numFmtId="170" fontId="24" fillId="0" borderId="0"/>
    <xf numFmtId="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24" fillId="0" borderId="0"/>
    <xf numFmtId="0" fontId="1" fillId="0" borderId="0" applyFont="0" applyFill="0" applyBorder="0" applyAlignment="0" applyProtection="0"/>
    <xf numFmtId="173" fontId="24" fillId="0" borderId="0"/>
    <xf numFmtId="0" fontId="1" fillId="0" borderId="0" applyFill="0" applyBorder="0" applyAlignment="0"/>
    <xf numFmtId="2" fontId="1" fillId="0" borderId="0" applyFont="0" applyFill="0" applyBorder="0" applyAlignment="0" applyProtection="0"/>
    <xf numFmtId="38" fontId="25" fillId="2" borderId="0" applyNumberFormat="0" applyBorder="0" applyAlignment="0" applyProtection="0"/>
    <xf numFmtId="0" fontId="26" fillId="0" borderId="20" applyNumberFormat="0" applyAlignment="0" applyProtection="0">
      <alignment horizontal="left" vertical="center"/>
    </xf>
    <xf numFmtId="0" fontId="26" fillId="0" borderId="5">
      <alignment horizontal="left" vertical="center"/>
    </xf>
    <xf numFmtId="0" fontId="27" fillId="0" borderId="0" applyProtection="0"/>
    <xf numFmtId="0" fontId="26" fillId="0" borderId="0" applyProtection="0"/>
    <xf numFmtId="10" fontId="25" fillId="3" borderId="7" applyNumberFormat="0" applyBorder="0" applyAlignment="0" applyProtection="0"/>
    <xf numFmtId="0" fontId="1" fillId="0" borderId="0" applyFill="0" applyBorder="0" applyAlignment="0"/>
    <xf numFmtId="38" fontId="28" fillId="0" borderId="0" applyFont="0" applyFill="0" applyBorder="0" applyAlignment="0" applyProtection="0"/>
    <xf numFmtId="40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0" fontId="29" fillId="0" borderId="0" applyNumberFormat="0" applyFont="0" applyFill="0" applyAlignment="0"/>
    <xf numFmtId="0" fontId="8" fillId="0" borderId="0"/>
    <xf numFmtId="37" fontId="30" fillId="0" borderId="0"/>
    <xf numFmtId="176" fontId="31" fillId="0" borderId="0"/>
    <xf numFmtId="0" fontId="1" fillId="0" borderId="0"/>
    <xf numFmtId="10" fontId="1" fillId="0" borderId="0" applyFont="0" applyFill="0" applyBorder="0" applyAlignment="0" applyProtection="0"/>
    <xf numFmtId="9" fontId="28" fillId="0" borderId="21" applyNumberFormat="0" applyBorder="0"/>
    <xf numFmtId="0" fontId="1" fillId="0" borderId="0" applyFill="0" applyBorder="0" applyAlignment="0"/>
    <xf numFmtId="3" fontId="32" fillId="0" borderId="0"/>
    <xf numFmtId="49" fontId="33" fillId="0" borderId="0" applyFill="0" applyBorder="0" applyAlignment="0"/>
    <xf numFmtId="0" fontId="1" fillId="0" borderId="0" applyFill="0" applyBorder="0" applyAlignment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6" fillId="0" borderId="0"/>
    <xf numFmtId="0" fontId="29" fillId="0" borderId="0"/>
    <xf numFmtId="16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8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0" fontId="39" fillId="0" borderId="0"/>
    <xf numFmtId="0" fontId="40" fillId="0" borderId="0"/>
    <xf numFmtId="180" fontId="37" fillId="0" borderId="0" applyFont="0" applyFill="0" applyBorder="0" applyAlignment="0" applyProtection="0"/>
    <xf numFmtId="6" fontId="41" fillId="0" borderId="0" applyFont="0" applyFill="0" applyBorder="0" applyAlignment="0" applyProtection="0"/>
    <xf numFmtId="181" fontId="37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</cellStyleXfs>
  <cellXfs count="95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top"/>
    </xf>
    <xf numFmtId="0" fontId="6" fillId="0" borderId="0" xfId="0" applyFont="1" applyFill="1" applyAlignment="1"/>
    <xf numFmtId="0" fontId="7" fillId="0" borderId="0" xfId="0" applyFont="1" applyFill="1" applyAlignment="1">
      <alignment vertical="center"/>
    </xf>
    <xf numFmtId="0" fontId="3" fillId="0" borderId="0" xfId="0" applyFont="1" applyFill="1"/>
    <xf numFmtId="0" fontId="7" fillId="0" borderId="0" xfId="0" applyFont="1" applyFill="1"/>
    <xf numFmtId="0" fontId="2" fillId="0" borderId="0" xfId="0" applyFont="1" applyFill="1" applyAlignment="1">
      <alignment horizontal="center"/>
    </xf>
    <xf numFmtId="0" fontId="8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/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9" fontId="11" fillId="0" borderId="1" xfId="1" applyFont="1" applyFill="1" applyBorder="1" applyAlignment="1">
      <alignment horizontal="center" vertical="center"/>
    </xf>
    <xf numFmtId="9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center" vertical="center"/>
    </xf>
    <xf numFmtId="164" fontId="3" fillId="0" borderId="13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12" fillId="0" borderId="13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4" fillId="0" borderId="0" xfId="0" applyFont="1" applyFill="1" applyBorder="1"/>
    <xf numFmtId="0" fontId="3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center" vertical="center"/>
    </xf>
    <xf numFmtId="164" fontId="3" fillId="0" borderId="16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/>
    </xf>
    <xf numFmtId="0" fontId="12" fillId="0" borderId="16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0" fillId="0" borderId="5" xfId="0" applyBorder="1"/>
    <xf numFmtId="0" fontId="2" fillId="0" borderId="4" xfId="0" applyFont="1" applyFill="1" applyBorder="1" applyAlignment="1">
      <alignment horizontal="center"/>
    </xf>
    <xf numFmtId="9" fontId="2" fillId="0" borderId="4" xfId="1" applyFont="1" applyFill="1" applyBorder="1" applyAlignment="1">
      <alignment horizontal="center"/>
    </xf>
    <xf numFmtId="9" fontId="2" fillId="0" borderId="6" xfId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9" fontId="3" fillId="0" borderId="4" xfId="0" applyNumberFormat="1" applyFont="1" applyFill="1" applyBorder="1" applyAlignment="1">
      <alignment horizontal="center"/>
    </xf>
    <xf numFmtId="0" fontId="0" fillId="0" borderId="6" xfId="0" applyBorder="1"/>
    <xf numFmtId="0" fontId="1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6" fillId="0" borderId="0" xfId="0" applyFont="1" applyFill="1" applyAlignment="1">
      <alignment horizontal="center"/>
    </xf>
    <xf numFmtId="0" fontId="14" fillId="0" borderId="0" xfId="0" applyFont="1" applyAlignment="1"/>
    <xf numFmtId="0" fontId="3" fillId="0" borderId="0" xfId="0" applyFont="1" applyFill="1" applyAlignment="1"/>
  </cellXfs>
  <cellStyles count="74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95" xfId="8"/>
    <cellStyle name="??_(????)??????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1" xfId="34"/>
    <cellStyle name="HEADING2" xfId="35"/>
    <cellStyle name="Input [yellow]" xfId="36"/>
    <cellStyle name="Link Currency (0)" xfId="37"/>
    <cellStyle name="Milliers [0]_AR1194" xfId="38"/>
    <cellStyle name="Milliers_AR1194" xfId="39"/>
    <cellStyle name="Monétaire [0]_AR1194" xfId="40"/>
    <cellStyle name="Monétaire_AR1194" xfId="41"/>
    <cellStyle name="n" xfId="42"/>
    <cellStyle name="New Times Roman" xfId="43"/>
    <cellStyle name="no dec" xfId="44"/>
    <cellStyle name="Normal" xfId="0" builtinId="0"/>
    <cellStyle name="Normal - Style1" xfId="45"/>
    <cellStyle name="Normal 2" xfId="46"/>
    <cellStyle name="Percent" xfId="1" builtinId="5"/>
    <cellStyle name="Percent [2]" xfId="47"/>
    <cellStyle name="PERCENTAGE" xfId="48"/>
    <cellStyle name="PrePop Currency (0)" xfId="49"/>
    <cellStyle name="songuyen" xfId="50"/>
    <cellStyle name="Text Indent A" xfId="51"/>
    <cellStyle name="Text Indent B" xfId="52"/>
    <cellStyle name="똿뗦먛귟 [0.00]_PRODUCT DETAIL Q1" xfId="53"/>
    <cellStyle name="똿뗦먛귟_PRODUCT DETAIL Q1" xfId="54"/>
    <cellStyle name="믅됞 [0.00]_PRODUCT DETAIL Q1" xfId="55"/>
    <cellStyle name="믅됞_PRODUCT DETAIL Q1" xfId="56"/>
    <cellStyle name="백분율_95" xfId="57"/>
    <cellStyle name="뷭?_BOOKSHIP" xfId="58"/>
    <cellStyle name="一般_00Q3902REV.1" xfId="59"/>
    <cellStyle name="千分位[0]_00Q3902REV.1" xfId="60"/>
    <cellStyle name="千分位_00Q3902REV.1" xfId="61"/>
    <cellStyle name="콤마 [0]_1202" xfId="62"/>
    <cellStyle name="콤마_1202" xfId="63"/>
    <cellStyle name="통화 [0]_1202" xfId="64"/>
    <cellStyle name="통화_1202" xfId="65"/>
    <cellStyle name="표준_(정보부문)월별인원계획" xfId="66"/>
    <cellStyle name="標準_機器ﾘｽト (2)" xfId="67"/>
    <cellStyle name="貨幣 [0]_00Q3902REV.1" xfId="68"/>
    <cellStyle name="貨幣[0]_BRE" xfId="69"/>
    <cellStyle name="貨幣_00Q3902REV.1" xfId="70"/>
    <cellStyle name=" [0.00]_ Att. 1- Cover" xfId="71"/>
    <cellStyle name="_ Att. 1- Cover" xfId="72"/>
    <cellStyle name="?_ Att. 1- Cover" xfId="73"/>
  </cellStyles>
  <dxfs count="3">
    <dxf>
      <fill>
        <gradientFill type="path" left="0.5" right="0.5" top="0.5" bottom="0.5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19050</xdr:rowOff>
    </xdr:from>
    <xdr:to>
      <xdr:col>2</xdr:col>
      <xdr:colOff>47625</xdr:colOff>
      <xdr:row>2</xdr:row>
      <xdr:rowOff>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19050"/>
          <a:ext cx="3238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ENGLISH/AVKC_NAMHOC_2012_2013_HK1/DIEM/K15/DIEM_ANH_VAN_CAO_CAP_2_K1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SSV"/>
      <sheetName val="IN_DTK"/>
      <sheetName val="IN_DTK (3)"/>
      <sheetName val="IN_DTK (2)"/>
      <sheetName val="CODEMON"/>
      <sheetName val="Read"/>
      <sheetName val="TK"/>
    </sheetNames>
    <sheetDataSet>
      <sheetData sheetId="0">
        <row r="1">
          <cell r="D1" t="str">
            <v xml:space="preserve">ĐIỂM ĐÁNH GIÁ KẾT QUẢ HỌC TẬP ANH VĂN KHÔNG CHUYÊN * KHÓA K15 </v>
          </cell>
        </row>
        <row r="2">
          <cell r="D2" t="str">
            <v>ANH VĂN CẤP ĐỘ E (CÁC LỚP TỪ E30  -&gt; E49)</v>
          </cell>
        </row>
        <row r="3">
          <cell r="G3" t="str">
            <v>ANH NGỮ CAO CẤP 2</v>
          </cell>
          <cell r="N3" t="str">
            <v>SỐ TÍN CHỈ:</v>
          </cell>
          <cell r="O3">
            <v>2</v>
          </cell>
        </row>
        <row r="5">
          <cell r="G5" t="str">
            <v>ENG302</v>
          </cell>
          <cell r="O5">
            <v>7</v>
          </cell>
        </row>
        <row r="6">
          <cell r="A6" t="str">
            <v>Thời gian :  12/10/2012</v>
          </cell>
          <cell r="O6">
            <v>1</v>
          </cell>
        </row>
        <row r="8">
          <cell r="H8">
            <v>0.1</v>
          </cell>
          <cell r="J8">
            <v>0.1</v>
          </cell>
          <cell r="M8">
            <v>0.55000000000000004</v>
          </cell>
        </row>
        <row r="9">
          <cell r="A9">
            <v>1</v>
          </cell>
          <cell r="B9">
            <v>132114008</v>
          </cell>
          <cell r="C9" t="str">
            <v>Nguyễn Tiến</v>
          </cell>
          <cell r="D9" t="str">
            <v>Dũng</v>
          </cell>
          <cell r="E9" t="str">
            <v>K15TMT</v>
          </cell>
          <cell r="F9" t="str">
            <v>K15E30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str">
            <v>v</v>
          </cell>
          <cell r="L9" t="str">
            <v>v</v>
          </cell>
          <cell r="M9" t="str">
            <v>v</v>
          </cell>
          <cell r="N9">
            <v>0</v>
          </cell>
          <cell r="O9" t="str">
            <v>Không</v>
          </cell>
        </row>
        <row r="10">
          <cell r="A10">
            <v>2</v>
          </cell>
          <cell r="B10">
            <v>142121044</v>
          </cell>
          <cell r="C10" t="str">
            <v>Phạm Xuân</v>
          </cell>
          <cell r="D10" t="str">
            <v>Bảo</v>
          </cell>
          <cell r="E10" t="str">
            <v>K15TMT</v>
          </cell>
          <cell r="F10" t="str">
            <v>K15E30</v>
          </cell>
          <cell r="G10">
            <v>8</v>
          </cell>
          <cell r="H10">
            <v>8</v>
          </cell>
          <cell r="I10">
            <v>6</v>
          </cell>
          <cell r="J10">
            <v>6</v>
          </cell>
          <cell r="K10">
            <v>5</v>
          </cell>
          <cell r="L10">
            <v>4.5999999999999996</v>
          </cell>
          <cell r="M10">
            <v>4.8</v>
          </cell>
          <cell r="N10">
            <v>5.6</v>
          </cell>
          <cell r="O10" t="str">
            <v>Năm Phẩy Sáu</v>
          </cell>
        </row>
        <row r="11">
          <cell r="A11">
            <v>3</v>
          </cell>
          <cell r="B11">
            <v>142522896</v>
          </cell>
          <cell r="C11" t="str">
            <v>Dương Ngọc</v>
          </cell>
          <cell r="D11" t="str">
            <v>Thiện</v>
          </cell>
          <cell r="E11" t="str">
            <v>K15TMT</v>
          </cell>
          <cell r="F11" t="str">
            <v>K15E30</v>
          </cell>
          <cell r="G11">
            <v>9</v>
          </cell>
          <cell r="H11">
            <v>9</v>
          </cell>
          <cell r="I11">
            <v>8</v>
          </cell>
          <cell r="J11">
            <v>8</v>
          </cell>
          <cell r="K11">
            <v>6.5</v>
          </cell>
          <cell r="L11">
            <v>3.8</v>
          </cell>
          <cell r="M11">
            <v>5.2</v>
          </cell>
          <cell r="N11">
            <v>6.6</v>
          </cell>
          <cell r="O11" t="str">
            <v>Sáu Phẩy Sáu</v>
          </cell>
        </row>
        <row r="12">
          <cell r="A12">
            <v>4</v>
          </cell>
          <cell r="B12">
            <v>152112001</v>
          </cell>
          <cell r="C12" t="str">
            <v>Lê Hồng</v>
          </cell>
          <cell r="D12" t="str">
            <v>Luân</v>
          </cell>
          <cell r="E12" t="str">
            <v>K15TMT</v>
          </cell>
          <cell r="F12" t="str">
            <v>K15E30</v>
          </cell>
          <cell r="G12">
            <v>8</v>
          </cell>
          <cell r="H12">
            <v>8</v>
          </cell>
          <cell r="I12">
            <v>8</v>
          </cell>
          <cell r="J12">
            <v>7</v>
          </cell>
          <cell r="K12">
            <v>4.5</v>
          </cell>
          <cell r="L12">
            <v>2.2000000000000002</v>
          </cell>
          <cell r="M12">
            <v>3.4</v>
          </cell>
          <cell r="N12">
            <v>0</v>
          </cell>
          <cell r="O12" t="str">
            <v>Không</v>
          </cell>
        </row>
        <row r="13">
          <cell r="A13">
            <v>5</v>
          </cell>
          <cell r="B13">
            <v>152112415</v>
          </cell>
          <cell r="C13" t="str">
            <v xml:space="preserve">Bùi Đức </v>
          </cell>
          <cell r="D13" t="str">
            <v>Thịnh</v>
          </cell>
          <cell r="E13" t="str">
            <v>K15TMT</v>
          </cell>
          <cell r="F13" t="str">
            <v>K15E30</v>
          </cell>
          <cell r="G13">
            <v>8</v>
          </cell>
          <cell r="H13">
            <v>7</v>
          </cell>
          <cell r="I13">
            <v>8</v>
          </cell>
          <cell r="J13">
            <v>8</v>
          </cell>
          <cell r="K13">
            <v>4.5</v>
          </cell>
          <cell r="L13">
            <v>3.3</v>
          </cell>
          <cell r="M13">
            <v>3.9</v>
          </cell>
          <cell r="N13">
            <v>0</v>
          </cell>
          <cell r="O13" t="str">
            <v>Không</v>
          </cell>
        </row>
        <row r="14">
          <cell r="A14">
            <v>6</v>
          </cell>
          <cell r="B14">
            <v>152112416</v>
          </cell>
          <cell r="C14" t="str">
            <v xml:space="preserve">Lê Bảo </v>
          </cell>
          <cell r="D14" t="str">
            <v>Thịnh</v>
          </cell>
          <cell r="E14" t="str">
            <v>K15TMT</v>
          </cell>
          <cell r="F14" t="str">
            <v>K15E30</v>
          </cell>
          <cell r="G14">
            <v>8</v>
          </cell>
          <cell r="H14">
            <v>8</v>
          </cell>
          <cell r="I14">
            <v>6</v>
          </cell>
          <cell r="J14">
            <v>6</v>
          </cell>
          <cell r="K14">
            <v>6</v>
          </cell>
          <cell r="L14">
            <v>3.6</v>
          </cell>
          <cell r="M14">
            <v>4.8</v>
          </cell>
          <cell r="N14">
            <v>5.6</v>
          </cell>
          <cell r="O14" t="str">
            <v>Năm Phẩy Sáu</v>
          </cell>
        </row>
        <row r="15">
          <cell r="A15">
            <v>7</v>
          </cell>
          <cell r="B15">
            <v>152112417</v>
          </cell>
          <cell r="C15" t="str">
            <v xml:space="preserve">Dương Văn </v>
          </cell>
          <cell r="D15" t="str">
            <v>Hoàng</v>
          </cell>
          <cell r="E15" t="str">
            <v>K15TMT</v>
          </cell>
          <cell r="F15" t="str">
            <v>K15E30</v>
          </cell>
          <cell r="G15">
            <v>9</v>
          </cell>
          <cell r="H15">
            <v>9</v>
          </cell>
          <cell r="I15">
            <v>9</v>
          </cell>
          <cell r="J15">
            <v>8</v>
          </cell>
          <cell r="K15">
            <v>5</v>
          </cell>
          <cell r="L15">
            <v>4</v>
          </cell>
          <cell r="M15">
            <v>4.5</v>
          </cell>
          <cell r="N15">
            <v>6.4</v>
          </cell>
          <cell r="O15" t="str">
            <v>Sáu Phẩy Bốn</v>
          </cell>
        </row>
        <row r="16">
          <cell r="A16">
            <v>8</v>
          </cell>
          <cell r="B16">
            <v>152112420</v>
          </cell>
          <cell r="C16" t="str">
            <v xml:space="preserve">Lê Trần Bảo </v>
          </cell>
          <cell r="D16" t="str">
            <v>Ái</v>
          </cell>
          <cell r="E16" t="str">
            <v>K15TMT</v>
          </cell>
          <cell r="F16" t="str">
            <v>K15E30</v>
          </cell>
          <cell r="G16">
            <v>5</v>
          </cell>
          <cell r="H16">
            <v>5</v>
          </cell>
          <cell r="I16">
            <v>5</v>
          </cell>
          <cell r="J16">
            <v>5</v>
          </cell>
          <cell r="K16">
            <v>4.5</v>
          </cell>
          <cell r="L16">
            <v>4.7</v>
          </cell>
          <cell r="M16">
            <v>4.5999999999999996</v>
          </cell>
          <cell r="N16">
            <v>4.8</v>
          </cell>
          <cell r="O16" t="str">
            <v>Bốn Phẩy Tám</v>
          </cell>
        </row>
        <row r="17">
          <cell r="A17">
            <v>9</v>
          </cell>
          <cell r="B17">
            <v>152112421</v>
          </cell>
          <cell r="C17" t="str">
            <v xml:space="preserve">Lê Phúc </v>
          </cell>
          <cell r="D17" t="str">
            <v>Việt</v>
          </cell>
          <cell r="E17" t="str">
            <v>K15TMT</v>
          </cell>
          <cell r="F17" t="str">
            <v>K15E30</v>
          </cell>
          <cell r="G17">
            <v>8</v>
          </cell>
          <cell r="H17">
            <v>8</v>
          </cell>
          <cell r="I17">
            <v>8</v>
          </cell>
          <cell r="J17">
            <v>6</v>
          </cell>
          <cell r="K17">
            <v>4.5</v>
          </cell>
          <cell r="L17">
            <v>4.5999999999999996</v>
          </cell>
          <cell r="M17">
            <v>4.5999999999999996</v>
          </cell>
          <cell r="N17">
            <v>5.9</v>
          </cell>
          <cell r="O17" t="str">
            <v>Năm Phẩy Chín</v>
          </cell>
        </row>
        <row r="18">
          <cell r="A18">
            <v>10</v>
          </cell>
          <cell r="B18">
            <v>152112422</v>
          </cell>
          <cell r="C18" t="str">
            <v xml:space="preserve">Võ Hồng </v>
          </cell>
          <cell r="D18" t="str">
            <v>Tân</v>
          </cell>
          <cell r="E18" t="str">
            <v>K15TMT</v>
          </cell>
          <cell r="F18" t="str">
            <v>K15E30</v>
          </cell>
          <cell r="G18">
            <v>9</v>
          </cell>
          <cell r="H18">
            <v>9</v>
          </cell>
          <cell r="I18">
            <v>9</v>
          </cell>
          <cell r="J18">
            <v>8</v>
          </cell>
          <cell r="K18">
            <v>6</v>
          </cell>
          <cell r="L18">
            <v>4.4000000000000004</v>
          </cell>
          <cell r="M18">
            <v>5.2</v>
          </cell>
          <cell r="N18">
            <v>6.8</v>
          </cell>
          <cell r="O18" t="str">
            <v>Sáu  Phẩy Tám</v>
          </cell>
        </row>
        <row r="19">
          <cell r="A19">
            <v>11</v>
          </cell>
          <cell r="B19">
            <v>152112426</v>
          </cell>
          <cell r="C19" t="str">
            <v xml:space="preserve">Nguyễn Hoàng Phương </v>
          </cell>
          <cell r="D19" t="str">
            <v>Duy</v>
          </cell>
          <cell r="E19" t="str">
            <v>K15TMT</v>
          </cell>
          <cell r="F19" t="str">
            <v>K15E30</v>
          </cell>
          <cell r="G19">
            <v>9</v>
          </cell>
          <cell r="H19">
            <v>9</v>
          </cell>
          <cell r="I19">
            <v>8</v>
          </cell>
          <cell r="J19">
            <v>7</v>
          </cell>
          <cell r="K19">
            <v>6</v>
          </cell>
          <cell r="L19">
            <v>2.7</v>
          </cell>
          <cell r="M19">
            <v>4.4000000000000004</v>
          </cell>
          <cell r="N19">
            <v>6.1</v>
          </cell>
          <cell r="O19" t="str">
            <v>Sáu Phẩy Một</v>
          </cell>
        </row>
        <row r="20">
          <cell r="A20">
            <v>12</v>
          </cell>
          <cell r="B20">
            <v>152122472</v>
          </cell>
          <cell r="C20" t="str">
            <v xml:space="preserve">Huỳnh Ngọc Minh </v>
          </cell>
          <cell r="D20" t="str">
            <v>Quang</v>
          </cell>
          <cell r="E20" t="str">
            <v>K15TMT</v>
          </cell>
          <cell r="F20" t="str">
            <v>K15E30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str">
            <v>v</v>
          </cell>
          <cell r="L20" t="str">
            <v>v</v>
          </cell>
          <cell r="M20" t="str">
            <v>v</v>
          </cell>
          <cell r="N20">
            <v>0</v>
          </cell>
          <cell r="O20" t="str">
            <v>Không</v>
          </cell>
        </row>
        <row r="21">
          <cell r="A21">
            <v>13</v>
          </cell>
          <cell r="B21">
            <v>152112430</v>
          </cell>
          <cell r="C21" t="str">
            <v xml:space="preserve">Lê Trường </v>
          </cell>
          <cell r="D21" t="str">
            <v>An</v>
          </cell>
          <cell r="E21" t="str">
            <v>K15TMT</v>
          </cell>
          <cell r="F21" t="str">
            <v>K15E30</v>
          </cell>
          <cell r="G21">
            <v>6</v>
          </cell>
          <cell r="H21">
            <v>6</v>
          </cell>
          <cell r="I21">
            <v>6</v>
          </cell>
          <cell r="J21">
            <v>5</v>
          </cell>
          <cell r="K21">
            <v>5</v>
          </cell>
          <cell r="L21">
            <v>2.7</v>
          </cell>
          <cell r="M21">
            <v>3.9</v>
          </cell>
          <cell r="N21">
            <v>0</v>
          </cell>
          <cell r="O21" t="str">
            <v>Không</v>
          </cell>
        </row>
        <row r="22">
          <cell r="A22">
            <v>14</v>
          </cell>
          <cell r="B22">
            <v>152112432</v>
          </cell>
          <cell r="C22" t="str">
            <v xml:space="preserve">Trần Hồng </v>
          </cell>
          <cell r="D22" t="str">
            <v>Sơn</v>
          </cell>
          <cell r="E22" t="str">
            <v>K15TMT</v>
          </cell>
          <cell r="F22" t="str">
            <v>K15E30</v>
          </cell>
          <cell r="G22">
            <v>10</v>
          </cell>
          <cell r="H22">
            <v>10</v>
          </cell>
          <cell r="I22">
            <v>7</v>
          </cell>
          <cell r="J22">
            <v>7</v>
          </cell>
          <cell r="K22">
            <v>6</v>
          </cell>
          <cell r="L22">
            <v>2.9</v>
          </cell>
          <cell r="M22">
            <v>4.5</v>
          </cell>
          <cell r="N22">
            <v>6.1</v>
          </cell>
          <cell r="O22" t="str">
            <v>Sáu Phẩy Một</v>
          </cell>
        </row>
        <row r="23">
          <cell r="A23">
            <v>15</v>
          </cell>
          <cell r="B23">
            <v>152112435</v>
          </cell>
          <cell r="C23" t="str">
            <v xml:space="preserve">Lê Anh </v>
          </cell>
          <cell r="D23" t="str">
            <v>Thảo</v>
          </cell>
          <cell r="E23" t="str">
            <v>K15TMT</v>
          </cell>
          <cell r="F23" t="str">
            <v>K15E30</v>
          </cell>
          <cell r="G23">
            <v>7</v>
          </cell>
          <cell r="H23">
            <v>7</v>
          </cell>
          <cell r="I23">
            <v>6</v>
          </cell>
          <cell r="J23">
            <v>6</v>
          </cell>
          <cell r="K23">
            <v>6.5</v>
          </cell>
          <cell r="L23">
            <v>4</v>
          </cell>
          <cell r="M23">
            <v>5.3</v>
          </cell>
          <cell r="N23">
            <v>5.8</v>
          </cell>
          <cell r="O23" t="str">
            <v>Năm Phẩy Tám</v>
          </cell>
        </row>
        <row r="24">
          <cell r="A24">
            <v>16</v>
          </cell>
          <cell r="B24">
            <v>152112437</v>
          </cell>
          <cell r="C24" t="str">
            <v xml:space="preserve">Trần Văn </v>
          </cell>
          <cell r="D24" t="str">
            <v>Linh</v>
          </cell>
          <cell r="E24" t="str">
            <v>K15TMT</v>
          </cell>
          <cell r="F24" t="str">
            <v>K15E30</v>
          </cell>
          <cell r="G24">
            <v>10</v>
          </cell>
          <cell r="H24">
            <v>10</v>
          </cell>
          <cell r="I24">
            <v>7</v>
          </cell>
          <cell r="J24">
            <v>7</v>
          </cell>
          <cell r="K24">
            <v>7</v>
          </cell>
          <cell r="L24">
            <v>4.5999999999999996</v>
          </cell>
          <cell r="M24">
            <v>5.8</v>
          </cell>
          <cell r="N24">
            <v>6.8</v>
          </cell>
          <cell r="O24" t="str">
            <v>Sáu  Phẩy Tám</v>
          </cell>
        </row>
        <row r="25">
          <cell r="A25">
            <v>17</v>
          </cell>
          <cell r="B25">
            <v>152112439</v>
          </cell>
          <cell r="C25" t="str">
            <v xml:space="preserve">Hoàng Xuân </v>
          </cell>
          <cell r="D25" t="str">
            <v>Ngọc</v>
          </cell>
          <cell r="E25" t="str">
            <v>K15TMT</v>
          </cell>
          <cell r="F25" t="str">
            <v>K15E30</v>
          </cell>
          <cell r="G25">
            <v>9</v>
          </cell>
          <cell r="H25">
            <v>9</v>
          </cell>
          <cell r="I25">
            <v>7</v>
          </cell>
          <cell r="J25">
            <v>7</v>
          </cell>
          <cell r="K25">
            <v>7</v>
          </cell>
          <cell r="L25">
            <v>5.3</v>
          </cell>
          <cell r="M25">
            <v>6.2</v>
          </cell>
          <cell r="N25">
            <v>6.9</v>
          </cell>
          <cell r="O25" t="str">
            <v>Sáu Phẩy Chín</v>
          </cell>
        </row>
        <row r="26">
          <cell r="A26">
            <v>18</v>
          </cell>
          <cell r="B26">
            <v>152112440</v>
          </cell>
          <cell r="C26" t="str">
            <v xml:space="preserve">Phạm Đăng </v>
          </cell>
          <cell r="D26" t="str">
            <v>Tiên</v>
          </cell>
          <cell r="E26" t="str">
            <v>K15TMT</v>
          </cell>
          <cell r="F26" t="str">
            <v>K15E30</v>
          </cell>
          <cell r="G26">
            <v>8</v>
          </cell>
          <cell r="H26">
            <v>8</v>
          </cell>
          <cell r="I26">
            <v>8</v>
          </cell>
          <cell r="J26">
            <v>8</v>
          </cell>
          <cell r="K26">
            <v>6</v>
          </cell>
          <cell r="L26">
            <v>2.2000000000000002</v>
          </cell>
          <cell r="M26">
            <v>4.0999999999999996</v>
          </cell>
          <cell r="N26">
            <v>5.9</v>
          </cell>
          <cell r="O26" t="str">
            <v>Năm Phẩy Chín</v>
          </cell>
        </row>
        <row r="27">
          <cell r="A27">
            <v>19</v>
          </cell>
          <cell r="B27">
            <v>152112441</v>
          </cell>
          <cell r="C27" t="str">
            <v xml:space="preserve">Trương Văn </v>
          </cell>
          <cell r="D27" t="str">
            <v>Hiếu</v>
          </cell>
          <cell r="E27" t="str">
            <v>K15TMT</v>
          </cell>
          <cell r="F27" t="str">
            <v>K15E30</v>
          </cell>
          <cell r="G27">
            <v>8</v>
          </cell>
          <cell r="H27">
            <v>8</v>
          </cell>
          <cell r="I27">
            <v>6</v>
          </cell>
          <cell r="J27">
            <v>6</v>
          </cell>
          <cell r="K27">
            <v>4.5</v>
          </cell>
          <cell r="L27">
            <v>5.0999999999999996</v>
          </cell>
          <cell r="M27">
            <v>4.8</v>
          </cell>
          <cell r="N27">
            <v>5.6</v>
          </cell>
          <cell r="O27" t="str">
            <v>Năm Phẩy Sáu</v>
          </cell>
        </row>
        <row r="28">
          <cell r="A28">
            <v>20</v>
          </cell>
          <cell r="B28">
            <v>152112442</v>
          </cell>
          <cell r="C28" t="str">
            <v xml:space="preserve">Lê Hoàng Nhật </v>
          </cell>
          <cell r="D28" t="str">
            <v>Vĩ</v>
          </cell>
          <cell r="E28" t="str">
            <v>K15TMT</v>
          </cell>
          <cell r="F28" t="str">
            <v>K15E30</v>
          </cell>
          <cell r="G28">
            <v>10</v>
          </cell>
          <cell r="H28">
            <v>10</v>
          </cell>
          <cell r="I28">
            <v>7.5</v>
          </cell>
          <cell r="J28">
            <v>7</v>
          </cell>
          <cell r="K28">
            <v>6</v>
          </cell>
          <cell r="L28">
            <v>3.1</v>
          </cell>
          <cell r="M28">
            <v>4.5999999999999996</v>
          </cell>
          <cell r="N28">
            <v>6.2</v>
          </cell>
          <cell r="O28" t="str">
            <v>Sáu  Phẩy Hai</v>
          </cell>
        </row>
        <row r="29">
          <cell r="A29">
            <v>21</v>
          </cell>
          <cell r="B29">
            <v>152112444</v>
          </cell>
          <cell r="C29" t="str">
            <v xml:space="preserve">Nguyễn Trường </v>
          </cell>
          <cell r="D29" t="str">
            <v>Nhã</v>
          </cell>
          <cell r="E29" t="str">
            <v>K15TMT</v>
          </cell>
          <cell r="F29" t="str">
            <v>K15E30</v>
          </cell>
          <cell r="G29">
            <v>10</v>
          </cell>
          <cell r="H29">
            <v>10</v>
          </cell>
          <cell r="I29">
            <v>7</v>
          </cell>
          <cell r="J29">
            <v>7</v>
          </cell>
          <cell r="K29">
            <v>6</v>
          </cell>
          <cell r="L29">
            <v>4.4000000000000004</v>
          </cell>
          <cell r="M29">
            <v>5.2</v>
          </cell>
          <cell r="N29">
            <v>6.5</v>
          </cell>
          <cell r="O29" t="str">
            <v>Sáu Phẩy Năm</v>
          </cell>
        </row>
        <row r="30">
          <cell r="A30">
            <v>22</v>
          </cell>
          <cell r="B30">
            <v>152112445</v>
          </cell>
          <cell r="C30" t="str">
            <v xml:space="preserve">Hồ Trung </v>
          </cell>
          <cell r="D30" t="str">
            <v>Kim</v>
          </cell>
          <cell r="E30" t="str">
            <v>K15TMT</v>
          </cell>
          <cell r="F30" t="str">
            <v>K15E30</v>
          </cell>
          <cell r="G30">
            <v>10</v>
          </cell>
          <cell r="H30">
            <v>9</v>
          </cell>
          <cell r="I30">
            <v>8</v>
          </cell>
          <cell r="J30">
            <v>8</v>
          </cell>
          <cell r="K30">
            <v>5.5</v>
          </cell>
          <cell r="L30">
            <v>5.5</v>
          </cell>
          <cell r="M30">
            <v>5.5</v>
          </cell>
          <cell r="N30">
            <v>6.8</v>
          </cell>
          <cell r="O30" t="str">
            <v>Sáu  Phẩy Tám</v>
          </cell>
        </row>
        <row r="31">
          <cell r="A31">
            <v>23</v>
          </cell>
          <cell r="B31">
            <v>152112446</v>
          </cell>
          <cell r="C31" t="str">
            <v xml:space="preserve">Mai Văn </v>
          </cell>
          <cell r="D31" t="str">
            <v>Quốc</v>
          </cell>
          <cell r="E31" t="str">
            <v>K15TMT</v>
          </cell>
          <cell r="F31" t="str">
            <v>K15E30</v>
          </cell>
          <cell r="G31">
            <v>10</v>
          </cell>
          <cell r="H31">
            <v>10</v>
          </cell>
          <cell r="I31">
            <v>7</v>
          </cell>
          <cell r="J31">
            <v>7</v>
          </cell>
          <cell r="K31">
            <v>7.5</v>
          </cell>
          <cell r="L31">
            <v>6.7</v>
          </cell>
          <cell r="M31">
            <v>7.1</v>
          </cell>
          <cell r="N31">
            <v>7.5</v>
          </cell>
          <cell r="O31" t="str">
            <v>Bảy Phẩy Năm</v>
          </cell>
        </row>
        <row r="32">
          <cell r="A32">
            <v>24</v>
          </cell>
          <cell r="B32">
            <v>152112448</v>
          </cell>
          <cell r="C32" t="str">
            <v xml:space="preserve">Đặng Dương </v>
          </cell>
          <cell r="D32" t="str">
            <v>Tú</v>
          </cell>
          <cell r="E32" t="str">
            <v>K15TMT</v>
          </cell>
          <cell r="F32" t="str">
            <v>K15E30</v>
          </cell>
          <cell r="G32">
            <v>7</v>
          </cell>
          <cell r="H32">
            <v>7</v>
          </cell>
          <cell r="I32">
            <v>8</v>
          </cell>
          <cell r="J32">
            <v>6</v>
          </cell>
          <cell r="K32">
            <v>7</v>
          </cell>
          <cell r="L32">
            <v>3.3</v>
          </cell>
          <cell r="M32">
            <v>5.2</v>
          </cell>
          <cell r="N32">
            <v>6.1</v>
          </cell>
          <cell r="O32" t="str">
            <v>Sáu Phẩy Một</v>
          </cell>
        </row>
        <row r="33">
          <cell r="A33">
            <v>25</v>
          </cell>
          <cell r="B33">
            <v>152115507</v>
          </cell>
          <cell r="C33" t="str">
            <v xml:space="preserve">Võ Văn </v>
          </cell>
          <cell r="D33" t="str">
            <v>Cảnh</v>
          </cell>
          <cell r="E33" t="str">
            <v>K15TMT</v>
          </cell>
          <cell r="F33" t="str">
            <v>K15E30</v>
          </cell>
          <cell r="G33">
            <v>8</v>
          </cell>
          <cell r="H33">
            <v>7</v>
          </cell>
          <cell r="I33">
            <v>6</v>
          </cell>
          <cell r="J33">
            <v>6</v>
          </cell>
          <cell r="K33">
            <v>6.5</v>
          </cell>
          <cell r="L33">
            <v>2.6</v>
          </cell>
          <cell r="M33">
            <v>4.5999999999999996</v>
          </cell>
          <cell r="N33">
            <v>5.4</v>
          </cell>
          <cell r="O33" t="str">
            <v>Năm Phẩy Bốn</v>
          </cell>
        </row>
        <row r="34">
          <cell r="A34">
            <v>26</v>
          </cell>
          <cell r="B34">
            <v>152115894</v>
          </cell>
          <cell r="C34" t="str">
            <v>Phạm Lê Trọng</v>
          </cell>
          <cell r="D34" t="str">
            <v>Nghĩa</v>
          </cell>
          <cell r="E34" t="str">
            <v>K15TMT</v>
          </cell>
          <cell r="F34" t="str">
            <v>K15E30</v>
          </cell>
          <cell r="G34">
            <v>8</v>
          </cell>
          <cell r="H34">
            <v>8</v>
          </cell>
          <cell r="I34">
            <v>9</v>
          </cell>
          <cell r="J34">
            <v>7</v>
          </cell>
          <cell r="K34">
            <v>5</v>
          </cell>
          <cell r="L34">
            <v>4.2</v>
          </cell>
          <cell r="M34">
            <v>4.5999999999999996</v>
          </cell>
          <cell r="N34">
            <v>6.2</v>
          </cell>
          <cell r="O34" t="str">
            <v>Sáu  Phẩy Hai</v>
          </cell>
        </row>
        <row r="35">
          <cell r="A35">
            <v>27</v>
          </cell>
          <cell r="B35">
            <v>152116069</v>
          </cell>
          <cell r="C35" t="str">
            <v xml:space="preserve">Nguyễn Tấn </v>
          </cell>
          <cell r="D35" t="str">
            <v>Bình</v>
          </cell>
          <cell r="E35" t="str">
            <v>K15TMT</v>
          </cell>
          <cell r="F35" t="str">
            <v>K15E30</v>
          </cell>
          <cell r="G35">
            <v>10</v>
          </cell>
          <cell r="H35">
            <v>9</v>
          </cell>
          <cell r="I35">
            <v>8</v>
          </cell>
          <cell r="J35">
            <v>7</v>
          </cell>
          <cell r="K35">
            <v>7</v>
          </cell>
          <cell r="L35">
            <v>4.7</v>
          </cell>
          <cell r="M35">
            <v>5.9</v>
          </cell>
          <cell r="N35">
            <v>6.9</v>
          </cell>
          <cell r="O35" t="str">
            <v>Sáu Phẩy Chín</v>
          </cell>
        </row>
        <row r="36">
          <cell r="A36">
            <v>28</v>
          </cell>
          <cell r="B36">
            <v>152116193</v>
          </cell>
          <cell r="C36" t="str">
            <v xml:space="preserve">Phạm Minh </v>
          </cell>
          <cell r="D36" t="str">
            <v>Long</v>
          </cell>
          <cell r="E36" t="str">
            <v>K15TMT</v>
          </cell>
          <cell r="F36" t="str">
            <v>K15E30</v>
          </cell>
          <cell r="G36">
            <v>8</v>
          </cell>
          <cell r="H36">
            <v>8</v>
          </cell>
          <cell r="I36">
            <v>7</v>
          </cell>
          <cell r="J36">
            <v>6</v>
          </cell>
          <cell r="K36">
            <v>6</v>
          </cell>
          <cell r="L36">
            <v>4</v>
          </cell>
          <cell r="M36">
            <v>5</v>
          </cell>
          <cell r="N36">
            <v>6</v>
          </cell>
          <cell r="O36" t="str">
            <v>Sáu</v>
          </cell>
        </row>
        <row r="37">
          <cell r="A37">
            <v>29</v>
          </cell>
          <cell r="B37">
            <v>152116313</v>
          </cell>
          <cell r="C37" t="str">
            <v>Trương Công</v>
          </cell>
          <cell r="D37" t="str">
            <v>Ngữ</v>
          </cell>
          <cell r="E37" t="str">
            <v>K15TMT</v>
          </cell>
          <cell r="F37" t="str">
            <v>K15E30</v>
          </cell>
          <cell r="G37">
            <v>8</v>
          </cell>
          <cell r="H37">
            <v>8</v>
          </cell>
          <cell r="I37">
            <v>8</v>
          </cell>
          <cell r="J37">
            <v>7</v>
          </cell>
          <cell r="K37">
            <v>7</v>
          </cell>
          <cell r="L37">
            <v>4.7</v>
          </cell>
          <cell r="M37">
            <v>5.9</v>
          </cell>
          <cell r="N37">
            <v>6.7</v>
          </cell>
          <cell r="O37" t="str">
            <v>Sáu  Phẩy Bảy</v>
          </cell>
        </row>
        <row r="38">
          <cell r="A38">
            <v>30</v>
          </cell>
          <cell r="B38">
            <v>152116351</v>
          </cell>
          <cell r="C38" t="str">
            <v xml:space="preserve">Lê Văn </v>
          </cell>
          <cell r="D38" t="str">
            <v>Trung</v>
          </cell>
          <cell r="E38" t="str">
            <v>K15TMT</v>
          </cell>
          <cell r="F38" t="str">
            <v>K15E30</v>
          </cell>
          <cell r="G38">
            <v>8</v>
          </cell>
          <cell r="H38">
            <v>9</v>
          </cell>
          <cell r="I38">
            <v>9</v>
          </cell>
          <cell r="J38">
            <v>9</v>
          </cell>
          <cell r="K38">
            <v>7.5</v>
          </cell>
          <cell r="L38">
            <v>5.3</v>
          </cell>
          <cell r="M38">
            <v>6.4</v>
          </cell>
          <cell r="N38">
            <v>7.5</v>
          </cell>
          <cell r="O38" t="str">
            <v>Bảy Phẩy Năm</v>
          </cell>
        </row>
        <row r="39">
          <cell r="A39">
            <v>31</v>
          </cell>
          <cell r="B39">
            <v>152116456</v>
          </cell>
          <cell r="C39" t="str">
            <v xml:space="preserve">Nguyễn Quốc </v>
          </cell>
          <cell r="D39" t="str">
            <v>Phú</v>
          </cell>
          <cell r="E39" t="str">
            <v>K15TMT</v>
          </cell>
          <cell r="F39" t="str">
            <v>K15E30</v>
          </cell>
          <cell r="G39">
            <v>7</v>
          </cell>
          <cell r="H39">
            <v>7</v>
          </cell>
          <cell r="I39">
            <v>7</v>
          </cell>
          <cell r="J39">
            <v>7</v>
          </cell>
          <cell r="K39">
            <v>5</v>
          </cell>
          <cell r="L39">
            <v>5.3</v>
          </cell>
          <cell r="M39">
            <v>5.2</v>
          </cell>
          <cell r="N39">
            <v>6</v>
          </cell>
          <cell r="O39" t="str">
            <v>Sáu</v>
          </cell>
        </row>
        <row r="40">
          <cell r="A40">
            <v>32</v>
          </cell>
          <cell r="B40">
            <v>152122492</v>
          </cell>
          <cell r="C40" t="str">
            <v xml:space="preserve">Nguyễn Chí </v>
          </cell>
          <cell r="D40" t="str">
            <v>Thanh</v>
          </cell>
          <cell r="E40" t="str">
            <v>K15TMT</v>
          </cell>
          <cell r="F40" t="str">
            <v>K15E30</v>
          </cell>
          <cell r="G40">
            <v>8</v>
          </cell>
          <cell r="H40">
            <v>7</v>
          </cell>
          <cell r="I40">
            <v>7</v>
          </cell>
          <cell r="J40">
            <v>7</v>
          </cell>
          <cell r="K40">
            <v>5</v>
          </cell>
          <cell r="L40">
            <v>4.5999999999999996</v>
          </cell>
          <cell r="M40">
            <v>4.8</v>
          </cell>
          <cell r="N40">
            <v>5.8</v>
          </cell>
          <cell r="O40" t="str">
            <v>Năm Phẩy Tám</v>
          </cell>
        </row>
        <row r="41">
          <cell r="A41">
            <v>33</v>
          </cell>
          <cell r="B41">
            <v>152125519</v>
          </cell>
          <cell r="C41" t="str">
            <v xml:space="preserve">Nguyễn Tiến </v>
          </cell>
          <cell r="D41" t="str">
            <v>Tăng</v>
          </cell>
          <cell r="E41" t="str">
            <v>K15TMT</v>
          </cell>
          <cell r="F41" t="str">
            <v>K15E30</v>
          </cell>
          <cell r="G41">
            <v>9</v>
          </cell>
          <cell r="H41">
            <v>9</v>
          </cell>
          <cell r="I41">
            <v>8</v>
          </cell>
          <cell r="J41">
            <v>7</v>
          </cell>
          <cell r="K41">
            <v>7</v>
          </cell>
          <cell r="L41">
            <v>3.3</v>
          </cell>
          <cell r="M41">
            <v>5.2</v>
          </cell>
          <cell r="N41">
            <v>6.5</v>
          </cell>
          <cell r="O41" t="str">
            <v>Sáu Phẩy Năm</v>
          </cell>
        </row>
        <row r="42">
          <cell r="A42">
            <v>34</v>
          </cell>
          <cell r="B42">
            <v>152145608</v>
          </cell>
          <cell r="C42" t="str">
            <v>Lê Văn</v>
          </cell>
          <cell r="D42" t="str">
            <v>Thiệu</v>
          </cell>
          <cell r="E42" t="str">
            <v>K15TMT</v>
          </cell>
          <cell r="F42" t="str">
            <v>K15E30</v>
          </cell>
          <cell r="G42">
            <v>9</v>
          </cell>
          <cell r="H42">
            <v>10</v>
          </cell>
          <cell r="I42">
            <v>8</v>
          </cell>
          <cell r="J42">
            <v>9</v>
          </cell>
          <cell r="K42">
            <v>7</v>
          </cell>
          <cell r="L42">
            <v>5.8</v>
          </cell>
          <cell r="M42">
            <v>6.4</v>
          </cell>
          <cell r="N42">
            <v>7.5</v>
          </cell>
          <cell r="O42" t="str">
            <v>Bảy Phẩy Năm</v>
          </cell>
        </row>
        <row r="43">
          <cell r="A43">
            <v>35</v>
          </cell>
          <cell r="B43">
            <v>132114031</v>
          </cell>
          <cell r="C43" t="str">
            <v>Nguyễn Nam</v>
          </cell>
          <cell r="D43" t="str">
            <v>Phương</v>
          </cell>
          <cell r="E43" t="str">
            <v>K15TMT</v>
          </cell>
          <cell r="F43" t="str">
            <v>K15E30</v>
          </cell>
          <cell r="G43">
            <v>6</v>
          </cell>
          <cell r="H43">
            <v>6</v>
          </cell>
          <cell r="I43">
            <v>6</v>
          </cell>
          <cell r="J43">
            <v>6</v>
          </cell>
          <cell r="K43" t="str">
            <v>v</v>
          </cell>
          <cell r="L43">
            <v>2.7</v>
          </cell>
          <cell r="M43" t="str">
            <v>v</v>
          </cell>
          <cell r="N43">
            <v>0</v>
          </cell>
          <cell r="O43" t="str">
            <v>Không</v>
          </cell>
        </row>
        <row r="44">
          <cell r="A44">
            <v>36</v>
          </cell>
          <cell r="B44">
            <v>142131145</v>
          </cell>
          <cell r="C44" t="str">
            <v>Nguyễn Văn</v>
          </cell>
          <cell r="D44" t="str">
            <v>Ngọ</v>
          </cell>
          <cell r="E44" t="str">
            <v>K15EVT</v>
          </cell>
          <cell r="F44" t="str">
            <v>K15E31</v>
          </cell>
          <cell r="G44">
            <v>9</v>
          </cell>
          <cell r="H44">
            <v>6</v>
          </cell>
          <cell r="I44">
            <v>4.7</v>
          </cell>
          <cell r="J44">
            <v>5</v>
          </cell>
          <cell r="K44">
            <v>5.5</v>
          </cell>
          <cell r="L44">
            <v>2.9</v>
          </cell>
          <cell r="M44">
            <v>4.2</v>
          </cell>
          <cell r="N44">
            <v>4.8</v>
          </cell>
          <cell r="O44" t="str">
            <v>Bốn Phẩy Tám</v>
          </cell>
        </row>
        <row r="45">
          <cell r="A45">
            <v>37</v>
          </cell>
          <cell r="B45">
            <v>142131146</v>
          </cell>
          <cell r="C45" t="str">
            <v xml:space="preserve">Nguyễn Đình </v>
          </cell>
          <cell r="D45" t="str">
            <v>Nhật</v>
          </cell>
          <cell r="E45" t="str">
            <v>K15EVT</v>
          </cell>
          <cell r="F45" t="str">
            <v>K15E31</v>
          </cell>
          <cell r="G45">
            <v>6</v>
          </cell>
          <cell r="H45">
            <v>6</v>
          </cell>
          <cell r="I45">
            <v>5</v>
          </cell>
          <cell r="J45">
            <v>6</v>
          </cell>
          <cell r="K45">
            <v>6</v>
          </cell>
          <cell r="L45">
            <v>4.4000000000000004</v>
          </cell>
          <cell r="M45">
            <v>5.2</v>
          </cell>
          <cell r="N45">
            <v>5.4</v>
          </cell>
          <cell r="O45" t="str">
            <v>Năm Phẩy Bốn</v>
          </cell>
        </row>
        <row r="46">
          <cell r="A46">
            <v>38</v>
          </cell>
          <cell r="B46">
            <v>152122486</v>
          </cell>
          <cell r="C46" t="str">
            <v xml:space="preserve">Huỳnh Tuyến </v>
          </cell>
          <cell r="D46" t="str">
            <v>Quang</v>
          </cell>
          <cell r="E46" t="str">
            <v>K15EVT</v>
          </cell>
          <cell r="F46" t="str">
            <v>K15E31</v>
          </cell>
          <cell r="G46">
            <v>7</v>
          </cell>
          <cell r="H46">
            <v>6</v>
          </cell>
          <cell r="I46">
            <v>4</v>
          </cell>
          <cell r="J46">
            <v>5</v>
          </cell>
          <cell r="K46">
            <v>5</v>
          </cell>
          <cell r="L46">
            <v>4.2</v>
          </cell>
          <cell r="M46">
            <v>4.5999999999999996</v>
          </cell>
          <cell r="N46">
            <v>4.8</v>
          </cell>
          <cell r="O46" t="str">
            <v>Bốn Phẩy Tám</v>
          </cell>
        </row>
        <row r="47">
          <cell r="A47">
            <v>39</v>
          </cell>
          <cell r="B47">
            <v>152122487</v>
          </cell>
          <cell r="C47" t="str">
            <v xml:space="preserve">Nguyễn Nghĩa </v>
          </cell>
          <cell r="D47" t="str">
            <v>Hiệp</v>
          </cell>
          <cell r="E47" t="str">
            <v>K15EVT</v>
          </cell>
          <cell r="F47" t="str">
            <v>K15E31</v>
          </cell>
          <cell r="G47">
            <v>9</v>
          </cell>
          <cell r="H47">
            <v>8</v>
          </cell>
          <cell r="I47">
            <v>5</v>
          </cell>
          <cell r="J47">
            <v>7</v>
          </cell>
          <cell r="K47">
            <v>5.5</v>
          </cell>
          <cell r="L47">
            <v>4.2</v>
          </cell>
          <cell r="M47">
            <v>4.9000000000000004</v>
          </cell>
          <cell r="N47">
            <v>5.6</v>
          </cell>
          <cell r="O47" t="str">
            <v>Năm Phẩy Sáu</v>
          </cell>
        </row>
        <row r="48">
          <cell r="A48">
            <v>40</v>
          </cell>
          <cell r="B48">
            <v>152125976</v>
          </cell>
          <cell r="C48" t="str">
            <v xml:space="preserve">Thân Đức </v>
          </cell>
          <cell r="D48" t="str">
            <v>Thắng</v>
          </cell>
          <cell r="E48" t="str">
            <v>K15EVT</v>
          </cell>
          <cell r="F48" t="str">
            <v>K15E31</v>
          </cell>
          <cell r="G48">
            <v>9</v>
          </cell>
          <cell r="H48">
            <v>8</v>
          </cell>
          <cell r="I48">
            <v>4.5</v>
          </cell>
          <cell r="J48">
            <v>6.5</v>
          </cell>
          <cell r="K48">
            <v>7</v>
          </cell>
          <cell r="L48">
            <v>3.6</v>
          </cell>
          <cell r="M48">
            <v>5.3</v>
          </cell>
          <cell r="N48">
            <v>5.7</v>
          </cell>
          <cell r="O48" t="str">
            <v>Năm Phẩy Bảy</v>
          </cell>
        </row>
        <row r="49">
          <cell r="A49">
            <v>41</v>
          </cell>
          <cell r="B49">
            <v>152132539</v>
          </cell>
          <cell r="C49" t="str">
            <v xml:space="preserve">Nguyễn Đức  </v>
          </cell>
          <cell r="D49" t="str">
            <v>Trọng</v>
          </cell>
          <cell r="E49" t="str">
            <v>K15EVT</v>
          </cell>
          <cell r="F49" t="str">
            <v>K15E31</v>
          </cell>
          <cell r="G49">
            <v>10</v>
          </cell>
          <cell r="H49">
            <v>8</v>
          </cell>
          <cell r="I49">
            <v>4.5</v>
          </cell>
          <cell r="J49">
            <v>6.5</v>
          </cell>
          <cell r="K49">
            <v>7</v>
          </cell>
          <cell r="L49">
            <v>5.3</v>
          </cell>
          <cell r="M49">
            <v>6.2</v>
          </cell>
          <cell r="N49">
            <v>6.3</v>
          </cell>
          <cell r="O49" t="str">
            <v>Sáu  Phẩy Ba</v>
          </cell>
        </row>
        <row r="50">
          <cell r="A50">
            <v>42</v>
          </cell>
          <cell r="B50">
            <v>152132541</v>
          </cell>
          <cell r="C50" t="str">
            <v xml:space="preserve">Lê Phú  </v>
          </cell>
          <cell r="D50" t="str">
            <v>Thịnh</v>
          </cell>
          <cell r="E50" t="str">
            <v>K15EVT</v>
          </cell>
          <cell r="F50" t="str">
            <v>K15E31</v>
          </cell>
          <cell r="G50">
            <v>10</v>
          </cell>
          <cell r="H50">
            <v>8</v>
          </cell>
          <cell r="I50">
            <v>4.5</v>
          </cell>
          <cell r="J50">
            <v>6.5</v>
          </cell>
          <cell r="K50">
            <v>7</v>
          </cell>
          <cell r="L50">
            <v>4.5999999999999996</v>
          </cell>
          <cell r="M50">
            <v>5.8</v>
          </cell>
          <cell r="N50">
            <v>6</v>
          </cell>
          <cell r="O50" t="str">
            <v>Sáu</v>
          </cell>
        </row>
        <row r="51">
          <cell r="A51">
            <v>43</v>
          </cell>
          <cell r="B51">
            <v>152132544</v>
          </cell>
          <cell r="C51" t="str">
            <v xml:space="preserve">Nguyễn Phạm Công </v>
          </cell>
          <cell r="D51" t="str">
            <v xml:space="preserve">Đức </v>
          </cell>
          <cell r="E51" t="str">
            <v>K15EVT</v>
          </cell>
          <cell r="F51" t="str">
            <v>K15E31</v>
          </cell>
          <cell r="G51">
            <v>9</v>
          </cell>
          <cell r="H51">
            <v>7</v>
          </cell>
          <cell r="I51">
            <v>4.7</v>
          </cell>
          <cell r="J51">
            <v>6.5</v>
          </cell>
          <cell r="K51">
            <v>7.5</v>
          </cell>
          <cell r="L51">
            <v>4.4000000000000004</v>
          </cell>
          <cell r="M51">
            <v>6</v>
          </cell>
          <cell r="N51">
            <v>6</v>
          </cell>
          <cell r="O51" t="str">
            <v>Sáu</v>
          </cell>
        </row>
        <row r="52">
          <cell r="A52">
            <v>44</v>
          </cell>
          <cell r="B52">
            <v>152132547</v>
          </cell>
          <cell r="C52" t="str">
            <v xml:space="preserve">Trần Văn </v>
          </cell>
          <cell r="D52" t="str">
            <v>Thành</v>
          </cell>
          <cell r="E52" t="str">
            <v>K15EVT</v>
          </cell>
          <cell r="F52" t="str">
            <v>K15E31</v>
          </cell>
          <cell r="G52">
            <v>7</v>
          </cell>
          <cell r="H52">
            <v>7</v>
          </cell>
          <cell r="I52">
            <v>3.5</v>
          </cell>
          <cell r="J52">
            <v>6</v>
          </cell>
          <cell r="K52">
            <v>5</v>
          </cell>
          <cell r="L52">
            <v>3.6</v>
          </cell>
          <cell r="M52">
            <v>4.3</v>
          </cell>
          <cell r="N52">
            <v>4.7</v>
          </cell>
          <cell r="O52" t="str">
            <v>Bốn Phẩy Bảy</v>
          </cell>
        </row>
        <row r="53">
          <cell r="A53">
            <v>45</v>
          </cell>
          <cell r="B53">
            <v>152132548</v>
          </cell>
          <cell r="C53" t="str">
            <v xml:space="preserve">Phan Văn </v>
          </cell>
          <cell r="D53" t="str">
            <v>Đạt</v>
          </cell>
          <cell r="E53" t="str">
            <v>K15EVT</v>
          </cell>
          <cell r="F53" t="str">
            <v>K15E31</v>
          </cell>
          <cell r="G53">
            <v>9</v>
          </cell>
          <cell r="H53">
            <v>8</v>
          </cell>
          <cell r="I53">
            <v>3.5</v>
          </cell>
          <cell r="J53">
            <v>6.5</v>
          </cell>
          <cell r="K53">
            <v>5.5</v>
          </cell>
          <cell r="L53">
            <v>3.2</v>
          </cell>
          <cell r="M53">
            <v>4.4000000000000004</v>
          </cell>
          <cell r="N53">
            <v>5</v>
          </cell>
          <cell r="O53" t="str">
            <v>Năm</v>
          </cell>
        </row>
        <row r="54">
          <cell r="A54">
            <v>46</v>
          </cell>
          <cell r="B54">
            <v>152132549</v>
          </cell>
          <cell r="C54" t="str">
            <v xml:space="preserve">Nguyễn Văn  </v>
          </cell>
          <cell r="D54" t="str">
            <v>Thương</v>
          </cell>
          <cell r="E54" t="str">
            <v>K15EVT</v>
          </cell>
          <cell r="F54" t="str">
            <v>K15E31</v>
          </cell>
          <cell r="G54">
            <v>10</v>
          </cell>
          <cell r="H54">
            <v>8</v>
          </cell>
          <cell r="I54">
            <v>5</v>
          </cell>
          <cell r="J54">
            <v>7</v>
          </cell>
          <cell r="K54">
            <v>5.5</v>
          </cell>
          <cell r="L54">
            <v>3.8</v>
          </cell>
          <cell r="M54">
            <v>4.7</v>
          </cell>
          <cell r="N54">
            <v>5.6</v>
          </cell>
          <cell r="O54" t="str">
            <v>Năm Phẩy Sáu</v>
          </cell>
        </row>
        <row r="55">
          <cell r="A55">
            <v>47</v>
          </cell>
          <cell r="B55">
            <v>152132550</v>
          </cell>
          <cell r="C55" t="str">
            <v xml:space="preserve">Nguyễn Thành </v>
          </cell>
          <cell r="D55" t="str">
            <v>Đạt</v>
          </cell>
          <cell r="E55" t="str">
            <v>K15EVT</v>
          </cell>
          <cell r="F55" t="str">
            <v>K15E31</v>
          </cell>
          <cell r="G55">
            <v>9</v>
          </cell>
          <cell r="H55">
            <v>7</v>
          </cell>
          <cell r="I55">
            <v>4.7</v>
          </cell>
          <cell r="J55">
            <v>6.5</v>
          </cell>
          <cell r="K55" t="str">
            <v>hp</v>
          </cell>
          <cell r="L55" t="str">
            <v>hp</v>
          </cell>
          <cell r="M55" t="str">
            <v>hp</v>
          </cell>
          <cell r="N55">
            <v>0</v>
          </cell>
          <cell r="O55" t="str">
            <v>Không</v>
          </cell>
        </row>
        <row r="56">
          <cell r="A56">
            <v>48</v>
          </cell>
          <cell r="B56">
            <v>152132553</v>
          </cell>
          <cell r="C56" t="str">
            <v xml:space="preserve">Dương Minh </v>
          </cell>
          <cell r="D56" t="str">
            <v>Châu</v>
          </cell>
          <cell r="E56" t="str">
            <v>K15EVT</v>
          </cell>
          <cell r="F56" t="str">
            <v>K15E31</v>
          </cell>
          <cell r="G56">
            <v>10</v>
          </cell>
          <cell r="H56">
            <v>8</v>
          </cell>
          <cell r="I56">
            <v>4</v>
          </cell>
          <cell r="J56">
            <v>7</v>
          </cell>
          <cell r="K56">
            <v>6</v>
          </cell>
          <cell r="L56">
            <v>4</v>
          </cell>
          <cell r="M56">
            <v>5</v>
          </cell>
          <cell r="N56">
            <v>5.6</v>
          </cell>
          <cell r="O56" t="str">
            <v>Năm Phẩy Sáu</v>
          </cell>
        </row>
        <row r="57">
          <cell r="A57">
            <v>49</v>
          </cell>
          <cell r="B57">
            <v>152132555</v>
          </cell>
          <cell r="C57" t="str">
            <v xml:space="preserve">Phạm  </v>
          </cell>
          <cell r="D57" t="str">
            <v>Nên</v>
          </cell>
          <cell r="E57" t="str">
            <v>K15EVT</v>
          </cell>
          <cell r="F57" t="str">
            <v>K15E31</v>
          </cell>
          <cell r="G57">
            <v>10</v>
          </cell>
          <cell r="H57">
            <v>7</v>
          </cell>
          <cell r="I57">
            <v>4.5</v>
          </cell>
          <cell r="J57">
            <v>6.5</v>
          </cell>
          <cell r="K57">
            <v>7</v>
          </cell>
          <cell r="L57">
            <v>4.7</v>
          </cell>
          <cell r="M57">
            <v>5.9</v>
          </cell>
          <cell r="N57">
            <v>6</v>
          </cell>
          <cell r="O57" t="str">
            <v>Sáu</v>
          </cell>
        </row>
        <row r="58">
          <cell r="A58">
            <v>50</v>
          </cell>
          <cell r="B58">
            <v>152132558</v>
          </cell>
          <cell r="C58" t="str">
            <v xml:space="preserve">Võ Văn </v>
          </cell>
          <cell r="D58" t="str">
            <v>Định</v>
          </cell>
          <cell r="E58" t="str">
            <v>K15EVT</v>
          </cell>
          <cell r="F58" t="str">
            <v>K15E31</v>
          </cell>
          <cell r="G58">
            <v>10</v>
          </cell>
          <cell r="H58">
            <v>7</v>
          </cell>
          <cell r="I58">
            <v>4.5</v>
          </cell>
          <cell r="J58">
            <v>6.5</v>
          </cell>
          <cell r="K58">
            <v>6</v>
          </cell>
          <cell r="L58">
            <v>2</v>
          </cell>
          <cell r="M58">
            <v>4</v>
          </cell>
          <cell r="N58">
            <v>5</v>
          </cell>
          <cell r="O58" t="str">
            <v>Năm</v>
          </cell>
        </row>
        <row r="59">
          <cell r="A59">
            <v>51</v>
          </cell>
          <cell r="B59">
            <v>152132559</v>
          </cell>
          <cell r="C59" t="str">
            <v xml:space="preserve">Phan Đức  </v>
          </cell>
          <cell r="D59" t="str">
            <v>Yên</v>
          </cell>
          <cell r="E59" t="str">
            <v>K15EVT</v>
          </cell>
          <cell r="F59" t="str">
            <v>K15E31</v>
          </cell>
          <cell r="G59">
            <v>9</v>
          </cell>
          <cell r="H59">
            <v>8</v>
          </cell>
          <cell r="I59">
            <v>5</v>
          </cell>
          <cell r="J59">
            <v>7</v>
          </cell>
          <cell r="K59">
            <v>6.5</v>
          </cell>
          <cell r="L59">
            <v>4.5</v>
          </cell>
          <cell r="M59">
            <v>5.5</v>
          </cell>
          <cell r="N59">
            <v>6</v>
          </cell>
          <cell r="O59" t="str">
            <v>Sáu</v>
          </cell>
        </row>
        <row r="60">
          <cell r="A60">
            <v>52</v>
          </cell>
          <cell r="B60">
            <v>152132560</v>
          </cell>
          <cell r="C60" t="str">
            <v xml:space="preserve">Hoàng Thái </v>
          </cell>
          <cell r="D60" t="str">
            <v>Hòa</v>
          </cell>
          <cell r="E60" t="str">
            <v>K15EVT</v>
          </cell>
          <cell r="F60" t="str">
            <v>K15E31</v>
          </cell>
          <cell r="G60">
            <v>7</v>
          </cell>
          <cell r="H60">
            <v>7</v>
          </cell>
          <cell r="I60">
            <v>3.5</v>
          </cell>
          <cell r="J60">
            <v>7</v>
          </cell>
          <cell r="K60">
            <v>7</v>
          </cell>
          <cell r="L60">
            <v>4.9000000000000004</v>
          </cell>
          <cell r="M60">
            <v>6</v>
          </cell>
          <cell r="N60">
            <v>5.8</v>
          </cell>
          <cell r="O60" t="str">
            <v>Năm Phẩy Tám</v>
          </cell>
        </row>
        <row r="61">
          <cell r="A61">
            <v>53</v>
          </cell>
          <cell r="B61">
            <v>152135521</v>
          </cell>
          <cell r="C61" t="str">
            <v xml:space="preserve">Lương Hà Quế </v>
          </cell>
          <cell r="D61" t="str">
            <v>Yên</v>
          </cell>
          <cell r="E61" t="str">
            <v>K15EVT</v>
          </cell>
          <cell r="F61" t="str">
            <v>K15E31</v>
          </cell>
          <cell r="G61">
            <v>6</v>
          </cell>
          <cell r="H61">
            <v>7</v>
          </cell>
          <cell r="I61">
            <v>7</v>
          </cell>
          <cell r="J61">
            <v>7.5</v>
          </cell>
          <cell r="K61">
            <v>8</v>
          </cell>
          <cell r="L61">
            <v>6.1</v>
          </cell>
          <cell r="M61">
            <v>7.1</v>
          </cell>
          <cell r="N61">
            <v>7.1</v>
          </cell>
          <cell r="O61" t="str">
            <v>Bảy Phẩy Một</v>
          </cell>
        </row>
        <row r="62">
          <cell r="A62">
            <v>54</v>
          </cell>
          <cell r="B62">
            <v>152135522</v>
          </cell>
          <cell r="C62" t="str">
            <v xml:space="preserve">Huỳnh Bá </v>
          </cell>
          <cell r="D62" t="str">
            <v>Cường</v>
          </cell>
          <cell r="E62" t="str">
            <v>K15EVT</v>
          </cell>
          <cell r="F62" t="str">
            <v>K15E31</v>
          </cell>
          <cell r="G62">
            <v>10</v>
          </cell>
          <cell r="H62">
            <v>8</v>
          </cell>
          <cell r="I62">
            <v>3.5</v>
          </cell>
          <cell r="J62">
            <v>7</v>
          </cell>
          <cell r="K62">
            <v>6.5</v>
          </cell>
          <cell r="L62">
            <v>4.0999999999999996</v>
          </cell>
          <cell r="M62">
            <v>5.3</v>
          </cell>
          <cell r="N62">
            <v>5.6</v>
          </cell>
          <cell r="O62" t="str">
            <v>Năm Phẩy Sáu</v>
          </cell>
        </row>
        <row r="63">
          <cell r="A63">
            <v>55</v>
          </cell>
          <cell r="B63">
            <v>152135523</v>
          </cell>
          <cell r="C63" t="str">
            <v xml:space="preserve">Lê Sỹ </v>
          </cell>
          <cell r="D63" t="str">
            <v>Hùng</v>
          </cell>
          <cell r="E63" t="str">
            <v>K15EVT</v>
          </cell>
          <cell r="F63" t="str">
            <v>K15E31</v>
          </cell>
          <cell r="G63">
            <v>7</v>
          </cell>
          <cell r="H63">
            <v>6</v>
          </cell>
          <cell r="I63">
            <v>4</v>
          </cell>
          <cell r="J63">
            <v>5.5</v>
          </cell>
          <cell r="K63">
            <v>7</v>
          </cell>
          <cell r="L63">
            <v>4.0999999999999996</v>
          </cell>
          <cell r="M63">
            <v>5.6</v>
          </cell>
          <cell r="N63">
            <v>5.4</v>
          </cell>
          <cell r="O63" t="str">
            <v>Năm Phẩy Bốn</v>
          </cell>
        </row>
        <row r="64">
          <cell r="A64">
            <v>56</v>
          </cell>
          <cell r="B64">
            <v>152135754</v>
          </cell>
          <cell r="C64" t="str">
            <v xml:space="preserve">Đặng Thanh </v>
          </cell>
          <cell r="D64" t="str">
            <v>Tuấn</v>
          </cell>
          <cell r="E64" t="str">
            <v>K15EVT</v>
          </cell>
          <cell r="F64" t="str">
            <v>K15E31</v>
          </cell>
          <cell r="G64">
            <v>8</v>
          </cell>
          <cell r="H64">
            <v>7</v>
          </cell>
          <cell r="I64">
            <v>4</v>
          </cell>
          <cell r="J64">
            <v>6</v>
          </cell>
          <cell r="K64">
            <v>7.5</v>
          </cell>
          <cell r="L64">
            <v>3.6</v>
          </cell>
          <cell r="M64">
            <v>5.6</v>
          </cell>
          <cell r="N64">
            <v>5.6</v>
          </cell>
          <cell r="O64" t="str">
            <v>Năm Phẩy Sáu</v>
          </cell>
        </row>
        <row r="65">
          <cell r="A65">
            <v>57</v>
          </cell>
          <cell r="B65">
            <v>152135824</v>
          </cell>
          <cell r="C65" t="str">
            <v xml:space="preserve">Lê Văn </v>
          </cell>
          <cell r="D65" t="str">
            <v>Lộc</v>
          </cell>
          <cell r="E65" t="str">
            <v>K15EVT</v>
          </cell>
          <cell r="F65" t="str">
            <v>K15E31</v>
          </cell>
          <cell r="G65">
            <v>9</v>
          </cell>
          <cell r="H65">
            <v>7</v>
          </cell>
          <cell r="I65">
            <v>4</v>
          </cell>
          <cell r="J65">
            <v>6</v>
          </cell>
          <cell r="K65">
            <v>6</v>
          </cell>
          <cell r="L65">
            <v>4</v>
          </cell>
          <cell r="M65">
            <v>5</v>
          </cell>
          <cell r="N65">
            <v>5.3</v>
          </cell>
          <cell r="O65" t="str">
            <v>Năm Phẩy Ba</v>
          </cell>
        </row>
        <row r="66">
          <cell r="A66">
            <v>58</v>
          </cell>
          <cell r="B66">
            <v>152136162</v>
          </cell>
          <cell r="C66" t="str">
            <v xml:space="preserve">Trần Văn </v>
          </cell>
          <cell r="D66" t="str">
            <v>Nghĩa</v>
          </cell>
          <cell r="E66" t="str">
            <v>K15EVT</v>
          </cell>
          <cell r="F66" t="str">
            <v>K15E31</v>
          </cell>
          <cell r="G66">
            <v>7</v>
          </cell>
          <cell r="H66">
            <v>7</v>
          </cell>
          <cell r="I66">
            <v>3.5</v>
          </cell>
          <cell r="J66">
            <v>6</v>
          </cell>
          <cell r="K66">
            <v>5</v>
          </cell>
          <cell r="L66">
            <v>2.1</v>
          </cell>
          <cell r="M66">
            <v>3.6</v>
          </cell>
          <cell r="N66">
            <v>0</v>
          </cell>
          <cell r="O66" t="str">
            <v>Không</v>
          </cell>
        </row>
        <row r="67">
          <cell r="A67">
            <v>59</v>
          </cell>
          <cell r="B67">
            <v>152136318</v>
          </cell>
          <cell r="C67" t="str">
            <v xml:space="preserve">Đỗ Lâm Đăng </v>
          </cell>
          <cell r="D67" t="str">
            <v>An</v>
          </cell>
          <cell r="E67" t="str">
            <v>K15EVT</v>
          </cell>
          <cell r="F67" t="str">
            <v>K15E31</v>
          </cell>
          <cell r="G67">
            <v>9</v>
          </cell>
          <cell r="H67">
            <v>7</v>
          </cell>
          <cell r="I67">
            <v>4.5</v>
          </cell>
          <cell r="J67">
            <v>6.5</v>
          </cell>
          <cell r="K67">
            <v>5</v>
          </cell>
          <cell r="L67">
            <v>3.6</v>
          </cell>
          <cell r="M67">
            <v>4.3</v>
          </cell>
          <cell r="N67">
            <v>5.0999999999999996</v>
          </cell>
          <cell r="O67" t="str">
            <v>Năm Phẩy Một</v>
          </cell>
        </row>
        <row r="68">
          <cell r="A68">
            <v>60</v>
          </cell>
          <cell r="B68">
            <v>152136319</v>
          </cell>
          <cell r="C68" t="str">
            <v xml:space="preserve">Đoàn Trung </v>
          </cell>
          <cell r="D68" t="str">
            <v>Hiếu</v>
          </cell>
          <cell r="E68" t="str">
            <v>K15EVT</v>
          </cell>
          <cell r="F68" t="str">
            <v>K15E31</v>
          </cell>
          <cell r="G68">
            <v>8</v>
          </cell>
          <cell r="H68">
            <v>7</v>
          </cell>
          <cell r="I68">
            <v>4.5</v>
          </cell>
          <cell r="J68">
            <v>6.5</v>
          </cell>
          <cell r="K68">
            <v>4.5</v>
          </cell>
          <cell r="L68">
            <v>4</v>
          </cell>
          <cell r="M68">
            <v>4.3</v>
          </cell>
          <cell r="N68">
            <v>5</v>
          </cell>
          <cell r="O68" t="str">
            <v>Năm</v>
          </cell>
        </row>
        <row r="69">
          <cell r="A69">
            <v>61</v>
          </cell>
          <cell r="B69">
            <v>152136320</v>
          </cell>
          <cell r="C69" t="str">
            <v xml:space="preserve">Phan Thị Thu </v>
          </cell>
          <cell r="D69" t="str">
            <v>Thủy</v>
          </cell>
          <cell r="E69" t="str">
            <v>K15EVT</v>
          </cell>
          <cell r="F69" t="str">
            <v>K15E31</v>
          </cell>
          <cell r="G69">
            <v>9</v>
          </cell>
          <cell r="H69">
            <v>8</v>
          </cell>
          <cell r="I69">
            <v>5</v>
          </cell>
          <cell r="J69">
            <v>7</v>
          </cell>
          <cell r="K69">
            <v>4.5</v>
          </cell>
          <cell r="L69">
            <v>4.3</v>
          </cell>
          <cell r="M69">
            <v>4.4000000000000004</v>
          </cell>
          <cell r="N69">
            <v>5.4</v>
          </cell>
          <cell r="O69" t="str">
            <v>Năm Phẩy Bốn</v>
          </cell>
        </row>
        <row r="70">
          <cell r="A70">
            <v>62</v>
          </cell>
          <cell r="B70">
            <v>152136426</v>
          </cell>
          <cell r="C70" t="str">
            <v>Phạm Văn</v>
          </cell>
          <cell r="D70" t="str">
            <v>Phi</v>
          </cell>
          <cell r="E70" t="str">
            <v>K15EVT</v>
          </cell>
          <cell r="F70" t="str">
            <v>K15E31</v>
          </cell>
          <cell r="G70">
            <v>8</v>
          </cell>
          <cell r="H70">
            <v>7</v>
          </cell>
          <cell r="I70">
            <v>4</v>
          </cell>
          <cell r="J70">
            <v>6.5</v>
          </cell>
          <cell r="K70">
            <v>8.5</v>
          </cell>
          <cell r="L70">
            <v>4.7</v>
          </cell>
          <cell r="M70">
            <v>6.6</v>
          </cell>
          <cell r="N70">
            <v>6.2</v>
          </cell>
          <cell r="O70" t="str">
            <v>Sáu  Phẩy Hai</v>
          </cell>
        </row>
        <row r="71">
          <cell r="A71">
            <v>63</v>
          </cell>
          <cell r="B71">
            <v>152173067</v>
          </cell>
          <cell r="C71" t="str">
            <v xml:space="preserve">Nguyễn Kim </v>
          </cell>
          <cell r="D71" t="str">
            <v>Thắng</v>
          </cell>
          <cell r="E71" t="str">
            <v>K15EVT</v>
          </cell>
          <cell r="F71" t="str">
            <v>K15E31</v>
          </cell>
          <cell r="G71">
            <v>10</v>
          </cell>
          <cell r="H71">
            <v>8</v>
          </cell>
          <cell r="I71">
            <v>4</v>
          </cell>
          <cell r="J71">
            <v>7</v>
          </cell>
          <cell r="K71">
            <v>7.5</v>
          </cell>
          <cell r="L71">
            <v>2.5</v>
          </cell>
          <cell r="M71">
            <v>5</v>
          </cell>
          <cell r="N71">
            <v>5.6</v>
          </cell>
          <cell r="O71" t="str">
            <v>Năm Phẩy Sáu</v>
          </cell>
        </row>
        <row r="72">
          <cell r="A72">
            <v>64</v>
          </cell>
          <cell r="B72">
            <v>152173069</v>
          </cell>
          <cell r="C72" t="str">
            <v xml:space="preserve">Võ Khắc  </v>
          </cell>
          <cell r="D72" t="str">
            <v>Thắng</v>
          </cell>
          <cell r="E72" t="str">
            <v>K15EVT</v>
          </cell>
          <cell r="F72" t="str">
            <v>K15E31</v>
          </cell>
          <cell r="G72">
            <v>9</v>
          </cell>
          <cell r="H72">
            <v>7</v>
          </cell>
          <cell r="I72">
            <v>4.5</v>
          </cell>
          <cell r="J72">
            <v>6.5</v>
          </cell>
          <cell r="K72">
            <v>5</v>
          </cell>
          <cell r="L72">
            <v>2.1</v>
          </cell>
          <cell r="M72">
            <v>3.6</v>
          </cell>
          <cell r="N72">
            <v>0</v>
          </cell>
          <cell r="O72" t="str">
            <v>Không</v>
          </cell>
        </row>
        <row r="73">
          <cell r="A73">
            <v>65</v>
          </cell>
          <cell r="B73">
            <v>152175545</v>
          </cell>
          <cell r="C73" t="str">
            <v xml:space="preserve">Phan Thanh </v>
          </cell>
          <cell r="D73" t="str">
            <v>Ngọc</v>
          </cell>
          <cell r="E73" t="str">
            <v>K15EVT</v>
          </cell>
          <cell r="F73" t="str">
            <v>K15E31</v>
          </cell>
          <cell r="G73">
            <v>9</v>
          </cell>
          <cell r="H73">
            <v>8</v>
          </cell>
          <cell r="I73">
            <v>3.5</v>
          </cell>
          <cell r="J73">
            <v>6.5</v>
          </cell>
          <cell r="K73">
            <v>4</v>
          </cell>
          <cell r="L73">
            <v>3</v>
          </cell>
          <cell r="M73">
            <v>3.5</v>
          </cell>
          <cell r="N73">
            <v>0</v>
          </cell>
          <cell r="O73" t="str">
            <v>Không</v>
          </cell>
        </row>
        <row r="74">
          <cell r="A74">
            <v>66</v>
          </cell>
          <cell r="B74">
            <v>152176321</v>
          </cell>
          <cell r="C74" t="str">
            <v xml:space="preserve">Phạm Thanh </v>
          </cell>
          <cell r="D74" t="str">
            <v>Dũng</v>
          </cell>
          <cell r="E74" t="str">
            <v>K15EVT</v>
          </cell>
          <cell r="F74" t="str">
            <v>K15E31</v>
          </cell>
          <cell r="G74">
            <v>8</v>
          </cell>
          <cell r="H74">
            <v>7</v>
          </cell>
          <cell r="I74">
            <v>4</v>
          </cell>
          <cell r="J74">
            <v>6.5</v>
          </cell>
          <cell r="K74">
            <v>5.5</v>
          </cell>
          <cell r="L74">
            <v>4</v>
          </cell>
          <cell r="M74">
            <v>4.8</v>
          </cell>
          <cell r="N74">
            <v>5.2</v>
          </cell>
          <cell r="O74" t="str">
            <v>Năm Phẩy Hai</v>
          </cell>
        </row>
        <row r="75">
          <cell r="A75">
            <v>67</v>
          </cell>
          <cell r="B75">
            <v>152222774</v>
          </cell>
          <cell r="C75" t="str">
            <v xml:space="preserve">Nguyễn Hữu </v>
          </cell>
          <cell r="D75" t="str">
            <v>Chiến</v>
          </cell>
          <cell r="E75" t="str">
            <v>K15EVT</v>
          </cell>
          <cell r="F75" t="str">
            <v>K15E31</v>
          </cell>
          <cell r="G75">
            <v>10</v>
          </cell>
          <cell r="H75">
            <v>9</v>
          </cell>
          <cell r="I75">
            <v>5.5</v>
          </cell>
          <cell r="J75">
            <v>7</v>
          </cell>
          <cell r="K75">
            <v>5</v>
          </cell>
          <cell r="L75">
            <v>4.3</v>
          </cell>
          <cell r="M75">
            <v>4.7</v>
          </cell>
          <cell r="N75">
            <v>5.8</v>
          </cell>
          <cell r="O75" t="str">
            <v>Năm Phẩy Tám</v>
          </cell>
        </row>
        <row r="76">
          <cell r="A76">
            <v>68</v>
          </cell>
          <cell r="B76">
            <v>152356195</v>
          </cell>
          <cell r="C76" t="str">
            <v xml:space="preserve">Đặng Ngọc </v>
          </cell>
          <cell r="D76" t="str">
            <v>Tùng</v>
          </cell>
          <cell r="E76" t="str">
            <v>K15EVT</v>
          </cell>
          <cell r="F76" t="str">
            <v>K15E31</v>
          </cell>
          <cell r="G76">
            <v>10</v>
          </cell>
          <cell r="H76">
            <v>8</v>
          </cell>
          <cell r="I76">
            <v>4.5</v>
          </cell>
          <cell r="J76">
            <v>6.5</v>
          </cell>
          <cell r="K76">
            <v>5.5</v>
          </cell>
          <cell r="L76">
            <v>2.9</v>
          </cell>
          <cell r="M76">
            <v>4.2</v>
          </cell>
          <cell r="N76">
            <v>5.2</v>
          </cell>
          <cell r="O76" t="str">
            <v>Năm Phẩy Hai</v>
          </cell>
        </row>
        <row r="77">
          <cell r="A77">
            <v>69</v>
          </cell>
          <cell r="B77">
            <v>152125967</v>
          </cell>
          <cell r="C77" t="str">
            <v>Ngô Hoàng</v>
          </cell>
          <cell r="D77" t="str">
            <v>Thái</v>
          </cell>
          <cell r="E77" t="str">
            <v>K15EVT</v>
          </cell>
          <cell r="F77" t="str">
            <v>K15E31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 t="str">
            <v>v</v>
          </cell>
          <cell r="L77" t="str">
            <v>v</v>
          </cell>
          <cell r="M77" t="str">
            <v>v</v>
          </cell>
          <cell r="N77">
            <v>0</v>
          </cell>
          <cell r="O77" t="str">
            <v>Không</v>
          </cell>
        </row>
        <row r="78">
          <cell r="A78">
            <v>70</v>
          </cell>
          <cell r="B78">
            <v>122130157</v>
          </cell>
          <cell r="C78" t="str">
            <v>Vũ Thị Thùy</v>
          </cell>
          <cell r="D78" t="str">
            <v>Dương</v>
          </cell>
          <cell r="E78" t="str">
            <v>K14TVT</v>
          </cell>
          <cell r="F78" t="str">
            <v>K15E31</v>
          </cell>
          <cell r="G78">
            <v>7</v>
          </cell>
          <cell r="H78">
            <v>7</v>
          </cell>
          <cell r="I78">
            <v>4.5</v>
          </cell>
          <cell r="J78">
            <v>6.5</v>
          </cell>
          <cell r="K78">
            <v>4.5</v>
          </cell>
          <cell r="L78">
            <v>3.4</v>
          </cell>
          <cell r="M78">
            <v>4</v>
          </cell>
          <cell r="N78">
            <v>4.8</v>
          </cell>
          <cell r="O78" t="str">
            <v>Bốn Phẩy Tám</v>
          </cell>
          <cell r="P78" t="str">
            <v>00894</v>
          </cell>
        </row>
        <row r="79">
          <cell r="A79">
            <v>71</v>
          </cell>
          <cell r="B79">
            <v>101040223</v>
          </cell>
          <cell r="C79" t="str">
            <v>Nguyễn Duy</v>
          </cell>
          <cell r="D79" t="str">
            <v>Huỳnh</v>
          </cell>
          <cell r="E79" t="str">
            <v>K15XDC</v>
          </cell>
          <cell r="F79" t="str">
            <v>K15E32</v>
          </cell>
          <cell r="G79">
            <v>8.5</v>
          </cell>
          <cell r="H79">
            <v>9</v>
          </cell>
          <cell r="I79">
            <v>7</v>
          </cell>
          <cell r="J79">
            <v>8</v>
          </cell>
          <cell r="K79" t="str">
            <v>v</v>
          </cell>
          <cell r="L79" t="str">
            <v>v</v>
          </cell>
          <cell r="M79" t="str">
            <v>v</v>
          </cell>
          <cell r="N79">
            <v>0</v>
          </cell>
          <cell r="O79" t="str">
            <v>Không</v>
          </cell>
        </row>
        <row r="80">
          <cell r="A80">
            <v>72</v>
          </cell>
          <cell r="B80">
            <v>132224718</v>
          </cell>
          <cell r="C80" t="str">
            <v>Trần Văn</v>
          </cell>
          <cell r="D80" t="str">
            <v>Hải</v>
          </cell>
          <cell r="E80" t="str">
            <v>K15XDC</v>
          </cell>
          <cell r="F80" t="str">
            <v>K15E32</v>
          </cell>
          <cell r="G80">
            <v>8</v>
          </cell>
          <cell r="H80">
            <v>8.5</v>
          </cell>
          <cell r="I80">
            <v>7</v>
          </cell>
          <cell r="J80">
            <v>7</v>
          </cell>
          <cell r="K80">
            <v>4.5</v>
          </cell>
          <cell r="L80">
            <v>3.4</v>
          </cell>
          <cell r="M80">
            <v>4</v>
          </cell>
          <cell r="N80">
            <v>5.6</v>
          </cell>
          <cell r="O80" t="str">
            <v>Năm Phẩy Sáu</v>
          </cell>
        </row>
        <row r="81">
          <cell r="A81">
            <v>73</v>
          </cell>
          <cell r="B81">
            <v>132315710</v>
          </cell>
          <cell r="C81" t="str">
            <v>Châu Quang</v>
          </cell>
          <cell r="D81" t="str">
            <v>Huy</v>
          </cell>
          <cell r="E81" t="str">
            <v>K15XDC</v>
          </cell>
          <cell r="F81" t="str">
            <v>K15E32</v>
          </cell>
          <cell r="G81">
            <v>9</v>
          </cell>
          <cell r="H81">
            <v>9</v>
          </cell>
          <cell r="I81">
            <v>7</v>
          </cell>
          <cell r="J81">
            <v>9</v>
          </cell>
          <cell r="K81" t="str">
            <v>hp</v>
          </cell>
          <cell r="L81" t="str">
            <v>hp</v>
          </cell>
          <cell r="M81" t="str">
            <v>hp</v>
          </cell>
          <cell r="N81">
            <v>0</v>
          </cell>
          <cell r="O81" t="str">
            <v>Không</v>
          </cell>
        </row>
        <row r="82">
          <cell r="A82">
            <v>74</v>
          </cell>
          <cell r="B82">
            <v>142211236</v>
          </cell>
          <cell r="C82" t="str">
            <v>Nguyễn Duy</v>
          </cell>
          <cell r="D82" t="str">
            <v>Luân</v>
          </cell>
          <cell r="E82" t="str">
            <v>K15XDC</v>
          </cell>
          <cell r="F82" t="str">
            <v>K15E32</v>
          </cell>
          <cell r="G82">
            <v>10</v>
          </cell>
          <cell r="H82">
            <v>10</v>
          </cell>
          <cell r="I82">
            <v>9</v>
          </cell>
          <cell r="J82">
            <v>9</v>
          </cell>
          <cell r="K82">
            <v>5</v>
          </cell>
          <cell r="L82">
            <v>3.6</v>
          </cell>
          <cell r="M82">
            <v>4.3</v>
          </cell>
          <cell r="N82">
            <v>6.6</v>
          </cell>
          <cell r="O82" t="str">
            <v>Sáu Phẩy Sáu</v>
          </cell>
        </row>
        <row r="83">
          <cell r="A83">
            <v>75</v>
          </cell>
          <cell r="B83">
            <v>142221361</v>
          </cell>
          <cell r="C83" t="str">
            <v>Nguyễn Văn</v>
          </cell>
          <cell r="D83" t="str">
            <v>Tân</v>
          </cell>
          <cell r="E83" t="str">
            <v>K15XDC</v>
          </cell>
          <cell r="F83" t="str">
            <v>K15E32</v>
          </cell>
          <cell r="G83">
            <v>8</v>
          </cell>
          <cell r="H83">
            <v>8</v>
          </cell>
          <cell r="I83">
            <v>7</v>
          </cell>
          <cell r="J83">
            <v>8.5</v>
          </cell>
          <cell r="K83">
            <v>5</v>
          </cell>
          <cell r="L83">
            <v>3.6</v>
          </cell>
          <cell r="M83">
            <v>4.3</v>
          </cell>
          <cell r="N83">
            <v>5.8</v>
          </cell>
          <cell r="O83" t="str">
            <v>Năm Phẩy Tám</v>
          </cell>
        </row>
        <row r="84">
          <cell r="A84">
            <v>76</v>
          </cell>
          <cell r="B84">
            <v>142224798</v>
          </cell>
          <cell r="C84" t="str">
            <v>Lê Văn</v>
          </cell>
          <cell r="D84" t="str">
            <v>Thành</v>
          </cell>
          <cell r="E84" t="str">
            <v>K15XDC</v>
          </cell>
          <cell r="F84" t="str">
            <v>K15E32</v>
          </cell>
          <cell r="G84">
            <v>10</v>
          </cell>
          <cell r="H84">
            <v>10</v>
          </cell>
          <cell r="I84">
            <v>7.5</v>
          </cell>
          <cell r="J84">
            <v>9</v>
          </cell>
          <cell r="K84">
            <v>1</v>
          </cell>
          <cell r="L84">
            <v>3.6</v>
          </cell>
          <cell r="M84">
            <v>2.2999999999999998</v>
          </cell>
          <cell r="N84">
            <v>0</v>
          </cell>
          <cell r="O84" t="str">
            <v>Không</v>
          </cell>
        </row>
        <row r="85">
          <cell r="A85">
            <v>77</v>
          </cell>
          <cell r="B85">
            <v>152222017</v>
          </cell>
          <cell r="C85" t="str">
            <v>Đỗ Công Thái</v>
          </cell>
          <cell r="D85" t="str">
            <v>Sơn</v>
          </cell>
          <cell r="E85" t="str">
            <v>K15XDC</v>
          </cell>
          <cell r="F85" t="str">
            <v>K15E32</v>
          </cell>
          <cell r="G85">
            <v>8</v>
          </cell>
          <cell r="H85">
            <v>8.5</v>
          </cell>
          <cell r="I85">
            <v>8.5</v>
          </cell>
          <cell r="J85">
            <v>9</v>
          </cell>
          <cell r="K85">
            <v>1</v>
          </cell>
          <cell r="L85">
            <v>3.4</v>
          </cell>
          <cell r="M85">
            <v>2.2000000000000002</v>
          </cell>
          <cell r="N85">
            <v>0</v>
          </cell>
          <cell r="O85" t="str">
            <v>Không</v>
          </cell>
        </row>
        <row r="86">
          <cell r="A86">
            <v>78</v>
          </cell>
          <cell r="B86">
            <v>152222018</v>
          </cell>
          <cell r="C86" t="str">
            <v>Nguyễn Đình</v>
          </cell>
          <cell r="D86" t="str">
            <v>Hoàn</v>
          </cell>
          <cell r="E86" t="str">
            <v>K15XDC</v>
          </cell>
          <cell r="F86" t="str">
            <v>K15E32</v>
          </cell>
          <cell r="G86">
            <v>8</v>
          </cell>
          <cell r="H86">
            <v>8.5</v>
          </cell>
          <cell r="I86">
            <v>7.5</v>
          </cell>
          <cell r="J86">
            <v>8</v>
          </cell>
          <cell r="K86">
            <v>2</v>
          </cell>
          <cell r="L86">
            <v>4</v>
          </cell>
          <cell r="M86">
            <v>3</v>
          </cell>
          <cell r="N86">
            <v>0</v>
          </cell>
          <cell r="O86" t="str">
            <v>Không</v>
          </cell>
        </row>
        <row r="87">
          <cell r="A87">
            <v>79</v>
          </cell>
          <cell r="B87">
            <v>152222755</v>
          </cell>
          <cell r="C87" t="str">
            <v>Lưu Văn</v>
          </cell>
          <cell r="D87" t="str">
            <v>Trai</v>
          </cell>
          <cell r="E87" t="str">
            <v>K15XDC</v>
          </cell>
          <cell r="F87" t="str">
            <v>K15E32</v>
          </cell>
          <cell r="G87">
            <v>9.5</v>
          </cell>
          <cell r="H87">
            <v>8.5</v>
          </cell>
          <cell r="I87">
            <v>7</v>
          </cell>
          <cell r="J87">
            <v>8.5</v>
          </cell>
          <cell r="K87">
            <v>2</v>
          </cell>
          <cell r="L87">
            <v>4.7</v>
          </cell>
          <cell r="M87">
            <v>3.4</v>
          </cell>
          <cell r="N87">
            <v>0</v>
          </cell>
          <cell r="O87" t="str">
            <v>Không</v>
          </cell>
        </row>
        <row r="88">
          <cell r="A88">
            <v>80</v>
          </cell>
          <cell r="B88">
            <v>152222756</v>
          </cell>
          <cell r="C88" t="str">
            <v>Mai Hữu</v>
          </cell>
          <cell r="D88" t="str">
            <v>Hậu</v>
          </cell>
          <cell r="E88" t="str">
            <v>K15XDC</v>
          </cell>
          <cell r="F88" t="str">
            <v>K15E32</v>
          </cell>
          <cell r="G88">
            <v>10</v>
          </cell>
          <cell r="H88">
            <v>10</v>
          </cell>
          <cell r="I88">
            <v>7</v>
          </cell>
          <cell r="J88">
            <v>8</v>
          </cell>
          <cell r="K88">
            <v>3</v>
          </cell>
          <cell r="L88">
            <v>3.4</v>
          </cell>
          <cell r="M88">
            <v>3.2</v>
          </cell>
          <cell r="N88">
            <v>0</v>
          </cell>
          <cell r="O88" t="str">
            <v>Không</v>
          </cell>
        </row>
        <row r="89">
          <cell r="A89">
            <v>81</v>
          </cell>
          <cell r="B89">
            <v>152222757</v>
          </cell>
          <cell r="C89" t="str">
            <v>Đỗ Văn</v>
          </cell>
          <cell r="D89" t="str">
            <v>Hậu</v>
          </cell>
          <cell r="E89" t="str">
            <v>K15XDC</v>
          </cell>
          <cell r="F89" t="str">
            <v>K15E32</v>
          </cell>
          <cell r="G89">
            <v>9.5</v>
          </cell>
          <cell r="H89">
            <v>9.5</v>
          </cell>
          <cell r="I89">
            <v>7.5</v>
          </cell>
          <cell r="J89">
            <v>8</v>
          </cell>
          <cell r="K89">
            <v>3</v>
          </cell>
          <cell r="L89">
            <v>3.6</v>
          </cell>
          <cell r="M89">
            <v>3.3</v>
          </cell>
          <cell r="N89">
            <v>0</v>
          </cell>
          <cell r="O89" t="str">
            <v>Không</v>
          </cell>
        </row>
        <row r="90">
          <cell r="A90">
            <v>82</v>
          </cell>
          <cell r="B90">
            <v>152222758</v>
          </cell>
          <cell r="C90" t="str">
            <v>Lê Quang</v>
          </cell>
          <cell r="D90" t="str">
            <v>Đạo</v>
          </cell>
          <cell r="E90" t="str">
            <v>K15XDC</v>
          </cell>
          <cell r="F90" t="str">
            <v>K15E32</v>
          </cell>
          <cell r="G90">
            <v>9.5</v>
          </cell>
          <cell r="H90">
            <v>9.5</v>
          </cell>
          <cell r="I90">
            <v>8</v>
          </cell>
          <cell r="J90">
            <v>8.5</v>
          </cell>
          <cell r="K90">
            <v>2</v>
          </cell>
          <cell r="L90">
            <v>4.9000000000000004</v>
          </cell>
          <cell r="M90">
            <v>3.5</v>
          </cell>
          <cell r="N90">
            <v>0</v>
          </cell>
          <cell r="O90" t="str">
            <v>Không</v>
          </cell>
        </row>
        <row r="91">
          <cell r="A91">
            <v>83</v>
          </cell>
          <cell r="B91">
            <v>152222759</v>
          </cell>
          <cell r="C91" t="str">
            <v>Phan Thanh</v>
          </cell>
          <cell r="D91" t="str">
            <v>Dũng</v>
          </cell>
          <cell r="E91" t="str">
            <v>K15XDC</v>
          </cell>
          <cell r="F91" t="str">
            <v>K15E32</v>
          </cell>
          <cell r="G91">
            <v>9.5</v>
          </cell>
          <cell r="H91">
            <v>9.5</v>
          </cell>
          <cell r="I91">
            <v>8.5</v>
          </cell>
          <cell r="J91">
            <v>8.5</v>
          </cell>
          <cell r="K91">
            <v>3</v>
          </cell>
          <cell r="L91">
            <v>3.6</v>
          </cell>
          <cell r="M91">
            <v>3.3</v>
          </cell>
          <cell r="N91">
            <v>0</v>
          </cell>
          <cell r="O91" t="str">
            <v>Không</v>
          </cell>
        </row>
        <row r="92">
          <cell r="A92">
            <v>84</v>
          </cell>
          <cell r="B92">
            <v>152222761</v>
          </cell>
          <cell r="C92" t="str">
            <v>Hoàng Hồng</v>
          </cell>
          <cell r="D92" t="str">
            <v>Quân</v>
          </cell>
          <cell r="E92" t="str">
            <v>K15XDC</v>
          </cell>
          <cell r="F92" t="str">
            <v>K15E32</v>
          </cell>
          <cell r="G92">
            <v>8.5</v>
          </cell>
          <cell r="H92">
            <v>8.5</v>
          </cell>
          <cell r="I92">
            <v>7.5</v>
          </cell>
          <cell r="J92">
            <v>8</v>
          </cell>
          <cell r="K92">
            <v>6</v>
          </cell>
          <cell r="L92">
            <v>4.3</v>
          </cell>
          <cell r="M92">
            <v>5.2</v>
          </cell>
          <cell r="N92">
            <v>6.4</v>
          </cell>
          <cell r="O92" t="str">
            <v>Sáu Phẩy Bốn</v>
          </cell>
        </row>
        <row r="93">
          <cell r="A93">
            <v>85</v>
          </cell>
          <cell r="B93">
            <v>152222762</v>
          </cell>
          <cell r="C93" t="str">
            <v>Nguyễn Duy</v>
          </cell>
          <cell r="D93" t="str">
            <v>Tân</v>
          </cell>
          <cell r="E93" t="str">
            <v>K15XDC</v>
          </cell>
          <cell r="F93" t="str">
            <v>K15E32</v>
          </cell>
          <cell r="G93">
            <v>8</v>
          </cell>
          <cell r="H93">
            <v>8</v>
          </cell>
          <cell r="I93">
            <v>7.5</v>
          </cell>
          <cell r="J93">
            <v>8</v>
          </cell>
          <cell r="K93">
            <v>5</v>
          </cell>
          <cell r="L93">
            <v>5</v>
          </cell>
          <cell r="M93">
            <v>5</v>
          </cell>
          <cell r="N93">
            <v>6.3</v>
          </cell>
          <cell r="O93" t="str">
            <v>Sáu  Phẩy Ba</v>
          </cell>
        </row>
        <row r="94">
          <cell r="A94">
            <v>86</v>
          </cell>
          <cell r="B94">
            <v>152222764</v>
          </cell>
          <cell r="C94" t="str">
            <v>Lê Văn Thành</v>
          </cell>
          <cell r="D94" t="str">
            <v>Tài</v>
          </cell>
          <cell r="E94" t="str">
            <v>K15XDC</v>
          </cell>
          <cell r="F94" t="str">
            <v>K15E32</v>
          </cell>
          <cell r="G94">
            <v>8.5</v>
          </cell>
          <cell r="H94">
            <v>9</v>
          </cell>
          <cell r="I94">
            <v>9</v>
          </cell>
          <cell r="J94">
            <v>8</v>
          </cell>
          <cell r="K94">
            <v>4</v>
          </cell>
          <cell r="L94">
            <v>3.2</v>
          </cell>
          <cell r="M94">
            <v>3.6</v>
          </cell>
          <cell r="N94">
            <v>0</v>
          </cell>
          <cell r="O94" t="str">
            <v>Không</v>
          </cell>
        </row>
        <row r="95">
          <cell r="A95">
            <v>87</v>
          </cell>
          <cell r="B95">
            <v>152222765</v>
          </cell>
          <cell r="C95" t="str">
            <v>Ngô Văn</v>
          </cell>
          <cell r="D95" t="str">
            <v>Điểu</v>
          </cell>
          <cell r="E95" t="str">
            <v>K15XDC</v>
          </cell>
          <cell r="F95" t="str">
            <v>K15E32</v>
          </cell>
          <cell r="G95">
            <v>10</v>
          </cell>
          <cell r="H95">
            <v>10</v>
          </cell>
          <cell r="I95">
            <v>8</v>
          </cell>
          <cell r="J95">
            <v>8</v>
          </cell>
          <cell r="K95">
            <v>4</v>
          </cell>
          <cell r="L95">
            <v>3.9</v>
          </cell>
          <cell r="M95">
            <v>4</v>
          </cell>
          <cell r="N95">
            <v>6.1</v>
          </cell>
          <cell r="O95" t="str">
            <v>Sáu Phẩy Một</v>
          </cell>
        </row>
        <row r="96">
          <cell r="A96">
            <v>88</v>
          </cell>
          <cell r="B96">
            <v>152222766</v>
          </cell>
          <cell r="C96" t="str">
            <v>Nguyễn Thành</v>
          </cell>
          <cell r="D96" t="str">
            <v>Phúc</v>
          </cell>
          <cell r="E96" t="str">
            <v>K15XDC</v>
          </cell>
          <cell r="F96" t="str">
            <v>K15E32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 t="str">
            <v>hp</v>
          </cell>
          <cell r="L96" t="str">
            <v>hp</v>
          </cell>
          <cell r="M96" t="str">
            <v>hp</v>
          </cell>
          <cell r="N96">
            <v>0</v>
          </cell>
          <cell r="O96" t="str">
            <v>Không</v>
          </cell>
        </row>
        <row r="97">
          <cell r="A97">
            <v>89</v>
          </cell>
          <cell r="B97">
            <v>152222767</v>
          </cell>
          <cell r="C97" t="str">
            <v>Nguyễn Đức</v>
          </cell>
          <cell r="D97" t="str">
            <v>Doản</v>
          </cell>
          <cell r="E97" t="str">
            <v>K15XDC</v>
          </cell>
          <cell r="F97" t="str">
            <v>K15E32</v>
          </cell>
          <cell r="G97">
            <v>9.5</v>
          </cell>
          <cell r="H97">
            <v>9.5</v>
          </cell>
          <cell r="I97">
            <v>8</v>
          </cell>
          <cell r="J97">
            <v>7.5</v>
          </cell>
          <cell r="K97">
            <v>6</v>
          </cell>
          <cell r="L97">
            <v>3.2</v>
          </cell>
          <cell r="M97">
            <v>4.5999999999999996</v>
          </cell>
          <cell r="N97">
            <v>6.3</v>
          </cell>
          <cell r="O97" t="str">
            <v>Sáu  Phẩy Ba</v>
          </cell>
        </row>
        <row r="98">
          <cell r="A98">
            <v>90</v>
          </cell>
          <cell r="B98">
            <v>152222768</v>
          </cell>
          <cell r="C98" t="str">
            <v>Trần Thị Minh</v>
          </cell>
          <cell r="D98" t="str">
            <v>Trân</v>
          </cell>
          <cell r="E98" t="str">
            <v>K15XDC</v>
          </cell>
          <cell r="F98" t="str">
            <v>K15E32</v>
          </cell>
          <cell r="G98">
            <v>10</v>
          </cell>
          <cell r="H98">
            <v>10</v>
          </cell>
          <cell r="I98">
            <v>8</v>
          </cell>
          <cell r="J98">
            <v>8</v>
          </cell>
          <cell r="K98">
            <v>7</v>
          </cell>
          <cell r="L98">
            <v>5.8</v>
          </cell>
          <cell r="M98">
            <v>6.4</v>
          </cell>
          <cell r="N98">
            <v>7.4</v>
          </cell>
          <cell r="O98" t="str">
            <v>Bảy Phẩy Bốn</v>
          </cell>
        </row>
        <row r="99">
          <cell r="A99">
            <v>91</v>
          </cell>
          <cell r="B99">
            <v>152222769</v>
          </cell>
          <cell r="C99" t="str">
            <v>Trần Vũ Hoàng</v>
          </cell>
          <cell r="D99" t="str">
            <v>Linh</v>
          </cell>
          <cell r="E99" t="str">
            <v>K15XDC</v>
          </cell>
          <cell r="F99" t="str">
            <v>K15E32</v>
          </cell>
          <cell r="G99">
            <v>8.5</v>
          </cell>
          <cell r="H99">
            <v>9</v>
          </cell>
          <cell r="I99">
            <v>7</v>
          </cell>
          <cell r="J99">
            <v>8</v>
          </cell>
          <cell r="K99">
            <v>5.5</v>
          </cell>
          <cell r="L99">
            <v>3.2</v>
          </cell>
          <cell r="M99">
            <v>4.4000000000000004</v>
          </cell>
          <cell r="N99">
            <v>5.9</v>
          </cell>
          <cell r="O99" t="str">
            <v>Năm Phẩy Chín</v>
          </cell>
        </row>
        <row r="100">
          <cell r="A100">
            <v>92</v>
          </cell>
          <cell r="B100">
            <v>152222770</v>
          </cell>
          <cell r="C100" t="str">
            <v>Trương Văn</v>
          </cell>
          <cell r="D100" t="str">
            <v>Tuần</v>
          </cell>
          <cell r="E100" t="str">
            <v>K15XDC</v>
          </cell>
          <cell r="F100" t="str">
            <v>K15E32</v>
          </cell>
          <cell r="G100">
            <v>10</v>
          </cell>
          <cell r="H100">
            <v>9.5</v>
          </cell>
          <cell r="I100">
            <v>8.5</v>
          </cell>
          <cell r="J100">
            <v>7.5</v>
          </cell>
          <cell r="K100">
            <v>5</v>
          </cell>
          <cell r="L100">
            <v>3.6</v>
          </cell>
          <cell r="M100">
            <v>4.3</v>
          </cell>
          <cell r="N100">
            <v>6.3</v>
          </cell>
          <cell r="O100" t="str">
            <v>Sáu  Phẩy Ba</v>
          </cell>
        </row>
        <row r="101">
          <cell r="A101">
            <v>93</v>
          </cell>
          <cell r="B101">
            <v>152222772</v>
          </cell>
          <cell r="C101" t="str">
            <v>Trần Anh</v>
          </cell>
          <cell r="D101" t="str">
            <v>Quân</v>
          </cell>
          <cell r="E101" t="str">
            <v>K15XDC</v>
          </cell>
          <cell r="F101" t="str">
            <v>K15E32</v>
          </cell>
          <cell r="G101">
            <v>9.5</v>
          </cell>
          <cell r="H101">
            <v>9.5</v>
          </cell>
          <cell r="I101">
            <v>7</v>
          </cell>
          <cell r="J101">
            <v>7</v>
          </cell>
          <cell r="K101">
            <v>5</v>
          </cell>
          <cell r="L101">
            <v>3</v>
          </cell>
          <cell r="M101">
            <v>4</v>
          </cell>
          <cell r="N101">
            <v>5.7</v>
          </cell>
          <cell r="O101" t="str">
            <v>Năm Phẩy Bảy</v>
          </cell>
        </row>
        <row r="102">
          <cell r="A102">
            <v>94</v>
          </cell>
          <cell r="B102">
            <v>152222776</v>
          </cell>
          <cell r="C102" t="str">
            <v>Trần Duy</v>
          </cell>
          <cell r="D102" t="str">
            <v>Khánh</v>
          </cell>
          <cell r="E102" t="str">
            <v>K15XDC</v>
          </cell>
          <cell r="F102" t="str">
            <v>K15E32</v>
          </cell>
          <cell r="G102">
            <v>8.5</v>
          </cell>
          <cell r="H102">
            <v>9</v>
          </cell>
          <cell r="I102">
            <v>7</v>
          </cell>
          <cell r="J102">
            <v>8</v>
          </cell>
          <cell r="K102">
            <v>5.5</v>
          </cell>
          <cell r="L102">
            <v>4.9000000000000004</v>
          </cell>
          <cell r="M102">
            <v>5.2</v>
          </cell>
          <cell r="N102">
            <v>6.4</v>
          </cell>
          <cell r="O102" t="str">
            <v>Sáu Phẩy Bốn</v>
          </cell>
        </row>
        <row r="103">
          <cell r="A103">
            <v>95</v>
          </cell>
          <cell r="B103">
            <v>152222778</v>
          </cell>
          <cell r="C103" t="str">
            <v>Trương Xuân</v>
          </cell>
          <cell r="D103" t="str">
            <v>Hoàng</v>
          </cell>
          <cell r="E103" t="str">
            <v>K15XDC</v>
          </cell>
          <cell r="F103" t="str">
            <v>K15E32</v>
          </cell>
          <cell r="G103">
            <v>8</v>
          </cell>
          <cell r="H103">
            <v>8</v>
          </cell>
          <cell r="I103">
            <v>8.5</v>
          </cell>
          <cell r="J103">
            <v>9</v>
          </cell>
          <cell r="K103">
            <v>3</v>
          </cell>
          <cell r="L103">
            <v>2.5</v>
          </cell>
          <cell r="M103">
            <v>2.8</v>
          </cell>
          <cell r="N103">
            <v>0</v>
          </cell>
          <cell r="O103" t="str">
            <v>Không</v>
          </cell>
        </row>
        <row r="104">
          <cell r="A104">
            <v>96</v>
          </cell>
          <cell r="B104">
            <v>152222779</v>
          </cell>
          <cell r="C104" t="str">
            <v>Lê Hồng</v>
          </cell>
          <cell r="D104" t="str">
            <v>Hùng</v>
          </cell>
          <cell r="E104" t="str">
            <v>K15XDC</v>
          </cell>
          <cell r="F104" t="str">
            <v>K15E32</v>
          </cell>
          <cell r="G104">
            <v>7.5</v>
          </cell>
          <cell r="H104">
            <v>8</v>
          </cell>
          <cell r="I104">
            <v>7.5</v>
          </cell>
          <cell r="J104">
            <v>8</v>
          </cell>
          <cell r="K104">
            <v>3.5</v>
          </cell>
          <cell r="L104">
            <v>3.8</v>
          </cell>
          <cell r="M104">
            <v>3.7</v>
          </cell>
          <cell r="N104">
            <v>0</v>
          </cell>
          <cell r="O104" t="str">
            <v>Không</v>
          </cell>
        </row>
        <row r="105">
          <cell r="A105">
            <v>97</v>
          </cell>
          <cell r="B105">
            <v>152222780</v>
          </cell>
          <cell r="C105" t="str">
            <v>Đinh Quốc</v>
          </cell>
          <cell r="D105" t="str">
            <v>Huy</v>
          </cell>
          <cell r="E105" t="str">
            <v>K15XDC</v>
          </cell>
          <cell r="F105" t="str">
            <v>K15E32</v>
          </cell>
          <cell r="G105">
            <v>9.5</v>
          </cell>
          <cell r="H105">
            <v>9.5</v>
          </cell>
          <cell r="I105">
            <v>7.5</v>
          </cell>
          <cell r="J105">
            <v>8</v>
          </cell>
          <cell r="K105">
            <v>6.5</v>
          </cell>
          <cell r="L105">
            <v>3.8</v>
          </cell>
          <cell r="M105">
            <v>5.2</v>
          </cell>
          <cell r="N105">
            <v>6.6</v>
          </cell>
          <cell r="O105" t="str">
            <v>Sáu Phẩy Sáu</v>
          </cell>
        </row>
        <row r="106">
          <cell r="A106">
            <v>98</v>
          </cell>
          <cell r="B106">
            <v>152222781</v>
          </cell>
          <cell r="C106" t="str">
            <v>Bùi Quang</v>
          </cell>
          <cell r="D106" t="str">
            <v>Phương</v>
          </cell>
          <cell r="E106" t="str">
            <v>K15XDC</v>
          </cell>
          <cell r="F106" t="str">
            <v>K15E32</v>
          </cell>
          <cell r="G106">
            <v>10</v>
          </cell>
          <cell r="H106">
            <v>10</v>
          </cell>
          <cell r="I106">
            <v>9.5</v>
          </cell>
          <cell r="J106">
            <v>8.5</v>
          </cell>
          <cell r="K106">
            <v>6.5</v>
          </cell>
          <cell r="L106">
            <v>4.2</v>
          </cell>
          <cell r="M106">
            <v>5.4</v>
          </cell>
          <cell r="N106">
            <v>7.2</v>
          </cell>
          <cell r="O106" t="str">
            <v>Bảy Phẩy Hai</v>
          </cell>
        </row>
        <row r="107">
          <cell r="A107">
            <v>99</v>
          </cell>
          <cell r="B107">
            <v>152222786</v>
          </cell>
          <cell r="C107" t="str">
            <v>Lê Hà</v>
          </cell>
          <cell r="D107" t="str">
            <v>Phương</v>
          </cell>
          <cell r="E107" t="str">
            <v>K15XDC</v>
          </cell>
          <cell r="F107" t="str">
            <v>K15E32</v>
          </cell>
          <cell r="G107">
            <v>9.5</v>
          </cell>
          <cell r="H107">
            <v>9.5</v>
          </cell>
          <cell r="I107">
            <v>8</v>
          </cell>
          <cell r="J107">
            <v>9</v>
          </cell>
          <cell r="K107">
            <v>8</v>
          </cell>
          <cell r="L107">
            <v>4.9000000000000004</v>
          </cell>
          <cell r="M107">
            <v>6.5</v>
          </cell>
          <cell r="N107">
            <v>7.5</v>
          </cell>
          <cell r="O107" t="str">
            <v>Bảy Phẩy Năm</v>
          </cell>
        </row>
        <row r="108">
          <cell r="A108">
            <v>100</v>
          </cell>
          <cell r="B108">
            <v>152222787</v>
          </cell>
          <cell r="C108" t="str">
            <v>Lê</v>
          </cell>
          <cell r="D108" t="str">
            <v>Hoàng</v>
          </cell>
          <cell r="E108" t="str">
            <v>K15XDC</v>
          </cell>
          <cell r="F108" t="str">
            <v>K15E32</v>
          </cell>
          <cell r="G108">
            <v>10</v>
          </cell>
          <cell r="H108">
            <v>10</v>
          </cell>
          <cell r="I108">
            <v>8.5</v>
          </cell>
          <cell r="J108">
            <v>8</v>
          </cell>
          <cell r="K108">
            <v>7</v>
          </cell>
          <cell r="L108">
            <v>5.0999999999999996</v>
          </cell>
          <cell r="M108">
            <v>6.1</v>
          </cell>
          <cell r="N108">
            <v>7.4</v>
          </cell>
          <cell r="O108" t="str">
            <v>Bảy Phẩy Bốn</v>
          </cell>
        </row>
        <row r="109">
          <cell r="A109">
            <v>101</v>
          </cell>
          <cell r="B109">
            <v>152222788</v>
          </cell>
          <cell r="C109" t="str">
            <v>Lê Văn</v>
          </cell>
          <cell r="D109" t="str">
            <v>Dũng</v>
          </cell>
          <cell r="E109" t="str">
            <v>K15XDC</v>
          </cell>
          <cell r="F109" t="str">
            <v>K15E32</v>
          </cell>
          <cell r="G109">
            <v>8.5</v>
          </cell>
          <cell r="H109">
            <v>9</v>
          </cell>
          <cell r="I109">
            <v>8</v>
          </cell>
          <cell r="J109">
            <v>9</v>
          </cell>
          <cell r="K109">
            <v>6</v>
          </cell>
          <cell r="L109">
            <v>4.2</v>
          </cell>
          <cell r="M109">
            <v>5.0999999999999996</v>
          </cell>
          <cell r="N109">
            <v>6.6</v>
          </cell>
          <cell r="O109" t="str">
            <v>Sáu Phẩy Sáu</v>
          </cell>
        </row>
        <row r="110">
          <cell r="A110">
            <v>102</v>
          </cell>
          <cell r="B110">
            <v>152222791</v>
          </cell>
          <cell r="C110" t="str">
            <v>Trần Viết</v>
          </cell>
          <cell r="D110" t="str">
            <v>Long</v>
          </cell>
          <cell r="E110" t="str">
            <v>K15XDC</v>
          </cell>
          <cell r="F110" t="str">
            <v>K15E32</v>
          </cell>
          <cell r="G110">
            <v>8</v>
          </cell>
          <cell r="H110">
            <v>8</v>
          </cell>
          <cell r="I110">
            <v>7.5</v>
          </cell>
          <cell r="J110">
            <v>8</v>
          </cell>
          <cell r="K110">
            <v>5.5</v>
          </cell>
          <cell r="L110">
            <v>4.4000000000000004</v>
          </cell>
          <cell r="M110">
            <v>5</v>
          </cell>
          <cell r="N110">
            <v>6.3</v>
          </cell>
          <cell r="O110" t="str">
            <v>Sáu  Phẩy Ba</v>
          </cell>
        </row>
        <row r="111">
          <cell r="A111">
            <v>103</v>
          </cell>
          <cell r="B111">
            <v>152222792</v>
          </cell>
          <cell r="C111" t="str">
            <v>Võ Mạnh</v>
          </cell>
          <cell r="D111" t="str">
            <v>Hùng</v>
          </cell>
          <cell r="E111" t="str">
            <v>K15XDC</v>
          </cell>
          <cell r="F111" t="str">
            <v>K15E32</v>
          </cell>
          <cell r="G111">
            <v>8.5</v>
          </cell>
          <cell r="H111">
            <v>9</v>
          </cell>
          <cell r="I111">
            <v>9</v>
          </cell>
          <cell r="J111">
            <v>8</v>
          </cell>
          <cell r="K111">
            <v>7</v>
          </cell>
          <cell r="L111">
            <v>4.5999999999999996</v>
          </cell>
          <cell r="M111">
            <v>5.8</v>
          </cell>
          <cell r="N111">
            <v>7.1</v>
          </cell>
          <cell r="O111" t="str">
            <v>Bảy Phẩy Một</v>
          </cell>
        </row>
        <row r="112">
          <cell r="A112">
            <v>104</v>
          </cell>
          <cell r="B112">
            <v>152222793</v>
          </cell>
          <cell r="C112" t="str">
            <v>Phạm Mai</v>
          </cell>
          <cell r="D112" t="str">
            <v>Trung</v>
          </cell>
          <cell r="E112" t="str">
            <v>K15XDC</v>
          </cell>
          <cell r="F112" t="str">
            <v>K15E32</v>
          </cell>
          <cell r="G112">
            <v>9.5</v>
          </cell>
          <cell r="H112">
            <v>9.5</v>
          </cell>
          <cell r="I112">
            <v>7.5</v>
          </cell>
          <cell r="J112">
            <v>8.5</v>
          </cell>
          <cell r="K112">
            <v>5</v>
          </cell>
          <cell r="L112">
            <v>4.7</v>
          </cell>
          <cell r="M112">
            <v>4.9000000000000004</v>
          </cell>
          <cell r="N112">
            <v>6.5</v>
          </cell>
          <cell r="O112" t="str">
            <v>Sáu Phẩy Năm</v>
          </cell>
        </row>
        <row r="113">
          <cell r="A113">
            <v>105</v>
          </cell>
          <cell r="B113">
            <v>152222796</v>
          </cell>
          <cell r="C113" t="str">
            <v>Vũ Văn</v>
          </cell>
          <cell r="D113" t="str">
            <v>Hợp</v>
          </cell>
          <cell r="E113" t="str">
            <v>K15XDC</v>
          </cell>
          <cell r="F113" t="str">
            <v>K15E32</v>
          </cell>
          <cell r="G113">
            <v>10</v>
          </cell>
          <cell r="H113">
            <v>10</v>
          </cell>
          <cell r="I113">
            <v>7</v>
          </cell>
          <cell r="J113">
            <v>8</v>
          </cell>
          <cell r="K113">
            <v>5</v>
          </cell>
          <cell r="L113">
            <v>4.4000000000000004</v>
          </cell>
          <cell r="M113">
            <v>4.7</v>
          </cell>
          <cell r="N113">
            <v>6.3</v>
          </cell>
          <cell r="O113" t="str">
            <v>Sáu  Phẩy Ba</v>
          </cell>
        </row>
        <row r="114">
          <cell r="A114">
            <v>106</v>
          </cell>
          <cell r="B114">
            <v>152222798</v>
          </cell>
          <cell r="C114" t="str">
            <v>Phan Anh</v>
          </cell>
          <cell r="D114" t="str">
            <v>Tuân</v>
          </cell>
          <cell r="E114" t="str">
            <v>K15XDC</v>
          </cell>
          <cell r="F114" t="str">
            <v>K15E32</v>
          </cell>
          <cell r="G114">
            <v>10</v>
          </cell>
          <cell r="H114">
            <v>10</v>
          </cell>
          <cell r="I114">
            <v>9</v>
          </cell>
          <cell r="J114">
            <v>9</v>
          </cell>
          <cell r="K114">
            <v>7</v>
          </cell>
          <cell r="L114">
            <v>3.5</v>
          </cell>
          <cell r="M114">
            <v>5.3</v>
          </cell>
          <cell r="N114">
            <v>7.1</v>
          </cell>
          <cell r="O114" t="str">
            <v>Bảy Phẩy Một</v>
          </cell>
        </row>
        <row r="115">
          <cell r="A115">
            <v>107</v>
          </cell>
          <cell r="B115">
            <v>152225758</v>
          </cell>
          <cell r="C115" t="str">
            <v>Nguyễn Tiến</v>
          </cell>
          <cell r="D115" t="str">
            <v>Lộc</v>
          </cell>
          <cell r="E115" t="str">
            <v>K15XDC</v>
          </cell>
          <cell r="F115" t="str">
            <v>K15E32</v>
          </cell>
          <cell r="G115">
            <v>10</v>
          </cell>
          <cell r="H115">
            <v>10</v>
          </cell>
          <cell r="I115">
            <v>7.5</v>
          </cell>
          <cell r="J115">
            <v>8</v>
          </cell>
          <cell r="K115">
            <v>6</v>
          </cell>
          <cell r="L115">
            <v>3.8</v>
          </cell>
          <cell r="M115">
            <v>4.9000000000000004</v>
          </cell>
          <cell r="N115">
            <v>6.5</v>
          </cell>
          <cell r="O115" t="str">
            <v>Sáu Phẩy Năm</v>
          </cell>
        </row>
        <row r="116">
          <cell r="A116">
            <v>108</v>
          </cell>
          <cell r="B116">
            <v>152225957</v>
          </cell>
          <cell r="C116" t="str">
            <v>Lê Đức</v>
          </cell>
          <cell r="D116" t="str">
            <v>Lợi</v>
          </cell>
          <cell r="E116" t="str">
            <v>K15XDC</v>
          </cell>
          <cell r="F116" t="str">
            <v>K15E32</v>
          </cell>
          <cell r="G116">
            <v>10</v>
          </cell>
          <cell r="H116">
            <v>10</v>
          </cell>
          <cell r="I116">
            <v>8</v>
          </cell>
          <cell r="J116">
            <v>8</v>
          </cell>
          <cell r="K116">
            <v>5</v>
          </cell>
          <cell r="L116">
            <v>4.4000000000000004</v>
          </cell>
          <cell r="M116">
            <v>4.7</v>
          </cell>
          <cell r="N116">
            <v>6.5</v>
          </cell>
          <cell r="O116" t="str">
            <v>Sáu Phẩy Năm</v>
          </cell>
        </row>
        <row r="117">
          <cell r="A117">
            <v>109</v>
          </cell>
          <cell r="B117">
            <v>152226072</v>
          </cell>
          <cell r="C117" t="str">
            <v>Lê Đức</v>
          </cell>
          <cell r="D117" t="str">
            <v>Trường</v>
          </cell>
          <cell r="E117" t="str">
            <v>K15XDC</v>
          </cell>
          <cell r="F117" t="str">
            <v>K15E32</v>
          </cell>
          <cell r="G117">
            <v>10</v>
          </cell>
          <cell r="H117">
            <v>10</v>
          </cell>
          <cell r="I117">
            <v>9</v>
          </cell>
          <cell r="J117">
            <v>9</v>
          </cell>
          <cell r="K117">
            <v>5.5</v>
          </cell>
          <cell r="L117">
            <v>4</v>
          </cell>
          <cell r="M117">
            <v>4.8</v>
          </cell>
          <cell r="N117">
            <v>6.8</v>
          </cell>
          <cell r="O117" t="str">
            <v>Sáu  Phẩy Tám</v>
          </cell>
        </row>
        <row r="118">
          <cell r="A118">
            <v>110</v>
          </cell>
          <cell r="B118">
            <v>152226201</v>
          </cell>
          <cell r="C118" t="str">
            <v>Phạm Triệu</v>
          </cell>
          <cell r="D118" t="str">
            <v>Thanh</v>
          </cell>
          <cell r="E118" t="str">
            <v>K15XDC</v>
          </cell>
          <cell r="F118" t="str">
            <v>K15E32</v>
          </cell>
          <cell r="G118">
            <v>9.5</v>
          </cell>
          <cell r="H118">
            <v>9.5</v>
          </cell>
          <cell r="I118">
            <v>7.5</v>
          </cell>
          <cell r="J118">
            <v>8</v>
          </cell>
          <cell r="K118">
            <v>6</v>
          </cell>
          <cell r="L118">
            <v>4</v>
          </cell>
          <cell r="M118">
            <v>5</v>
          </cell>
          <cell r="N118">
            <v>6.5</v>
          </cell>
          <cell r="O118" t="str">
            <v>Sáu Phẩy Năm</v>
          </cell>
        </row>
        <row r="119">
          <cell r="A119">
            <v>111</v>
          </cell>
          <cell r="B119">
            <v>152226328</v>
          </cell>
          <cell r="C119" t="str">
            <v>Võ Đức</v>
          </cell>
          <cell r="D119" t="str">
            <v>Huy</v>
          </cell>
          <cell r="E119" t="str">
            <v>K15XDC</v>
          </cell>
          <cell r="F119" t="str">
            <v>K15E32</v>
          </cell>
          <cell r="G119">
            <v>9.5</v>
          </cell>
          <cell r="H119">
            <v>9.5</v>
          </cell>
          <cell r="I119">
            <v>7</v>
          </cell>
          <cell r="J119">
            <v>8.5</v>
          </cell>
          <cell r="K119">
            <v>6</v>
          </cell>
          <cell r="L119">
            <v>4</v>
          </cell>
          <cell r="M119">
            <v>5</v>
          </cell>
          <cell r="N119">
            <v>6.4</v>
          </cell>
          <cell r="O119" t="str">
            <v>Sáu Phẩy Bốn</v>
          </cell>
        </row>
        <row r="120">
          <cell r="A120">
            <v>112</v>
          </cell>
          <cell r="B120">
            <v>152333173</v>
          </cell>
          <cell r="C120" t="str">
            <v>Đinh Long</v>
          </cell>
          <cell r="D120" t="str">
            <v>Hoàng</v>
          </cell>
          <cell r="E120" t="str">
            <v>K15XDC</v>
          </cell>
          <cell r="F120" t="str">
            <v>K15E32</v>
          </cell>
          <cell r="G120">
            <v>8.5</v>
          </cell>
          <cell r="H120">
            <v>8.5</v>
          </cell>
          <cell r="I120">
            <v>7.5</v>
          </cell>
          <cell r="J120">
            <v>7.5</v>
          </cell>
          <cell r="K120">
            <v>6</v>
          </cell>
          <cell r="L120">
            <v>2</v>
          </cell>
          <cell r="M120">
            <v>4</v>
          </cell>
          <cell r="N120">
            <v>5.7</v>
          </cell>
          <cell r="O120" t="str">
            <v>Năm Phẩy Bảy</v>
          </cell>
        </row>
        <row r="121">
          <cell r="A121">
            <v>113</v>
          </cell>
          <cell r="B121">
            <v>152523800</v>
          </cell>
          <cell r="C121" t="str">
            <v>Lê Vĩnh</v>
          </cell>
          <cell r="D121" t="str">
            <v>Lợi</v>
          </cell>
          <cell r="E121" t="str">
            <v>K15XDC</v>
          </cell>
          <cell r="F121" t="str">
            <v>K15E32</v>
          </cell>
          <cell r="G121">
            <v>7.5</v>
          </cell>
          <cell r="H121">
            <v>8</v>
          </cell>
          <cell r="I121">
            <v>7.5</v>
          </cell>
          <cell r="J121">
            <v>7</v>
          </cell>
          <cell r="K121">
            <v>7</v>
          </cell>
          <cell r="L121">
            <v>3.3</v>
          </cell>
          <cell r="M121">
            <v>5.2</v>
          </cell>
          <cell r="N121">
            <v>6.2</v>
          </cell>
          <cell r="O121" t="str">
            <v>Sáu  Phẩy Hai</v>
          </cell>
        </row>
        <row r="122">
          <cell r="A122">
            <v>114</v>
          </cell>
          <cell r="B122">
            <v>142221360</v>
          </cell>
          <cell r="C122" t="str">
            <v>Nguyễn Đình</v>
          </cell>
          <cell r="D122" t="str">
            <v>Tình</v>
          </cell>
          <cell r="E122" t="str">
            <v>K15XDC</v>
          </cell>
          <cell r="F122" t="str">
            <v>K15E33</v>
          </cell>
          <cell r="K122" t="str">
            <v>v</v>
          </cell>
          <cell r="L122" t="str">
            <v>v</v>
          </cell>
          <cell r="M122" t="str">
            <v>v</v>
          </cell>
          <cell r="N122">
            <v>0</v>
          </cell>
          <cell r="O122" t="str">
            <v>Không</v>
          </cell>
        </row>
        <row r="123">
          <cell r="A123">
            <v>115</v>
          </cell>
          <cell r="B123">
            <v>132214515</v>
          </cell>
          <cell r="C123" t="str">
            <v>Nguyễn Hùng</v>
          </cell>
          <cell r="D123" t="str">
            <v>Phi</v>
          </cell>
          <cell r="E123" t="str">
            <v>K13XD2</v>
          </cell>
          <cell r="F123" t="str">
            <v>K15E32</v>
          </cell>
          <cell r="G123">
            <v>9</v>
          </cell>
          <cell r="H123">
            <v>10</v>
          </cell>
          <cell r="I123">
            <v>7.5</v>
          </cell>
          <cell r="J123">
            <v>7</v>
          </cell>
          <cell r="K123">
            <v>6</v>
          </cell>
          <cell r="L123">
            <v>3.6</v>
          </cell>
          <cell r="M123">
            <v>4.8</v>
          </cell>
          <cell r="N123">
            <v>6.3</v>
          </cell>
          <cell r="O123" t="str">
            <v>Sáu  Phẩy Ba</v>
          </cell>
          <cell r="P123">
            <v>98489</v>
          </cell>
        </row>
        <row r="124">
          <cell r="A124">
            <v>116</v>
          </cell>
          <cell r="B124">
            <v>4451</v>
          </cell>
          <cell r="C124" t="str">
            <v>Nguyễn Tiến</v>
          </cell>
          <cell r="D124" t="str">
            <v>Hưng</v>
          </cell>
          <cell r="E124" t="str">
            <v>K13XD1</v>
          </cell>
          <cell r="F124" t="str">
            <v>K15E32</v>
          </cell>
          <cell r="G124">
            <v>9</v>
          </cell>
          <cell r="H124">
            <v>10</v>
          </cell>
          <cell r="I124">
            <v>8.5</v>
          </cell>
          <cell r="J124">
            <v>8</v>
          </cell>
          <cell r="K124">
            <v>6</v>
          </cell>
          <cell r="L124">
            <v>4.5999999999999996</v>
          </cell>
          <cell r="M124">
            <v>5.3</v>
          </cell>
          <cell r="N124">
            <v>6.9</v>
          </cell>
          <cell r="O124" t="str">
            <v>Sáu Phẩy Chín</v>
          </cell>
          <cell r="P124">
            <v>98490</v>
          </cell>
        </row>
        <row r="125">
          <cell r="A125">
            <v>117</v>
          </cell>
          <cell r="B125">
            <v>151214611</v>
          </cell>
          <cell r="C125" t="str">
            <v>Nguyễn Anh</v>
          </cell>
          <cell r="D125" t="str">
            <v>Vũ</v>
          </cell>
          <cell r="E125" t="str">
            <v>K15KTR5</v>
          </cell>
          <cell r="F125" t="str">
            <v>K15E33</v>
          </cell>
          <cell r="G125">
            <v>7</v>
          </cell>
          <cell r="H125">
            <v>9</v>
          </cell>
          <cell r="I125">
            <v>7.7</v>
          </cell>
          <cell r="J125">
            <v>6</v>
          </cell>
          <cell r="K125">
            <v>6</v>
          </cell>
          <cell r="L125">
            <v>3.6</v>
          </cell>
          <cell r="M125">
            <v>4.8</v>
          </cell>
          <cell r="N125">
            <v>6</v>
          </cell>
          <cell r="O125" t="str">
            <v>Sáu</v>
          </cell>
        </row>
        <row r="126">
          <cell r="A126">
            <v>118</v>
          </cell>
          <cell r="B126">
            <v>152232023</v>
          </cell>
          <cell r="C126" t="str">
            <v>Ngô Đức</v>
          </cell>
          <cell r="D126" t="str">
            <v>Rin</v>
          </cell>
          <cell r="E126" t="str">
            <v>K15KTR3</v>
          </cell>
          <cell r="F126" t="str">
            <v>K15E33</v>
          </cell>
          <cell r="G126">
            <v>4</v>
          </cell>
          <cell r="H126">
            <v>5</v>
          </cell>
          <cell r="I126">
            <v>7.4</v>
          </cell>
          <cell r="J126">
            <v>0</v>
          </cell>
          <cell r="K126">
            <v>5</v>
          </cell>
          <cell r="L126">
            <v>3.3</v>
          </cell>
          <cell r="M126">
            <v>4.2</v>
          </cell>
          <cell r="N126">
            <v>4.5</v>
          </cell>
          <cell r="O126" t="str">
            <v>Bốn Phẩy Năm</v>
          </cell>
        </row>
        <row r="127">
          <cell r="A127">
            <v>119</v>
          </cell>
          <cell r="B127">
            <v>152232799</v>
          </cell>
          <cell r="C127" t="str">
            <v>Huỳnh Thị Cẩm</v>
          </cell>
          <cell r="D127" t="str">
            <v>Nhung</v>
          </cell>
          <cell r="E127" t="str">
            <v>K15KTR3</v>
          </cell>
          <cell r="F127" t="str">
            <v>K15E33</v>
          </cell>
          <cell r="G127">
            <v>10</v>
          </cell>
          <cell r="H127">
            <v>10</v>
          </cell>
          <cell r="I127">
            <v>7.6</v>
          </cell>
          <cell r="J127">
            <v>8.5</v>
          </cell>
          <cell r="K127">
            <v>6.5</v>
          </cell>
          <cell r="L127">
            <v>3.3</v>
          </cell>
          <cell r="M127">
            <v>4.9000000000000004</v>
          </cell>
          <cell r="N127">
            <v>6.6</v>
          </cell>
          <cell r="O127" t="str">
            <v>Sáu Phẩy Sáu</v>
          </cell>
        </row>
        <row r="128">
          <cell r="A128">
            <v>120</v>
          </cell>
          <cell r="B128">
            <v>152232800</v>
          </cell>
          <cell r="C128" t="str">
            <v>Nguyễn Duy</v>
          </cell>
          <cell r="D128" t="str">
            <v>Dương</v>
          </cell>
          <cell r="E128" t="str">
            <v>K15KTR1</v>
          </cell>
          <cell r="F128" t="str">
            <v>K15E33</v>
          </cell>
          <cell r="G128">
            <v>7</v>
          </cell>
          <cell r="H128">
            <v>7</v>
          </cell>
          <cell r="I128">
            <v>6.9</v>
          </cell>
          <cell r="J128">
            <v>7.5</v>
          </cell>
          <cell r="K128">
            <v>5</v>
          </cell>
          <cell r="L128">
            <v>4.4000000000000004</v>
          </cell>
          <cell r="M128">
            <v>4.7</v>
          </cell>
          <cell r="N128">
            <v>5.8</v>
          </cell>
          <cell r="O128" t="str">
            <v>Năm Phẩy Tám</v>
          </cell>
        </row>
        <row r="129">
          <cell r="A129">
            <v>121</v>
          </cell>
          <cell r="B129">
            <v>152232804</v>
          </cell>
          <cell r="C129" t="str">
            <v xml:space="preserve">Lê Quốc </v>
          </cell>
          <cell r="D129" t="str">
            <v>Việt</v>
          </cell>
          <cell r="E129" t="str">
            <v>K15KTR5</v>
          </cell>
          <cell r="F129" t="str">
            <v>K15E33</v>
          </cell>
          <cell r="G129">
            <v>9</v>
          </cell>
          <cell r="H129">
            <v>9</v>
          </cell>
          <cell r="I129">
            <v>5</v>
          </cell>
          <cell r="J129">
            <v>6</v>
          </cell>
          <cell r="K129">
            <v>5</v>
          </cell>
          <cell r="L129">
            <v>3.5</v>
          </cell>
          <cell r="M129">
            <v>4.3</v>
          </cell>
          <cell r="N129">
            <v>5.3</v>
          </cell>
          <cell r="O129" t="str">
            <v>Năm Phẩy Ba</v>
          </cell>
        </row>
        <row r="130">
          <cell r="A130">
            <v>122</v>
          </cell>
          <cell r="B130">
            <v>152232813</v>
          </cell>
          <cell r="C130" t="str">
            <v>Trương Hoàng Quốc</v>
          </cell>
          <cell r="D130" t="str">
            <v>Bảo</v>
          </cell>
          <cell r="E130" t="str">
            <v>K15KTR1</v>
          </cell>
          <cell r="F130" t="str">
            <v>K15E33</v>
          </cell>
          <cell r="G130">
            <v>4</v>
          </cell>
          <cell r="H130">
            <v>5</v>
          </cell>
          <cell r="I130">
            <v>5.2</v>
          </cell>
          <cell r="J130">
            <v>0</v>
          </cell>
          <cell r="K130" t="str">
            <v>v</v>
          </cell>
          <cell r="L130" t="str">
            <v>v</v>
          </cell>
          <cell r="M130" t="str">
            <v>v</v>
          </cell>
          <cell r="N130">
            <v>0</v>
          </cell>
          <cell r="O130" t="str">
            <v>Không</v>
          </cell>
        </row>
        <row r="131">
          <cell r="A131">
            <v>123</v>
          </cell>
          <cell r="B131">
            <v>152232814</v>
          </cell>
          <cell r="C131" t="str">
            <v>Nguyễn Thành</v>
          </cell>
          <cell r="D131" t="str">
            <v>Nhân</v>
          </cell>
          <cell r="E131" t="str">
            <v>K15KTR3</v>
          </cell>
          <cell r="F131" t="str">
            <v>K15E33</v>
          </cell>
          <cell r="G131">
            <v>5</v>
          </cell>
          <cell r="H131">
            <v>6</v>
          </cell>
          <cell r="I131">
            <v>5.3</v>
          </cell>
          <cell r="J131">
            <v>7</v>
          </cell>
          <cell r="K131">
            <v>6</v>
          </cell>
          <cell r="L131">
            <v>3.3</v>
          </cell>
          <cell r="M131">
            <v>4.7</v>
          </cell>
          <cell r="N131">
            <v>5.2</v>
          </cell>
          <cell r="O131" t="str">
            <v>Năm Phẩy Hai</v>
          </cell>
        </row>
        <row r="132">
          <cell r="A132">
            <v>124</v>
          </cell>
          <cell r="B132">
            <v>152232816</v>
          </cell>
          <cell r="C132" t="str">
            <v>Kiều Đình</v>
          </cell>
          <cell r="D132" t="str">
            <v>Hoàng</v>
          </cell>
          <cell r="E132" t="str">
            <v>K15KTR2</v>
          </cell>
          <cell r="F132" t="str">
            <v>K15E33</v>
          </cell>
          <cell r="G132">
            <v>7</v>
          </cell>
          <cell r="H132">
            <v>9.5</v>
          </cell>
          <cell r="I132">
            <v>6.3</v>
          </cell>
          <cell r="J132">
            <v>8</v>
          </cell>
          <cell r="K132">
            <v>8</v>
          </cell>
          <cell r="L132">
            <v>3.6</v>
          </cell>
          <cell r="M132">
            <v>5.8</v>
          </cell>
          <cell r="N132">
            <v>6.6</v>
          </cell>
          <cell r="O132" t="str">
            <v>Sáu Phẩy Sáu</v>
          </cell>
        </row>
        <row r="133">
          <cell r="A133">
            <v>125</v>
          </cell>
          <cell r="B133">
            <v>152232819</v>
          </cell>
          <cell r="C133" t="str">
            <v>Trần Thị Ngọc</v>
          </cell>
          <cell r="D133" t="str">
            <v>Diễm</v>
          </cell>
          <cell r="E133" t="str">
            <v>K15KTR1</v>
          </cell>
          <cell r="F133" t="str">
            <v>K15E33</v>
          </cell>
          <cell r="G133">
            <v>7</v>
          </cell>
          <cell r="H133">
            <v>9</v>
          </cell>
          <cell r="I133">
            <v>8</v>
          </cell>
          <cell r="J133">
            <v>7</v>
          </cell>
          <cell r="K133">
            <v>6.5</v>
          </cell>
          <cell r="L133">
            <v>3.5</v>
          </cell>
          <cell r="M133">
            <v>5</v>
          </cell>
          <cell r="N133">
            <v>6.3</v>
          </cell>
          <cell r="O133" t="str">
            <v>Sáu  Phẩy Ba</v>
          </cell>
        </row>
        <row r="134">
          <cell r="A134">
            <v>126</v>
          </cell>
          <cell r="B134">
            <v>152232833</v>
          </cell>
          <cell r="C134" t="str">
            <v>Phan Thanh</v>
          </cell>
          <cell r="D134" t="str">
            <v>Long</v>
          </cell>
          <cell r="E134" t="str">
            <v>K15KTR2</v>
          </cell>
          <cell r="F134" t="str">
            <v>K15E33</v>
          </cell>
          <cell r="G134">
            <v>9</v>
          </cell>
          <cell r="H134">
            <v>9</v>
          </cell>
          <cell r="I134">
            <v>6.6</v>
          </cell>
          <cell r="J134">
            <v>6</v>
          </cell>
          <cell r="K134">
            <v>6.5</v>
          </cell>
          <cell r="L134">
            <v>4</v>
          </cell>
          <cell r="M134">
            <v>5.3</v>
          </cell>
          <cell r="N134">
            <v>6.2</v>
          </cell>
          <cell r="O134" t="str">
            <v>Sáu  Phẩy Hai</v>
          </cell>
        </row>
        <row r="135">
          <cell r="A135">
            <v>127</v>
          </cell>
          <cell r="B135">
            <v>152232836</v>
          </cell>
          <cell r="C135" t="str">
            <v xml:space="preserve">Võ Thị Mỹ </v>
          </cell>
          <cell r="D135" t="str">
            <v>Yên</v>
          </cell>
          <cell r="E135" t="str">
            <v>K15KTR4</v>
          </cell>
          <cell r="F135" t="str">
            <v>K15E33</v>
          </cell>
          <cell r="G135">
            <v>7</v>
          </cell>
          <cell r="H135">
            <v>9</v>
          </cell>
          <cell r="I135">
            <v>7.9</v>
          </cell>
          <cell r="J135">
            <v>7</v>
          </cell>
          <cell r="K135">
            <v>5.5</v>
          </cell>
          <cell r="L135">
            <v>4.2</v>
          </cell>
          <cell r="M135">
            <v>4.9000000000000004</v>
          </cell>
          <cell r="N135">
            <v>6.2</v>
          </cell>
          <cell r="O135" t="str">
            <v>Sáu  Phẩy Hai</v>
          </cell>
        </row>
        <row r="136">
          <cell r="A136">
            <v>128</v>
          </cell>
          <cell r="B136">
            <v>152232850</v>
          </cell>
          <cell r="C136" t="str">
            <v>Mai Tấn</v>
          </cell>
          <cell r="D136" t="str">
            <v>Quý</v>
          </cell>
          <cell r="E136" t="str">
            <v>K15KTR3</v>
          </cell>
          <cell r="F136" t="str">
            <v>K15E33</v>
          </cell>
          <cell r="G136">
            <v>9</v>
          </cell>
          <cell r="H136">
            <v>9</v>
          </cell>
          <cell r="I136">
            <v>7.8</v>
          </cell>
          <cell r="J136">
            <v>6.5</v>
          </cell>
          <cell r="K136">
            <v>3.5</v>
          </cell>
          <cell r="L136">
            <v>3.3</v>
          </cell>
          <cell r="M136">
            <v>3.4</v>
          </cell>
          <cell r="N136">
            <v>0</v>
          </cell>
          <cell r="O136" t="str">
            <v>Không</v>
          </cell>
        </row>
        <row r="137">
          <cell r="A137">
            <v>129</v>
          </cell>
          <cell r="B137">
            <v>152232856</v>
          </cell>
          <cell r="C137" t="str">
            <v>Nguyễn Văn</v>
          </cell>
          <cell r="D137" t="str">
            <v>Thực</v>
          </cell>
          <cell r="E137" t="str">
            <v>K15KTR4</v>
          </cell>
          <cell r="F137" t="str">
            <v>K15E33</v>
          </cell>
          <cell r="G137">
            <v>10</v>
          </cell>
          <cell r="H137">
            <v>10</v>
          </cell>
          <cell r="I137">
            <v>5.6</v>
          </cell>
          <cell r="J137">
            <v>8</v>
          </cell>
          <cell r="K137">
            <v>5.5</v>
          </cell>
          <cell r="L137">
            <v>4.5999999999999996</v>
          </cell>
          <cell r="M137">
            <v>5.0999999999999996</v>
          </cell>
          <cell r="N137">
            <v>6.2</v>
          </cell>
          <cell r="O137" t="str">
            <v>Sáu  Phẩy Hai</v>
          </cell>
        </row>
        <row r="138">
          <cell r="A138">
            <v>130</v>
          </cell>
          <cell r="B138">
            <v>152232857</v>
          </cell>
          <cell r="C138" t="str">
            <v>Huỳnh Việt</v>
          </cell>
          <cell r="D138" t="str">
            <v>Hưng</v>
          </cell>
          <cell r="E138" t="str">
            <v>K15KTR2</v>
          </cell>
          <cell r="F138" t="str">
            <v>K15E33</v>
          </cell>
          <cell r="G138">
            <v>9</v>
          </cell>
          <cell r="H138">
            <v>9</v>
          </cell>
          <cell r="I138">
            <v>8.3000000000000007</v>
          </cell>
          <cell r="J138">
            <v>8</v>
          </cell>
          <cell r="K138">
            <v>8</v>
          </cell>
          <cell r="L138">
            <v>5.0999999999999996</v>
          </cell>
          <cell r="M138">
            <v>6.6</v>
          </cell>
          <cell r="N138">
            <v>7.4</v>
          </cell>
          <cell r="O138" t="str">
            <v>Bảy Phẩy Bốn</v>
          </cell>
        </row>
        <row r="139">
          <cell r="A139">
            <v>131</v>
          </cell>
          <cell r="B139">
            <v>152232861</v>
          </cell>
          <cell r="C139" t="str">
            <v>Lê Thị Kim</v>
          </cell>
          <cell r="D139" t="str">
            <v>Phúc</v>
          </cell>
          <cell r="E139" t="str">
            <v>K15KTR3</v>
          </cell>
          <cell r="F139" t="str">
            <v>K15E33</v>
          </cell>
          <cell r="G139">
            <v>7</v>
          </cell>
          <cell r="H139">
            <v>10</v>
          </cell>
          <cell r="I139">
            <v>6.9</v>
          </cell>
          <cell r="J139">
            <v>8.5</v>
          </cell>
          <cell r="K139">
            <v>5</v>
          </cell>
          <cell r="L139">
            <v>3.5</v>
          </cell>
          <cell r="M139">
            <v>4.3</v>
          </cell>
          <cell r="N139">
            <v>5.9</v>
          </cell>
          <cell r="O139" t="str">
            <v>Năm Phẩy Chín</v>
          </cell>
        </row>
        <row r="140">
          <cell r="A140">
            <v>132</v>
          </cell>
          <cell r="B140">
            <v>152232888</v>
          </cell>
          <cell r="C140" t="str">
            <v xml:space="preserve">Trần Đức </v>
          </cell>
          <cell r="D140" t="str">
            <v>Trung</v>
          </cell>
          <cell r="E140" t="str">
            <v>K15KTR5</v>
          </cell>
          <cell r="F140" t="str">
            <v>K15E33</v>
          </cell>
          <cell r="G140">
            <v>4</v>
          </cell>
          <cell r="H140">
            <v>5</v>
          </cell>
          <cell r="I140">
            <v>6</v>
          </cell>
          <cell r="J140">
            <v>0</v>
          </cell>
          <cell r="K140">
            <v>4.5</v>
          </cell>
          <cell r="L140">
            <v>3.3</v>
          </cell>
          <cell r="M140">
            <v>3.9</v>
          </cell>
          <cell r="N140">
            <v>0</v>
          </cell>
          <cell r="O140" t="str">
            <v>Không</v>
          </cell>
        </row>
        <row r="141">
          <cell r="A141">
            <v>133</v>
          </cell>
          <cell r="B141">
            <v>152232910</v>
          </cell>
          <cell r="C141" t="str">
            <v>Phạm Văn</v>
          </cell>
          <cell r="D141" t="str">
            <v>Cường</v>
          </cell>
          <cell r="E141" t="str">
            <v>K15KTR1</v>
          </cell>
          <cell r="F141" t="str">
            <v>K15E33</v>
          </cell>
          <cell r="G141">
            <v>9</v>
          </cell>
          <cell r="H141">
            <v>9</v>
          </cell>
          <cell r="I141">
            <v>7.8</v>
          </cell>
          <cell r="J141">
            <v>6</v>
          </cell>
          <cell r="K141">
            <v>5</v>
          </cell>
          <cell r="L141">
            <v>2.7</v>
          </cell>
          <cell r="M141">
            <v>3.9</v>
          </cell>
          <cell r="N141">
            <v>0</v>
          </cell>
          <cell r="O141" t="str">
            <v>Không</v>
          </cell>
        </row>
        <row r="142">
          <cell r="A142">
            <v>134</v>
          </cell>
          <cell r="B142">
            <v>152232925</v>
          </cell>
          <cell r="C142" t="str">
            <v>Dương Công</v>
          </cell>
          <cell r="D142" t="str">
            <v>Định</v>
          </cell>
          <cell r="E142" t="str">
            <v>K15KTR1</v>
          </cell>
          <cell r="F142" t="str">
            <v>K15E33</v>
          </cell>
          <cell r="G142">
            <v>8</v>
          </cell>
          <cell r="H142">
            <v>8</v>
          </cell>
          <cell r="I142">
            <v>7.2</v>
          </cell>
          <cell r="J142">
            <v>7</v>
          </cell>
          <cell r="K142" t="str">
            <v>v</v>
          </cell>
          <cell r="L142" t="str">
            <v>v</v>
          </cell>
          <cell r="M142" t="str">
            <v>v</v>
          </cell>
          <cell r="N142">
            <v>0</v>
          </cell>
          <cell r="O142" t="str">
            <v>Không</v>
          </cell>
        </row>
        <row r="143">
          <cell r="A143">
            <v>135</v>
          </cell>
          <cell r="B143">
            <v>152232928</v>
          </cell>
          <cell r="C143" t="str">
            <v>Hà Xuân</v>
          </cell>
          <cell r="D143" t="str">
            <v>Bách</v>
          </cell>
          <cell r="E143" t="str">
            <v>K15KTR1</v>
          </cell>
          <cell r="F143" t="str">
            <v>K15E33</v>
          </cell>
          <cell r="G143">
            <v>8</v>
          </cell>
          <cell r="H143">
            <v>9</v>
          </cell>
          <cell r="I143">
            <v>6.5</v>
          </cell>
          <cell r="J143">
            <v>8</v>
          </cell>
          <cell r="K143">
            <v>7.5</v>
          </cell>
          <cell r="L143">
            <v>2.7</v>
          </cell>
          <cell r="M143">
            <v>5.0999999999999996</v>
          </cell>
          <cell r="N143">
            <v>6.2</v>
          </cell>
          <cell r="O143" t="str">
            <v>Sáu  Phẩy Hai</v>
          </cell>
        </row>
        <row r="144">
          <cell r="A144">
            <v>136</v>
          </cell>
          <cell r="B144">
            <v>152232930</v>
          </cell>
          <cell r="C144" t="str">
            <v>Nguyễn Viết</v>
          </cell>
          <cell r="D144" t="str">
            <v>Lộc</v>
          </cell>
          <cell r="E144" t="str">
            <v>K15KTR2</v>
          </cell>
          <cell r="F144" t="str">
            <v>K15E33</v>
          </cell>
          <cell r="G144">
            <v>7</v>
          </cell>
          <cell r="H144">
            <v>7</v>
          </cell>
          <cell r="I144">
            <v>6.4</v>
          </cell>
          <cell r="J144">
            <v>7</v>
          </cell>
          <cell r="K144">
            <v>5</v>
          </cell>
          <cell r="L144">
            <v>3.6</v>
          </cell>
          <cell r="M144">
            <v>4.3</v>
          </cell>
          <cell r="N144">
            <v>5.4</v>
          </cell>
          <cell r="O144" t="str">
            <v>Năm Phẩy Bốn</v>
          </cell>
        </row>
        <row r="145">
          <cell r="A145">
            <v>137</v>
          </cell>
          <cell r="B145">
            <v>152232932</v>
          </cell>
          <cell r="C145" t="str">
            <v xml:space="preserve">Nguyễn Sơn </v>
          </cell>
          <cell r="D145" t="str">
            <v>Tùng</v>
          </cell>
          <cell r="E145" t="str">
            <v>K15KTR4</v>
          </cell>
          <cell r="F145" t="str">
            <v>K15E33</v>
          </cell>
          <cell r="G145">
            <v>6</v>
          </cell>
          <cell r="H145">
            <v>7</v>
          </cell>
          <cell r="I145">
            <v>6</v>
          </cell>
          <cell r="J145">
            <v>6</v>
          </cell>
          <cell r="K145">
            <v>5</v>
          </cell>
          <cell r="L145">
            <v>3.6</v>
          </cell>
          <cell r="M145">
            <v>4.3</v>
          </cell>
          <cell r="N145">
            <v>5.2</v>
          </cell>
          <cell r="O145" t="str">
            <v>Năm Phẩy Hai</v>
          </cell>
        </row>
        <row r="146">
          <cell r="A146">
            <v>138</v>
          </cell>
          <cell r="B146">
            <v>152233005</v>
          </cell>
          <cell r="C146" t="str">
            <v>Nguyễn Tấn</v>
          </cell>
          <cell r="D146" t="str">
            <v>Hiền</v>
          </cell>
          <cell r="E146" t="str">
            <v>K15KTR1</v>
          </cell>
          <cell r="F146" t="str">
            <v>K15E33</v>
          </cell>
          <cell r="G146">
            <v>5</v>
          </cell>
          <cell r="H146">
            <v>7</v>
          </cell>
          <cell r="I146">
            <v>6.5</v>
          </cell>
          <cell r="J146">
            <v>6</v>
          </cell>
          <cell r="K146">
            <v>5</v>
          </cell>
          <cell r="L146">
            <v>2.4</v>
          </cell>
          <cell r="M146">
            <v>3.7</v>
          </cell>
          <cell r="N146">
            <v>0</v>
          </cell>
          <cell r="O146" t="str">
            <v>Không</v>
          </cell>
        </row>
        <row r="147">
          <cell r="A147">
            <v>139</v>
          </cell>
          <cell r="B147">
            <v>152233013</v>
          </cell>
          <cell r="C147" t="str">
            <v>Lê</v>
          </cell>
          <cell r="D147" t="str">
            <v>An</v>
          </cell>
          <cell r="E147" t="str">
            <v>K15KTR1</v>
          </cell>
          <cell r="F147" t="str">
            <v>K15E33</v>
          </cell>
          <cell r="G147">
            <v>7</v>
          </cell>
          <cell r="H147">
            <v>9</v>
          </cell>
          <cell r="I147">
            <v>5.2</v>
          </cell>
          <cell r="J147">
            <v>8</v>
          </cell>
          <cell r="K147">
            <v>4.5</v>
          </cell>
          <cell r="L147">
            <v>3.6</v>
          </cell>
          <cell r="M147">
            <v>4.0999999999999996</v>
          </cell>
          <cell r="N147">
            <v>5.3</v>
          </cell>
          <cell r="O147" t="str">
            <v>Năm Phẩy Ba</v>
          </cell>
        </row>
        <row r="148">
          <cell r="A148">
            <v>140</v>
          </cell>
          <cell r="B148">
            <v>152233014</v>
          </cell>
          <cell r="C148" t="str">
            <v>Trần Phúc</v>
          </cell>
          <cell r="D148" t="str">
            <v>Toàn</v>
          </cell>
          <cell r="E148" t="str">
            <v>K15KTR4</v>
          </cell>
          <cell r="F148" t="str">
            <v>K15E33</v>
          </cell>
          <cell r="G148">
            <v>7</v>
          </cell>
          <cell r="H148">
            <v>7</v>
          </cell>
          <cell r="I148">
            <v>6.5</v>
          </cell>
          <cell r="J148">
            <v>0</v>
          </cell>
          <cell r="K148">
            <v>4</v>
          </cell>
          <cell r="L148">
            <v>4</v>
          </cell>
          <cell r="M148">
            <v>4</v>
          </cell>
          <cell r="N148">
            <v>4.5999999999999996</v>
          </cell>
          <cell r="O148" t="str">
            <v>Bốn Phẩy Sáu</v>
          </cell>
        </row>
        <row r="149">
          <cell r="A149">
            <v>141</v>
          </cell>
          <cell r="B149">
            <v>152233055</v>
          </cell>
          <cell r="C149" t="str">
            <v>Bùi Chí</v>
          </cell>
          <cell r="D149" t="str">
            <v>Thành</v>
          </cell>
          <cell r="E149" t="str">
            <v>K15KTR4</v>
          </cell>
          <cell r="F149" t="str">
            <v>K15E33</v>
          </cell>
          <cell r="G149">
            <v>6</v>
          </cell>
          <cell r="H149">
            <v>7</v>
          </cell>
          <cell r="I149">
            <v>5.6</v>
          </cell>
          <cell r="J149">
            <v>7</v>
          </cell>
          <cell r="K149" t="str">
            <v>hp</v>
          </cell>
          <cell r="L149" t="str">
            <v>hp</v>
          </cell>
          <cell r="M149" t="str">
            <v>hp</v>
          </cell>
          <cell r="N149">
            <v>0</v>
          </cell>
          <cell r="O149" t="str">
            <v>Không</v>
          </cell>
        </row>
        <row r="150">
          <cell r="A150">
            <v>142</v>
          </cell>
          <cell r="B150">
            <v>152233059</v>
          </cell>
          <cell r="C150" t="str">
            <v xml:space="preserve">Nguyễn Minh </v>
          </cell>
          <cell r="D150" t="str">
            <v>Trí</v>
          </cell>
          <cell r="E150" t="str">
            <v>K15KTR4</v>
          </cell>
          <cell r="F150" t="str">
            <v>K15E33</v>
          </cell>
          <cell r="G150">
            <v>6</v>
          </cell>
          <cell r="H150">
            <v>7</v>
          </cell>
          <cell r="I150">
            <v>5.7</v>
          </cell>
          <cell r="J150">
            <v>5</v>
          </cell>
          <cell r="K150">
            <v>3</v>
          </cell>
          <cell r="L150">
            <v>3.3</v>
          </cell>
          <cell r="M150">
            <v>3.2</v>
          </cell>
          <cell r="N150">
            <v>0</v>
          </cell>
          <cell r="O150" t="str">
            <v>Không</v>
          </cell>
        </row>
        <row r="151">
          <cell r="A151">
            <v>143</v>
          </cell>
          <cell r="B151">
            <v>152233063</v>
          </cell>
          <cell r="C151" t="str">
            <v>Nguyễn Thành</v>
          </cell>
          <cell r="D151" t="str">
            <v>Minh</v>
          </cell>
          <cell r="E151" t="str">
            <v>K15KTR3</v>
          </cell>
          <cell r="F151" t="str">
            <v>K15E33</v>
          </cell>
          <cell r="G151">
            <v>9.5</v>
          </cell>
          <cell r="H151">
            <v>9.5</v>
          </cell>
          <cell r="I151">
            <v>6.7</v>
          </cell>
          <cell r="J151">
            <v>7</v>
          </cell>
          <cell r="K151">
            <v>4.5</v>
          </cell>
          <cell r="L151">
            <v>3.1</v>
          </cell>
          <cell r="M151">
            <v>3.8</v>
          </cell>
          <cell r="N151">
            <v>0</v>
          </cell>
          <cell r="O151" t="str">
            <v>Không</v>
          </cell>
        </row>
        <row r="152">
          <cell r="A152">
            <v>144</v>
          </cell>
          <cell r="B152">
            <v>152236458</v>
          </cell>
          <cell r="C152" t="str">
            <v>Lê Minh</v>
          </cell>
          <cell r="D152" t="str">
            <v>Tuấn</v>
          </cell>
          <cell r="E152" t="str">
            <v>K15KTR4</v>
          </cell>
          <cell r="F152" t="str">
            <v>K15E33</v>
          </cell>
          <cell r="G152">
            <v>6</v>
          </cell>
          <cell r="H152">
            <v>7</v>
          </cell>
          <cell r="I152">
            <v>4.5</v>
          </cell>
          <cell r="J152">
            <v>6</v>
          </cell>
          <cell r="K152">
            <v>4.5</v>
          </cell>
          <cell r="L152">
            <v>3.5</v>
          </cell>
          <cell r="M152">
            <v>4</v>
          </cell>
          <cell r="N152">
            <v>4.7</v>
          </cell>
          <cell r="O152" t="str">
            <v>Bốn Phẩy Bảy</v>
          </cell>
        </row>
        <row r="153">
          <cell r="A153">
            <v>145</v>
          </cell>
          <cell r="B153">
            <v>152232807</v>
          </cell>
          <cell r="C153" t="str">
            <v>Nguyễn Văn Việt</v>
          </cell>
          <cell r="D153" t="str">
            <v>Chương</v>
          </cell>
          <cell r="E153" t="str">
            <v>K15KTR2</v>
          </cell>
          <cell r="F153" t="str">
            <v>K15E33</v>
          </cell>
          <cell r="G153">
            <v>7</v>
          </cell>
          <cell r="H153">
            <v>8</v>
          </cell>
          <cell r="I153">
            <v>5.4</v>
          </cell>
          <cell r="J153">
            <v>7</v>
          </cell>
          <cell r="K153">
            <v>5</v>
          </cell>
          <cell r="L153">
            <v>4.5999999999999996</v>
          </cell>
          <cell r="M153">
            <v>4.8</v>
          </cell>
          <cell r="N153">
            <v>5.6</v>
          </cell>
          <cell r="O153" t="str">
            <v>Năm Phẩy Sáu</v>
          </cell>
        </row>
        <row r="154">
          <cell r="A154">
            <v>146</v>
          </cell>
          <cell r="B154">
            <v>142231438</v>
          </cell>
          <cell r="C154" t="str">
            <v>Trương Hữu</v>
          </cell>
          <cell r="D154" t="str">
            <v>Thanh</v>
          </cell>
          <cell r="E154" t="str">
            <v>K15KTR5</v>
          </cell>
          <cell r="F154" t="str">
            <v>K15E33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 t="str">
            <v>hp</v>
          </cell>
          <cell r="L154" t="str">
            <v>hp</v>
          </cell>
          <cell r="M154" t="str">
            <v>hp</v>
          </cell>
          <cell r="N154">
            <v>0</v>
          </cell>
          <cell r="O154" t="str">
            <v>Không</v>
          </cell>
        </row>
        <row r="155">
          <cell r="A155">
            <v>147</v>
          </cell>
          <cell r="B155">
            <v>142231447</v>
          </cell>
          <cell r="C155" t="str">
            <v>Nguyễn Ngọc</v>
          </cell>
          <cell r="D155" t="str">
            <v>Trí</v>
          </cell>
          <cell r="E155" t="str">
            <v>K15KTR5</v>
          </cell>
          <cell r="F155" t="str">
            <v>K15E33</v>
          </cell>
          <cell r="G155">
            <v>5</v>
          </cell>
          <cell r="H155">
            <v>6</v>
          </cell>
          <cell r="I155">
            <v>6.2</v>
          </cell>
          <cell r="J155">
            <v>8</v>
          </cell>
          <cell r="K155">
            <v>5.5</v>
          </cell>
          <cell r="L155">
            <v>3.8</v>
          </cell>
          <cell r="M155">
            <v>4.7</v>
          </cell>
          <cell r="N155">
            <v>5.5</v>
          </cell>
          <cell r="O155" t="str">
            <v>Năm Phẩy Năm</v>
          </cell>
        </row>
        <row r="156">
          <cell r="A156">
            <v>148</v>
          </cell>
          <cell r="B156">
            <v>152232024</v>
          </cell>
          <cell r="C156" t="str">
            <v>Nguyễn Thị Đan</v>
          </cell>
          <cell r="D156" t="str">
            <v>Na</v>
          </cell>
          <cell r="E156" t="str">
            <v>K15KTR5</v>
          </cell>
          <cell r="F156" t="str">
            <v>K15E33</v>
          </cell>
          <cell r="G156">
            <v>8.5</v>
          </cell>
          <cell r="H156">
            <v>10</v>
          </cell>
          <cell r="I156">
            <v>5.6</v>
          </cell>
          <cell r="J156">
            <v>7</v>
          </cell>
          <cell r="K156">
            <v>5</v>
          </cell>
          <cell r="L156">
            <v>3.5</v>
          </cell>
          <cell r="M156">
            <v>4.3</v>
          </cell>
          <cell r="N156">
            <v>5.6</v>
          </cell>
          <cell r="O156" t="str">
            <v>Năm Phẩy Sáu</v>
          </cell>
        </row>
        <row r="157">
          <cell r="A157">
            <v>149</v>
          </cell>
          <cell r="B157">
            <v>152232841</v>
          </cell>
          <cell r="C157" t="str">
            <v>Trần</v>
          </cell>
          <cell r="D157" t="str">
            <v>Thêm</v>
          </cell>
          <cell r="E157" t="str">
            <v>K15KTR5</v>
          </cell>
          <cell r="F157" t="str">
            <v>K15E33</v>
          </cell>
          <cell r="G157">
            <v>9.5</v>
          </cell>
          <cell r="H157">
            <v>10</v>
          </cell>
          <cell r="I157">
            <v>7.2</v>
          </cell>
          <cell r="J157">
            <v>8.5</v>
          </cell>
          <cell r="K157">
            <v>6.5</v>
          </cell>
          <cell r="L157">
            <v>4.4000000000000004</v>
          </cell>
          <cell r="M157">
            <v>5.5</v>
          </cell>
          <cell r="N157">
            <v>6.8</v>
          </cell>
          <cell r="O157" t="str">
            <v>Sáu  Phẩy Tám</v>
          </cell>
        </row>
        <row r="158">
          <cell r="A158">
            <v>150</v>
          </cell>
          <cell r="B158">
            <v>152232870</v>
          </cell>
          <cell r="C158" t="str">
            <v>Hồ Thanh</v>
          </cell>
          <cell r="D158" t="str">
            <v>Sơn</v>
          </cell>
          <cell r="E158" t="str">
            <v>K15KTR5</v>
          </cell>
          <cell r="F158" t="str">
            <v>K15E33</v>
          </cell>
          <cell r="G158">
            <v>5</v>
          </cell>
          <cell r="H158">
            <v>6</v>
          </cell>
          <cell r="I158">
            <v>5.8</v>
          </cell>
          <cell r="J158">
            <v>7</v>
          </cell>
          <cell r="K158">
            <v>5</v>
          </cell>
          <cell r="L158">
            <v>3.3</v>
          </cell>
          <cell r="M158">
            <v>4.2</v>
          </cell>
          <cell r="N158">
            <v>5</v>
          </cell>
          <cell r="O158" t="str">
            <v>Năm</v>
          </cell>
        </row>
        <row r="159">
          <cell r="A159">
            <v>151</v>
          </cell>
          <cell r="B159">
            <v>152232982</v>
          </cell>
          <cell r="C159" t="str">
            <v xml:space="preserve">Nguyễn Minh </v>
          </cell>
          <cell r="D159" t="str">
            <v>Tuấn</v>
          </cell>
          <cell r="E159" t="str">
            <v>K15KTR5</v>
          </cell>
          <cell r="F159" t="str">
            <v>K15E33</v>
          </cell>
          <cell r="G159">
            <v>8</v>
          </cell>
          <cell r="H159">
            <v>7</v>
          </cell>
          <cell r="I159">
            <v>5.9</v>
          </cell>
          <cell r="J159">
            <v>5</v>
          </cell>
          <cell r="K159">
            <v>4</v>
          </cell>
          <cell r="L159">
            <v>3.3</v>
          </cell>
          <cell r="M159">
            <v>3.7</v>
          </cell>
          <cell r="N159">
            <v>0</v>
          </cell>
          <cell r="O159" t="str">
            <v>Không</v>
          </cell>
        </row>
        <row r="160">
          <cell r="A160">
            <v>152</v>
          </cell>
          <cell r="B160">
            <v>152233066</v>
          </cell>
          <cell r="C160" t="str">
            <v>Trần Duy</v>
          </cell>
          <cell r="D160" t="str">
            <v>Phúc</v>
          </cell>
          <cell r="E160" t="str">
            <v>K15KTR5</v>
          </cell>
          <cell r="F160" t="str">
            <v>K15E33</v>
          </cell>
          <cell r="G160">
            <v>7</v>
          </cell>
          <cell r="H160">
            <v>9</v>
          </cell>
          <cell r="I160">
            <v>5.4</v>
          </cell>
          <cell r="J160">
            <v>8</v>
          </cell>
          <cell r="K160">
            <v>6</v>
          </cell>
          <cell r="L160">
            <v>4.5999999999999996</v>
          </cell>
          <cell r="M160">
            <v>5.3</v>
          </cell>
          <cell r="N160">
            <v>6</v>
          </cell>
          <cell r="O160" t="str">
            <v>Sáu</v>
          </cell>
        </row>
        <row r="161">
          <cell r="A161">
            <v>153</v>
          </cell>
          <cell r="B161">
            <v>152235540</v>
          </cell>
          <cell r="C161" t="str">
            <v>Nguyễn Tấn</v>
          </cell>
          <cell r="D161" t="str">
            <v>Du</v>
          </cell>
          <cell r="E161" t="str">
            <v>K15KTR5</v>
          </cell>
          <cell r="F161" t="str">
            <v>K15E33</v>
          </cell>
          <cell r="G161">
            <v>7</v>
          </cell>
          <cell r="H161">
            <v>8</v>
          </cell>
          <cell r="I161">
            <v>5.8</v>
          </cell>
          <cell r="J161">
            <v>0</v>
          </cell>
          <cell r="K161" t="str">
            <v>hp</v>
          </cell>
          <cell r="L161" t="str">
            <v>hp</v>
          </cell>
          <cell r="M161" t="str">
            <v>hp</v>
          </cell>
          <cell r="N161">
            <v>0</v>
          </cell>
          <cell r="O161" t="str">
            <v>Không</v>
          </cell>
        </row>
        <row r="162">
          <cell r="A162">
            <v>154</v>
          </cell>
          <cell r="B162">
            <v>567</v>
          </cell>
          <cell r="C162" t="str">
            <v>Hoàng Văn</v>
          </cell>
          <cell r="D162" t="str">
            <v>Hải</v>
          </cell>
          <cell r="E162" t="str">
            <v>K12KTR3</v>
          </cell>
          <cell r="F162" t="str">
            <v>K15E33</v>
          </cell>
          <cell r="G162">
            <v>5</v>
          </cell>
          <cell r="H162">
            <v>5</v>
          </cell>
          <cell r="I162">
            <v>7.9</v>
          </cell>
          <cell r="J162">
            <v>5</v>
          </cell>
          <cell r="K162">
            <v>6</v>
          </cell>
          <cell r="L162">
            <v>2.9</v>
          </cell>
          <cell r="M162">
            <v>4.5</v>
          </cell>
          <cell r="N162">
            <v>5.3</v>
          </cell>
          <cell r="O162" t="str">
            <v>Năm Phẩy Ba</v>
          </cell>
          <cell r="P162">
            <v>97515</v>
          </cell>
        </row>
        <row r="163">
          <cell r="A163">
            <v>155</v>
          </cell>
          <cell r="B163">
            <v>132234873</v>
          </cell>
          <cell r="C163" t="str">
            <v>Nguyễn Đức</v>
          </cell>
          <cell r="D163" t="str">
            <v>Luân</v>
          </cell>
          <cell r="E163" t="str">
            <v>K13KTR1</v>
          </cell>
          <cell r="F163" t="str">
            <v>K15E33</v>
          </cell>
          <cell r="G163">
            <v>7</v>
          </cell>
          <cell r="H163">
            <v>7</v>
          </cell>
          <cell r="I163">
            <v>7.3</v>
          </cell>
          <cell r="J163">
            <v>5</v>
          </cell>
          <cell r="K163">
            <v>5.5</v>
          </cell>
          <cell r="L163">
            <v>3.1</v>
          </cell>
          <cell r="M163">
            <v>4.3</v>
          </cell>
          <cell r="N163">
            <v>5.4</v>
          </cell>
          <cell r="O163" t="str">
            <v>Năm Phẩy Bốn</v>
          </cell>
          <cell r="P163">
            <v>99820</v>
          </cell>
        </row>
        <row r="164">
          <cell r="A164">
            <v>156</v>
          </cell>
          <cell r="B164">
            <v>152232889</v>
          </cell>
          <cell r="C164" t="str">
            <v>Đào Ngọc</v>
          </cell>
          <cell r="D164" t="str">
            <v>Quang</v>
          </cell>
          <cell r="E164" t="str">
            <v>K15KTR3</v>
          </cell>
          <cell r="F164" t="str">
            <v>K15E34</v>
          </cell>
          <cell r="G164">
            <v>7</v>
          </cell>
          <cell r="H164">
            <v>7</v>
          </cell>
          <cell r="I164">
            <v>7</v>
          </cell>
          <cell r="J164">
            <v>4.5</v>
          </cell>
          <cell r="K164">
            <v>6</v>
          </cell>
          <cell r="L164">
            <v>3.3</v>
          </cell>
          <cell r="M164">
            <v>4.7</v>
          </cell>
          <cell r="N164">
            <v>5.5</v>
          </cell>
          <cell r="O164" t="str">
            <v>Năm Phẩy Năm</v>
          </cell>
        </row>
        <row r="165">
          <cell r="A165">
            <v>157</v>
          </cell>
          <cell r="B165">
            <v>152232893</v>
          </cell>
          <cell r="C165" t="str">
            <v>Lại Trọng</v>
          </cell>
          <cell r="D165" t="str">
            <v>Nguyên</v>
          </cell>
          <cell r="E165" t="str">
            <v>K15KTR3</v>
          </cell>
          <cell r="F165" t="str">
            <v>K15E34</v>
          </cell>
          <cell r="G165">
            <v>7</v>
          </cell>
          <cell r="H165">
            <v>7</v>
          </cell>
          <cell r="I165">
            <v>7.3</v>
          </cell>
          <cell r="J165">
            <v>4</v>
          </cell>
          <cell r="K165">
            <v>6</v>
          </cell>
          <cell r="L165">
            <v>3.1</v>
          </cell>
          <cell r="M165">
            <v>4.5999999999999996</v>
          </cell>
          <cell r="N165">
            <v>5.4</v>
          </cell>
          <cell r="O165" t="str">
            <v>Năm Phẩy Bốn</v>
          </cell>
        </row>
        <row r="166">
          <cell r="A166">
            <v>158</v>
          </cell>
          <cell r="B166">
            <v>152232923</v>
          </cell>
          <cell r="C166" t="str">
            <v>Văn Phú</v>
          </cell>
          <cell r="D166" t="str">
            <v>Huy</v>
          </cell>
          <cell r="E166" t="str">
            <v>K15KTR2</v>
          </cell>
          <cell r="F166" t="str">
            <v>K15E34</v>
          </cell>
          <cell r="G166">
            <v>8</v>
          </cell>
          <cell r="H166">
            <v>8</v>
          </cell>
          <cell r="I166">
            <v>4.3</v>
          </cell>
          <cell r="J166">
            <v>4.5</v>
          </cell>
          <cell r="K166">
            <v>5.5</v>
          </cell>
          <cell r="L166">
            <v>2.6</v>
          </cell>
          <cell r="M166">
            <v>4.0999999999999996</v>
          </cell>
          <cell r="N166">
            <v>4.8</v>
          </cell>
          <cell r="O166" t="str">
            <v>Bốn Phẩy Tám</v>
          </cell>
        </row>
        <row r="167">
          <cell r="A167">
            <v>159</v>
          </cell>
          <cell r="B167">
            <v>152232924</v>
          </cell>
          <cell r="C167" t="str">
            <v>Phan Lê Thị Hồng</v>
          </cell>
          <cell r="D167" t="str">
            <v>Sim</v>
          </cell>
          <cell r="E167" t="str">
            <v>K15KTR4</v>
          </cell>
          <cell r="F167" t="str">
            <v>K15E34</v>
          </cell>
          <cell r="G167">
            <v>10</v>
          </cell>
          <cell r="H167">
            <v>10</v>
          </cell>
          <cell r="I167">
            <v>7.5</v>
          </cell>
          <cell r="J167">
            <v>5.3</v>
          </cell>
          <cell r="K167">
            <v>5.5</v>
          </cell>
          <cell r="L167">
            <v>4.5999999999999996</v>
          </cell>
          <cell r="M167">
            <v>5.0999999999999996</v>
          </cell>
          <cell r="N167">
            <v>6.3</v>
          </cell>
          <cell r="O167" t="str">
            <v>Sáu  Phẩy Ba</v>
          </cell>
        </row>
        <row r="168">
          <cell r="A168">
            <v>160</v>
          </cell>
          <cell r="B168">
            <v>152232971</v>
          </cell>
          <cell r="C168" t="str">
            <v>Bùi Thanh</v>
          </cell>
          <cell r="D168" t="str">
            <v>Hải</v>
          </cell>
          <cell r="E168" t="str">
            <v>K15KTR1</v>
          </cell>
          <cell r="F168" t="str">
            <v>K15E34</v>
          </cell>
          <cell r="G168">
            <v>10</v>
          </cell>
          <cell r="H168">
            <v>10</v>
          </cell>
          <cell r="I168">
            <v>4.5</v>
          </cell>
          <cell r="J168">
            <v>4.5</v>
          </cell>
          <cell r="K168">
            <v>5.5</v>
          </cell>
          <cell r="L168">
            <v>2.9</v>
          </cell>
          <cell r="M168">
            <v>4.2</v>
          </cell>
          <cell r="N168">
            <v>5.2</v>
          </cell>
          <cell r="O168" t="str">
            <v>Năm Phẩy Hai</v>
          </cell>
        </row>
        <row r="169">
          <cell r="A169">
            <v>161</v>
          </cell>
          <cell r="B169">
            <v>152233004</v>
          </cell>
          <cell r="C169" t="str">
            <v>Trần Thị</v>
          </cell>
          <cell r="D169" t="str">
            <v>Linh</v>
          </cell>
          <cell r="E169" t="str">
            <v>K15KTR2</v>
          </cell>
          <cell r="F169" t="str">
            <v>K15E34</v>
          </cell>
          <cell r="G169">
            <v>8</v>
          </cell>
          <cell r="H169">
            <v>8</v>
          </cell>
          <cell r="I169">
            <v>7.8</v>
          </cell>
          <cell r="J169">
            <v>4</v>
          </cell>
          <cell r="K169">
            <v>5</v>
          </cell>
          <cell r="L169">
            <v>3.3</v>
          </cell>
          <cell r="M169">
            <v>4.2</v>
          </cell>
          <cell r="N169">
            <v>5.5</v>
          </cell>
          <cell r="O169" t="str">
            <v>Năm Phẩy Năm</v>
          </cell>
        </row>
        <row r="170">
          <cell r="A170">
            <v>162</v>
          </cell>
          <cell r="B170">
            <v>152233045</v>
          </cell>
          <cell r="C170" t="str">
            <v>Lê Xuân</v>
          </cell>
          <cell r="D170" t="str">
            <v>Thắng</v>
          </cell>
          <cell r="E170" t="str">
            <v>K15KTR4</v>
          </cell>
          <cell r="F170" t="str">
            <v>K15E34</v>
          </cell>
          <cell r="G170">
            <v>9</v>
          </cell>
          <cell r="H170">
            <v>9</v>
          </cell>
          <cell r="I170">
            <v>5</v>
          </cell>
          <cell r="J170">
            <v>4.3</v>
          </cell>
          <cell r="K170">
            <v>6</v>
          </cell>
          <cell r="L170">
            <v>3.2</v>
          </cell>
          <cell r="M170">
            <v>4.5999999999999996</v>
          </cell>
          <cell r="N170">
            <v>5.3</v>
          </cell>
          <cell r="O170" t="str">
            <v>Năm Phẩy Ba</v>
          </cell>
        </row>
        <row r="171">
          <cell r="A171">
            <v>163</v>
          </cell>
          <cell r="B171">
            <v>152233061</v>
          </cell>
          <cell r="C171" t="str">
            <v>Trần Hoàng</v>
          </cell>
          <cell r="D171" t="str">
            <v>Tiến</v>
          </cell>
          <cell r="E171" t="str">
            <v>K15KTR4</v>
          </cell>
          <cell r="F171" t="str">
            <v>K15E34</v>
          </cell>
          <cell r="G171">
            <v>9</v>
          </cell>
          <cell r="H171">
            <v>9</v>
          </cell>
          <cell r="I171">
            <v>5.3</v>
          </cell>
          <cell r="J171">
            <v>4.3</v>
          </cell>
          <cell r="K171">
            <v>6</v>
          </cell>
          <cell r="L171">
            <v>3.3</v>
          </cell>
          <cell r="M171">
            <v>4.7</v>
          </cell>
          <cell r="N171">
            <v>5.4</v>
          </cell>
          <cell r="O171" t="str">
            <v>Năm Phẩy Bốn</v>
          </cell>
        </row>
        <row r="172">
          <cell r="A172">
            <v>164</v>
          </cell>
          <cell r="B172">
            <v>152232810</v>
          </cell>
          <cell r="C172" t="str">
            <v>Từ Thị Ly</v>
          </cell>
          <cell r="D172" t="str">
            <v>Na</v>
          </cell>
          <cell r="E172" t="str">
            <v>K15KTR1</v>
          </cell>
          <cell r="F172" t="str">
            <v>K15E34</v>
          </cell>
          <cell r="G172">
            <v>10</v>
          </cell>
          <cell r="H172">
            <v>10</v>
          </cell>
          <cell r="I172">
            <v>5</v>
          </cell>
          <cell r="J172">
            <v>4.7</v>
          </cell>
          <cell r="K172">
            <v>5</v>
          </cell>
          <cell r="L172">
            <v>4.4000000000000004</v>
          </cell>
          <cell r="M172">
            <v>4.7</v>
          </cell>
          <cell r="N172">
            <v>5.6</v>
          </cell>
          <cell r="O172" t="str">
            <v>Năm Phẩy Sáu</v>
          </cell>
        </row>
        <row r="173">
          <cell r="A173">
            <v>165</v>
          </cell>
          <cell r="B173">
            <v>152232811</v>
          </cell>
          <cell r="C173" t="str">
            <v>Nguyễn Văn</v>
          </cell>
          <cell r="D173" t="str">
            <v>Quý</v>
          </cell>
          <cell r="E173" t="str">
            <v>K15KTR1</v>
          </cell>
          <cell r="F173" t="str">
            <v>K15E34</v>
          </cell>
          <cell r="G173">
            <v>10</v>
          </cell>
          <cell r="H173">
            <v>10</v>
          </cell>
          <cell r="I173">
            <v>5.3</v>
          </cell>
          <cell r="J173">
            <v>4.7</v>
          </cell>
          <cell r="K173">
            <v>6</v>
          </cell>
          <cell r="L173">
            <v>3.1</v>
          </cell>
          <cell r="M173">
            <v>4.5999999999999996</v>
          </cell>
          <cell r="N173">
            <v>5.6</v>
          </cell>
          <cell r="O173" t="str">
            <v>Năm Phẩy Sáu</v>
          </cell>
        </row>
        <row r="174">
          <cell r="A174">
            <v>166</v>
          </cell>
          <cell r="B174">
            <v>152232839</v>
          </cell>
          <cell r="C174" t="str">
            <v>Đặng Công</v>
          </cell>
          <cell r="D174" t="str">
            <v>Thọ</v>
          </cell>
          <cell r="E174" t="str">
            <v>K15KTR1</v>
          </cell>
          <cell r="F174" t="str">
            <v>K15E34</v>
          </cell>
          <cell r="G174">
            <v>9</v>
          </cell>
          <cell r="H174">
            <v>9</v>
          </cell>
          <cell r="I174">
            <v>5.5</v>
          </cell>
          <cell r="J174">
            <v>4.0999999999999996</v>
          </cell>
          <cell r="K174">
            <v>6</v>
          </cell>
          <cell r="L174">
            <v>4.4000000000000004</v>
          </cell>
          <cell r="M174">
            <v>5.2</v>
          </cell>
          <cell r="N174">
            <v>5.7</v>
          </cell>
          <cell r="O174" t="str">
            <v>Năm Phẩy Bảy</v>
          </cell>
        </row>
        <row r="175">
          <cell r="A175">
            <v>167</v>
          </cell>
          <cell r="B175">
            <v>152232840</v>
          </cell>
          <cell r="C175" t="str">
            <v>Bùi Thị</v>
          </cell>
          <cell r="D175" t="str">
            <v>Mỹ</v>
          </cell>
          <cell r="E175" t="str">
            <v>K15KTR1</v>
          </cell>
          <cell r="F175" t="str">
            <v>K15E34</v>
          </cell>
          <cell r="G175">
            <v>10</v>
          </cell>
          <cell r="H175">
            <v>10</v>
          </cell>
          <cell r="I175">
            <v>7</v>
          </cell>
          <cell r="J175">
            <v>6.1</v>
          </cell>
          <cell r="K175">
            <v>6</v>
          </cell>
          <cell r="L175">
            <v>4.2</v>
          </cell>
          <cell r="M175">
            <v>5.0999999999999996</v>
          </cell>
          <cell r="N175">
            <v>6.3</v>
          </cell>
          <cell r="O175" t="str">
            <v>Sáu  Phẩy Ba</v>
          </cell>
        </row>
        <row r="176">
          <cell r="A176">
            <v>168</v>
          </cell>
          <cell r="B176">
            <v>152232872</v>
          </cell>
          <cell r="C176" t="str">
            <v>Trần Văn</v>
          </cell>
          <cell r="D176" t="str">
            <v>Thi</v>
          </cell>
          <cell r="E176" t="str">
            <v>K15KTR1</v>
          </cell>
          <cell r="F176" t="str">
            <v>K15E34</v>
          </cell>
          <cell r="G176">
            <v>5</v>
          </cell>
          <cell r="H176">
            <v>5</v>
          </cell>
          <cell r="I176">
            <v>2.5</v>
          </cell>
          <cell r="J176">
            <v>4</v>
          </cell>
          <cell r="K176" t="str">
            <v>v</v>
          </cell>
          <cell r="L176" t="str">
            <v>v</v>
          </cell>
          <cell r="M176" t="str">
            <v>v</v>
          </cell>
          <cell r="N176">
            <v>0</v>
          </cell>
          <cell r="O176" t="str">
            <v>Không</v>
          </cell>
        </row>
        <row r="177">
          <cell r="A177">
            <v>169</v>
          </cell>
          <cell r="B177">
            <v>152232874</v>
          </cell>
          <cell r="C177" t="str">
            <v>Lê Tự Nhật</v>
          </cell>
          <cell r="D177" t="str">
            <v>Quang</v>
          </cell>
          <cell r="E177" t="str">
            <v>K15KTR1</v>
          </cell>
          <cell r="F177" t="str">
            <v>K15E34</v>
          </cell>
          <cell r="G177">
            <v>7</v>
          </cell>
          <cell r="H177">
            <v>7</v>
          </cell>
          <cell r="I177">
            <v>6.8</v>
          </cell>
          <cell r="J177">
            <v>4.3</v>
          </cell>
          <cell r="K177">
            <v>6</v>
          </cell>
          <cell r="L177">
            <v>5.0999999999999996</v>
          </cell>
          <cell r="M177">
            <v>5.6</v>
          </cell>
          <cell r="N177">
            <v>5.9</v>
          </cell>
          <cell r="O177" t="str">
            <v>Năm Phẩy Chín</v>
          </cell>
        </row>
        <row r="178">
          <cell r="A178">
            <v>170</v>
          </cell>
          <cell r="B178">
            <v>152232899</v>
          </cell>
          <cell r="C178" t="str">
            <v xml:space="preserve">Lê Duy </v>
          </cell>
          <cell r="D178" t="str">
            <v>Thành</v>
          </cell>
          <cell r="E178" t="str">
            <v>K15KTR1</v>
          </cell>
          <cell r="F178" t="str">
            <v>K15E34</v>
          </cell>
          <cell r="G178">
            <v>9</v>
          </cell>
          <cell r="H178">
            <v>9</v>
          </cell>
          <cell r="I178">
            <v>6.8</v>
          </cell>
          <cell r="J178">
            <v>4.7</v>
          </cell>
          <cell r="K178">
            <v>6</v>
          </cell>
          <cell r="L178">
            <v>4.7</v>
          </cell>
          <cell r="M178">
            <v>5.4</v>
          </cell>
          <cell r="N178">
            <v>6.2</v>
          </cell>
          <cell r="O178" t="str">
            <v>Sáu  Phẩy Hai</v>
          </cell>
        </row>
        <row r="179">
          <cell r="A179">
            <v>171</v>
          </cell>
          <cell r="B179">
            <v>152232906</v>
          </cell>
          <cell r="C179" t="str">
            <v>Võ Thế</v>
          </cell>
          <cell r="D179" t="str">
            <v>Hào</v>
          </cell>
          <cell r="E179" t="str">
            <v>K15KTR1</v>
          </cell>
          <cell r="F179" t="str">
            <v>K15E34</v>
          </cell>
          <cell r="G179">
            <v>10</v>
          </cell>
          <cell r="H179">
            <v>10</v>
          </cell>
          <cell r="I179">
            <v>4</v>
          </cell>
          <cell r="J179">
            <v>4.7</v>
          </cell>
          <cell r="K179">
            <v>6</v>
          </cell>
          <cell r="L179">
            <v>2.9</v>
          </cell>
          <cell r="M179">
            <v>4.5</v>
          </cell>
          <cell r="N179">
            <v>5.2</v>
          </cell>
          <cell r="O179" t="str">
            <v>Năm Phẩy Hai</v>
          </cell>
        </row>
        <row r="180">
          <cell r="A180">
            <v>172</v>
          </cell>
          <cell r="B180">
            <v>152232936</v>
          </cell>
          <cell r="C180" t="str">
            <v>La Đức</v>
          </cell>
          <cell r="D180" t="str">
            <v>Anh</v>
          </cell>
          <cell r="E180" t="str">
            <v>K15KTR1</v>
          </cell>
          <cell r="F180" t="str">
            <v>K15E34</v>
          </cell>
          <cell r="G180">
            <v>8</v>
          </cell>
          <cell r="H180">
            <v>8</v>
          </cell>
          <cell r="I180">
            <v>4</v>
          </cell>
          <cell r="J180">
            <v>4.3</v>
          </cell>
          <cell r="K180">
            <v>5.5</v>
          </cell>
          <cell r="L180">
            <v>4</v>
          </cell>
          <cell r="M180">
            <v>4.8</v>
          </cell>
          <cell r="N180">
            <v>5.0999999999999996</v>
          </cell>
          <cell r="O180" t="str">
            <v>Năm Phẩy Một</v>
          </cell>
        </row>
        <row r="181">
          <cell r="A181">
            <v>173</v>
          </cell>
          <cell r="B181">
            <v>152232954</v>
          </cell>
          <cell r="C181" t="str">
            <v xml:space="preserve">Lê Văn </v>
          </cell>
          <cell r="D181" t="str">
            <v>Tuấn</v>
          </cell>
          <cell r="E181" t="str">
            <v>K15KTR1</v>
          </cell>
          <cell r="F181" t="str">
            <v>K15E34</v>
          </cell>
          <cell r="G181">
            <v>10</v>
          </cell>
          <cell r="H181">
            <v>10</v>
          </cell>
          <cell r="I181">
            <v>5.3</v>
          </cell>
          <cell r="J181">
            <v>4.7</v>
          </cell>
          <cell r="K181">
            <v>5.5</v>
          </cell>
          <cell r="L181">
            <v>3.8</v>
          </cell>
          <cell r="M181">
            <v>4.7</v>
          </cell>
          <cell r="N181">
            <v>5.6</v>
          </cell>
          <cell r="O181" t="str">
            <v>Năm Phẩy Sáu</v>
          </cell>
        </row>
        <row r="182">
          <cell r="A182">
            <v>174</v>
          </cell>
          <cell r="B182">
            <v>152232973</v>
          </cell>
          <cell r="C182" t="str">
            <v>Trần Khánh</v>
          </cell>
          <cell r="D182" t="str">
            <v>Linh</v>
          </cell>
          <cell r="E182" t="str">
            <v>K15KTR1</v>
          </cell>
          <cell r="F182" t="str">
            <v>K15E34</v>
          </cell>
          <cell r="G182">
            <v>8</v>
          </cell>
          <cell r="H182">
            <v>8</v>
          </cell>
          <cell r="I182">
            <v>5.8</v>
          </cell>
          <cell r="J182">
            <v>5.0999999999999996</v>
          </cell>
          <cell r="K182">
            <v>6</v>
          </cell>
          <cell r="L182">
            <v>3.8</v>
          </cell>
          <cell r="M182">
            <v>4.9000000000000004</v>
          </cell>
          <cell r="N182">
            <v>5.6</v>
          </cell>
          <cell r="O182" t="str">
            <v>Năm Phẩy Sáu</v>
          </cell>
        </row>
        <row r="183">
          <cell r="A183">
            <v>175</v>
          </cell>
          <cell r="B183">
            <v>152232980</v>
          </cell>
          <cell r="C183" t="str">
            <v xml:space="preserve">Nguyễn Thị </v>
          </cell>
          <cell r="D183" t="str">
            <v>Yến</v>
          </cell>
          <cell r="E183" t="str">
            <v>K15KTR1</v>
          </cell>
          <cell r="F183" t="str">
            <v>K15E34</v>
          </cell>
          <cell r="G183">
            <v>10</v>
          </cell>
          <cell r="H183">
            <v>10</v>
          </cell>
          <cell r="I183">
            <v>5.3</v>
          </cell>
          <cell r="J183">
            <v>4.7</v>
          </cell>
          <cell r="K183">
            <v>5</v>
          </cell>
          <cell r="L183">
            <v>3.6</v>
          </cell>
          <cell r="M183">
            <v>4.3</v>
          </cell>
          <cell r="N183">
            <v>5.4</v>
          </cell>
          <cell r="O183" t="str">
            <v>Năm Phẩy Bốn</v>
          </cell>
        </row>
        <row r="184">
          <cell r="A184">
            <v>176</v>
          </cell>
          <cell r="B184">
            <v>152233001</v>
          </cell>
          <cell r="C184" t="str">
            <v>Nguyễn Thị Anh</v>
          </cell>
          <cell r="D184" t="str">
            <v>Khôi</v>
          </cell>
          <cell r="E184" t="str">
            <v>K15KTR1</v>
          </cell>
          <cell r="F184" t="str">
            <v>K15E34</v>
          </cell>
          <cell r="G184">
            <v>9</v>
          </cell>
          <cell r="H184">
            <v>9</v>
          </cell>
          <cell r="I184">
            <v>7.3</v>
          </cell>
          <cell r="J184">
            <v>4.7</v>
          </cell>
          <cell r="K184">
            <v>5</v>
          </cell>
          <cell r="L184">
            <v>4.5999999999999996</v>
          </cell>
          <cell r="M184">
            <v>4.8</v>
          </cell>
          <cell r="N184">
            <v>5.9</v>
          </cell>
          <cell r="O184" t="str">
            <v>Năm Phẩy Chín</v>
          </cell>
        </row>
        <row r="185">
          <cell r="A185">
            <v>177</v>
          </cell>
          <cell r="B185">
            <v>152233003</v>
          </cell>
          <cell r="C185" t="str">
            <v>Hồ An Bảo</v>
          </cell>
          <cell r="D185" t="str">
            <v>Trung</v>
          </cell>
          <cell r="E185" t="str">
            <v>K15KTR1</v>
          </cell>
          <cell r="F185" t="str">
            <v>K15E34</v>
          </cell>
          <cell r="G185">
            <v>7</v>
          </cell>
          <cell r="H185">
            <v>7</v>
          </cell>
          <cell r="I185">
            <v>5.5</v>
          </cell>
          <cell r="J185">
            <v>4.7</v>
          </cell>
          <cell r="K185">
            <v>6</v>
          </cell>
          <cell r="L185">
            <v>2.7</v>
          </cell>
          <cell r="M185">
            <v>4.4000000000000004</v>
          </cell>
          <cell r="N185">
            <v>5</v>
          </cell>
          <cell r="O185" t="str">
            <v>Năm</v>
          </cell>
        </row>
        <row r="186">
          <cell r="A186">
            <v>178</v>
          </cell>
          <cell r="B186">
            <v>152233018</v>
          </cell>
          <cell r="C186" t="str">
            <v>Đặng Thanh</v>
          </cell>
          <cell r="D186" t="str">
            <v>Bình</v>
          </cell>
          <cell r="E186" t="str">
            <v>K15KTR1</v>
          </cell>
          <cell r="F186" t="str">
            <v>K15E34</v>
          </cell>
          <cell r="G186">
            <v>10</v>
          </cell>
          <cell r="H186">
            <v>10</v>
          </cell>
          <cell r="I186">
            <v>4.8</v>
          </cell>
          <cell r="J186">
            <v>4.7</v>
          </cell>
          <cell r="K186">
            <v>3.5</v>
          </cell>
          <cell r="L186">
            <v>2.6</v>
          </cell>
          <cell r="M186">
            <v>3.1</v>
          </cell>
          <cell r="N186">
            <v>0</v>
          </cell>
          <cell r="O186" t="str">
            <v>Không</v>
          </cell>
        </row>
        <row r="187">
          <cell r="A187">
            <v>179</v>
          </cell>
          <cell r="B187">
            <v>152233028</v>
          </cell>
          <cell r="C187" t="str">
            <v>Nguyễn Văn</v>
          </cell>
          <cell r="D187" t="str">
            <v>Lợi</v>
          </cell>
          <cell r="E187" t="str">
            <v>K15KTR1</v>
          </cell>
          <cell r="F187" t="str">
            <v>K15E34</v>
          </cell>
          <cell r="G187">
            <v>10</v>
          </cell>
          <cell r="H187">
            <v>10</v>
          </cell>
          <cell r="I187">
            <v>6</v>
          </cell>
          <cell r="J187">
            <v>5.0999999999999996</v>
          </cell>
          <cell r="K187">
            <v>3.5</v>
          </cell>
          <cell r="L187">
            <v>3.8</v>
          </cell>
          <cell r="M187">
            <v>3.7</v>
          </cell>
          <cell r="N187">
            <v>0</v>
          </cell>
          <cell r="O187" t="str">
            <v>Không</v>
          </cell>
        </row>
        <row r="188">
          <cell r="A188">
            <v>180</v>
          </cell>
          <cell r="B188">
            <v>152233032</v>
          </cell>
          <cell r="C188" t="str">
            <v>Nguyễn Thái</v>
          </cell>
          <cell r="D188" t="str">
            <v>Hưng</v>
          </cell>
          <cell r="E188" t="str">
            <v>K15KTR1</v>
          </cell>
          <cell r="F188" t="str">
            <v>K15E34</v>
          </cell>
          <cell r="G188">
            <v>10</v>
          </cell>
          <cell r="H188">
            <v>10</v>
          </cell>
          <cell r="I188">
            <v>5.3</v>
          </cell>
          <cell r="J188">
            <v>4.0999999999999996</v>
          </cell>
          <cell r="K188">
            <v>4.5</v>
          </cell>
          <cell r="L188">
            <v>3.6</v>
          </cell>
          <cell r="M188">
            <v>4.0999999999999996</v>
          </cell>
          <cell r="N188">
            <v>5.2</v>
          </cell>
          <cell r="O188" t="str">
            <v>Năm Phẩy Hai</v>
          </cell>
        </row>
        <row r="189">
          <cell r="A189">
            <v>181</v>
          </cell>
          <cell r="B189">
            <v>152233033</v>
          </cell>
          <cell r="C189" t="str">
            <v>Thân Ngọc</v>
          </cell>
          <cell r="D189" t="str">
            <v>Long</v>
          </cell>
          <cell r="E189" t="str">
            <v>K15KTR1</v>
          </cell>
          <cell r="F189" t="str">
            <v>K15E34</v>
          </cell>
          <cell r="G189">
            <v>6</v>
          </cell>
          <cell r="H189">
            <v>6</v>
          </cell>
          <cell r="I189">
            <v>5.8</v>
          </cell>
          <cell r="J189">
            <v>4.7</v>
          </cell>
          <cell r="K189">
            <v>3</v>
          </cell>
          <cell r="L189">
            <v>4.2</v>
          </cell>
          <cell r="M189">
            <v>3.6</v>
          </cell>
          <cell r="N189">
            <v>0</v>
          </cell>
          <cell r="O189" t="str">
            <v>Không</v>
          </cell>
        </row>
        <row r="190">
          <cell r="A190">
            <v>182</v>
          </cell>
          <cell r="B190">
            <v>152233043</v>
          </cell>
          <cell r="C190" t="str">
            <v>Lê Thị Hồng</v>
          </cell>
          <cell r="D190" t="str">
            <v>Nhung</v>
          </cell>
          <cell r="E190" t="str">
            <v>K15KTR1</v>
          </cell>
          <cell r="F190" t="str">
            <v>K15E34</v>
          </cell>
          <cell r="G190">
            <v>9</v>
          </cell>
          <cell r="H190">
            <v>9</v>
          </cell>
          <cell r="I190">
            <v>6.3</v>
          </cell>
          <cell r="J190">
            <v>4.7</v>
          </cell>
          <cell r="K190">
            <v>4.5</v>
          </cell>
          <cell r="L190">
            <v>4.9000000000000004</v>
          </cell>
          <cell r="M190">
            <v>4.7</v>
          </cell>
          <cell r="N190">
            <v>5.7</v>
          </cell>
          <cell r="O190" t="str">
            <v>Năm Phẩy Bảy</v>
          </cell>
        </row>
        <row r="191">
          <cell r="A191">
            <v>183</v>
          </cell>
          <cell r="B191">
            <v>152233046</v>
          </cell>
          <cell r="C191" t="str">
            <v>Trần Ngọc</v>
          </cell>
          <cell r="D191" t="str">
            <v>Diện</v>
          </cell>
          <cell r="E191" t="str">
            <v>K15KTR1</v>
          </cell>
          <cell r="F191" t="str">
            <v>K15E34</v>
          </cell>
          <cell r="G191">
            <v>9</v>
          </cell>
          <cell r="H191">
            <v>9</v>
          </cell>
          <cell r="I191">
            <v>4.3</v>
          </cell>
          <cell r="J191">
            <v>4.7</v>
          </cell>
          <cell r="K191">
            <v>3.5</v>
          </cell>
          <cell r="L191">
            <v>2.6</v>
          </cell>
          <cell r="M191">
            <v>3.1</v>
          </cell>
          <cell r="N191">
            <v>0</v>
          </cell>
          <cell r="O191" t="str">
            <v>Không</v>
          </cell>
        </row>
        <row r="192">
          <cell r="A192">
            <v>184</v>
          </cell>
          <cell r="B192">
            <v>152233047</v>
          </cell>
          <cell r="C192" t="str">
            <v>Trần Thế</v>
          </cell>
          <cell r="D192" t="str">
            <v>Vũ</v>
          </cell>
          <cell r="E192" t="str">
            <v>K15KTR1</v>
          </cell>
          <cell r="F192" t="str">
            <v>K15E34</v>
          </cell>
          <cell r="G192">
            <v>9</v>
          </cell>
          <cell r="H192">
            <v>9</v>
          </cell>
          <cell r="I192">
            <v>3.3</v>
          </cell>
          <cell r="J192">
            <v>4.0999999999999996</v>
          </cell>
          <cell r="K192">
            <v>4</v>
          </cell>
          <cell r="L192">
            <v>4</v>
          </cell>
          <cell r="M192">
            <v>4</v>
          </cell>
          <cell r="N192">
            <v>4.5999999999999996</v>
          </cell>
          <cell r="O192" t="str">
            <v>Bốn Phẩy Sáu</v>
          </cell>
        </row>
        <row r="193">
          <cell r="A193">
            <v>185</v>
          </cell>
          <cell r="B193">
            <v>152235532</v>
          </cell>
          <cell r="C193" t="str">
            <v>Nguyễn Đặng Tuấn</v>
          </cell>
          <cell r="D193" t="str">
            <v>Phúc</v>
          </cell>
          <cell r="E193" t="str">
            <v>K15KTR1</v>
          </cell>
          <cell r="F193" t="str">
            <v>K15E34</v>
          </cell>
          <cell r="G193">
            <v>10</v>
          </cell>
          <cell r="H193">
            <v>10</v>
          </cell>
          <cell r="I193">
            <v>5.3</v>
          </cell>
          <cell r="J193">
            <v>5.0999999999999996</v>
          </cell>
          <cell r="K193">
            <v>3</v>
          </cell>
          <cell r="L193">
            <v>2.9</v>
          </cell>
          <cell r="M193">
            <v>3</v>
          </cell>
          <cell r="N193">
            <v>0</v>
          </cell>
          <cell r="O193" t="str">
            <v>Không</v>
          </cell>
        </row>
        <row r="194">
          <cell r="A194">
            <v>186</v>
          </cell>
          <cell r="B194">
            <v>152235835</v>
          </cell>
          <cell r="C194" t="str">
            <v xml:space="preserve">Nguyễn Đắc Thanh </v>
          </cell>
          <cell r="D194" t="str">
            <v>Tùng</v>
          </cell>
          <cell r="E194" t="str">
            <v>K15KTR1</v>
          </cell>
          <cell r="F194" t="str">
            <v>K15E34</v>
          </cell>
          <cell r="G194">
            <v>10</v>
          </cell>
          <cell r="H194">
            <v>10</v>
          </cell>
          <cell r="I194">
            <v>6</v>
          </cell>
          <cell r="J194">
            <v>4.0999999999999996</v>
          </cell>
          <cell r="K194">
            <v>4</v>
          </cell>
          <cell r="L194">
            <v>2.7</v>
          </cell>
          <cell r="M194">
            <v>3.4</v>
          </cell>
          <cell r="N194">
            <v>0</v>
          </cell>
          <cell r="O194" t="str">
            <v>Không</v>
          </cell>
        </row>
        <row r="195">
          <cell r="A195">
            <v>187</v>
          </cell>
          <cell r="B195">
            <v>152236324</v>
          </cell>
          <cell r="C195" t="str">
            <v>Nguyễn Đình</v>
          </cell>
          <cell r="D195" t="str">
            <v>Phúc</v>
          </cell>
          <cell r="E195" t="str">
            <v>K15KTR1</v>
          </cell>
          <cell r="F195" t="str">
            <v>K15E34</v>
          </cell>
          <cell r="G195">
            <v>9</v>
          </cell>
          <cell r="H195">
            <v>9</v>
          </cell>
          <cell r="I195">
            <v>5.3</v>
          </cell>
          <cell r="J195">
            <v>5.0999999999999996</v>
          </cell>
          <cell r="K195">
            <v>3.5</v>
          </cell>
          <cell r="L195">
            <v>4.2</v>
          </cell>
          <cell r="M195">
            <v>3.9</v>
          </cell>
          <cell r="N195">
            <v>0</v>
          </cell>
          <cell r="O195" t="str">
            <v>Không</v>
          </cell>
        </row>
        <row r="196">
          <cell r="A196">
            <v>188</v>
          </cell>
          <cell r="B196">
            <v>142231404</v>
          </cell>
          <cell r="C196" t="str">
            <v>Trương Nguyễn Anh</v>
          </cell>
          <cell r="D196" t="str">
            <v>Khoa</v>
          </cell>
          <cell r="E196" t="str">
            <v>K15KTR2</v>
          </cell>
          <cell r="F196" t="str">
            <v>K15E34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 t="str">
            <v>v</v>
          </cell>
          <cell r="L196" t="str">
            <v>v</v>
          </cell>
          <cell r="M196" t="str">
            <v>v</v>
          </cell>
          <cell r="N196">
            <v>0</v>
          </cell>
          <cell r="O196" t="str">
            <v>Không</v>
          </cell>
        </row>
        <row r="197">
          <cell r="A197">
            <v>189</v>
          </cell>
          <cell r="B197">
            <v>152232940</v>
          </cell>
          <cell r="C197" t="str">
            <v>Trần Thị Kim</v>
          </cell>
          <cell r="D197" t="str">
            <v>Oanh</v>
          </cell>
          <cell r="E197" t="str">
            <v>K15KTR5</v>
          </cell>
          <cell r="F197" t="str">
            <v>K15E34</v>
          </cell>
          <cell r="G197">
            <v>9</v>
          </cell>
          <cell r="H197">
            <v>9</v>
          </cell>
          <cell r="I197">
            <v>5</v>
          </cell>
          <cell r="J197">
            <v>4.5</v>
          </cell>
          <cell r="K197">
            <v>2</v>
          </cell>
          <cell r="L197">
            <v>3.1</v>
          </cell>
          <cell r="M197">
            <v>2.6</v>
          </cell>
          <cell r="N197">
            <v>0</v>
          </cell>
          <cell r="O197" t="str">
            <v>Không</v>
          </cell>
        </row>
        <row r="198">
          <cell r="A198">
            <v>190</v>
          </cell>
          <cell r="B198">
            <v>152233031</v>
          </cell>
          <cell r="C198" t="str">
            <v>Võ Quang</v>
          </cell>
          <cell r="D198" t="str">
            <v>Tiến</v>
          </cell>
          <cell r="E198" t="str">
            <v>K15KTR2</v>
          </cell>
          <cell r="F198" t="str">
            <v>K15E34</v>
          </cell>
          <cell r="G198">
            <v>8</v>
          </cell>
          <cell r="H198">
            <v>8</v>
          </cell>
          <cell r="I198">
            <v>6.3</v>
          </cell>
          <cell r="J198">
            <v>5.0999999999999996</v>
          </cell>
          <cell r="K198">
            <v>2</v>
          </cell>
          <cell r="L198">
            <v>2.9</v>
          </cell>
          <cell r="M198">
            <v>2.5</v>
          </cell>
          <cell r="N198">
            <v>0</v>
          </cell>
          <cell r="O198" t="str">
            <v>Không</v>
          </cell>
        </row>
        <row r="199">
          <cell r="A199">
            <v>191</v>
          </cell>
          <cell r="B199">
            <v>152233034</v>
          </cell>
          <cell r="C199" t="str">
            <v>Nguyễn Thanh</v>
          </cell>
          <cell r="D199" t="str">
            <v>Pháp</v>
          </cell>
          <cell r="E199" t="str">
            <v>K15KTR5</v>
          </cell>
          <cell r="F199" t="str">
            <v>K15E34</v>
          </cell>
          <cell r="G199">
            <v>9</v>
          </cell>
          <cell r="H199">
            <v>9</v>
          </cell>
          <cell r="I199">
            <v>5.5</v>
          </cell>
          <cell r="J199">
            <v>5.5</v>
          </cell>
          <cell r="K199">
            <v>4</v>
          </cell>
          <cell r="L199">
            <v>3.8</v>
          </cell>
          <cell r="M199">
            <v>3.9</v>
          </cell>
          <cell r="N199">
            <v>0</v>
          </cell>
          <cell r="O199" t="str">
            <v>Không</v>
          </cell>
        </row>
        <row r="200">
          <cell r="A200">
            <v>192</v>
          </cell>
          <cell r="B200">
            <v>152233039</v>
          </cell>
          <cell r="C200" t="str">
            <v>Thân Trọng</v>
          </cell>
          <cell r="D200" t="str">
            <v>Huỳnh</v>
          </cell>
          <cell r="E200" t="str">
            <v>K15KTR5</v>
          </cell>
          <cell r="F200" t="str">
            <v>K15E34</v>
          </cell>
          <cell r="G200">
            <v>10</v>
          </cell>
          <cell r="H200">
            <v>10</v>
          </cell>
          <cell r="I200">
            <v>6.8</v>
          </cell>
          <cell r="J200">
            <v>4.5</v>
          </cell>
          <cell r="K200">
            <v>5</v>
          </cell>
          <cell r="L200">
            <v>4</v>
          </cell>
          <cell r="M200">
            <v>4.5</v>
          </cell>
          <cell r="N200">
            <v>5.8</v>
          </cell>
          <cell r="O200" t="str">
            <v>Năm Phẩy Tám</v>
          </cell>
        </row>
        <row r="201">
          <cell r="A201">
            <v>193</v>
          </cell>
          <cell r="B201">
            <v>142231439</v>
          </cell>
          <cell r="C201" t="str">
            <v>Đặng Tất</v>
          </cell>
          <cell r="D201" t="str">
            <v>Thành</v>
          </cell>
          <cell r="E201" t="str">
            <v>K15KTR1</v>
          </cell>
          <cell r="F201" t="str">
            <v>K15E35</v>
          </cell>
          <cell r="G201">
            <v>10</v>
          </cell>
          <cell r="H201">
            <v>10</v>
          </cell>
          <cell r="I201">
            <v>8</v>
          </cell>
          <cell r="J201">
            <v>7</v>
          </cell>
          <cell r="K201">
            <v>4</v>
          </cell>
          <cell r="L201">
            <v>4.7</v>
          </cell>
          <cell r="M201">
            <v>4.4000000000000004</v>
          </cell>
          <cell r="N201">
            <v>6.2</v>
          </cell>
          <cell r="O201" t="str">
            <v>Sáu  Phẩy Hai</v>
          </cell>
        </row>
        <row r="202">
          <cell r="A202">
            <v>194</v>
          </cell>
          <cell r="B202">
            <v>152232834</v>
          </cell>
          <cell r="C202" t="str">
            <v>Phạm Ngọc</v>
          </cell>
          <cell r="D202" t="str">
            <v>Tài</v>
          </cell>
          <cell r="E202" t="str">
            <v>K15KTR1</v>
          </cell>
          <cell r="F202" t="str">
            <v>K15E35</v>
          </cell>
          <cell r="G202">
            <v>6</v>
          </cell>
          <cell r="H202">
            <v>3</v>
          </cell>
          <cell r="I202">
            <v>4.5999999999999996</v>
          </cell>
          <cell r="J202">
            <v>7</v>
          </cell>
          <cell r="K202">
            <v>4.5</v>
          </cell>
          <cell r="L202">
            <v>2.9</v>
          </cell>
          <cell r="M202">
            <v>3.7</v>
          </cell>
          <cell r="N202">
            <v>0</v>
          </cell>
          <cell r="O202" t="str">
            <v>Không</v>
          </cell>
        </row>
        <row r="203">
          <cell r="A203">
            <v>195</v>
          </cell>
          <cell r="B203">
            <v>152232848</v>
          </cell>
          <cell r="C203" t="str">
            <v>Nguyễn Lê</v>
          </cell>
          <cell r="D203" t="str">
            <v>Cương</v>
          </cell>
          <cell r="E203" t="str">
            <v>K15KTR1</v>
          </cell>
          <cell r="F203" t="str">
            <v>K15E35</v>
          </cell>
          <cell r="G203">
            <v>5</v>
          </cell>
          <cell r="H203">
            <v>7.5</v>
          </cell>
          <cell r="I203">
            <v>5.8</v>
          </cell>
          <cell r="J203">
            <v>7.3</v>
          </cell>
          <cell r="K203">
            <v>4</v>
          </cell>
          <cell r="L203">
            <v>4.7</v>
          </cell>
          <cell r="M203">
            <v>4.4000000000000004</v>
          </cell>
          <cell r="N203">
            <v>5.3</v>
          </cell>
          <cell r="O203" t="str">
            <v>Năm Phẩy Ba</v>
          </cell>
        </row>
        <row r="204">
          <cell r="A204">
            <v>196</v>
          </cell>
          <cell r="B204">
            <v>152232858</v>
          </cell>
          <cell r="C204" t="str">
            <v>Phùng Tiểu</v>
          </cell>
          <cell r="D204" t="str">
            <v>Phụng</v>
          </cell>
          <cell r="E204" t="str">
            <v>K15KTR1</v>
          </cell>
          <cell r="F204" t="str">
            <v>K15E35</v>
          </cell>
          <cell r="G204">
            <v>5</v>
          </cell>
          <cell r="H204">
            <v>5</v>
          </cell>
          <cell r="I204">
            <v>4.8</v>
          </cell>
          <cell r="J204">
            <v>6.7</v>
          </cell>
          <cell r="K204" t="str">
            <v>v</v>
          </cell>
          <cell r="L204">
            <v>2</v>
          </cell>
          <cell r="M204" t="str">
            <v>v</v>
          </cell>
          <cell r="N204">
            <v>0</v>
          </cell>
          <cell r="O204" t="str">
            <v>Không</v>
          </cell>
        </row>
        <row r="205">
          <cell r="A205">
            <v>197</v>
          </cell>
          <cell r="B205">
            <v>152232875</v>
          </cell>
          <cell r="C205" t="str">
            <v>Võ Cảnh</v>
          </cell>
          <cell r="D205" t="str">
            <v>Trí</v>
          </cell>
          <cell r="E205" t="str">
            <v>K15KTR1</v>
          </cell>
          <cell r="F205" t="str">
            <v>K15E35</v>
          </cell>
          <cell r="G205">
            <v>4</v>
          </cell>
          <cell r="H205">
            <v>6</v>
          </cell>
          <cell r="I205">
            <v>5</v>
          </cell>
          <cell r="J205">
            <v>4.7</v>
          </cell>
          <cell r="K205" t="str">
            <v>v</v>
          </cell>
          <cell r="L205">
            <v>3.8</v>
          </cell>
          <cell r="M205" t="str">
            <v>v</v>
          </cell>
          <cell r="N205">
            <v>0</v>
          </cell>
          <cell r="O205" t="str">
            <v>Không</v>
          </cell>
        </row>
        <row r="206">
          <cell r="A206">
            <v>198</v>
          </cell>
          <cell r="B206">
            <v>152232992</v>
          </cell>
          <cell r="C206" t="str">
            <v>Trần Bá Quốc</v>
          </cell>
          <cell r="D206" t="str">
            <v>Thắng</v>
          </cell>
          <cell r="E206" t="str">
            <v>K15KTR1</v>
          </cell>
          <cell r="F206" t="str">
            <v>K15E35</v>
          </cell>
          <cell r="G206">
            <v>10</v>
          </cell>
          <cell r="H206">
            <v>7.5</v>
          </cell>
          <cell r="I206">
            <v>5.2</v>
          </cell>
          <cell r="J206">
            <v>7</v>
          </cell>
          <cell r="K206">
            <v>4.5</v>
          </cell>
          <cell r="L206">
            <v>3.3</v>
          </cell>
          <cell r="M206">
            <v>3.9</v>
          </cell>
          <cell r="N206">
            <v>0</v>
          </cell>
          <cell r="O206" t="str">
            <v>Không</v>
          </cell>
        </row>
        <row r="207">
          <cell r="A207">
            <v>199</v>
          </cell>
          <cell r="B207">
            <v>152233010</v>
          </cell>
          <cell r="C207" t="str">
            <v>Văn Thị Thuý</v>
          </cell>
          <cell r="D207" t="str">
            <v>Nga</v>
          </cell>
          <cell r="E207" t="str">
            <v>K15KTR1</v>
          </cell>
          <cell r="F207" t="str">
            <v>K15E35</v>
          </cell>
          <cell r="G207">
            <v>5</v>
          </cell>
          <cell r="H207">
            <v>5</v>
          </cell>
          <cell r="I207">
            <v>5</v>
          </cell>
          <cell r="J207">
            <v>7.7</v>
          </cell>
          <cell r="K207">
            <v>4.5</v>
          </cell>
          <cell r="L207">
            <v>4.2</v>
          </cell>
          <cell r="M207">
            <v>4.4000000000000004</v>
          </cell>
          <cell r="N207">
            <v>4.9000000000000004</v>
          </cell>
          <cell r="O207" t="str">
            <v>Bốn Phẩy Chín</v>
          </cell>
        </row>
        <row r="208">
          <cell r="A208">
            <v>200</v>
          </cell>
          <cell r="B208">
            <v>152235538</v>
          </cell>
          <cell r="C208" t="str">
            <v>Nguyễn Ngọc</v>
          </cell>
          <cell r="D208" t="str">
            <v>Rin</v>
          </cell>
          <cell r="E208" t="str">
            <v>K15KTR1</v>
          </cell>
          <cell r="F208" t="str">
            <v>K15E35</v>
          </cell>
          <cell r="G208">
            <v>8</v>
          </cell>
          <cell r="H208">
            <v>5</v>
          </cell>
          <cell r="I208">
            <v>5</v>
          </cell>
          <cell r="J208">
            <v>7</v>
          </cell>
          <cell r="K208">
            <v>4.5</v>
          </cell>
          <cell r="L208">
            <v>4</v>
          </cell>
          <cell r="M208">
            <v>4.3</v>
          </cell>
          <cell r="N208">
            <v>5</v>
          </cell>
          <cell r="O208" t="str">
            <v>Năm</v>
          </cell>
        </row>
        <row r="209">
          <cell r="A209">
            <v>201</v>
          </cell>
          <cell r="B209">
            <v>152232802</v>
          </cell>
          <cell r="C209" t="str">
            <v>Phan Hữu</v>
          </cell>
          <cell r="D209" t="str">
            <v>Minh</v>
          </cell>
          <cell r="E209" t="str">
            <v>K15KTR2</v>
          </cell>
          <cell r="F209" t="str">
            <v>K15E35</v>
          </cell>
          <cell r="G209">
            <v>1</v>
          </cell>
          <cell r="H209">
            <v>2</v>
          </cell>
          <cell r="I209">
            <v>4</v>
          </cell>
          <cell r="J209">
            <v>7</v>
          </cell>
          <cell r="K209">
            <v>4.5</v>
          </cell>
          <cell r="L209">
            <v>2</v>
          </cell>
          <cell r="M209">
            <v>3.3</v>
          </cell>
          <cell r="N209">
            <v>0</v>
          </cell>
          <cell r="O209" t="str">
            <v>Không</v>
          </cell>
        </row>
        <row r="210">
          <cell r="A210">
            <v>202</v>
          </cell>
          <cell r="B210">
            <v>152232825</v>
          </cell>
          <cell r="C210" t="str">
            <v>Đoàn Văn</v>
          </cell>
          <cell r="D210" t="str">
            <v>Hiếu</v>
          </cell>
          <cell r="E210" t="str">
            <v>K15KTR2</v>
          </cell>
          <cell r="F210" t="str">
            <v>K15E35</v>
          </cell>
          <cell r="G210">
            <v>1</v>
          </cell>
          <cell r="H210">
            <v>5</v>
          </cell>
          <cell r="I210">
            <v>4.8</v>
          </cell>
          <cell r="J210">
            <v>3</v>
          </cell>
          <cell r="K210">
            <v>3</v>
          </cell>
          <cell r="L210">
            <v>2.4</v>
          </cell>
          <cell r="M210">
            <v>2.7</v>
          </cell>
          <cell r="N210">
            <v>0</v>
          </cell>
          <cell r="O210" t="str">
            <v>Không</v>
          </cell>
        </row>
        <row r="211">
          <cell r="A211">
            <v>203</v>
          </cell>
          <cell r="B211">
            <v>152232826</v>
          </cell>
          <cell r="C211" t="str">
            <v>Trần Quang</v>
          </cell>
          <cell r="D211" t="str">
            <v>Định</v>
          </cell>
          <cell r="E211" t="str">
            <v>K15KTR2</v>
          </cell>
          <cell r="F211" t="str">
            <v>K15E35</v>
          </cell>
          <cell r="G211">
            <v>2</v>
          </cell>
          <cell r="H211">
            <v>7</v>
          </cell>
          <cell r="I211">
            <v>5.4</v>
          </cell>
          <cell r="J211">
            <v>7.7</v>
          </cell>
          <cell r="K211">
            <v>3.5</v>
          </cell>
          <cell r="L211">
            <v>3.1</v>
          </cell>
          <cell r="M211">
            <v>3.3</v>
          </cell>
          <cell r="N211">
            <v>0</v>
          </cell>
          <cell r="O211" t="str">
            <v>Không</v>
          </cell>
        </row>
        <row r="212">
          <cell r="A212">
            <v>204</v>
          </cell>
          <cell r="B212">
            <v>152232835</v>
          </cell>
          <cell r="C212" t="str">
            <v>Huỳnh Bá</v>
          </cell>
          <cell r="D212" t="str">
            <v>Duyên</v>
          </cell>
          <cell r="E212" t="str">
            <v>K15KTR2</v>
          </cell>
          <cell r="F212" t="str">
            <v>K15E35</v>
          </cell>
          <cell r="G212">
            <v>1</v>
          </cell>
          <cell r="H212">
            <v>5</v>
          </cell>
          <cell r="I212">
            <v>5.2</v>
          </cell>
          <cell r="J212">
            <v>5</v>
          </cell>
          <cell r="K212">
            <v>3</v>
          </cell>
          <cell r="L212">
            <v>2.2000000000000002</v>
          </cell>
          <cell r="M212">
            <v>2.6</v>
          </cell>
          <cell r="N212">
            <v>0</v>
          </cell>
          <cell r="O212" t="str">
            <v>Không</v>
          </cell>
        </row>
        <row r="213">
          <cell r="A213">
            <v>205</v>
          </cell>
          <cell r="B213">
            <v>152232864</v>
          </cell>
          <cell r="C213" t="str">
            <v>Lâm Xuân</v>
          </cell>
          <cell r="D213" t="str">
            <v>Lĩnh</v>
          </cell>
          <cell r="E213" t="str">
            <v>K15KTR2</v>
          </cell>
          <cell r="F213" t="str">
            <v>K15E35</v>
          </cell>
          <cell r="G213">
            <v>1</v>
          </cell>
          <cell r="H213">
            <v>5</v>
          </cell>
          <cell r="I213">
            <v>4.8</v>
          </cell>
          <cell r="J213">
            <v>1</v>
          </cell>
          <cell r="K213">
            <v>3</v>
          </cell>
          <cell r="L213">
            <v>1.8</v>
          </cell>
          <cell r="M213">
            <v>2.4</v>
          </cell>
          <cell r="N213">
            <v>0</v>
          </cell>
          <cell r="O213" t="str">
            <v>Không</v>
          </cell>
        </row>
        <row r="214">
          <cell r="A214">
            <v>206</v>
          </cell>
          <cell r="B214">
            <v>152232876</v>
          </cell>
          <cell r="C214" t="str">
            <v>Nguyễn Duy</v>
          </cell>
          <cell r="D214" t="str">
            <v>Thành</v>
          </cell>
          <cell r="E214" t="str">
            <v>K15KTR2</v>
          </cell>
          <cell r="F214" t="str">
            <v>K15E35</v>
          </cell>
          <cell r="G214">
            <v>8</v>
          </cell>
          <cell r="H214">
            <v>8</v>
          </cell>
          <cell r="I214">
            <v>5.8</v>
          </cell>
          <cell r="J214">
            <v>7.3</v>
          </cell>
          <cell r="K214">
            <v>8</v>
          </cell>
          <cell r="L214">
            <v>4.7</v>
          </cell>
          <cell r="M214">
            <v>6.4</v>
          </cell>
          <cell r="N214">
            <v>6.6</v>
          </cell>
          <cell r="O214" t="str">
            <v>Sáu Phẩy Sáu</v>
          </cell>
        </row>
        <row r="215">
          <cell r="A215">
            <v>207</v>
          </cell>
          <cell r="B215">
            <v>152232901</v>
          </cell>
          <cell r="C215" t="str">
            <v>Trần Nhật</v>
          </cell>
          <cell r="D215" t="str">
            <v>Hảo</v>
          </cell>
          <cell r="E215" t="str">
            <v>K15KTR2</v>
          </cell>
          <cell r="F215" t="str">
            <v>K15E35</v>
          </cell>
          <cell r="G215">
            <v>1</v>
          </cell>
          <cell r="H215">
            <v>4</v>
          </cell>
          <cell r="I215">
            <v>5.2</v>
          </cell>
          <cell r="J215">
            <v>5.3</v>
          </cell>
          <cell r="K215">
            <v>8</v>
          </cell>
          <cell r="L215">
            <v>5.0999999999999996</v>
          </cell>
          <cell r="M215">
            <v>6.6</v>
          </cell>
          <cell r="N215">
            <v>5.7</v>
          </cell>
          <cell r="O215" t="str">
            <v>Năm Phẩy Bảy</v>
          </cell>
        </row>
        <row r="216">
          <cell r="A216">
            <v>208</v>
          </cell>
          <cell r="B216">
            <v>152232913</v>
          </cell>
          <cell r="C216" t="str">
            <v>Nguyễn Ngọc</v>
          </cell>
          <cell r="D216" t="str">
            <v>Thuyên</v>
          </cell>
          <cell r="E216" t="str">
            <v>K15KTR2</v>
          </cell>
          <cell r="F216" t="str">
            <v>K15E35</v>
          </cell>
          <cell r="G216">
            <v>5</v>
          </cell>
          <cell r="H216">
            <v>9.5</v>
          </cell>
          <cell r="I216">
            <v>4</v>
          </cell>
          <cell r="J216">
            <v>7.3</v>
          </cell>
          <cell r="K216">
            <v>7</v>
          </cell>
          <cell r="L216">
            <v>3.3</v>
          </cell>
          <cell r="M216">
            <v>5.2</v>
          </cell>
          <cell r="N216">
            <v>5.6</v>
          </cell>
          <cell r="O216" t="str">
            <v>Năm Phẩy Sáu</v>
          </cell>
        </row>
        <row r="217">
          <cell r="A217">
            <v>209</v>
          </cell>
          <cell r="B217">
            <v>152232921</v>
          </cell>
          <cell r="C217" t="str">
            <v>Tô Ngọc</v>
          </cell>
          <cell r="D217" t="str">
            <v>Anh</v>
          </cell>
          <cell r="E217" t="str">
            <v>K15KTR2</v>
          </cell>
          <cell r="F217" t="str">
            <v>K15E35</v>
          </cell>
          <cell r="G217">
            <v>5</v>
          </cell>
          <cell r="H217">
            <v>6</v>
          </cell>
          <cell r="I217">
            <v>5.4</v>
          </cell>
          <cell r="J217">
            <v>7.3</v>
          </cell>
          <cell r="K217">
            <v>5</v>
          </cell>
          <cell r="L217">
            <v>3.6</v>
          </cell>
          <cell r="M217">
            <v>4.3</v>
          </cell>
          <cell r="N217">
            <v>5</v>
          </cell>
          <cell r="O217" t="str">
            <v>Năm</v>
          </cell>
        </row>
        <row r="218">
          <cell r="A218">
            <v>210</v>
          </cell>
          <cell r="B218">
            <v>152232934</v>
          </cell>
          <cell r="C218" t="str">
            <v>Phạm Thị Hồng</v>
          </cell>
          <cell r="D218" t="str">
            <v>Yến</v>
          </cell>
          <cell r="E218" t="str">
            <v>K15KTR2</v>
          </cell>
          <cell r="F218" t="str">
            <v>K15E35</v>
          </cell>
          <cell r="G218">
            <v>8</v>
          </cell>
          <cell r="H218">
            <v>9</v>
          </cell>
          <cell r="I218">
            <v>4.5999999999999996</v>
          </cell>
          <cell r="J218">
            <v>7.7</v>
          </cell>
          <cell r="K218">
            <v>8</v>
          </cell>
          <cell r="L218">
            <v>4.2</v>
          </cell>
          <cell r="M218">
            <v>6.1</v>
          </cell>
          <cell r="N218">
            <v>6.3</v>
          </cell>
          <cell r="O218" t="str">
            <v>Sáu  Phẩy Ba</v>
          </cell>
        </row>
        <row r="219">
          <cell r="A219">
            <v>211</v>
          </cell>
          <cell r="B219">
            <v>152232937</v>
          </cell>
          <cell r="C219" t="str">
            <v xml:space="preserve">Nguyễn Minh </v>
          </cell>
          <cell r="D219" t="str">
            <v>Trình</v>
          </cell>
          <cell r="E219" t="str">
            <v>K15KTR2</v>
          </cell>
          <cell r="F219" t="str">
            <v>K15E35</v>
          </cell>
          <cell r="G219">
            <v>6</v>
          </cell>
          <cell r="H219">
            <v>7</v>
          </cell>
          <cell r="I219">
            <v>5.4</v>
          </cell>
          <cell r="J219">
            <v>6</v>
          </cell>
          <cell r="K219">
            <v>8</v>
          </cell>
          <cell r="L219">
            <v>4</v>
          </cell>
          <cell r="M219">
            <v>6</v>
          </cell>
          <cell r="N219">
            <v>6</v>
          </cell>
          <cell r="O219" t="str">
            <v>Sáu</v>
          </cell>
        </row>
        <row r="220">
          <cell r="A220">
            <v>212</v>
          </cell>
          <cell r="B220">
            <v>152232961</v>
          </cell>
          <cell r="C220" t="str">
            <v>Trần Văn</v>
          </cell>
          <cell r="D220" t="str">
            <v>Tuấn</v>
          </cell>
          <cell r="E220" t="str">
            <v>K15KTR2</v>
          </cell>
          <cell r="F220" t="str">
            <v>K15E35</v>
          </cell>
          <cell r="G220">
            <v>2</v>
          </cell>
          <cell r="H220">
            <v>5</v>
          </cell>
          <cell r="I220">
            <v>5.6</v>
          </cell>
          <cell r="J220">
            <v>6</v>
          </cell>
          <cell r="K220">
            <v>7</v>
          </cell>
          <cell r="L220">
            <v>3.1</v>
          </cell>
          <cell r="M220">
            <v>5.0999999999999996</v>
          </cell>
          <cell r="N220">
            <v>5.0999999999999996</v>
          </cell>
          <cell r="O220" t="str">
            <v>Năm Phẩy Một</v>
          </cell>
        </row>
        <row r="221">
          <cell r="A221">
            <v>213</v>
          </cell>
          <cell r="B221">
            <v>152232989</v>
          </cell>
          <cell r="C221" t="str">
            <v>Lê Thị Ái</v>
          </cell>
          <cell r="D221" t="str">
            <v>Nhung</v>
          </cell>
          <cell r="E221" t="str">
            <v>K15KTR2</v>
          </cell>
          <cell r="F221" t="str">
            <v>K15E35</v>
          </cell>
          <cell r="G221">
            <v>9</v>
          </cell>
          <cell r="H221">
            <v>9</v>
          </cell>
          <cell r="I221">
            <v>5.6</v>
          </cell>
          <cell r="J221">
            <v>8.6999999999999993</v>
          </cell>
          <cell r="K221">
            <v>7</v>
          </cell>
          <cell r="L221">
            <v>3.8</v>
          </cell>
          <cell r="M221">
            <v>5.4</v>
          </cell>
          <cell r="N221">
            <v>6.3</v>
          </cell>
          <cell r="O221" t="str">
            <v>Sáu  Phẩy Ba</v>
          </cell>
        </row>
        <row r="222">
          <cell r="A222">
            <v>214</v>
          </cell>
          <cell r="B222">
            <v>152233017</v>
          </cell>
          <cell r="C222" t="str">
            <v>Phan Thị Ngọc</v>
          </cell>
          <cell r="D222" t="str">
            <v>Hòa</v>
          </cell>
          <cell r="E222" t="str">
            <v>K15KTR2</v>
          </cell>
          <cell r="F222" t="str">
            <v>K15E35</v>
          </cell>
          <cell r="G222">
            <v>8</v>
          </cell>
          <cell r="H222">
            <v>8</v>
          </cell>
          <cell r="I222">
            <v>5.2</v>
          </cell>
          <cell r="J222">
            <v>7.7</v>
          </cell>
          <cell r="K222">
            <v>6</v>
          </cell>
          <cell r="L222">
            <v>4.4000000000000004</v>
          </cell>
          <cell r="M222">
            <v>5.2</v>
          </cell>
          <cell r="N222">
            <v>5.9</v>
          </cell>
          <cell r="O222" t="str">
            <v>Năm Phẩy Chín</v>
          </cell>
        </row>
        <row r="223">
          <cell r="A223">
            <v>215</v>
          </cell>
          <cell r="B223">
            <v>152235536</v>
          </cell>
          <cell r="C223" t="str">
            <v>Đinh Ngọc Hiền</v>
          </cell>
          <cell r="D223" t="str">
            <v>Vy</v>
          </cell>
          <cell r="E223" t="str">
            <v>K15KTR2</v>
          </cell>
          <cell r="F223" t="str">
            <v>K15E35</v>
          </cell>
          <cell r="G223">
            <v>7</v>
          </cell>
          <cell r="H223">
            <v>7</v>
          </cell>
          <cell r="I223">
            <v>5.4</v>
          </cell>
          <cell r="J223">
            <v>8.6999999999999993</v>
          </cell>
          <cell r="K223">
            <v>6</v>
          </cell>
          <cell r="L223">
            <v>3.8</v>
          </cell>
          <cell r="M223">
            <v>4.9000000000000004</v>
          </cell>
          <cell r="N223">
            <v>5.7</v>
          </cell>
          <cell r="O223" t="str">
            <v>Năm Phẩy Bảy</v>
          </cell>
        </row>
        <row r="224">
          <cell r="A224">
            <v>216</v>
          </cell>
          <cell r="B224">
            <v>142231413</v>
          </cell>
          <cell r="C224" t="str">
            <v>Nguyễn Giang</v>
          </cell>
          <cell r="D224" t="str">
            <v>Nam</v>
          </cell>
          <cell r="E224" t="str">
            <v>K15KTR5</v>
          </cell>
          <cell r="F224" t="str">
            <v>K15E35</v>
          </cell>
          <cell r="G224">
            <v>1</v>
          </cell>
          <cell r="H224">
            <v>3</v>
          </cell>
          <cell r="I224">
            <v>5.6</v>
          </cell>
          <cell r="J224">
            <v>3</v>
          </cell>
          <cell r="K224">
            <v>5</v>
          </cell>
          <cell r="L224">
            <v>4.9000000000000004</v>
          </cell>
          <cell r="M224">
            <v>5</v>
          </cell>
          <cell r="N224">
            <v>4.5</v>
          </cell>
          <cell r="O224" t="str">
            <v>Bốn Phẩy Năm</v>
          </cell>
        </row>
        <row r="225">
          <cell r="A225">
            <v>217</v>
          </cell>
          <cell r="B225">
            <v>142231470</v>
          </cell>
          <cell r="C225" t="str">
            <v>Hồ Thị Thanh</v>
          </cell>
          <cell r="D225" t="str">
            <v>Thảo</v>
          </cell>
          <cell r="E225" t="str">
            <v>K15KTR5</v>
          </cell>
          <cell r="F225" t="str">
            <v>K15E35</v>
          </cell>
          <cell r="G225">
            <v>10</v>
          </cell>
          <cell r="H225">
            <v>9</v>
          </cell>
          <cell r="I225">
            <v>7.8</v>
          </cell>
          <cell r="J225">
            <v>7</v>
          </cell>
          <cell r="K225">
            <v>5</v>
          </cell>
          <cell r="L225">
            <v>5.3</v>
          </cell>
          <cell r="M225">
            <v>5.2</v>
          </cell>
          <cell r="N225">
            <v>6.5</v>
          </cell>
          <cell r="O225" t="str">
            <v>Sáu Phẩy Năm</v>
          </cell>
        </row>
        <row r="226">
          <cell r="A226">
            <v>218</v>
          </cell>
          <cell r="B226">
            <v>142234647</v>
          </cell>
          <cell r="C226" t="str">
            <v>Trần Duy</v>
          </cell>
          <cell r="D226" t="str">
            <v>Tân</v>
          </cell>
          <cell r="E226" t="str">
            <v>K15KTR5</v>
          </cell>
          <cell r="F226" t="str">
            <v>K15E35</v>
          </cell>
          <cell r="G226">
            <v>6</v>
          </cell>
          <cell r="H226">
            <v>5</v>
          </cell>
          <cell r="I226">
            <v>5</v>
          </cell>
          <cell r="J226">
            <v>7.3</v>
          </cell>
          <cell r="K226">
            <v>6</v>
          </cell>
          <cell r="L226">
            <v>3.5</v>
          </cell>
          <cell r="M226">
            <v>4.8</v>
          </cell>
          <cell r="N226">
            <v>5.2</v>
          </cell>
          <cell r="O226" t="str">
            <v>Năm Phẩy Hai</v>
          </cell>
        </row>
        <row r="227">
          <cell r="A227">
            <v>219</v>
          </cell>
          <cell r="B227">
            <v>152232964</v>
          </cell>
          <cell r="C227" t="str">
            <v>Từ Thị</v>
          </cell>
          <cell r="D227" t="str">
            <v>Dung</v>
          </cell>
          <cell r="E227" t="str">
            <v>K15KTR5</v>
          </cell>
          <cell r="F227" t="str">
            <v>K15E35</v>
          </cell>
          <cell r="G227">
            <v>5</v>
          </cell>
          <cell r="H227">
            <v>6</v>
          </cell>
          <cell r="I227">
            <v>7.8</v>
          </cell>
          <cell r="J227">
            <v>5.3</v>
          </cell>
          <cell r="K227">
            <v>5</v>
          </cell>
          <cell r="L227">
            <v>3.3</v>
          </cell>
          <cell r="M227">
            <v>4.2</v>
          </cell>
          <cell r="N227">
            <v>5.3</v>
          </cell>
          <cell r="O227" t="str">
            <v>Năm Phẩy Ba</v>
          </cell>
        </row>
        <row r="228">
          <cell r="A228">
            <v>220</v>
          </cell>
          <cell r="B228">
            <v>152232966</v>
          </cell>
          <cell r="C228" t="str">
            <v>Châu Thanh</v>
          </cell>
          <cell r="D228" t="str">
            <v>Long</v>
          </cell>
          <cell r="E228" t="str">
            <v>K15KTR5</v>
          </cell>
          <cell r="F228" t="str">
            <v>K15E35</v>
          </cell>
          <cell r="G228">
            <v>7</v>
          </cell>
          <cell r="H228">
            <v>9</v>
          </cell>
          <cell r="I228">
            <v>6</v>
          </cell>
          <cell r="J228">
            <v>6.3</v>
          </cell>
          <cell r="K228">
            <v>7</v>
          </cell>
          <cell r="L228">
            <v>4</v>
          </cell>
          <cell r="M228">
            <v>5.5</v>
          </cell>
          <cell r="N228">
            <v>6.1</v>
          </cell>
          <cell r="O228" t="str">
            <v>Sáu Phẩy Một</v>
          </cell>
        </row>
        <row r="229">
          <cell r="A229">
            <v>221</v>
          </cell>
          <cell r="B229">
            <v>152233056</v>
          </cell>
          <cell r="C229" t="str">
            <v>Đặng Văn</v>
          </cell>
          <cell r="D229" t="str">
            <v>Thuận</v>
          </cell>
          <cell r="E229" t="str">
            <v>K15KTR5</v>
          </cell>
          <cell r="F229" t="str">
            <v>K15E35</v>
          </cell>
          <cell r="G229">
            <v>1</v>
          </cell>
          <cell r="H229">
            <v>7</v>
          </cell>
          <cell r="I229">
            <v>5.6</v>
          </cell>
          <cell r="J229">
            <v>6.3</v>
          </cell>
          <cell r="K229">
            <v>6</v>
          </cell>
          <cell r="L229">
            <v>3.8</v>
          </cell>
          <cell r="M229">
            <v>4.9000000000000004</v>
          </cell>
          <cell r="N229">
            <v>5.2</v>
          </cell>
          <cell r="O229" t="str">
            <v>Năm Phẩy Hai</v>
          </cell>
        </row>
        <row r="230">
          <cell r="A230">
            <v>222</v>
          </cell>
          <cell r="B230">
            <v>152232025</v>
          </cell>
          <cell r="C230" t="str">
            <v>Phạm Văn</v>
          </cell>
          <cell r="D230" t="str">
            <v>Sơn</v>
          </cell>
          <cell r="E230" t="str">
            <v>K15KTR2</v>
          </cell>
          <cell r="F230" t="str">
            <v>K15E36</v>
          </cell>
          <cell r="G230">
            <v>5</v>
          </cell>
          <cell r="H230">
            <v>4</v>
          </cell>
          <cell r="I230">
            <v>2</v>
          </cell>
          <cell r="J230">
            <v>6</v>
          </cell>
          <cell r="K230">
            <v>6</v>
          </cell>
          <cell r="L230">
            <v>3.5</v>
          </cell>
          <cell r="M230">
            <v>4.8</v>
          </cell>
          <cell r="N230">
            <v>4.3</v>
          </cell>
          <cell r="O230" t="str">
            <v>Bốn Phẩy Ba</v>
          </cell>
        </row>
        <row r="231">
          <cell r="A231">
            <v>223</v>
          </cell>
          <cell r="B231">
            <v>152232805</v>
          </cell>
          <cell r="C231" t="str">
            <v>Lê Trọng</v>
          </cell>
          <cell r="D231" t="str">
            <v>Nghĩa</v>
          </cell>
          <cell r="E231" t="str">
            <v>K15KTR2</v>
          </cell>
          <cell r="F231" t="str">
            <v>K15E36</v>
          </cell>
          <cell r="G231">
            <v>6</v>
          </cell>
          <cell r="H231">
            <v>6</v>
          </cell>
          <cell r="I231">
            <v>3.5</v>
          </cell>
          <cell r="J231">
            <v>6</v>
          </cell>
          <cell r="K231">
            <v>6</v>
          </cell>
          <cell r="L231">
            <v>3.8</v>
          </cell>
          <cell r="M231">
            <v>4.9000000000000004</v>
          </cell>
          <cell r="N231">
            <v>4.9000000000000004</v>
          </cell>
          <cell r="O231" t="str">
            <v>Bốn Phẩy Chín</v>
          </cell>
        </row>
        <row r="232">
          <cell r="A232">
            <v>224</v>
          </cell>
          <cell r="B232">
            <v>152232828</v>
          </cell>
          <cell r="C232" t="str">
            <v>Võ Xuân</v>
          </cell>
          <cell r="D232" t="str">
            <v>Hưng</v>
          </cell>
          <cell r="E232" t="str">
            <v>K15KTR2</v>
          </cell>
          <cell r="F232" t="str">
            <v>K15E36</v>
          </cell>
          <cell r="G232">
            <v>10</v>
          </cell>
          <cell r="H232">
            <v>10</v>
          </cell>
          <cell r="I232">
            <v>5</v>
          </cell>
          <cell r="J232">
            <v>8</v>
          </cell>
          <cell r="K232">
            <v>6</v>
          </cell>
          <cell r="L232">
            <v>4.5999999999999996</v>
          </cell>
          <cell r="M232">
            <v>5.3</v>
          </cell>
          <cell r="N232">
            <v>6.2</v>
          </cell>
          <cell r="O232" t="str">
            <v>Sáu  Phẩy Hai</v>
          </cell>
        </row>
        <row r="233">
          <cell r="A233">
            <v>225</v>
          </cell>
          <cell r="B233">
            <v>152232854</v>
          </cell>
          <cell r="C233" t="str">
            <v>Nguyễn Đình</v>
          </cell>
          <cell r="D233" t="str">
            <v>Phi</v>
          </cell>
          <cell r="E233" t="str">
            <v>K15KTR2</v>
          </cell>
          <cell r="F233" t="str">
            <v>K15E36</v>
          </cell>
          <cell r="G233">
            <v>1</v>
          </cell>
          <cell r="H233">
            <v>1</v>
          </cell>
          <cell r="I233">
            <v>1</v>
          </cell>
          <cell r="J233">
            <v>1</v>
          </cell>
          <cell r="K233">
            <v>8</v>
          </cell>
          <cell r="L233">
            <v>4.4000000000000004</v>
          </cell>
          <cell r="M233">
            <v>6.2</v>
          </cell>
          <cell r="N233">
            <v>3.9</v>
          </cell>
          <cell r="O233" t="str">
            <v>Ba  Phẩy Chín</v>
          </cell>
        </row>
        <row r="234">
          <cell r="A234">
            <v>226</v>
          </cell>
          <cell r="B234">
            <v>152232859</v>
          </cell>
          <cell r="C234" t="str">
            <v xml:space="preserve">Lưu Nhật </v>
          </cell>
          <cell r="D234" t="str">
            <v>Tuấn</v>
          </cell>
          <cell r="E234" t="str">
            <v>K15KTR2</v>
          </cell>
          <cell r="F234" t="str">
            <v>K15E36</v>
          </cell>
          <cell r="G234">
            <v>7</v>
          </cell>
          <cell r="H234">
            <v>7</v>
          </cell>
          <cell r="I234">
            <v>5</v>
          </cell>
          <cell r="J234">
            <v>7</v>
          </cell>
          <cell r="K234">
            <v>2</v>
          </cell>
          <cell r="L234">
            <v>4</v>
          </cell>
          <cell r="M234">
            <v>3</v>
          </cell>
          <cell r="N234">
            <v>0</v>
          </cell>
          <cell r="O234" t="str">
            <v>Không</v>
          </cell>
        </row>
        <row r="235">
          <cell r="A235">
            <v>227</v>
          </cell>
          <cell r="B235">
            <v>152232896</v>
          </cell>
          <cell r="C235" t="str">
            <v>Lê</v>
          </cell>
          <cell r="D235" t="str">
            <v>Nhật</v>
          </cell>
          <cell r="E235" t="str">
            <v>K15KTR2</v>
          </cell>
          <cell r="F235" t="str">
            <v>K15E36</v>
          </cell>
          <cell r="G235">
            <v>6</v>
          </cell>
          <cell r="H235">
            <v>6</v>
          </cell>
          <cell r="I235">
            <v>3</v>
          </cell>
          <cell r="J235">
            <v>3</v>
          </cell>
          <cell r="K235">
            <v>2</v>
          </cell>
          <cell r="L235">
            <v>3.3</v>
          </cell>
          <cell r="M235">
            <v>2.7</v>
          </cell>
          <cell r="N235">
            <v>0</v>
          </cell>
          <cell r="O235" t="str">
            <v>Không</v>
          </cell>
        </row>
        <row r="236">
          <cell r="A236">
            <v>228</v>
          </cell>
          <cell r="B236">
            <v>152232951</v>
          </cell>
          <cell r="C236" t="str">
            <v>Vũ Quyết</v>
          </cell>
          <cell r="D236" t="str">
            <v>Thắng</v>
          </cell>
          <cell r="E236" t="str">
            <v>K15KTR2</v>
          </cell>
          <cell r="F236" t="str">
            <v>K15E36</v>
          </cell>
          <cell r="G236">
            <v>7</v>
          </cell>
          <cell r="H236">
            <v>8</v>
          </cell>
          <cell r="I236">
            <v>3</v>
          </cell>
          <cell r="J236">
            <v>3</v>
          </cell>
          <cell r="K236">
            <v>5</v>
          </cell>
          <cell r="L236">
            <v>4.2</v>
          </cell>
          <cell r="M236">
            <v>4.5999999999999996</v>
          </cell>
          <cell r="N236">
            <v>4.5999999999999996</v>
          </cell>
          <cell r="O236" t="str">
            <v>Bốn Phẩy Sáu</v>
          </cell>
        </row>
        <row r="237">
          <cell r="A237">
            <v>229</v>
          </cell>
          <cell r="B237">
            <v>152232957</v>
          </cell>
          <cell r="C237" t="str">
            <v>Trần Duy Thanh</v>
          </cell>
          <cell r="D237" t="str">
            <v>Long</v>
          </cell>
          <cell r="E237" t="str">
            <v>K15KTR2</v>
          </cell>
          <cell r="F237" t="str">
            <v>K15E36</v>
          </cell>
          <cell r="G237">
            <v>7</v>
          </cell>
          <cell r="H237">
            <v>6</v>
          </cell>
          <cell r="I237">
            <v>3.5</v>
          </cell>
          <cell r="J237">
            <v>3</v>
          </cell>
          <cell r="K237">
            <v>5</v>
          </cell>
          <cell r="L237">
            <v>2.4</v>
          </cell>
          <cell r="M237">
            <v>3.7</v>
          </cell>
          <cell r="N237">
            <v>0</v>
          </cell>
          <cell r="O237" t="str">
            <v>Không</v>
          </cell>
        </row>
        <row r="238">
          <cell r="A238">
            <v>230</v>
          </cell>
          <cell r="B238">
            <v>152232983</v>
          </cell>
          <cell r="C238" t="str">
            <v>Nguyễn Ngọc</v>
          </cell>
          <cell r="D238" t="str">
            <v>Phúc</v>
          </cell>
          <cell r="E238" t="str">
            <v>K15KTR2</v>
          </cell>
          <cell r="F238" t="str">
            <v>K15E36</v>
          </cell>
          <cell r="G238">
            <v>10</v>
          </cell>
          <cell r="H238">
            <v>10</v>
          </cell>
          <cell r="I238">
            <v>4</v>
          </cell>
          <cell r="J238">
            <v>8</v>
          </cell>
          <cell r="K238">
            <v>7.5</v>
          </cell>
          <cell r="L238">
            <v>2.9</v>
          </cell>
          <cell r="M238">
            <v>5.2</v>
          </cell>
          <cell r="N238">
            <v>6</v>
          </cell>
          <cell r="O238" t="str">
            <v>Sáu</v>
          </cell>
        </row>
        <row r="239">
          <cell r="A239">
            <v>231</v>
          </cell>
          <cell r="B239">
            <v>152232995</v>
          </cell>
          <cell r="C239" t="str">
            <v xml:space="preserve">Nguyễn Xuân </v>
          </cell>
          <cell r="D239" t="str">
            <v>Trường</v>
          </cell>
          <cell r="E239" t="str">
            <v>K15KTR2</v>
          </cell>
          <cell r="F239" t="str">
            <v>K15E36</v>
          </cell>
          <cell r="G239">
            <v>7</v>
          </cell>
          <cell r="H239">
            <v>6</v>
          </cell>
          <cell r="I239">
            <v>4</v>
          </cell>
          <cell r="J239">
            <v>8</v>
          </cell>
          <cell r="K239" t="str">
            <v>v</v>
          </cell>
          <cell r="L239" t="str">
            <v>v</v>
          </cell>
          <cell r="M239" t="str">
            <v>v</v>
          </cell>
          <cell r="N239">
            <v>0</v>
          </cell>
          <cell r="O239" t="str">
            <v>Không</v>
          </cell>
        </row>
        <row r="240">
          <cell r="A240">
            <v>232</v>
          </cell>
          <cell r="B240">
            <v>152232996</v>
          </cell>
          <cell r="C240" t="str">
            <v>Nguyễn Tuấn</v>
          </cell>
          <cell r="D240" t="str">
            <v>Anh</v>
          </cell>
          <cell r="E240" t="str">
            <v>K15KTR2</v>
          </cell>
          <cell r="F240" t="str">
            <v>K15E36</v>
          </cell>
          <cell r="G240">
            <v>10</v>
          </cell>
          <cell r="H240">
            <v>8</v>
          </cell>
          <cell r="I240">
            <v>4</v>
          </cell>
          <cell r="J240">
            <v>8</v>
          </cell>
          <cell r="K240">
            <v>4.5</v>
          </cell>
          <cell r="L240">
            <v>3.8</v>
          </cell>
          <cell r="M240">
            <v>4.2</v>
          </cell>
          <cell r="N240">
            <v>5.2</v>
          </cell>
          <cell r="O240" t="str">
            <v>Năm Phẩy Hai</v>
          </cell>
        </row>
        <row r="241">
          <cell r="A241">
            <v>233</v>
          </cell>
          <cell r="B241">
            <v>152232998</v>
          </cell>
          <cell r="C241" t="str">
            <v>Trần Lê Yến</v>
          </cell>
          <cell r="D241" t="str">
            <v>Phương</v>
          </cell>
          <cell r="E241" t="str">
            <v>K15KTR2</v>
          </cell>
          <cell r="F241" t="str">
            <v>K15E36</v>
          </cell>
          <cell r="G241">
            <v>5</v>
          </cell>
          <cell r="H241">
            <v>4</v>
          </cell>
          <cell r="I241">
            <v>2.5</v>
          </cell>
          <cell r="J241">
            <v>3</v>
          </cell>
          <cell r="K241">
            <v>5</v>
          </cell>
          <cell r="L241">
            <v>4.2</v>
          </cell>
          <cell r="M241">
            <v>4.5999999999999996</v>
          </cell>
          <cell r="N241">
            <v>4</v>
          </cell>
          <cell r="O241" t="str">
            <v>Bốn</v>
          </cell>
        </row>
        <row r="242">
          <cell r="A242">
            <v>234</v>
          </cell>
          <cell r="B242">
            <v>152233023</v>
          </cell>
          <cell r="C242" t="str">
            <v>Trần Khánh</v>
          </cell>
          <cell r="D242" t="str">
            <v>Rin</v>
          </cell>
          <cell r="E242" t="str">
            <v>K15KTR2</v>
          </cell>
          <cell r="F242" t="str">
            <v>K15E36</v>
          </cell>
          <cell r="G242">
            <v>8</v>
          </cell>
          <cell r="H242">
            <v>7</v>
          </cell>
          <cell r="I242">
            <v>4.5</v>
          </cell>
          <cell r="J242">
            <v>6</v>
          </cell>
          <cell r="K242">
            <v>5</v>
          </cell>
          <cell r="L242">
            <v>3.5</v>
          </cell>
          <cell r="M242">
            <v>4.3</v>
          </cell>
          <cell r="N242">
            <v>5</v>
          </cell>
          <cell r="O242" t="str">
            <v>Năm</v>
          </cell>
        </row>
        <row r="243">
          <cell r="A243">
            <v>235</v>
          </cell>
          <cell r="B243">
            <v>152235502</v>
          </cell>
          <cell r="C243" t="str">
            <v>Hoàng Văn</v>
          </cell>
          <cell r="D243" t="str">
            <v>Mạnh</v>
          </cell>
          <cell r="E243" t="str">
            <v>K15KTR2</v>
          </cell>
          <cell r="F243" t="str">
            <v>K15E36</v>
          </cell>
          <cell r="G243">
            <v>4</v>
          </cell>
          <cell r="H243">
            <v>3</v>
          </cell>
          <cell r="I243">
            <v>4</v>
          </cell>
          <cell r="J243">
            <v>3</v>
          </cell>
          <cell r="K243">
            <v>7</v>
          </cell>
          <cell r="L243">
            <v>3.3</v>
          </cell>
          <cell r="M243">
            <v>5.2</v>
          </cell>
          <cell r="N243">
            <v>4.5</v>
          </cell>
          <cell r="O243" t="str">
            <v>Bốn Phẩy Năm</v>
          </cell>
        </row>
        <row r="244">
          <cell r="A244">
            <v>236</v>
          </cell>
          <cell r="B244">
            <v>152236325</v>
          </cell>
          <cell r="C244" t="str">
            <v>Tô Hữu</v>
          </cell>
          <cell r="D244" t="str">
            <v>Phước</v>
          </cell>
          <cell r="E244" t="str">
            <v>K15KTR2</v>
          </cell>
          <cell r="F244" t="str">
            <v>K15E36</v>
          </cell>
          <cell r="G244">
            <v>9</v>
          </cell>
          <cell r="H244">
            <v>8</v>
          </cell>
          <cell r="I244">
            <v>6</v>
          </cell>
          <cell r="J244">
            <v>6</v>
          </cell>
          <cell r="K244">
            <v>8</v>
          </cell>
          <cell r="L244">
            <v>4.5999999999999996</v>
          </cell>
          <cell r="M244">
            <v>6.3</v>
          </cell>
          <cell r="N244">
            <v>6.5</v>
          </cell>
          <cell r="O244" t="str">
            <v>Sáu Phẩy Năm</v>
          </cell>
        </row>
        <row r="245">
          <cell r="A245">
            <v>237</v>
          </cell>
          <cell r="B245">
            <v>132234938</v>
          </cell>
          <cell r="C245" t="str">
            <v xml:space="preserve">Phạm </v>
          </cell>
          <cell r="D245" t="str">
            <v>Văn</v>
          </cell>
          <cell r="E245" t="str">
            <v>K15KTR3</v>
          </cell>
          <cell r="F245" t="str">
            <v>K15E36</v>
          </cell>
          <cell r="G245">
            <v>2</v>
          </cell>
          <cell r="H245">
            <v>2</v>
          </cell>
          <cell r="I245">
            <v>5</v>
          </cell>
          <cell r="J245">
            <v>4</v>
          </cell>
          <cell r="K245">
            <v>5</v>
          </cell>
          <cell r="L245">
            <v>4</v>
          </cell>
          <cell r="M245">
            <v>4.5</v>
          </cell>
          <cell r="N245">
            <v>4.2</v>
          </cell>
          <cell r="O245" t="str">
            <v>Bốn Phẩy Hai</v>
          </cell>
        </row>
        <row r="246">
          <cell r="A246">
            <v>238</v>
          </cell>
          <cell r="B246">
            <v>142231390</v>
          </cell>
          <cell r="C246" t="str">
            <v>Nguyễn Ngọc</v>
          </cell>
          <cell r="D246" t="str">
            <v>Duy</v>
          </cell>
          <cell r="E246" t="str">
            <v>K15KTR3</v>
          </cell>
          <cell r="F246" t="str">
            <v>K15E36</v>
          </cell>
          <cell r="G246">
            <v>7</v>
          </cell>
          <cell r="H246">
            <v>7</v>
          </cell>
          <cell r="I246">
            <v>5</v>
          </cell>
          <cell r="J246">
            <v>2</v>
          </cell>
          <cell r="K246">
            <v>4</v>
          </cell>
          <cell r="L246">
            <v>5.0999999999999996</v>
          </cell>
          <cell r="M246">
            <v>4.5999999999999996</v>
          </cell>
          <cell r="N246">
            <v>4.8</v>
          </cell>
          <cell r="O246" t="str">
            <v>Bốn Phẩy Tám</v>
          </cell>
        </row>
        <row r="247">
          <cell r="A247">
            <v>239</v>
          </cell>
          <cell r="B247">
            <v>152232806</v>
          </cell>
          <cell r="C247" t="str">
            <v>Phạm Văn Nhất</v>
          </cell>
          <cell r="D247" t="str">
            <v>Đạt</v>
          </cell>
          <cell r="E247" t="str">
            <v>K15KTR3</v>
          </cell>
          <cell r="F247" t="str">
            <v>K15E36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 t="str">
            <v>hp</v>
          </cell>
          <cell r="L247" t="str">
            <v>hp</v>
          </cell>
          <cell r="M247" t="str">
            <v>hp</v>
          </cell>
          <cell r="N247">
            <v>0</v>
          </cell>
          <cell r="O247" t="str">
            <v>Không</v>
          </cell>
        </row>
        <row r="248">
          <cell r="A248">
            <v>240</v>
          </cell>
          <cell r="B248">
            <v>152232843</v>
          </cell>
          <cell r="C248" t="str">
            <v>Võ Hoàng Cát</v>
          </cell>
          <cell r="D248" t="str">
            <v>Tiên</v>
          </cell>
          <cell r="E248" t="str">
            <v>K15KTR3</v>
          </cell>
          <cell r="F248" t="str">
            <v>K15E36</v>
          </cell>
          <cell r="G248">
            <v>10</v>
          </cell>
          <cell r="H248">
            <v>8</v>
          </cell>
          <cell r="I248">
            <v>5</v>
          </cell>
          <cell r="J248">
            <v>7</v>
          </cell>
          <cell r="K248">
            <v>6.5</v>
          </cell>
          <cell r="L248">
            <v>2.4</v>
          </cell>
          <cell r="M248">
            <v>4.5</v>
          </cell>
          <cell r="N248">
            <v>5.5</v>
          </cell>
          <cell r="O248" t="str">
            <v>Năm Phẩy Năm</v>
          </cell>
        </row>
        <row r="249">
          <cell r="A249">
            <v>241</v>
          </cell>
          <cell r="B249">
            <v>152232852</v>
          </cell>
          <cell r="C249" t="str">
            <v>Võ Hoàng</v>
          </cell>
          <cell r="D249" t="str">
            <v>Long</v>
          </cell>
          <cell r="E249" t="str">
            <v>K15KTR3</v>
          </cell>
          <cell r="F249" t="str">
            <v>K15E36</v>
          </cell>
          <cell r="G249">
            <v>6</v>
          </cell>
          <cell r="H249">
            <v>5</v>
          </cell>
          <cell r="I249">
            <v>5.5</v>
          </cell>
          <cell r="J249">
            <v>7</v>
          </cell>
          <cell r="K249">
            <v>7.5</v>
          </cell>
          <cell r="L249">
            <v>4.2</v>
          </cell>
          <cell r="M249">
            <v>5.9</v>
          </cell>
          <cell r="N249">
            <v>5.8</v>
          </cell>
          <cell r="O249" t="str">
            <v>Năm Phẩy Tám</v>
          </cell>
        </row>
        <row r="250">
          <cell r="A250">
            <v>242</v>
          </cell>
          <cell r="B250">
            <v>152232855</v>
          </cell>
          <cell r="C250" t="str">
            <v>Trần Nguyễn Trâm</v>
          </cell>
          <cell r="D250" t="str">
            <v>Anh</v>
          </cell>
          <cell r="E250" t="str">
            <v>K15KTR3</v>
          </cell>
          <cell r="F250" t="str">
            <v>K15E36</v>
          </cell>
          <cell r="G250">
            <v>7</v>
          </cell>
          <cell r="H250">
            <v>7</v>
          </cell>
          <cell r="I250">
            <v>5</v>
          </cell>
          <cell r="J250">
            <v>4</v>
          </cell>
          <cell r="K250">
            <v>6.5</v>
          </cell>
          <cell r="L250">
            <v>4</v>
          </cell>
          <cell r="M250">
            <v>5.3</v>
          </cell>
          <cell r="N250">
            <v>5.4</v>
          </cell>
          <cell r="O250" t="str">
            <v>Năm Phẩy Bốn</v>
          </cell>
        </row>
        <row r="251">
          <cell r="A251">
            <v>243</v>
          </cell>
          <cell r="B251">
            <v>152232860</v>
          </cell>
          <cell r="C251" t="str">
            <v>Nguyễn Ngọc</v>
          </cell>
          <cell r="D251" t="str">
            <v>Anh</v>
          </cell>
          <cell r="E251" t="str">
            <v>K15KTR3</v>
          </cell>
          <cell r="F251" t="str">
            <v>K15E36</v>
          </cell>
          <cell r="G251">
            <v>6</v>
          </cell>
          <cell r="H251">
            <v>5</v>
          </cell>
          <cell r="I251">
            <v>4.5</v>
          </cell>
          <cell r="J251">
            <v>7</v>
          </cell>
          <cell r="K251">
            <v>5.5</v>
          </cell>
          <cell r="L251">
            <v>4.9000000000000004</v>
          </cell>
          <cell r="M251">
            <v>5.2</v>
          </cell>
          <cell r="N251">
            <v>5.3</v>
          </cell>
          <cell r="O251" t="str">
            <v>Năm Phẩy Ba</v>
          </cell>
        </row>
        <row r="252">
          <cell r="A252">
            <v>244</v>
          </cell>
          <cell r="B252">
            <v>152232877</v>
          </cell>
          <cell r="C252" t="str">
            <v>Võ Thuỷ</v>
          </cell>
          <cell r="D252" t="str">
            <v>Nguyên</v>
          </cell>
          <cell r="E252" t="str">
            <v>K15KTR3</v>
          </cell>
          <cell r="F252" t="str">
            <v>K15E36</v>
          </cell>
          <cell r="G252">
            <v>7</v>
          </cell>
          <cell r="H252">
            <v>7</v>
          </cell>
          <cell r="I252">
            <v>5.5</v>
          </cell>
          <cell r="J252">
            <v>3</v>
          </cell>
          <cell r="K252">
            <v>7.5</v>
          </cell>
          <cell r="L252">
            <v>5.5</v>
          </cell>
          <cell r="M252">
            <v>6.5</v>
          </cell>
          <cell r="N252">
            <v>6</v>
          </cell>
          <cell r="O252" t="str">
            <v>Sáu</v>
          </cell>
        </row>
        <row r="253">
          <cell r="A253">
            <v>245</v>
          </cell>
          <cell r="B253">
            <v>152232890</v>
          </cell>
          <cell r="C253" t="str">
            <v>Nguyễn Thị Thanh</v>
          </cell>
          <cell r="D253" t="str">
            <v>Mùi</v>
          </cell>
          <cell r="E253" t="str">
            <v>K15KTR3</v>
          </cell>
          <cell r="F253" t="str">
            <v>K15E36</v>
          </cell>
          <cell r="G253">
            <v>7</v>
          </cell>
          <cell r="H253">
            <v>8</v>
          </cell>
          <cell r="I253">
            <v>4.5</v>
          </cell>
          <cell r="J253">
            <v>7</v>
          </cell>
          <cell r="K253">
            <v>7</v>
          </cell>
          <cell r="L253">
            <v>4.7</v>
          </cell>
          <cell r="M253">
            <v>5.9</v>
          </cell>
          <cell r="N253">
            <v>6</v>
          </cell>
          <cell r="O253" t="str">
            <v>Sáu</v>
          </cell>
        </row>
        <row r="254">
          <cell r="A254">
            <v>246</v>
          </cell>
          <cell r="B254">
            <v>152232898</v>
          </cell>
          <cell r="C254" t="str">
            <v xml:space="preserve">Võ Thị Phương </v>
          </cell>
          <cell r="D254" t="str">
            <v>Thanh</v>
          </cell>
          <cell r="E254" t="str">
            <v>K15KTR3</v>
          </cell>
          <cell r="F254" t="str">
            <v>K15E36</v>
          </cell>
          <cell r="G254">
            <v>3</v>
          </cell>
          <cell r="H254">
            <v>3</v>
          </cell>
          <cell r="I254">
            <v>4.5</v>
          </cell>
          <cell r="J254">
            <v>2</v>
          </cell>
          <cell r="K254">
            <v>7</v>
          </cell>
          <cell r="L254">
            <v>4.7</v>
          </cell>
          <cell r="M254">
            <v>5.9</v>
          </cell>
          <cell r="N254">
            <v>4.8</v>
          </cell>
          <cell r="O254" t="str">
            <v>Bốn Phẩy Tám</v>
          </cell>
        </row>
        <row r="255">
          <cell r="A255">
            <v>247</v>
          </cell>
          <cell r="B255">
            <v>152232911</v>
          </cell>
          <cell r="C255" t="str">
            <v>Nguyễn Phước</v>
          </cell>
          <cell r="D255" t="str">
            <v>Duy</v>
          </cell>
          <cell r="E255" t="str">
            <v>K15KTR3</v>
          </cell>
          <cell r="F255" t="str">
            <v>K15E36</v>
          </cell>
          <cell r="G255">
            <v>6</v>
          </cell>
          <cell r="H255">
            <v>8</v>
          </cell>
          <cell r="I255">
            <v>4.5</v>
          </cell>
          <cell r="J255">
            <v>4</v>
          </cell>
          <cell r="K255">
            <v>7</v>
          </cell>
          <cell r="L255">
            <v>4.5999999999999996</v>
          </cell>
          <cell r="M255">
            <v>5.8</v>
          </cell>
          <cell r="N255">
            <v>5.6</v>
          </cell>
          <cell r="O255" t="str">
            <v>Năm Phẩy Sáu</v>
          </cell>
        </row>
        <row r="256">
          <cell r="A256">
            <v>248</v>
          </cell>
          <cell r="B256">
            <v>152232916</v>
          </cell>
          <cell r="C256" t="str">
            <v>Trần Trung</v>
          </cell>
          <cell r="D256" t="str">
            <v>Thiên</v>
          </cell>
          <cell r="E256" t="str">
            <v>K15KTR3</v>
          </cell>
          <cell r="F256" t="str">
            <v>K15E36</v>
          </cell>
          <cell r="G256">
            <v>7</v>
          </cell>
          <cell r="H256">
            <v>6</v>
          </cell>
          <cell r="I256">
            <v>5</v>
          </cell>
          <cell r="J256">
            <v>4</v>
          </cell>
          <cell r="K256">
            <v>6.5</v>
          </cell>
          <cell r="L256">
            <v>5.5</v>
          </cell>
          <cell r="M256">
            <v>6</v>
          </cell>
          <cell r="N256">
            <v>5.7</v>
          </cell>
          <cell r="O256" t="str">
            <v>Năm Phẩy Bảy</v>
          </cell>
        </row>
        <row r="257">
          <cell r="A257">
            <v>249</v>
          </cell>
          <cell r="B257">
            <v>152232941</v>
          </cell>
          <cell r="C257" t="str">
            <v>Nguyễn Công</v>
          </cell>
          <cell r="D257" t="str">
            <v>Hoàng</v>
          </cell>
          <cell r="E257" t="str">
            <v>K15KTR3</v>
          </cell>
          <cell r="F257" t="str">
            <v>K15E36</v>
          </cell>
          <cell r="G257">
            <v>7</v>
          </cell>
          <cell r="H257">
            <v>6</v>
          </cell>
          <cell r="I257">
            <v>4</v>
          </cell>
          <cell r="J257">
            <v>4</v>
          </cell>
          <cell r="K257">
            <v>7</v>
          </cell>
          <cell r="L257">
            <v>4.7</v>
          </cell>
          <cell r="M257">
            <v>5.9</v>
          </cell>
          <cell r="N257">
            <v>5.4</v>
          </cell>
          <cell r="O257" t="str">
            <v>Năm Phẩy Bốn</v>
          </cell>
        </row>
        <row r="258">
          <cell r="A258">
            <v>250</v>
          </cell>
          <cell r="B258">
            <v>152232949</v>
          </cell>
          <cell r="C258" t="str">
            <v>Đỗ Thị Diễm</v>
          </cell>
          <cell r="D258" t="str">
            <v>Vy</v>
          </cell>
          <cell r="E258" t="str">
            <v>K15KTR3</v>
          </cell>
          <cell r="F258" t="str">
            <v>K15E36</v>
          </cell>
          <cell r="G258">
            <v>6</v>
          </cell>
          <cell r="H258">
            <v>7</v>
          </cell>
          <cell r="I258">
            <v>5</v>
          </cell>
          <cell r="J258">
            <v>8</v>
          </cell>
          <cell r="K258">
            <v>8</v>
          </cell>
          <cell r="L258">
            <v>4.2</v>
          </cell>
          <cell r="M258">
            <v>6.1</v>
          </cell>
          <cell r="N258">
            <v>6.2</v>
          </cell>
          <cell r="O258" t="str">
            <v>Sáu  Phẩy Hai</v>
          </cell>
        </row>
        <row r="259">
          <cell r="A259">
            <v>251</v>
          </cell>
          <cell r="B259">
            <v>152232956</v>
          </cell>
          <cell r="C259" t="str">
            <v>Tống Ngọc</v>
          </cell>
          <cell r="D259" t="str">
            <v>Dũng</v>
          </cell>
          <cell r="E259" t="str">
            <v>K15KTR3</v>
          </cell>
          <cell r="F259" t="str">
            <v>K15E36</v>
          </cell>
          <cell r="G259">
            <v>2</v>
          </cell>
          <cell r="H259">
            <v>2</v>
          </cell>
          <cell r="I259">
            <v>3.5</v>
          </cell>
          <cell r="J259">
            <v>3</v>
          </cell>
          <cell r="K259">
            <v>7</v>
          </cell>
          <cell r="L259">
            <v>4.4000000000000004</v>
          </cell>
          <cell r="M259">
            <v>5.7</v>
          </cell>
          <cell r="N259">
            <v>4.4000000000000004</v>
          </cell>
          <cell r="O259" t="str">
            <v>Bốn Phẩy Bốn</v>
          </cell>
        </row>
        <row r="260">
          <cell r="A260">
            <v>252</v>
          </cell>
          <cell r="B260">
            <v>152235937</v>
          </cell>
          <cell r="C260" t="str">
            <v>Văn Công</v>
          </cell>
          <cell r="D260" t="str">
            <v>Tạo</v>
          </cell>
          <cell r="E260" t="str">
            <v>K15KTR3</v>
          </cell>
          <cell r="F260" t="str">
            <v>K15E36</v>
          </cell>
          <cell r="G260">
            <v>6</v>
          </cell>
          <cell r="H260">
            <v>5</v>
          </cell>
          <cell r="I260">
            <v>4.5</v>
          </cell>
          <cell r="J260">
            <v>3</v>
          </cell>
          <cell r="K260">
            <v>7</v>
          </cell>
          <cell r="L260">
            <v>3.5</v>
          </cell>
          <cell r="M260">
            <v>5.3</v>
          </cell>
          <cell r="N260">
            <v>4.9000000000000004</v>
          </cell>
          <cell r="O260" t="str">
            <v>Bốn Phẩy Chín</v>
          </cell>
        </row>
        <row r="261">
          <cell r="A261">
            <v>253</v>
          </cell>
          <cell r="B261">
            <v>142231423</v>
          </cell>
          <cell r="C261" t="str">
            <v>Phạm Đình Tuấn</v>
          </cell>
          <cell r="D261" t="str">
            <v>Phi</v>
          </cell>
          <cell r="E261" t="str">
            <v>K15KTR5</v>
          </cell>
          <cell r="F261" t="str">
            <v>K15E36</v>
          </cell>
          <cell r="G261">
            <v>5</v>
          </cell>
          <cell r="H261">
            <v>5</v>
          </cell>
          <cell r="I261">
            <v>5</v>
          </cell>
          <cell r="J261">
            <v>3</v>
          </cell>
          <cell r="K261">
            <v>5</v>
          </cell>
          <cell r="L261">
            <v>3.5</v>
          </cell>
          <cell r="M261">
            <v>4.3</v>
          </cell>
          <cell r="N261">
            <v>4.4000000000000004</v>
          </cell>
          <cell r="O261" t="str">
            <v>Bốn Phẩy Bốn</v>
          </cell>
        </row>
        <row r="262">
          <cell r="A262">
            <v>254</v>
          </cell>
          <cell r="B262">
            <v>152232021</v>
          </cell>
          <cell r="C262" t="str">
            <v>Phan Hoàng</v>
          </cell>
          <cell r="D262" t="str">
            <v>Hải</v>
          </cell>
          <cell r="E262" t="str">
            <v>K15KTR5</v>
          </cell>
          <cell r="F262" t="str">
            <v>K15E36</v>
          </cell>
          <cell r="G262">
            <v>6</v>
          </cell>
          <cell r="H262">
            <v>7</v>
          </cell>
          <cell r="I262">
            <v>3.5</v>
          </cell>
          <cell r="J262">
            <v>6</v>
          </cell>
          <cell r="K262">
            <v>6</v>
          </cell>
          <cell r="L262">
            <v>4.5999999999999996</v>
          </cell>
          <cell r="M262">
            <v>5.3</v>
          </cell>
          <cell r="N262">
            <v>5.2</v>
          </cell>
          <cell r="O262" t="str">
            <v>Năm Phẩy Hai</v>
          </cell>
        </row>
        <row r="263">
          <cell r="A263">
            <v>255</v>
          </cell>
          <cell r="B263">
            <v>152232815</v>
          </cell>
          <cell r="C263" t="str">
            <v>Trương Đình Thành</v>
          </cell>
          <cell r="D263" t="str">
            <v>Tín</v>
          </cell>
          <cell r="E263" t="str">
            <v>K15KTR5</v>
          </cell>
          <cell r="F263" t="str">
            <v>K15E36</v>
          </cell>
          <cell r="G263">
            <v>5</v>
          </cell>
          <cell r="H263">
            <v>7</v>
          </cell>
          <cell r="I263">
            <v>4</v>
          </cell>
          <cell r="J263">
            <v>2</v>
          </cell>
          <cell r="K263">
            <v>7.5</v>
          </cell>
          <cell r="L263">
            <v>5.0999999999999996</v>
          </cell>
          <cell r="M263">
            <v>6.3</v>
          </cell>
          <cell r="N263">
            <v>5.4</v>
          </cell>
          <cell r="O263" t="str">
            <v>Năm Phẩy Bốn</v>
          </cell>
        </row>
        <row r="264">
          <cell r="A264">
            <v>256</v>
          </cell>
          <cell r="B264">
            <v>152232985</v>
          </cell>
          <cell r="C264" t="str">
            <v xml:space="preserve">Võ Thanh </v>
          </cell>
          <cell r="D264" t="str">
            <v>Cảm</v>
          </cell>
          <cell r="E264" t="str">
            <v>K15KTR5</v>
          </cell>
          <cell r="F264" t="str">
            <v>K15E36</v>
          </cell>
          <cell r="G264">
            <v>5</v>
          </cell>
          <cell r="H264">
            <v>5</v>
          </cell>
          <cell r="I264">
            <v>2.5</v>
          </cell>
          <cell r="J264">
            <v>1</v>
          </cell>
          <cell r="K264" t="str">
            <v>v</v>
          </cell>
          <cell r="L264" t="str">
            <v>v</v>
          </cell>
          <cell r="M264" t="str">
            <v>v</v>
          </cell>
          <cell r="N264">
            <v>0</v>
          </cell>
          <cell r="O264" t="str">
            <v>Không</v>
          </cell>
        </row>
        <row r="265">
          <cell r="A265">
            <v>257</v>
          </cell>
          <cell r="B265">
            <v>152233048</v>
          </cell>
          <cell r="C265" t="str">
            <v>Văn Hữu</v>
          </cell>
          <cell r="D265" t="str">
            <v>Khanh</v>
          </cell>
          <cell r="E265" t="str">
            <v>K15KTR5</v>
          </cell>
          <cell r="F265" t="str">
            <v>K15E36</v>
          </cell>
          <cell r="G265">
            <v>5</v>
          </cell>
          <cell r="H265">
            <v>5</v>
          </cell>
          <cell r="I265">
            <v>3</v>
          </cell>
          <cell r="J265">
            <v>3</v>
          </cell>
          <cell r="K265">
            <v>7</v>
          </cell>
          <cell r="L265">
            <v>3.3</v>
          </cell>
          <cell r="M265">
            <v>5.2</v>
          </cell>
          <cell r="N265">
            <v>4.5</v>
          </cell>
          <cell r="O265" t="str">
            <v>Bốn Phẩy Năm</v>
          </cell>
        </row>
        <row r="266">
          <cell r="A266">
            <v>258</v>
          </cell>
          <cell r="B266">
            <v>4886</v>
          </cell>
          <cell r="C266" t="str">
            <v>Lê Công</v>
          </cell>
          <cell r="D266" t="str">
            <v>Huân</v>
          </cell>
          <cell r="E266" t="str">
            <v>K13KTR2</v>
          </cell>
          <cell r="F266" t="str">
            <v>K15E36</v>
          </cell>
          <cell r="G266">
            <v>6</v>
          </cell>
          <cell r="H266">
            <v>7</v>
          </cell>
          <cell r="I266">
            <v>4.5</v>
          </cell>
          <cell r="J266">
            <v>4</v>
          </cell>
          <cell r="K266">
            <v>6.5</v>
          </cell>
          <cell r="L266">
            <v>2.9</v>
          </cell>
          <cell r="M266">
            <v>4.7</v>
          </cell>
          <cell r="N266">
            <v>4.9000000000000004</v>
          </cell>
          <cell r="O266" t="str">
            <v>Bốn Phẩy Chín</v>
          </cell>
          <cell r="P266">
            <v>98007</v>
          </cell>
        </row>
        <row r="267">
          <cell r="A267">
            <v>259</v>
          </cell>
          <cell r="B267">
            <v>4850</v>
          </cell>
          <cell r="C267" t="str">
            <v>Dương Viết</v>
          </cell>
          <cell r="D267" t="str">
            <v>Hùng</v>
          </cell>
          <cell r="E267" t="str">
            <v>K13KTR2</v>
          </cell>
          <cell r="F267" t="str">
            <v>K15E36</v>
          </cell>
          <cell r="G267">
            <v>6</v>
          </cell>
          <cell r="H267">
            <v>8</v>
          </cell>
          <cell r="I267">
            <v>4.5</v>
          </cell>
          <cell r="J267">
            <v>4</v>
          </cell>
          <cell r="K267">
            <v>6.5</v>
          </cell>
          <cell r="L267">
            <v>3.3</v>
          </cell>
          <cell r="M267">
            <v>4.9000000000000004</v>
          </cell>
          <cell r="N267">
            <v>5.0999999999999996</v>
          </cell>
          <cell r="O267" t="str">
            <v>Năm Phẩy Một</v>
          </cell>
          <cell r="P267">
            <v>98006</v>
          </cell>
        </row>
        <row r="268">
          <cell r="A268">
            <v>260</v>
          </cell>
          <cell r="B268">
            <v>4514</v>
          </cell>
          <cell r="C268" t="str">
            <v>Trần Văn</v>
          </cell>
          <cell r="D268" t="str">
            <v>Nhựt</v>
          </cell>
          <cell r="E268" t="str">
            <v>K14KTR1</v>
          </cell>
          <cell r="F268" t="str">
            <v>K15E36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 t="str">
            <v>v</v>
          </cell>
          <cell r="L268" t="str">
            <v>v</v>
          </cell>
          <cell r="M268" t="str">
            <v>v</v>
          </cell>
          <cell r="N268">
            <v>0</v>
          </cell>
          <cell r="O268" t="str">
            <v>Không</v>
          </cell>
          <cell r="P268" t="str">
            <v>00428</v>
          </cell>
        </row>
        <row r="269">
          <cell r="A269">
            <v>261</v>
          </cell>
          <cell r="B269">
            <v>152232026</v>
          </cell>
          <cell r="C269" t="str">
            <v>Đinh Thị</v>
          </cell>
          <cell r="D269" t="str">
            <v>Hoài</v>
          </cell>
          <cell r="E269" t="str">
            <v>K15KTR3</v>
          </cell>
          <cell r="F269" t="str">
            <v>K15E37</v>
          </cell>
          <cell r="G269">
            <v>5</v>
          </cell>
          <cell r="H269">
            <v>8</v>
          </cell>
          <cell r="I269">
            <v>5.6</v>
          </cell>
          <cell r="J269">
            <v>7</v>
          </cell>
          <cell r="K269">
            <v>7</v>
          </cell>
          <cell r="L269">
            <v>4.9000000000000004</v>
          </cell>
          <cell r="M269">
            <v>6</v>
          </cell>
          <cell r="N269">
            <v>6.2</v>
          </cell>
          <cell r="O269" t="str">
            <v>Sáu  Phẩy Hai</v>
          </cell>
        </row>
        <row r="270">
          <cell r="A270">
            <v>262</v>
          </cell>
          <cell r="B270">
            <v>152232808</v>
          </cell>
          <cell r="C270" t="str">
            <v>Dương</v>
          </cell>
          <cell r="D270" t="str">
            <v>Tùng</v>
          </cell>
          <cell r="E270" t="str">
            <v>K15KTR3</v>
          </cell>
          <cell r="F270" t="str">
            <v>K15E37</v>
          </cell>
          <cell r="G270">
            <v>5</v>
          </cell>
          <cell r="H270">
            <v>6</v>
          </cell>
          <cell r="I270">
            <v>4.2</v>
          </cell>
          <cell r="J270">
            <v>4.2</v>
          </cell>
          <cell r="K270">
            <v>5.5</v>
          </cell>
          <cell r="L270">
            <v>2.9</v>
          </cell>
          <cell r="M270">
            <v>4.2</v>
          </cell>
          <cell r="N270">
            <v>4.4000000000000004</v>
          </cell>
          <cell r="O270" t="str">
            <v>Bốn Phẩy Bốn</v>
          </cell>
        </row>
        <row r="271">
          <cell r="A271">
            <v>263</v>
          </cell>
          <cell r="B271">
            <v>152232812</v>
          </cell>
          <cell r="C271" t="str">
            <v>Trần Đức</v>
          </cell>
          <cell r="D271" t="str">
            <v>Diệt</v>
          </cell>
          <cell r="E271" t="str">
            <v>K15KTR3</v>
          </cell>
          <cell r="F271" t="str">
            <v>K15E37</v>
          </cell>
          <cell r="G271">
            <v>7</v>
          </cell>
          <cell r="H271">
            <v>8.5</v>
          </cell>
          <cell r="I271">
            <v>4.2</v>
          </cell>
          <cell r="J271">
            <v>7</v>
          </cell>
          <cell r="K271">
            <v>5.5</v>
          </cell>
          <cell r="L271">
            <v>2.7</v>
          </cell>
          <cell r="M271">
            <v>4.0999999999999996</v>
          </cell>
          <cell r="N271">
            <v>5</v>
          </cell>
          <cell r="O271" t="str">
            <v>Năm</v>
          </cell>
        </row>
        <row r="272">
          <cell r="A272">
            <v>264</v>
          </cell>
          <cell r="B272">
            <v>152232817</v>
          </cell>
          <cell r="C272" t="str">
            <v>Trương Bảo</v>
          </cell>
          <cell r="D272" t="str">
            <v>Quốc</v>
          </cell>
          <cell r="E272" t="str">
            <v>K15KTR3</v>
          </cell>
          <cell r="F272" t="str">
            <v>K15E37</v>
          </cell>
          <cell r="G272">
            <v>7</v>
          </cell>
          <cell r="H272">
            <v>8</v>
          </cell>
          <cell r="I272">
            <v>4.8</v>
          </cell>
          <cell r="J272">
            <v>4.8</v>
          </cell>
          <cell r="K272">
            <v>5</v>
          </cell>
          <cell r="L272">
            <v>2.4</v>
          </cell>
          <cell r="M272">
            <v>3.7</v>
          </cell>
          <cell r="N272">
            <v>0</v>
          </cell>
          <cell r="O272" t="str">
            <v>Không</v>
          </cell>
        </row>
        <row r="273">
          <cell r="A273">
            <v>265</v>
          </cell>
          <cell r="B273">
            <v>152232818</v>
          </cell>
          <cell r="C273" t="str">
            <v>Lê Thị Mỹ</v>
          </cell>
          <cell r="D273" t="str">
            <v>Thuận</v>
          </cell>
          <cell r="E273" t="str">
            <v>K15KTR3</v>
          </cell>
          <cell r="F273" t="str">
            <v>K15E37</v>
          </cell>
          <cell r="G273">
            <v>7</v>
          </cell>
          <cell r="H273">
            <v>7</v>
          </cell>
          <cell r="I273">
            <v>3.8</v>
          </cell>
          <cell r="J273">
            <v>5.5</v>
          </cell>
          <cell r="K273">
            <v>5</v>
          </cell>
          <cell r="L273">
            <v>2.6</v>
          </cell>
          <cell r="M273">
            <v>3.8</v>
          </cell>
          <cell r="N273">
            <v>0</v>
          </cell>
          <cell r="O273" t="str">
            <v>Không</v>
          </cell>
        </row>
        <row r="274">
          <cell r="A274">
            <v>266</v>
          </cell>
          <cell r="B274">
            <v>152232824</v>
          </cell>
          <cell r="C274" t="str">
            <v xml:space="preserve">Phan Quang </v>
          </cell>
          <cell r="D274" t="str">
            <v>Vinh</v>
          </cell>
          <cell r="E274" t="str">
            <v>K15KTR3</v>
          </cell>
          <cell r="F274" t="str">
            <v>K15E37</v>
          </cell>
          <cell r="G274">
            <v>4</v>
          </cell>
          <cell r="H274">
            <v>5</v>
          </cell>
          <cell r="I274">
            <v>4</v>
          </cell>
          <cell r="J274">
            <v>4</v>
          </cell>
          <cell r="K274">
            <v>5.5</v>
          </cell>
          <cell r="L274">
            <v>3.6</v>
          </cell>
          <cell r="M274">
            <v>4.5999999999999996</v>
          </cell>
          <cell r="N274">
            <v>4.4000000000000004</v>
          </cell>
          <cell r="O274" t="str">
            <v>Bốn Phẩy Bốn</v>
          </cell>
        </row>
        <row r="275">
          <cell r="A275">
            <v>267</v>
          </cell>
          <cell r="B275">
            <v>152232842</v>
          </cell>
          <cell r="C275" t="str">
            <v>Lê Thị Thu</v>
          </cell>
          <cell r="D275" t="str">
            <v>Phượng</v>
          </cell>
          <cell r="E275" t="str">
            <v>K15KTR3</v>
          </cell>
          <cell r="F275" t="str">
            <v>K15E37</v>
          </cell>
          <cell r="G275">
            <v>7</v>
          </cell>
          <cell r="H275">
            <v>7</v>
          </cell>
          <cell r="I275">
            <v>3.4</v>
          </cell>
          <cell r="J275">
            <v>3.4</v>
          </cell>
          <cell r="K275">
            <v>6</v>
          </cell>
          <cell r="L275">
            <v>3.8</v>
          </cell>
          <cell r="M275">
            <v>4.9000000000000004</v>
          </cell>
          <cell r="N275">
            <v>4.8</v>
          </cell>
          <cell r="O275" t="str">
            <v>Bốn Phẩy Tám</v>
          </cell>
        </row>
        <row r="276">
          <cell r="A276">
            <v>268</v>
          </cell>
          <cell r="B276">
            <v>152232884</v>
          </cell>
          <cell r="C276" t="str">
            <v>Nguyễn Công</v>
          </cell>
          <cell r="D276" t="str">
            <v>Cường</v>
          </cell>
          <cell r="E276" t="str">
            <v>K15KTR3</v>
          </cell>
          <cell r="F276" t="str">
            <v>K15E37</v>
          </cell>
          <cell r="G276">
            <v>3</v>
          </cell>
          <cell r="H276">
            <v>4</v>
          </cell>
          <cell r="I276">
            <v>5.2</v>
          </cell>
          <cell r="J276">
            <v>5.2</v>
          </cell>
          <cell r="K276">
            <v>4</v>
          </cell>
          <cell r="L276">
            <v>3.8</v>
          </cell>
          <cell r="M276">
            <v>3.9</v>
          </cell>
          <cell r="N276">
            <v>0</v>
          </cell>
          <cell r="O276" t="str">
            <v>Không</v>
          </cell>
        </row>
        <row r="277">
          <cell r="A277">
            <v>269</v>
          </cell>
          <cell r="B277">
            <v>152232885</v>
          </cell>
          <cell r="C277" t="str">
            <v>Nguyễn Đức Lê Thanh</v>
          </cell>
          <cell r="D277" t="str">
            <v>Sang</v>
          </cell>
          <cell r="E277" t="str">
            <v>K15KTR3</v>
          </cell>
          <cell r="F277" t="str">
            <v>K15E37</v>
          </cell>
          <cell r="G277">
            <v>9</v>
          </cell>
          <cell r="H277">
            <v>7</v>
          </cell>
          <cell r="I277">
            <v>4.8</v>
          </cell>
          <cell r="J277">
            <v>5.5</v>
          </cell>
          <cell r="K277">
            <v>4</v>
          </cell>
          <cell r="L277">
            <v>3.1</v>
          </cell>
          <cell r="M277">
            <v>3.6</v>
          </cell>
          <cell r="N277">
            <v>0</v>
          </cell>
          <cell r="O277" t="str">
            <v>Không</v>
          </cell>
        </row>
        <row r="278">
          <cell r="A278">
            <v>270</v>
          </cell>
          <cell r="B278">
            <v>152232904</v>
          </cell>
          <cell r="C278" t="str">
            <v>Lê Văn</v>
          </cell>
          <cell r="D278" t="str">
            <v>Chung</v>
          </cell>
          <cell r="E278" t="str">
            <v>K15KTR3</v>
          </cell>
          <cell r="F278" t="str">
            <v>K15E37</v>
          </cell>
          <cell r="G278">
            <v>4</v>
          </cell>
          <cell r="H278">
            <v>6</v>
          </cell>
          <cell r="I278">
            <v>3.2</v>
          </cell>
          <cell r="J278">
            <v>5</v>
          </cell>
          <cell r="K278">
            <v>6</v>
          </cell>
          <cell r="L278">
            <v>3.1</v>
          </cell>
          <cell r="M278">
            <v>4.5999999999999996</v>
          </cell>
          <cell r="N278">
            <v>4.5</v>
          </cell>
          <cell r="O278" t="str">
            <v>Bốn Phẩy Năm</v>
          </cell>
        </row>
        <row r="279">
          <cell r="A279">
            <v>271</v>
          </cell>
          <cell r="B279">
            <v>152232907</v>
          </cell>
          <cell r="C279" t="str">
            <v>Nguyễn Trịnh</v>
          </cell>
          <cell r="D279" t="str">
            <v>Nam</v>
          </cell>
          <cell r="E279" t="str">
            <v>K15KTR3</v>
          </cell>
          <cell r="F279" t="str">
            <v>K15E37</v>
          </cell>
          <cell r="G279">
            <v>9</v>
          </cell>
          <cell r="H279">
            <v>7</v>
          </cell>
          <cell r="I279">
            <v>4.4000000000000004</v>
          </cell>
          <cell r="J279">
            <v>5</v>
          </cell>
          <cell r="K279">
            <v>6</v>
          </cell>
          <cell r="L279">
            <v>2.6</v>
          </cell>
          <cell r="M279">
            <v>4.3</v>
          </cell>
          <cell r="N279">
            <v>4.9000000000000004</v>
          </cell>
          <cell r="O279" t="str">
            <v>Bốn Phẩy Chín</v>
          </cell>
        </row>
        <row r="280">
          <cell r="A280">
            <v>272</v>
          </cell>
          <cell r="B280">
            <v>152232922</v>
          </cell>
          <cell r="C280" t="str">
            <v>Lê Bảo</v>
          </cell>
          <cell r="D280" t="str">
            <v>Lộc</v>
          </cell>
          <cell r="E280" t="str">
            <v>K15KTR3</v>
          </cell>
          <cell r="F280" t="str">
            <v>K15E37</v>
          </cell>
          <cell r="G280">
            <v>9</v>
          </cell>
          <cell r="H280">
            <v>9</v>
          </cell>
          <cell r="I280">
            <v>5.6</v>
          </cell>
          <cell r="J280">
            <v>6</v>
          </cell>
          <cell r="K280">
            <v>7</v>
          </cell>
          <cell r="L280">
            <v>4.9000000000000004</v>
          </cell>
          <cell r="M280">
            <v>6</v>
          </cell>
          <cell r="N280">
            <v>6.4</v>
          </cell>
          <cell r="O280" t="str">
            <v>Sáu Phẩy Bốn</v>
          </cell>
        </row>
        <row r="281">
          <cell r="A281">
            <v>273</v>
          </cell>
          <cell r="B281">
            <v>152232968</v>
          </cell>
          <cell r="C281" t="str">
            <v>Phan Thị Thanh</v>
          </cell>
          <cell r="D281" t="str">
            <v>Trà</v>
          </cell>
          <cell r="E281" t="str">
            <v>K15KTR3</v>
          </cell>
          <cell r="F281" t="str">
            <v>K15E37</v>
          </cell>
          <cell r="G281">
            <v>9</v>
          </cell>
          <cell r="H281">
            <v>7</v>
          </cell>
          <cell r="I281">
            <v>3</v>
          </cell>
          <cell r="J281">
            <v>6</v>
          </cell>
          <cell r="K281">
            <v>6</v>
          </cell>
          <cell r="L281">
            <v>4.2</v>
          </cell>
          <cell r="M281">
            <v>5.0999999999999996</v>
          </cell>
          <cell r="N281">
            <v>5.2</v>
          </cell>
          <cell r="O281" t="str">
            <v>Năm Phẩy Hai</v>
          </cell>
        </row>
        <row r="282">
          <cell r="A282">
            <v>274</v>
          </cell>
          <cell r="B282">
            <v>152232972</v>
          </cell>
          <cell r="C282" t="str">
            <v>Phùng Minh</v>
          </cell>
          <cell r="D282" t="str">
            <v>Sơn</v>
          </cell>
          <cell r="E282" t="str">
            <v>K15KTR3</v>
          </cell>
          <cell r="F282" t="str">
            <v>K15E37</v>
          </cell>
          <cell r="G282">
            <v>4</v>
          </cell>
          <cell r="H282">
            <v>5</v>
          </cell>
          <cell r="I282">
            <v>5.4</v>
          </cell>
          <cell r="J282">
            <v>5.4</v>
          </cell>
          <cell r="K282">
            <v>5</v>
          </cell>
          <cell r="L282">
            <v>3.8</v>
          </cell>
          <cell r="M282">
            <v>4.4000000000000004</v>
          </cell>
          <cell r="N282">
            <v>4.7</v>
          </cell>
          <cell r="O282" t="str">
            <v>Bốn Phẩy Bảy</v>
          </cell>
        </row>
        <row r="283">
          <cell r="A283">
            <v>275</v>
          </cell>
          <cell r="B283">
            <v>152232975</v>
          </cell>
          <cell r="C283" t="str">
            <v>Lê Thị</v>
          </cell>
          <cell r="D283" t="str">
            <v>Huệ</v>
          </cell>
          <cell r="E283" t="str">
            <v>K15KTR3</v>
          </cell>
          <cell r="F283" t="str">
            <v>K15E37</v>
          </cell>
          <cell r="G283">
            <v>9</v>
          </cell>
          <cell r="H283">
            <v>7.5</v>
          </cell>
          <cell r="I283">
            <v>2.6</v>
          </cell>
          <cell r="J283">
            <v>6.5</v>
          </cell>
          <cell r="K283">
            <v>5</v>
          </cell>
          <cell r="L283">
            <v>3.6</v>
          </cell>
          <cell r="M283">
            <v>4.3</v>
          </cell>
          <cell r="N283">
            <v>4.7</v>
          </cell>
          <cell r="O283" t="str">
            <v>Bốn Phẩy Bảy</v>
          </cell>
        </row>
        <row r="284">
          <cell r="A284">
            <v>276</v>
          </cell>
          <cell r="B284">
            <v>152232993</v>
          </cell>
          <cell r="C284" t="str">
            <v>Trần Thị Cẩm</v>
          </cell>
          <cell r="D284" t="str">
            <v>Nhung</v>
          </cell>
          <cell r="E284" t="str">
            <v>K15KTR3</v>
          </cell>
          <cell r="F284" t="str">
            <v>K15E37</v>
          </cell>
          <cell r="G284">
            <v>7</v>
          </cell>
          <cell r="H284">
            <v>8</v>
          </cell>
          <cell r="I284">
            <v>3.8</v>
          </cell>
          <cell r="J284">
            <v>6.5</v>
          </cell>
          <cell r="K284">
            <v>6</v>
          </cell>
          <cell r="L284">
            <v>4.4000000000000004</v>
          </cell>
          <cell r="M284">
            <v>5.2</v>
          </cell>
          <cell r="N284">
            <v>5.4</v>
          </cell>
          <cell r="O284" t="str">
            <v>Năm Phẩy Bốn</v>
          </cell>
        </row>
        <row r="285">
          <cell r="A285">
            <v>277</v>
          </cell>
          <cell r="B285">
            <v>152233000</v>
          </cell>
          <cell r="C285" t="str">
            <v>Trần Thanh</v>
          </cell>
          <cell r="D285" t="str">
            <v>Hải</v>
          </cell>
          <cell r="E285" t="str">
            <v>K15KTR3</v>
          </cell>
          <cell r="F285" t="str">
            <v>K15E37</v>
          </cell>
          <cell r="G285">
            <v>6</v>
          </cell>
          <cell r="H285">
            <v>8</v>
          </cell>
          <cell r="I285">
            <v>4.4000000000000004</v>
          </cell>
          <cell r="J285">
            <v>6.5</v>
          </cell>
          <cell r="K285">
            <v>6</v>
          </cell>
          <cell r="L285">
            <v>3.6</v>
          </cell>
          <cell r="M285">
            <v>4.8</v>
          </cell>
          <cell r="N285">
            <v>5.3</v>
          </cell>
          <cell r="O285" t="str">
            <v>Năm Phẩy Ba</v>
          </cell>
        </row>
        <row r="286">
          <cell r="A286">
            <v>278</v>
          </cell>
          <cell r="B286">
            <v>152233020</v>
          </cell>
          <cell r="C286" t="str">
            <v>Nguyễn Nam</v>
          </cell>
          <cell r="D286" t="str">
            <v>Khánh</v>
          </cell>
          <cell r="E286" t="str">
            <v>K15KTR3</v>
          </cell>
          <cell r="F286" t="str">
            <v>K15E37</v>
          </cell>
          <cell r="G286">
            <v>8</v>
          </cell>
          <cell r="H286">
            <v>8.5</v>
          </cell>
          <cell r="I286">
            <v>2.4</v>
          </cell>
          <cell r="J286">
            <v>6.5</v>
          </cell>
          <cell r="K286">
            <v>6</v>
          </cell>
          <cell r="L286">
            <v>2.9</v>
          </cell>
          <cell r="M286">
            <v>4.5</v>
          </cell>
          <cell r="N286">
            <v>4.9000000000000004</v>
          </cell>
          <cell r="O286" t="str">
            <v>Bốn Phẩy Chín</v>
          </cell>
        </row>
        <row r="287">
          <cell r="A287">
            <v>279</v>
          </cell>
          <cell r="B287">
            <v>152233026</v>
          </cell>
          <cell r="C287" t="str">
            <v>Phan Anh</v>
          </cell>
          <cell r="D287" t="str">
            <v>Huân</v>
          </cell>
          <cell r="E287" t="str">
            <v>K15KTR3</v>
          </cell>
          <cell r="F287" t="str">
            <v>K15E37</v>
          </cell>
          <cell r="G287">
            <v>8</v>
          </cell>
          <cell r="H287">
            <v>7.5</v>
          </cell>
          <cell r="I287">
            <v>4.4000000000000004</v>
          </cell>
          <cell r="J287">
            <v>6</v>
          </cell>
          <cell r="K287">
            <v>6</v>
          </cell>
          <cell r="L287">
            <v>4</v>
          </cell>
          <cell r="M287">
            <v>5</v>
          </cell>
          <cell r="N287">
            <v>5.4</v>
          </cell>
          <cell r="O287" t="str">
            <v>Năm Phẩy Bốn</v>
          </cell>
        </row>
        <row r="288">
          <cell r="A288">
            <v>280</v>
          </cell>
          <cell r="B288">
            <v>152233040</v>
          </cell>
          <cell r="C288" t="str">
            <v>Đinh Khánh</v>
          </cell>
          <cell r="D288" t="str">
            <v>Đồng</v>
          </cell>
          <cell r="E288" t="str">
            <v>K15KTR3</v>
          </cell>
          <cell r="F288" t="str">
            <v>K15E37</v>
          </cell>
          <cell r="G288">
            <v>5</v>
          </cell>
          <cell r="H288">
            <v>7.5</v>
          </cell>
          <cell r="I288">
            <v>4.8</v>
          </cell>
          <cell r="J288">
            <v>6</v>
          </cell>
          <cell r="K288">
            <v>7</v>
          </cell>
          <cell r="L288">
            <v>3.1</v>
          </cell>
          <cell r="M288">
            <v>5.0999999999999996</v>
          </cell>
          <cell r="N288">
            <v>5.4</v>
          </cell>
          <cell r="O288" t="str">
            <v>Năm Phẩy Bốn</v>
          </cell>
        </row>
        <row r="289">
          <cell r="A289">
            <v>281</v>
          </cell>
          <cell r="B289">
            <v>152233042</v>
          </cell>
          <cell r="C289" t="str">
            <v>Lê Thị Thuỳ</v>
          </cell>
          <cell r="D289" t="str">
            <v>Linh</v>
          </cell>
          <cell r="E289" t="str">
            <v>K15KTR3</v>
          </cell>
          <cell r="F289" t="str">
            <v>K15E37</v>
          </cell>
          <cell r="G289">
            <v>8</v>
          </cell>
          <cell r="H289">
            <v>7.5</v>
          </cell>
          <cell r="I289">
            <v>4.8</v>
          </cell>
          <cell r="J289">
            <v>5</v>
          </cell>
          <cell r="K289">
            <v>6.5</v>
          </cell>
          <cell r="L289">
            <v>3.6</v>
          </cell>
          <cell r="M289">
            <v>5.0999999999999996</v>
          </cell>
          <cell r="N289">
            <v>5.4</v>
          </cell>
          <cell r="O289" t="str">
            <v>Năm Phẩy Bốn</v>
          </cell>
        </row>
        <row r="290">
          <cell r="A290">
            <v>282</v>
          </cell>
          <cell r="B290">
            <v>152233058</v>
          </cell>
          <cell r="C290" t="str">
            <v>Hoàng Trung</v>
          </cell>
          <cell r="D290" t="str">
            <v>Phong</v>
          </cell>
          <cell r="E290" t="str">
            <v>K15KTR3</v>
          </cell>
          <cell r="F290" t="str">
            <v>K15E37</v>
          </cell>
          <cell r="G290">
            <v>9</v>
          </cell>
          <cell r="H290">
            <v>7.5</v>
          </cell>
          <cell r="I290">
            <v>3.8</v>
          </cell>
          <cell r="J290">
            <v>5</v>
          </cell>
          <cell r="K290">
            <v>6.5</v>
          </cell>
          <cell r="L290">
            <v>2.7</v>
          </cell>
          <cell r="M290">
            <v>4.5999999999999996</v>
          </cell>
          <cell r="N290">
            <v>5</v>
          </cell>
          <cell r="O290" t="str">
            <v>Năm</v>
          </cell>
        </row>
        <row r="291">
          <cell r="A291">
            <v>283</v>
          </cell>
          <cell r="B291">
            <v>152233062</v>
          </cell>
          <cell r="C291" t="str">
            <v>Hồ Quốc</v>
          </cell>
          <cell r="D291" t="str">
            <v>Bảo</v>
          </cell>
          <cell r="E291" t="str">
            <v>K15KTR3</v>
          </cell>
          <cell r="F291" t="str">
            <v>K15E37</v>
          </cell>
          <cell r="G291">
            <v>7</v>
          </cell>
          <cell r="H291">
            <v>7</v>
          </cell>
          <cell r="I291">
            <v>2.4</v>
          </cell>
          <cell r="J291">
            <v>6</v>
          </cell>
          <cell r="K291">
            <v>6</v>
          </cell>
          <cell r="L291">
            <v>2.9</v>
          </cell>
          <cell r="M291">
            <v>4.5</v>
          </cell>
          <cell r="N291">
            <v>4.5999999999999996</v>
          </cell>
          <cell r="O291" t="str">
            <v>Bốn Phẩy Sáu</v>
          </cell>
        </row>
        <row r="292">
          <cell r="A292">
            <v>284</v>
          </cell>
          <cell r="B292">
            <v>152235533</v>
          </cell>
          <cell r="C292" t="str">
            <v>Hoàng Trọng</v>
          </cell>
          <cell r="D292" t="str">
            <v>Huy</v>
          </cell>
          <cell r="E292" t="str">
            <v>K15KTR3</v>
          </cell>
          <cell r="F292" t="str">
            <v>K15E37</v>
          </cell>
          <cell r="G292">
            <v>7</v>
          </cell>
          <cell r="H292">
            <v>8</v>
          </cell>
          <cell r="I292">
            <v>3</v>
          </cell>
          <cell r="J292">
            <v>6</v>
          </cell>
          <cell r="K292">
            <v>7.5</v>
          </cell>
          <cell r="L292">
            <v>4.5999999999999996</v>
          </cell>
          <cell r="M292">
            <v>6.1</v>
          </cell>
          <cell r="N292">
            <v>5.7</v>
          </cell>
          <cell r="O292" t="str">
            <v>Năm Phẩy Bảy</v>
          </cell>
        </row>
        <row r="293">
          <cell r="A293">
            <v>285</v>
          </cell>
          <cell r="B293">
            <v>152235537</v>
          </cell>
          <cell r="C293" t="str">
            <v>Phạm Văn</v>
          </cell>
          <cell r="D293" t="str">
            <v>Thành</v>
          </cell>
          <cell r="E293" t="str">
            <v>K15KTR3</v>
          </cell>
          <cell r="F293" t="str">
            <v>K15E37</v>
          </cell>
          <cell r="G293">
            <v>9</v>
          </cell>
          <cell r="H293">
            <v>7.5</v>
          </cell>
          <cell r="I293">
            <v>4.4000000000000004</v>
          </cell>
          <cell r="J293">
            <v>6</v>
          </cell>
          <cell r="K293">
            <v>7</v>
          </cell>
          <cell r="L293">
            <v>2.9</v>
          </cell>
          <cell r="M293">
            <v>5</v>
          </cell>
          <cell r="N293">
            <v>5.4</v>
          </cell>
          <cell r="O293" t="str">
            <v>Năm Phẩy Bốn</v>
          </cell>
        </row>
        <row r="294">
          <cell r="A294">
            <v>286</v>
          </cell>
          <cell r="B294">
            <v>152235837</v>
          </cell>
          <cell r="C294" t="str">
            <v>Nguyễn Trung</v>
          </cell>
          <cell r="D294" t="str">
            <v>Hiếu</v>
          </cell>
          <cell r="E294" t="str">
            <v>K15KTR3</v>
          </cell>
          <cell r="F294" t="str">
            <v>K15E37</v>
          </cell>
          <cell r="G294">
            <v>8</v>
          </cell>
          <cell r="H294">
            <v>8</v>
          </cell>
          <cell r="I294">
            <v>4.8</v>
          </cell>
          <cell r="J294">
            <v>6</v>
          </cell>
          <cell r="K294">
            <v>7</v>
          </cell>
          <cell r="L294">
            <v>3.3</v>
          </cell>
          <cell r="M294">
            <v>5.2</v>
          </cell>
          <cell r="N294">
            <v>5.6</v>
          </cell>
          <cell r="O294" t="str">
            <v>Năm Phẩy Sáu</v>
          </cell>
        </row>
        <row r="295">
          <cell r="A295">
            <v>287</v>
          </cell>
          <cell r="B295">
            <v>152232823</v>
          </cell>
          <cell r="C295" t="str">
            <v>Trần Viết</v>
          </cell>
          <cell r="D295" t="str">
            <v>Đạt</v>
          </cell>
          <cell r="E295" t="str">
            <v>K15KTR4</v>
          </cell>
          <cell r="F295" t="str">
            <v>K15E37</v>
          </cell>
          <cell r="G295">
            <v>10</v>
          </cell>
          <cell r="H295">
            <v>10</v>
          </cell>
          <cell r="I295">
            <v>5.6</v>
          </cell>
          <cell r="J295">
            <v>8</v>
          </cell>
          <cell r="K295">
            <v>7</v>
          </cell>
          <cell r="L295">
            <v>5.0999999999999996</v>
          </cell>
          <cell r="M295">
            <v>6.1</v>
          </cell>
          <cell r="N295">
            <v>6.8</v>
          </cell>
          <cell r="O295" t="str">
            <v>Sáu  Phẩy Tám</v>
          </cell>
        </row>
        <row r="296">
          <cell r="A296">
            <v>288</v>
          </cell>
          <cell r="B296">
            <v>152232827</v>
          </cell>
          <cell r="C296" t="str">
            <v>Lê Ngọc Tường</v>
          </cell>
          <cell r="D296" t="str">
            <v>Nhi</v>
          </cell>
          <cell r="E296" t="str">
            <v>K15KTR4</v>
          </cell>
          <cell r="F296" t="str">
            <v>K15E37</v>
          </cell>
          <cell r="G296">
            <v>10</v>
          </cell>
          <cell r="H296">
            <v>10</v>
          </cell>
          <cell r="I296">
            <v>6.2</v>
          </cell>
          <cell r="J296">
            <v>8</v>
          </cell>
          <cell r="K296">
            <v>7</v>
          </cell>
          <cell r="L296">
            <v>4.4000000000000004</v>
          </cell>
          <cell r="M296">
            <v>5.7</v>
          </cell>
          <cell r="N296">
            <v>6.7</v>
          </cell>
          <cell r="O296" t="str">
            <v>Sáu  Phẩy Bảy</v>
          </cell>
        </row>
        <row r="297">
          <cell r="A297">
            <v>289</v>
          </cell>
          <cell r="B297">
            <v>152232845</v>
          </cell>
          <cell r="C297" t="str">
            <v>Nguyễn Văn</v>
          </cell>
          <cell r="D297" t="str">
            <v>Duy</v>
          </cell>
          <cell r="E297" t="str">
            <v>K15KTR4</v>
          </cell>
          <cell r="F297" t="str">
            <v>K15E37</v>
          </cell>
          <cell r="G297">
            <v>6</v>
          </cell>
          <cell r="H297">
            <v>6</v>
          </cell>
          <cell r="I297">
            <v>5</v>
          </cell>
          <cell r="J297">
            <v>5</v>
          </cell>
          <cell r="K297">
            <v>7</v>
          </cell>
          <cell r="L297">
            <v>3.1</v>
          </cell>
          <cell r="M297">
            <v>5.0999999999999996</v>
          </cell>
          <cell r="N297">
            <v>5.2</v>
          </cell>
          <cell r="O297" t="str">
            <v>Năm Phẩy Hai</v>
          </cell>
        </row>
        <row r="298">
          <cell r="A298">
            <v>290</v>
          </cell>
          <cell r="B298">
            <v>152232878</v>
          </cell>
          <cell r="C298" t="str">
            <v>Lục Hiểu</v>
          </cell>
          <cell r="D298" t="str">
            <v>Đình</v>
          </cell>
          <cell r="E298" t="str">
            <v>K15KTR4</v>
          </cell>
          <cell r="F298" t="str">
            <v>K15E37</v>
          </cell>
          <cell r="G298">
            <v>8</v>
          </cell>
          <cell r="H298">
            <v>8</v>
          </cell>
          <cell r="I298">
            <v>4.5999999999999996</v>
          </cell>
          <cell r="J298">
            <v>4.5999999999999996</v>
          </cell>
          <cell r="K298">
            <v>7.5</v>
          </cell>
          <cell r="L298">
            <v>3.8</v>
          </cell>
          <cell r="M298">
            <v>5.7</v>
          </cell>
          <cell r="N298">
            <v>5.7</v>
          </cell>
          <cell r="O298" t="str">
            <v>Năm Phẩy Bảy</v>
          </cell>
        </row>
        <row r="299">
          <cell r="A299">
            <v>291</v>
          </cell>
          <cell r="B299">
            <v>152232879</v>
          </cell>
          <cell r="C299" t="str">
            <v>Nguyễn Thế</v>
          </cell>
          <cell r="D299" t="str">
            <v>Anh</v>
          </cell>
          <cell r="E299" t="str">
            <v>K15KTR4</v>
          </cell>
          <cell r="F299" t="str">
            <v>K15E37</v>
          </cell>
          <cell r="G299">
            <v>8</v>
          </cell>
          <cell r="H299">
            <v>8.5</v>
          </cell>
          <cell r="I299">
            <v>5</v>
          </cell>
          <cell r="J299">
            <v>7</v>
          </cell>
          <cell r="K299">
            <v>6.5</v>
          </cell>
          <cell r="L299">
            <v>4</v>
          </cell>
          <cell r="M299">
            <v>5.3</v>
          </cell>
          <cell r="N299">
            <v>5.9</v>
          </cell>
          <cell r="O299" t="str">
            <v>Năm Phẩy Chín</v>
          </cell>
        </row>
        <row r="300">
          <cell r="A300">
            <v>292</v>
          </cell>
          <cell r="B300">
            <v>152232909</v>
          </cell>
          <cell r="C300" t="str">
            <v xml:space="preserve">Lê Thị Tường </v>
          </cell>
          <cell r="D300" t="str">
            <v>Vi</v>
          </cell>
          <cell r="E300" t="str">
            <v>K15KTR4</v>
          </cell>
          <cell r="F300" t="str">
            <v>K15E37</v>
          </cell>
          <cell r="G300">
            <v>9</v>
          </cell>
          <cell r="H300">
            <v>8</v>
          </cell>
          <cell r="I300">
            <v>3.8</v>
          </cell>
          <cell r="J300">
            <v>3.8</v>
          </cell>
          <cell r="K300">
            <v>6.5</v>
          </cell>
          <cell r="L300">
            <v>4</v>
          </cell>
          <cell r="M300">
            <v>5.3</v>
          </cell>
          <cell r="N300">
            <v>5.3</v>
          </cell>
          <cell r="O300" t="str">
            <v>Năm Phẩy Ba</v>
          </cell>
        </row>
        <row r="301">
          <cell r="A301">
            <v>293</v>
          </cell>
          <cell r="B301">
            <v>152232931</v>
          </cell>
          <cell r="C301" t="str">
            <v xml:space="preserve">Dương Minh </v>
          </cell>
          <cell r="D301" t="str">
            <v>Vũ</v>
          </cell>
          <cell r="E301" t="str">
            <v>K15KTR4</v>
          </cell>
          <cell r="F301" t="str">
            <v>K15E37</v>
          </cell>
          <cell r="G301">
            <v>5</v>
          </cell>
          <cell r="H301">
            <v>6</v>
          </cell>
          <cell r="I301">
            <v>5.6</v>
          </cell>
          <cell r="J301">
            <v>5.6</v>
          </cell>
          <cell r="K301">
            <v>8</v>
          </cell>
          <cell r="L301">
            <v>4.5999999999999996</v>
          </cell>
          <cell r="M301">
            <v>6.3</v>
          </cell>
          <cell r="N301">
            <v>6</v>
          </cell>
          <cell r="O301" t="str">
            <v>Sáu</v>
          </cell>
        </row>
        <row r="302">
          <cell r="A302">
            <v>294</v>
          </cell>
          <cell r="B302">
            <v>152232948</v>
          </cell>
          <cell r="C302" t="str">
            <v>Phạm Thị</v>
          </cell>
          <cell r="D302" t="str">
            <v>Phương</v>
          </cell>
          <cell r="E302" t="str">
            <v>K15KTR4</v>
          </cell>
          <cell r="F302" t="str">
            <v>K15E37</v>
          </cell>
          <cell r="G302">
            <v>8</v>
          </cell>
          <cell r="H302">
            <v>8.5</v>
          </cell>
          <cell r="I302">
            <v>6.2</v>
          </cell>
          <cell r="J302">
            <v>7</v>
          </cell>
          <cell r="K302">
            <v>8</v>
          </cell>
          <cell r="L302">
            <v>3.3</v>
          </cell>
          <cell r="M302">
            <v>5.7</v>
          </cell>
          <cell r="N302">
            <v>6.3</v>
          </cell>
          <cell r="O302" t="str">
            <v>Sáu  Phẩy Ba</v>
          </cell>
        </row>
        <row r="303">
          <cell r="A303">
            <v>295</v>
          </cell>
          <cell r="B303">
            <v>132234804</v>
          </cell>
          <cell r="C303" t="str">
            <v>Nguyễn Đức</v>
          </cell>
          <cell r="D303" t="str">
            <v>Anh</v>
          </cell>
          <cell r="E303" t="str">
            <v>K15KTR5</v>
          </cell>
          <cell r="F303" t="str">
            <v>K15E37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 t="str">
            <v>hp</v>
          </cell>
          <cell r="L303" t="str">
            <v>hp</v>
          </cell>
          <cell r="M303" t="str">
            <v>hp</v>
          </cell>
          <cell r="N303">
            <v>0</v>
          </cell>
          <cell r="O303" t="str">
            <v>Không</v>
          </cell>
        </row>
        <row r="304">
          <cell r="A304">
            <v>296</v>
          </cell>
          <cell r="B304">
            <v>142231407</v>
          </cell>
          <cell r="C304" t="str">
            <v>Trần Duy</v>
          </cell>
          <cell r="D304" t="str">
            <v>Linh</v>
          </cell>
          <cell r="E304" t="str">
            <v>K15KTR5</v>
          </cell>
          <cell r="F304" t="str">
            <v>K15E37</v>
          </cell>
          <cell r="G304">
            <v>6</v>
          </cell>
          <cell r="H304">
            <v>7</v>
          </cell>
          <cell r="I304">
            <v>5.2</v>
          </cell>
          <cell r="J304">
            <v>5.2</v>
          </cell>
          <cell r="K304">
            <v>7</v>
          </cell>
          <cell r="L304">
            <v>5.3</v>
          </cell>
          <cell r="M304">
            <v>6.2</v>
          </cell>
          <cell r="N304">
            <v>6</v>
          </cell>
          <cell r="O304" t="str">
            <v>Sáu</v>
          </cell>
        </row>
        <row r="305">
          <cell r="A305">
            <v>297</v>
          </cell>
          <cell r="B305">
            <v>142231429</v>
          </cell>
          <cell r="C305" t="str">
            <v xml:space="preserve">Vũ Trọng </v>
          </cell>
          <cell r="D305" t="str">
            <v>Quý</v>
          </cell>
          <cell r="E305" t="str">
            <v>K15KTR5</v>
          </cell>
          <cell r="F305" t="str">
            <v>K15E37</v>
          </cell>
          <cell r="G305">
            <v>8</v>
          </cell>
          <cell r="H305">
            <v>8</v>
          </cell>
          <cell r="I305">
            <v>5.6</v>
          </cell>
          <cell r="J305">
            <v>6</v>
          </cell>
          <cell r="K305">
            <v>7</v>
          </cell>
          <cell r="L305">
            <v>5.5</v>
          </cell>
          <cell r="M305">
            <v>6.3</v>
          </cell>
          <cell r="N305">
            <v>6.4</v>
          </cell>
          <cell r="O305" t="str">
            <v>Sáu Phẩy Bốn</v>
          </cell>
        </row>
        <row r="306">
          <cell r="A306">
            <v>298</v>
          </cell>
          <cell r="B306">
            <v>142231469</v>
          </cell>
          <cell r="C306" t="str">
            <v xml:space="preserve">Nguyễn Thế </v>
          </cell>
          <cell r="D306" t="str">
            <v>Kiên</v>
          </cell>
          <cell r="E306" t="str">
            <v>K15KTR5</v>
          </cell>
          <cell r="F306" t="str">
            <v>K15E37</v>
          </cell>
          <cell r="G306">
            <v>7</v>
          </cell>
          <cell r="H306">
            <v>7.5</v>
          </cell>
          <cell r="I306">
            <v>4.4000000000000004</v>
          </cell>
          <cell r="J306">
            <v>6</v>
          </cell>
          <cell r="K306">
            <v>6.5</v>
          </cell>
          <cell r="L306">
            <v>4.4000000000000004</v>
          </cell>
          <cell r="M306">
            <v>5.5</v>
          </cell>
          <cell r="N306">
            <v>5.6</v>
          </cell>
          <cell r="O306" t="str">
            <v>Năm Phẩy Sáu</v>
          </cell>
        </row>
        <row r="307">
          <cell r="A307">
            <v>299</v>
          </cell>
          <cell r="B307">
            <v>142234548</v>
          </cell>
          <cell r="C307" t="str">
            <v>Lê Văn</v>
          </cell>
          <cell r="D307" t="str">
            <v>Toàn</v>
          </cell>
          <cell r="E307" t="str">
            <v>K15KTR5</v>
          </cell>
          <cell r="F307" t="str">
            <v>K15E37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 t="str">
            <v>hp</v>
          </cell>
          <cell r="L307" t="str">
            <v>hp</v>
          </cell>
          <cell r="M307" t="str">
            <v>hp</v>
          </cell>
          <cell r="N307">
            <v>0</v>
          </cell>
          <cell r="O307" t="str">
            <v>Không</v>
          </cell>
        </row>
        <row r="308">
          <cell r="A308">
            <v>300</v>
          </cell>
          <cell r="B308">
            <v>152232892</v>
          </cell>
          <cell r="C308" t="str">
            <v>Phạm Bá</v>
          </cell>
          <cell r="D308" t="str">
            <v>Trường</v>
          </cell>
          <cell r="E308" t="str">
            <v>K15KTR5</v>
          </cell>
          <cell r="F308" t="str">
            <v>K15E37</v>
          </cell>
          <cell r="G308">
            <v>4</v>
          </cell>
          <cell r="H308">
            <v>6</v>
          </cell>
          <cell r="I308">
            <v>5.6</v>
          </cell>
          <cell r="J308">
            <v>5.6</v>
          </cell>
          <cell r="K308">
            <v>6.5</v>
          </cell>
          <cell r="L308">
            <v>2.4</v>
          </cell>
          <cell r="M308">
            <v>4.5</v>
          </cell>
          <cell r="N308">
            <v>5</v>
          </cell>
          <cell r="O308" t="str">
            <v>Năm</v>
          </cell>
        </row>
        <row r="309">
          <cell r="A309">
            <v>301</v>
          </cell>
          <cell r="B309">
            <v>152232952</v>
          </cell>
          <cell r="C309" t="str">
            <v xml:space="preserve">Đinh Quang </v>
          </cell>
          <cell r="D309" t="str">
            <v>Văn</v>
          </cell>
          <cell r="E309" t="str">
            <v>K15KTR5</v>
          </cell>
          <cell r="F309" t="str">
            <v>K15E37</v>
          </cell>
          <cell r="G309">
            <v>9</v>
          </cell>
          <cell r="H309">
            <v>8</v>
          </cell>
          <cell r="I309">
            <v>5</v>
          </cell>
          <cell r="J309">
            <v>6.5</v>
          </cell>
          <cell r="K309">
            <v>6.5</v>
          </cell>
          <cell r="L309">
            <v>2.6</v>
          </cell>
          <cell r="M309">
            <v>4.5999999999999996</v>
          </cell>
          <cell r="N309">
            <v>5.4</v>
          </cell>
          <cell r="O309" t="str">
            <v>Năm Phẩy Bốn</v>
          </cell>
        </row>
        <row r="310">
          <cell r="A310">
            <v>302</v>
          </cell>
          <cell r="B310">
            <v>152233037</v>
          </cell>
          <cell r="C310" t="str">
            <v>Trần Công</v>
          </cell>
          <cell r="D310" t="str">
            <v>Hậu</v>
          </cell>
          <cell r="E310" t="str">
            <v>K15KTR5</v>
          </cell>
          <cell r="F310" t="str">
            <v>K15E37</v>
          </cell>
          <cell r="G310">
            <v>5</v>
          </cell>
          <cell r="H310">
            <v>7</v>
          </cell>
          <cell r="I310">
            <v>5.8</v>
          </cell>
          <cell r="J310">
            <v>5.8</v>
          </cell>
          <cell r="K310">
            <v>7.5</v>
          </cell>
          <cell r="L310">
            <v>3.3</v>
          </cell>
          <cell r="M310">
            <v>5.4</v>
          </cell>
          <cell r="N310">
            <v>5.7</v>
          </cell>
          <cell r="O310" t="str">
            <v>Năm Phẩy Bảy</v>
          </cell>
        </row>
        <row r="311">
          <cell r="A311">
            <v>303</v>
          </cell>
          <cell r="B311">
            <v>142234955</v>
          </cell>
          <cell r="C311" t="str">
            <v>Nguyễn Anh</v>
          </cell>
          <cell r="D311" t="str">
            <v>Tuấn</v>
          </cell>
          <cell r="E311" t="str">
            <v>K14KTR2</v>
          </cell>
          <cell r="F311" t="str">
            <v>K15E37</v>
          </cell>
          <cell r="G311">
            <v>8</v>
          </cell>
          <cell r="H311">
            <v>8</v>
          </cell>
          <cell r="I311">
            <v>4.2</v>
          </cell>
          <cell r="J311">
            <v>6.5</v>
          </cell>
          <cell r="K311">
            <v>7</v>
          </cell>
          <cell r="L311">
            <v>3.6</v>
          </cell>
          <cell r="M311">
            <v>5.3</v>
          </cell>
          <cell r="N311">
            <v>5.6</v>
          </cell>
          <cell r="O311" t="str">
            <v>Năm Phẩy Sáu</v>
          </cell>
          <cell r="P311">
            <v>98445</v>
          </cell>
        </row>
        <row r="312">
          <cell r="A312">
            <v>304</v>
          </cell>
          <cell r="B312">
            <v>668</v>
          </cell>
          <cell r="C312" t="str">
            <v>Nguyễn Thanh</v>
          </cell>
          <cell r="D312" t="str">
            <v>Vĩnh</v>
          </cell>
          <cell r="E312" t="str">
            <v>K13KTR</v>
          </cell>
          <cell r="F312" t="str">
            <v>K15E37</v>
          </cell>
          <cell r="G312">
            <v>7</v>
          </cell>
          <cell r="H312">
            <v>8</v>
          </cell>
          <cell r="I312">
            <v>7</v>
          </cell>
          <cell r="J312">
            <v>7</v>
          </cell>
          <cell r="K312">
            <v>7</v>
          </cell>
          <cell r="L312">
            <v>3.1</v>
          </cell>
          <cell r="M312">
            <v>5.0999999999999996</v>
          </cell>
          <cell r="N312">
            <v>6.1</v>
          </cell>
          <cell r="O312" t="str">
            <v>Sáu Phẩy Một</v>
          </cell>
          <cell r="P312">
            <v>99816</v>
          </cell>
        </row>
        <row r="313">
          <cell r="A313">
            <v>305</v>
          </cell>
          <cell r="B313">
            <v>152232027</v>
          </cell>
          <cell r="C313" t="str">
            <v>Trần Thị Thanh</v>
          </cell>
          <cell r="D313" t="str">
            <v>Nhàn</v>
          </cell>
          <cell r="E313" t="str">
            <v>K15KTR4</v>
          </cell>
          <cell r="F313" t="str">
            <v>K15E38</v>
          </cell>
          <cell r="G313">
            <v>7</v>
          </cell>
          <cell r="H313">
            <v>8</v>
          </cell>
          <cell r="I313">
            <v>3.5</v>
          </cell>
          <cell r="J313">
            <v>5</v>
          </cell>
          <cell r="K313">
            <v>6.5</v>
          </cell>
          <cell r="L313">
            <v>3.5</v>
          </cell>
          <cell r="M313">
            <v>5</v>
          </cell>
          <cell r="N313">
            <v>5.0999999999999996</v>
          </cell>
          <cell r="O313" t="str">
            <v>Năm Phẩy Một</v>
          </cell>
        </row>
        <row r="314">
          <cell r="A314">
            <v>306</v>
          </cell>
          <cell r="B314">
            <v>152232803</v>
          </cell>
          <cell r="C314" t="str">
            <v>Trương Duy</v>
          </cell>
          <cell r="D314" t="str">
            <v>Tín</v>
          </cell>
          <cell r="E314" t="str">
            <v>K15KTR4</v>
          </cell>
          <cell r="F314" t="str">
            <v>K15E38</v>
          </cell>
          <cell r="G314">
            <v>9</v>
          </cell>
          <cell r="H314">
            <v>9</v>
          </cell>
          <cell r="I314">
            <v>6</v>
          </cell>
          <cell r="J314">
            <v>8</v>
          </cell>
          <cell r="K314">
            <v>7</v>
          </cell>
          <cell r="L314">
            <v>2.7</v>
          </cell>
          <cell r="M314">
            <v>4.9000000000000004</v>
          </cell>
          <cell r="N314">
            <v>6</v>
          </cell>
          <cell r="O314" t="str">
            <v>Sáu</v>
          </cell>
        </row>
        <row r="315">
          <cell r="A315">
            <v>307</v>
          </cell>
          <cell r="B315">
            <v>152232822</v>
          </cell>
          <cell r="C315" t="str">
            <v>Vàng Anh</v>
          </cell>
          <cell r="D315" t="str">
            <v>Quốc</v>
          </cell>
          <cell r="E315" t="str">
            <v>K15KTR4</v>
          </cell>
          <cell r="F315" t="str">
            <v>K15E38</v>
          </cell>
          <cell r="G315">
            <v>8</v>
          </cell>
          <cell r="H315">
            <v>9</v>
          </cell>
          <cell r="I315">
            <v>5.5</v>
          </cell>
          <cell r="J315">
            <v>8</v>
          </cell>
          <cell r="K315">
            <v>7</v>
          </cell>
          <cell r="L315">
            <v>3.1</v>
          </cell>
          <cell r="M315">
            <v>5.0999999999999996</v>
          </cell>
          <cell r="N315">
            <v>6</v>
          </cell>
          <cell r="O315" t="str">
            <v>Sáu</v>
          </cell>
        </row>
        <row r="316">
          <cell r="A316">
            <v>308</v>
          </cell>
          <cell r="B316">
            <v>152232837</v>
          </cell>
          <cell r="C316" t="str">
            <v>Nguyễn Văn</v>
          </cell>
          <cell r="D316" t="str">
            <v>Lộc</v>
          </cell>
          <cell r="E316" t="str">
            <v>K15KTR4</v>
          </cell>
          <cell r="F316" t="str">
            <v>K15E38</v>
          </cell>
          <cell r="G316">
            <v>6</v>
          </cell>
          <cell r="H316">
            <v>8</v>
          </cell>
          <cell r="I316">
            <v>4</v>
          </cell>
          <cell r="J316">
            <v>6</v>
          </cell>
          <cell r="K316">
            <v>7</v>
          </cell>
          <cell r="L316">
            <v>3.3</v>
          </cell>
          <cell r="M316">
            <v>5.2</v>
          </cell>
          <cell r="N316">
            <v>5.4</v>
          </cell>
          <cell r="O316" t="str">
            <v>Năm Phẩy Bốn</v>
          </cell>
        </row>
        <row r="317">
          <cell r="A317">
            <v>309</v>
          </cell>
          <cell r="B317">
            <v>152232838</v>
          </cell>
          <cell r="C317" t="str">
            <v>Nguyễn Lê</v>
          </cell>
          <cell r="D317" t="str">
            <v>Hân</v>
          </cell>
          <cell r="E317" t="str">
            <v>K15KTR4</v>
          </cell>
          <cell r="F317" t="str">
            <v>K15E38</v>
          </cell>
          <cell r="G317">
            <v>10</v>
          </cell>
          <cell r="H317">
            <v>10</v>
          </cell>
          <cell r="I317">
            <v>6</v>
          </cell>
          <cell r="J317">
            <v>9</v>
          </cell>
          <cell r="K317">
            <v>5</v>
          </cell>
          <cell r="L317">
            <v>3.3</v>
          </cell>
          <cell r="M317">
            <v>4.2</v>
          </cell>
          <cell r="N317">
            <v>5.9</v>
          </cell>
          <cell r="O317" t="str">
            <v>Năm Phẩy Chín</v>
          </cell>
        </row>
        <row r="318">
          <cell r="A318">
            <v>310</v>
          </cell>
          <cell r="B318">
            <v>152232851</v>
          </cell>
          <cell r="C318" t="str">
            <v>Trần Minh</v>
          </cell>
          <cell r="D318" t="str">
            <v>Hoàng</v>
          </cell>
          <cell r="E318" t="str">
            <v>K15KTR4</v>
          </cell>
          <cell r="F318" t="str">
            <v>K15E38</v>
          </cell>
          <cell r="G318">
            <v>5</v>
          </cell>
          <cell r="H318">
            <v>8</v>
          </cell>
          <cell r="I318">
            <v>7.5</v>
          </cell>
          <cell r="J318">
            <v>6</v>
          </cell>
          <cell r="K318">
            <v>6</v>
          </cell>
          <cell r="L318">
            <v>2.9</v>
          </cell>
          <cell r="M318">
            <v>4.5</v>
          </cell>
          <cell r="N318">
            <v>5.6</v>
          </cell>
          <cell r="O318" t="str">
            <v>Năm Phẩy Sáu</v>
          </cell>
        </row>
        <row r="319">
          <cell r="A319">
            <v>311</v>
          </cell>
          <cell r="B319">
            <v>152232895</v>
          </cell>
          <cell r="C319" t="str">
            <v>Phan Thanh</v>
          </cell>
          <cell r="D319" t="str">
            <v>Nam</v>
          </cell>
          <cell r="E319" t="str">
            <v>K15KTR4</v>
          </cell>
          <cell r="F319" t="str">
            <v>K15E38</v>
          </cell>
          <cell r="G319">
            <v>9</v>
          </cell>
          <cell r="H319">
            <v>9</v>
          </cell>
          <cell r="I319">
            <v>5.5</v>
          </cell>
          <cell r="J319">
            <v>8</v>
          </cell>
          <cell r="K319">
            <v>5</v>
          </cell>
          <cell r="L319">
            <v>2.9</v>
          </cell>
          <cell r="M319">
            <v>4</v>
          </cell>
          <cell r="N319">
            <v>5.5</v>
          </cell>
          <cell r="O319" t="str">
            <v>Năm Phẩy Năm</v>
          </cell>
        </row>
        <row r="320">
          <cell r="A320">
            <v>312</v>
          </cell>
          <cell r="B320">
            <v>152232900</v>
          </cell>
          <cell r="C320" t="str">
            <v>Nguyễn Hồng</v>
          </cell>
          <cell r="D320" t="str">
            <v>Thái</v>
          </cell>
          <cell r="E320" t="str">
            <v>K15KTR4</v>
          </cell>
          <cell r="F320" t="str">
            <v>K15E38</v>
          </cell>
          <cell r="G320">
            <v>7</v>
          </cell>
          <cell r="H320">
            <v>8</v>
          </cell>
          <cell r="I320">
            <v>5</v>
          </cell>
          <cell r="J320">
            <v>6</v>
          </cell>
          <cell r="K320">
            <v>6.5</v>
          </cell>
          <cell r="L320">
            <v>4.5999999999999996</v>
          </cell>
          <cell r="M320">
            <v>5.6</v>
          </cell>
          <cell r="N320">
            <v>5.8</v>
          </cell>
          <cell r="O320" t="str">
            <v>Năm Phẩy Tám</v>
          </cell>
        </row>
        <row r="321">
          <cell r="A321">
            <v>313</v>
          </cell>
          <cell r="B321">
            <v>152232905</v>
          </cell>
          <cell r="C321" t="str">
            <v>Hồ Duy</v>
          </cell>
          <cell r="D321" t="str">
            <v>Nguyên</v>
          </cell>
          <cell r="E321" t="str">
            <v>K15KTR4</v>
          </cell>
          <cell r="F321" t="str">
            <v>K15E38</v>
          </cell>
          <cell r="G321">
            <v>7</v>
          </cell>
          <cell r="H321">
            <v>8</v>
          </cell>
          <cell r="I321">
            <v>5.5</v>
          </cell>
          <cell r="J321">
            <v>6</v>
          </cell>
          <cell r="K321">
            <v>5</v>
          </cell>
          <cell r="L321">
            <v>6</v>
          </cell>
          <cell r="M321">
            <v>5.5</v>
          </cell>
          <cell r="N321">
            <v>5.9</v>
          </cell>
          <cell r="O321" t="str">
            <v>Năm Phẩy Chín</v>
          </cell>
        </row>
        <row r="322">
          <cell r="A322">
            <v>314</v>
          </cell>
          <cell r="B322">
            <v>152232938</v>
          </cell>
          <cell r="C322" t="str">
            <v>Kiều Quốc</v>
          </cell>
          <cell r="D322" t="str">
            <v>Quỳnh</v>
          </cell>
          <cell r="E322" t="str">
            <v>K15KTR4</v>
          </cell>
          <cell r="F322" t="str">
            <v>K15E38</v>
          </cell>
          <cell r="G322">
            <v>6</v>
          </cell>
          <cell r="H322">
            <v>8</v>
          </cell>
          <cell r="I322">
            <v>6.5</v>
          </cell>
          <cell r="J322">
            <v>6</v>
          </cell>
          <cell r="K322">
            <v>5</v>
          </cell>
          <cell r="L322">
            <v>4.7</v>
          </cell>
          <cell r="M322">
            <v>4.9000000000000004</v>
          </cell>
          <cell r="N322">
            <v>5.7</v>
          </cell>
          <cell r="O322" t="str">
            <v>Năm Phẩy Bảy</v>
          </cell>
        </row>
        <row r="323">
          <cell r="A323">
            <v>315</v>
          </cell>
          <cell r="B323">
            <v>152232943</v>
          </cell>
          <cell r="C323" t="str">
            <v>Lê Quốc</v>
          </cell>
          <cell r="D323" t="str">
            <v>Bảo</v>
          </cell>
          <cell r="E323" t="str">
            <v>K15KTR4</v>
          </cell>
          <cell r="F323" t="str">
            <v>K15E38</v>
          </cell>
          <cell r="G323">
            <v>6</v>
          </cell>
          <cell r="H323">
            <v>9</v>
          </cell>
          <cell r="I323">
            <v>7</v>
          </cell>
          <cell r="J323">
            <v>6</v>
          </cell>
          <cell r="K323">
            <v>7</v>
          </cell>
          <cell r="L323">
            <v>5.6</v>
          </cell>
          <cell r="M323">
            <v>6.3</v>
          </cell>
          <cell r="N323">
            <v>6.7</v>
          </cell>
          <cell r="O323" t="str">
            <v>Sáu  Phẩy Bảy</v>
          </cell>
        </row>
        <row r="324">
          <cell r="A324">
            <v>316</v>
          </cell>
          <cell r="B324">
            <v>152232944</v>
          </cell>
          <cell r="C324" t="str">
            <v>Nguyễn Tống</v>
          </cell>
          <cell r="D324" t="str">
            <v>Phương</v>
          </cell>
          <cell r="E324" t="str">
            <v>K15KTR4</v>
          </cell>
          <cell r="F324" t="str">
            <v>K15E38</v>
          </cell>
          <cell r="G324">
            <v>6</v>
          </cell>
          <cell r="H324">
            <v>8</v>
          </cell>
          <cell r="I324">
            <v>6</v>
          </cell>
          <cell r="J324">
            <v>6</v>
          </cell>
          <cell r="K324">
            <v>6</v>
          </cell>
          <cell r="L324">
            <v>3.5</v>
          </cell>
          <cell r="M324">
            <v>4.8</v>
          </cell>
          <cell r="N324">
            <v>5.5</v>
          </cell>
          <cell r="O324" t="str">
            <v>Năm Phẩy Năm</v>
          </cell>
        </row>
        <row r="325">
          <cell r="A325">
            <v>317</v>
          </cell>
          <cell r="B325">
            <v>152232945</v>
          </cell>
          <cell r="C325" t="str">
            <v>Đào Hải</v>
          </cell>
          <cell r="D325" t="str">
            <v>Ninh</v>
          </cell>
          <cell r="E325" t="str">
            <v>K15KTR4</v>
          </cell>
          <cell r="F325" t="str">
            <v>K15E38</v>
          </cell>
          <cell r="G325">
            <v>5</v>
          </cell>
          <cell r="H325">
            <v>7</v>
          </cell>
          <cell r="I325">
            <v>6</v>
          </cell>
          <cell r="J325">
            <v>6</v>
          </cell>
          <cell r="K325">
            <v>5</v>
          </cell>
          <cell r="L325">
            <v>3.1</v>
          </cell>
          <cell r="M325">
            <v>4.0999999999999996</v>
          </cell>
          <cell r="N325">
            <v>5</v>
          </cell>
          <cell r="O325" t="str">
            <v>Năm</v>
          </cell>
        </row>
        <row r="326">
          <cell r="A326">
            <v>318</v>
          </cell>
          <cell r="B326">
            <v>152232958</v>
          </cell>
          <cell r="C326" t="str">
            <v>Phạm Khắc</v>
          </cell>
          <cell r="D326" t="str">
            <v>Long</v>
          </cell>
          <cell r="E326" t="str">
            <v>K15KTR4</v>
          </cell>
          <cell r="F326" t="str">
            <v>K15E38</v>
          </cell>
          <cell r="G326">
            <v>9</v>
          </cell>
          <cell r="H326">
            <v>8</v>
          </cell>
          <cell r="I326">
            <v>4</v>
          </cell>
          <cell r="J326">
            <v>6</v>
          </cell>
          <cell r="K326">
            <v>5</v>
          </cell>
          <cell r="L326">
            <v>2.7</v>
          </cell>
          <cell r="M326">
            <v>3.9</v>
          </cell>
          <cell r="N326">
            <v>0</v>
          </cell>
          <cell r="O326" t="str">
            <v>Không</v>
          </cell>
        </row>
        <row r="327">
          <cell r="A327">
            <v>319</v>
          </cell>
          <cell r="B327">
            <v>152232976</v>
          </cell>
          <cell r="C327" t="str">
            <v>Bùi Thị Diễm</v>
          </cell>
          <cell r="D327" t="str">
            <v>Mỵ</v>
          </cell>
          <cell r="E327" t="str">
            <v>K15KTR4</v>
          </cell>
          <cell r="F327" t="str">
            <v>K15E38</v>
          </cell>
          <cell r="G327">
            <v>10</v>
          </cell>
          <cell r="H327">
            <v>9</v>
          </cell>
          <cell r="I327">
            <v>5</v>
          </cell>
          <cell r="J327">
            <v>9</v>
          </cell>
          <cell r="K327">
            <v>5.5</v>
          </cell>
          <cell r="L327">
            <v>2.7</v>
          </cell>
          <cell r="M327">
            <v>4.0999999999999996</v>
          </cell>
          <cell r="N327">
            <v>5.6</v>
          </cell>
          <cell r="O327" t="str">
            <v>Năm Phẩy Sáu</v>
          </cell>
        </row>
        <row r="328">
          <cell r="A328">
            <v>320</v>
          </cell>
          <cell r="B328">
            <v>152232979</v>
          </cell>
          <cell r="C328" t="str">
            <v>Hoàng Đình</v>
          </cell>
          <cell r="D328" t="str">
            <v>Hùng</v>
          </cell>
          <cell r="E328" t="str">
            <v>K15KTR4</v>
          </cell>
          <cell r="F328" t="str">
            <v>K15E38</v>
          </cell>
          <cell r="G328">
            <v>5</v>
          </cell>
          <cell r="H328">
            <v>8</v>
          </cell>
          <cell r="I328">
            <v>5</v>
          </cell>
          <cell r="J328">
            <v>7</v>
          </cell>
          <cell r="K328">
            <v>5.5</v>
          </cell>
          <cell r="L328">
            <v>2.9</v>
          </cell>
          <cell r="M328">
            <v>4.2</v>
          </cell>
          <cell r="N328">
            <v>5.0999999999999996</v>
          </cell>
          <cell r="O328" t="str">
            <v>Năm Phẩy Một</v>
          </cell>
        </row>
        <row r="329">
          <cell r="A329">
            <v>321</v>
          </cell>
          <cell r="B329">
            <v>152232981</v>
          </cell>
          <cell r="C329" t="str">
            <v xml:space="preserve">Nguyễn Minh </v>
          </cell>
          <cell r="D329" t="str">
            <v>Tuấn</v>
          </cell>
          <cell r="E329" t="str">
            <v>K15KTR4</v>
          </cell>
          <cell r="F329" t="str">
            <v>K15E38</v>
          </cell>
          <cell r="G329">
            <v>8</v>
          </cell>
          <cell r="H329">
            <v>8</v>
          </cell>
          <cell r="I329">
            <v>5.5</v>
          </cell>
          <cell r="J329">
            <v>9</v>
          </cell>
          <cell r="K329">
            <v>4.5</v>
          </cell>
          <cell r="L329">
            <v>2.7</v>
          </cell>
          <cell r="M329">
            <v>3.6</v>
          </cell>
          <cell r="N329">
            <v>0</v>
          </cell>
          <cell r="O329" t="str">
            <v>Không</v>
          </cell>
        </row>
        <row r="330">
          <cell r="A330">
            <v>322</v>
          </cell>
          <cell r="B330">
            <v>152232988</v>
          </cell>
          <cell r="C330" t="str">
            <v>Nguyễn Xuân</v>
          </cell>
          <cell r="D330" t="str">
            <v>Cường</v>
          </cell>
          <cell r="E330" t="str">
            <v>K15KTR4</v>
          </cell>
          <cell r="F330" t="str">
            <v>K15E38</v>
          </cell>
          <cell r="G330">
            <v>8</v>
          </cell>
          <cell r="H330">
            <v>8</v>
          </cell>
          <cell r="I330">
            <v>5.5</v>
          </cell>
          <cell r="J330">
            <v>6</v>
          </cell>
          <cell r="K330">
            <v>6.5</v>
          </cell>
          <cell r="L330">
            <v>4</v>
          </cell>
          <cell r="M330">
            <v>5.3</v>
          </cell>
          <cell r="N330">
            <v>5.8</v>
          </cell>
          <cell r="O330" t="str">
            <v>Năm Phẩy Tám</v>
          </cell>
        </row>
        <row r="331">
          <cell r="A331">
            <v>323</v>
          </cell>
          <cell r="B331">
            <v>152232991</v>
          </cell>
          <cell r="C331" t="str">
            <v>Huỳnh Rô</v>
          </cell>
          <cell r="D331" t="str">
            <v>Y</v>
          </cell>
          <cell r="E331" t="str">
            <v>K15KTR4</v>
          </cell>
          <cell r="F331" t="str">
            <v>K15E38</v>
          </cell>
          <cell r="G331">
            <v>7</v>
          </cell>
          <cell r="H331">
            <v>9</v>
          </cell>
          <cell r="I331">
            <v>6</v>
          </cell>
          <cell r="J331">
            <v>6</v>
          </cell>
          <cell r="K331" t="str">
            <v>v</v>
          </cell>
          <cell r="L331" t="str">
            <v>v</v>
          </cell>
          <cell r="M331" t="str">
            <v>v</v>
          </cell>
          <cell r="N331">
            <v>0</v>
          </cell>
          <cell r="O331" t="str">
            <v>Không</v>
          </cell>
        </row>
        <row r="332">
          <cell r="A332">
            <v>324</v>
          </cell>
          <cell r="B332">
            <v>152232997</v>
          </cell>
          <cell r="C332" t="str">
            <v>Nguyễn Văn</v>
          </cell>
          <cell r="D332" t="str">
            <v>Mạnh</v>
          </cell>
          <cell r="E332" t="str">
            <v>K15KTR4</v>
          </cell>
          <cell r="F332" t="str">
            <v>K15E38</v>
          </cell>
          <cell r="G332">
            <v>3</v>
          </cell>
          <cell r="H332">
            <v>7</v>
          </cell>
          <cell r="I332">
            <v>5</v>
          </cell>
          <cell r="J332">
            <v>5</v>
          </cell>
          <cell r="K332">
            <v>5</v>
          </cell>
          <cell r="L332">
            <v>5.3</v>
          </cell>
          <cell r="M332">
            <v>5.2</v>
          </cell>
          <cell r="N332">
            <v>5.2</v>
          </cell>
          <cell r="O332" t="str">
            <v>Năm Phẩy Hai</v>
          </cell>
        </row>
        <row r="333">
          <cell r="A333">
            <v>325</v>
          </cell>
          <cell r="B333">
            <v>152232999</v>
          </cell>
          <cell r="C333" t="str">
            <v>Bùi Tất</v>
          </cell>
          <cell r="D333" t="str">
            <v>Thành</v>
          </cell>
          <cell r="E333" t="str">
            <v>K15KTR4</v>
          </cell>
          <cell r="F333" t="str">
            <v>K15E38</v>
          </cell>
          <cell r="G333">
            <v>10</v>
          </cell>
          <cell r="H333">
            <v>9</v>
          </cell>
          <cell r="I333">
            <v>5.5</v>
          </cell>
          <cell r="J333">
            <v>8</v>
          </cell>
          <cell r="K333">
            <v>5</v>
          </cell>
          <cell r="L333">
            <v>3.5</v>
          </cell>
          <cell r="M333">
            <v>4.3</v>
          </cell>
          <cell r="N333">
            <v>5.7</v>
          </cell>
          <cell r="O333" t="str">
            <v>Năm Phẩy Bảy</v>
          </cell>
        </row>
        <row r="334">
          <cell r="A334">
            <v>326</v>
          </cell>
          <cell r="B334">
            <v>152233007</v>
          </cell>
          <cell r="C334" t="str">
            <v>Phan Ngọc</v>
          </cell>
          <cell r="D334" t="str">
            <v>Sang</v>
          </cell>
          <cell r="E334" t="str">
            <v>K15KTR4</v>
          </cell>
          <cell r="F334" t="str">
            <v>K15E38</v>
          </cell>
          <cell r="G334">
            <v>8</v>
          </cell>
          <cell r="H334">
            <v>9</v>
          </cell>
          <cell r="I334">
            <v>5</v>
          </cell>
          <cell r="J334">
            <v>6</v>
          </cell>
          <cell r="K334">
            <v>4</v>
          </cell>
          <cell r="L334">
            <v>2</v>
          </cell>
          <cell r="M334">
            <v>3</v>
          </cell>
          <cell r="N334">
            <v>0</v>
          </cell>
          <cell r="O334" t="str">
            <v>Không</v>
          </cell>
        </row>
        <row r="335">
          <cell r="A335">
            <v>327</v>
          </cell>
          <cell r="B335">
            <v>132234907</v>
          </cell>
          <cell r="C335" t="str">
            <v>Lê Hồng</v>
          </cell>
          <cell r="D335" t="str">
            <v>Thành</v>
          </cell>
          <cell r="E335" t="str">
            <v>K15KTR5</v>
          </cell>
          <cell r="F335" t="str">
            <v>K15E38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 t="str">
            <v>hp</v>
          </cell>
          <cell r="L335" t="str">
            <v>hp</v>
          </cell>
          <cell r="M335" t="str">
            <v>hp</v>
          </cell>
          <cell r="N335">
            <v>0</v>
          </cell>
          <cell r="O335" t="str">
            <v>Không</v>
          </cell>
        </row>
        <row r="336">
          <cell r="A336">
            <v>328</v>
          </cell>
          <cell r="B336">
            <v>152233024</v>
          </cell>
          <cell r="C336" t="str">
            <v>Nguyễn Thành</v>
          </cell>
          <cell r="D336" t="str">
            <v>Trung</v>
          </cell>
          <cell r="E336" t="str">
            <v>K15KTR4</v>
          </cell>
          <cell r="F336" t="str">
            <v>K15E38</v>
          </cell>
          <cell r="G336">
            <v>6</v>
          </cell>
          <cell r="H336">
            <v>8</v>
          </cell>
          <cell r="I336">
            <v>5.5</v>
          </cell>
          <cell r="J336">
            <v>8</v>
          </cell>
          <cell r="K336">
            <v>4</v>
          </cell>
          <cell r="L336">
            <v>2.6</v>
          </cell>
          <cell r="M336">
            <v>3.3</v>
          </cell>
          <cell r="N336">
            <v>0</v>
          </cell>
          <cell r="O336" t="str">
            <v>Không</v>
          </cell>
        </row>
        <row r="337">
          <cell r="A337">
            <v>329</v>
          </cell>
          <cell r="B337">
            <v>152233038</v>
          </cell>
          <cell r="C337" t="str">
            <v>Nguyễn Đình</v>
          </cell>
          <cell r="D337" t="str">
            <v>Huy</v>
          </cell>
          <cell r="E337" t="str">
            <v>K15KTR4</v>
          </cell>
          <cell r="F337" t="str">
            <v>K15E38</v>
          </cell>
          <cell r="G337">
            <v>9</v>
          </cell>
          <cell r="H337">
            <v>10</v>
          </cell>
          <cell r="I337">
            <v>5</v>
          </cell>
          <cell r="J337">
            <v>9</v>
          </cell>
          <cell r="K337">
            <v>5</v>
          </cell>
          <cell r="L337">
            <v>3.3</v>
          </cell>
          <cell r="M337">
            <v>4.2</v>
          </cell>
          <cell r="N337">
            <v>5.7</v>
          </cell>
          <cell r="O337" t="str">
            <v>Năm Phẩy Bảy</v>
          </cell>
        </row>
        <row r="338">
          <cell r="A338">
            <v>330</v>
          </cell>
          <cell r="B338">
            <v>152233044</v>
          </cell>
          <cell r="C338" t="str">
            <v>Võ Ngọc</v>
          </cell>
          <cell r="D338" t="str">
            <v>Anh</v>
          </cell>
          <cell r="E338" t="str">
            <v>K15KTR4</v>
          </cell>
          <cell r="F338" t="str">
            <v>K15E38</v>
          </cell>
          <cell r="G338">
            <v>10</v>
          </cell>
          <cell r="H338">
            <v>10</v>
          </cell>
          <cell r="I338">
            <v>6.5</v>
          </cell>
          <cell r="J338">
            <v>9</v>
          </cell>
          <cell r="K338">
            <v>6</v>
          </cell>
          <cell r="L338">
            <v>2.9</v>
          </cell>
          <cell r="M338">
            <v>4.5</v>
          </cell>
          <cell r="N338">
            <v>6.2</v>
          </cell>
          <cell r="O338" t="str">
            <v>Sáu  Phẩy Hai</v>
          </cell>
        </row>
        <row r="339">
          <cell r="A339">
            <v>331</v>
          </cell>
          <cell r="B339">
            <v>152233050</v>
          </cell>
          <cell r="C339" t="str">
            <v xml:space="preserve">Lê Tấn </v>
          </cell>
          <cell r="D339" t="str">
            <v>Trúc</v>
          </cell>
          <cell r="E339" t="str">
            <v>K15KTR4</v>
          </cell>
          <cell r="F339" t="str">
            <v>K15E38</v>
          </cell>
          <cell r="G339">
            <v>6</v>
          </cell>
          <cell r="H339">
            <v>8</v>
          </cell>
          <cell r="I339">
            <v>5.5</v>
          </cell>
          <cell r="J339">
            <v>6</v>
          </cell>
          <cell r="K339">
            <v>6.5</v>
          </cell>
          <cell r="L339">
            <v>2.6</v>
          </cell>
          <cell r="M339">
            <v>4.5999999999999996</v>
          </cell>
          <cell r="N339">
            <v>5.3</v>
          </cell>
          <cell r="O339" t="str">
            <v>Năm Phẩy Ba</v>
          </cell>
        </row>
        <row r="340">
          <cell r="A340">
            <v>332</v>
          </cell>
          <cell r="B340">
            <v>152233051</v>
          </cell>
          <cell r="C340" t="str">
            <v>Nguyễn Phan Thành</v>
          </cell>
          <cell r="D340" t="str">
            <v>Đồng</v>
          </cell>
          <cell r="E340" t="str">
            <v>K15KTR4</v>
          </cell>
          <cell r="F340" t="str">
            <v>K15E38</v>
          </cell>
          <cell r="G340">
            <v>6</v>
          </cell>
          <cell r="H340">
            <v>9</v>
          </cell>
          <cell r="I340">
            <v>6</v>
          </cell>
          <cell r="J340">
            <v>6</v>
          </cell>
          <cell r="K340">
            <v>7.2</v>
          </cell>
          <cell r="L340">
            <v>4.4000000000000004</v>
          </cell>
          <cell r="M340">
            <v>5.8</v>
          </cell>
          <cell r="N340">
            <v>6.2</v>
          </cell>
          <cell r="O340" t="str">
            <v>Sáu  Phẩy Hai</v>
          </cell>
        </row>
        <row r="341">
          <cell r="A341">
            <v>333</v>
          </cell>
          <cell r="B341">
            <v>142231459</v>
          </cell>
          <cell r="C341" t="str">
            <v>Nguyễn Nho Thanh</v>
          </cell>
          <cell r="D341" t="str">
            <v>Tùng</v>
          </cell>
          <cell r="E341" t="str">
            <v>K15KTR5</v>
          </cell>
          <cell r="F341" t="str">
            <v>K15E38</v>
          </cell>
          <cell r="G341">
            <v>5</v>
          </cell>
          <cell r="H341">
            <v>8</v>
          </cell>
          <cell r="I341">
            <v>5</v>
          </cell>
          <cell r="J341">
            <v>7.5</v>
          </cell>
          <cell r="K341">
            <v>2</v>
          </cell>
          <cell r="L341">
            <v>3.1</v>
          </cell>
          <cell r="M341">
            <v>2.6</v>
          </cell>
          <cell r="N341">
            <v>0</v>
          </cell>
          <cell r="O341" t="str">
            <v>Không</v>
          </cell>
        </row>
        <row r="342">
          <cell r="A342">
            <v>334</v>
          </cell>
          <cell r="B342">
            <v>142234547</v>
          </cell>
          <cell r="C342" t="str">
            <v xml:space="preserve">Nguyễn Thị Vi </v>
          </cell>
          <cell r="D342" t="str">
            <v>Ta</v>
          </cell>
          <cell r="E342" t="str">
            <v>K15KTR5</v>
          </cell>
          <cell r="F342" t="str">
            <v>K15E38</v>
          </cell>
          <cell r="G342">
            <v>8</v>
          </cell>
          <cell r="H342">
            <v>9</v>
          </cell>
          <cell r="I342">
            <v>5</v>
          </cell>
          <cell r="J342">
            <v>7.5</v>
          </cell>
          <cell r="K342">
            <v>3</v>
          </cell>
          <cell r="L342">
            <v>3.5</v>
          </cell>
          <cell r="M342">
            <v>3.3</v>
          </cell>
          <cell r="N342">
            <v>0</v>
          </cell>
          <cell r="O342" t="str">
            <v>Không</v>
          </cell>
        </row>
        <row r="343">
          <cell r="A343">
            <v>335</v>
          </cell>
          <cell r="B343">
            <v>152232883</v>
          </cell>
          <cell r="C343" t="str">
            <v>Nguyễn Thị Kim</v>
          </cell>
          <cell r="D343" t="str">
            <v>Phượng</v>
          </cell>
          <cell r="E343" t="str">
            <v>K15KTR5</v>
          </cell>
          <cell r="F343" t="str">
            <v>K15E38</v>
          </cell>
          <cell r="G343">
            <v>7</v>
          </cell>
          <cell r="H343">
            <v>8</v>
          </cell>
          <cell r="I343">
            <v>5</v>
          </cell>
          <cell r="J343">
            <v>7.5</v>
          </cell>
          <cell r="K343">
            <v>6.5</v>
          </cell>
          <cell r="L343">
            <v>3.6</v>
          </cell>
          <cell r="M343">
            <v>5.0999999999999996</v>
          </cell>
          <cell r="N343">
            <v>5.7</v>
          </cell>
          <cell r="O343" t="str">
            <v>Năm Phẩy Bảy</v>
          </cell>
        </row>
        <row r="344">
          <cell r="A344">
            <v>336</v>
          </cell>
          <cell r="B344">
            <v>152232920</v>
          </cell>
          <cell r="C344" t="str">
            <v xml:space="preserve">Trần Quang </v>
          </cell>
          <cell r="D344" t="str">
            <v>Tú</v>
          </cell>
          <cell r="E344" t="str">
            <v>K15KTR5</v>
          </cell>
          <cell r="F344" t="str">
            <v>K15E38</v>
          </cell>
          <cell r="G344">
            <v>8</v>
          </cell>
          <cell r="H344">
            <v>9</v>
          </cell>
          <cell r="I344">
            <v>6.5</v>
          </cell>
          <cell r="J344">
            <v>7.5</v>
          </cell>
          <cell r="K344">
            <v>7</v>
          </cell>
          <cell r="L344">
            <v>3.6</v>
          </cell>
          <cell r="M344">
            <v>5.3</v>
          </cell>
          <cell r="N344">
            <v>6.3</v>
          </cell>
          <cell r="O344" t="str">
            <v>Sáu  Phẩy Ba</v>
          </cell>
        </row>
        <row r="345">
          <cell r="A345">
            <v>337</v>
          </cell>
          <cell r="B345">
            <v>152232978</v>
          </cell>
          <cell r="C345" t="str">
            <v>Phan Đình</v>
          </cell>
          <cell r="D345" t="str">
            <v>Phong</v>
          </cell>
          <cell r="E345" t="str">
            <v>K15KTR5</v>
          </cell>
          <cell r="F345" t="str">
            <v>K15E38</v>
          </cell>
          <cell r="G345">
            <v>8</v>
          </cell>
          <cell r="H345">
            <v>9</v>
          </cell>
          <cell r="I345">
            <v>5.5</v>
          </cell>
          <cell r="J345">
            <v>8</v>
          </cell>
          <cell r="K345">
            <v>6.5</v>
          </cell>
          <cell r="L345">
            <v>2.7</v>
          </cell>
          <cell r="M345">
            <v>4.5999999999999996</v>
          </cell>
          <cell r="N345">
            <v>5.7</v>
          </cell>
          <cell r="O345" t="str">
            <v>Năm Phẩy Bảy</v>
          </cell>
        </row>
        <row r="346">
          <cell r="A346">
            <v>338</v>
          </cell>
          <cell r="B346">
            <v>152236462</v>
          </cell>
          <cell r="C346" t="str">
            <v xml:space="preserve">Nguyễn </v>
          </cell>
          <cell r="D346" t="str">
            <v>Quốc</v>
          </cell>
          <cell r="E346" t="str">
            <v>K15KTR5</v>
          </cell>
          <cell r="F346" t="str">
            <v>K15E38</v>
          </cell>
          <cell r="G346">
            <v>6</v>
          </cell>
          <cell r="H346">
            <v>9</v>
          </cell>
          <cell r="I346">
            <v>6.5</v>
          </cell>
          <cell r="J346">
            <v>7.5</v>
          </cell>
          <cell r="K346">
            <v>7</v>
          </cell>
          <cell r="L346">
            <v>4.9000000000000004</v>
          </cell>
          <cell r="M346">
            <v>6</v>
          </cell>
          <cell r="N346">
            <v>6.6</v>
          </cell>
          <cell r="O346" t="str">
            <v>Sáu Phẩy Sáu</v>
          </cell>
        </row>
        <row r="347">
          <cell r="A347">
            <v>339</v>
          </cell>
          <cell r="B347">
            <v>142332271</v>
          </cell>
          <cell r="C347" t="str">
            <v>Nguyễn Đức</v>
          </cell>
          <cell r="D347" t="str">
            <v>Túc</v>
          </cell>
          <cell r="E347" t="str">
            <v>K15QTH1</v>
          </cell>
          <cell r="F347" t="str">
            <v>K15E39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 t="str">
            <v>hp</v>
          </cell>
          <cell r="L347" t="str">
            <v>hp</v>
          </cell>
          <cell r="M347" t="str">
            <v>hp</v>
          </cell>
          <cell r="N347">
            <v>0</v>
          </cell>
          <cell r="O347" t="str">
            <v>Không</v>
          </cell>
        </row>
        <row r="348">
          <cell r="A348">
            <v>340</v>
          </cell>
          <cell r="B348">
            <v>152332046</v>
          </cell>
          <cell r="C348" t="str">
            <v xml:space="preserve">Dương Thị Phương </v>
          </cell>
          <cell r="D348" t="str">
            <v xml:space="preserve">Triệu </v>
          </cell>
          <cell r="E348" t="str">
            <v>K15QTH1</v>
          </cell>
          <cell r="F348" t="str">
            <v>K15E39</v>
          </cell>
          <cell r="G348">
            <v>10</v>
          </cell>
          <cell r="H348">
            <v>8</v>
          </cell>
          <cell r="I348">
            <v>6</v>
          </cell>
          <cell r="J348">
            <v>7.5</v>
          </cell>
          <cell r="K348">
            <v>4</v>
          </cell>
          <cell r="L348">
            <v>3.3</v>
          </cell>
          <cell r="M348">
            <v>3.7</v>
          </cell>
          <cell r="N348">
            <v>0</v>
          </cell>
          <cell r="O348" t="str">
            <v>Không</v>
          </cell>
        </row>
        <row r="349">
          <cell r="A349">
            <v>341</v>
          </cell>
          <cell r="B349">
            <v>152333148</v>
          </cell>
          <cell r="C349" t="str">
            <v xml:space="preserve">Phạm Thị Ngọc </v>
          </cell>
          <cell r="D349" t="str">
            <v xml:space="preserve">Quỳnh </v>
          </cell>
          <cell r="E349" t="str">
            <v>K15QTH1</v>
          </cell>
          <cell r="F349" t="str">
            <v>K15E39</v>
          </cell>
          <cell r="G349">
            <v>10</v>
          </cell>
          <cell r="H349">
            <v>9</v>
          </cell>
          <cell r="I349">
            <v>6</v>
          </cell>
          <cell r="J349">
            <v>8</v>
          </cell>
          <cell r="K349">
            <v>6.5</v>
          </cell>
          <cell r="L349">
            <v>4.7</v>
          </cell>
          <cell r="M349">
            <v>5.6</v>
          </cell>
          <cell r="N349">
            <v>6.5</v>
          </cell>
          <cell r="O349" t="str">
            <v>Sáu Phẩy Năm</v>
          </cell>
        </row>
        <row r="350">
          <cell r="A350">
            <v>342</v>
          </cell>
          <cell r="B350">
            <v>152333152</v>
          </cell>
          <cell r="C350" t="str">
            <v xml:space="preserve">Nguyễn Thị Minh </v>
          </cell>
          <cell r="D350" t="str">
            <v xml:space="preserve">Hiếu </v>
          </cell>
          <cell r="E350" t="str">
            <v>K15QTH1</v>
          </cell>
          <cell r="F350" t="str">
            <v>K15E39</v>
          </cell>
          <cell r="G350">
            <v>7</v>
          </cell>
          <cell r="H350">
            <v>8</v>
          </cell>
          <cell r="I350">
            <v>7</v>
          </cell>
          <cell r="J350">
            <v>7.5</v>
          </cell>
          <cell r="K350">
            <v>6.5</v>
          </cell>
          <cell r="L350">
            <v>4</v>
          </cell>
          <cell r="M350">
            <v>5.3</v>
          </cell>
          <cell r="N350">
            <v>6.2</v>
          </cell>
          <cell r="O350" t="str">
            <v>Sáu  Phẩy Hai</v>
          </cell>
        </row>
        <row r="351">
          <cell r="A351">
            <v>343</v>
          </cell>
          <cell r="B351">
            <v>152333158</v>
          </cell>
          <cell r="C351" t="str">
            <v xml:space="preserve">Nguyễn Thị Trúc </v>
          </cell>
          <cell r="D351" t="str">
            <v xml:space="preserve">Duyên </v>
          </cell>
          <cell r="E351" t="str">
            <v>K15QTH1</v>
          </cell>
          <cell r="F351" t="str">
            <v>K15E39</v>
          </cell>
          <cell r="G351">
            <v>10</v>
          </cell>
          <cell r="H351">
            <v>9</v>
          </cell>
          <cell r="I351">
            <v>7.7</v>
          </cell>
          <cell r="J351">
            <v>8</v>
          </cell>
          <cell r="K351">
            <v>7.2</v>
          </cell>
          <cell r="L351">
            <v>5.5</v>
          </cell>
          <cell r="M351">
            <v>6.4</v>
          </cell>
          <cell r="N351">
            <v>7.3</v>
          </cell>
          <cell r="O351" t="str">
            <v>Bảy Phẩy Ba</v>
          </cell>
        </row>
        <row r="352">
          <cell r="A352">
            <v>344</v>
          </cell>
          <cell r="B352">
            <v>152333159</v>
          </cell>
          <cell r="C352" t="str">
            <v xml:space="preserve">Nguyễn Thị Mai </v>
          </cell>
          <cell r="D352" t="str">
            <v xml:space="preserve">Thảo </v>
          </cell>
          <cell r="E352" t="str">
            <v>K15QTH1</v>
          </cell>
          <cell r="F352" t="str">
            <v>K15E39</v>
          </cell>
          <cell r="G352">
            <v>10</v>
          </cell>
          <cell r="H352">
            <v>8</v>
          </cell>
          <cell r="I352">
            <v>5.5</v>
          </cell>
          <cell r="J352">
            <v>7.5</v>
          </cell>
          <cell r="K352">
            <v>6.5</v>
          </cell>
          <cell r="L352">
            <v>3.8</v>
          </cell>
          <cell r="M352">
            <v>5.2</v>
          </cell>
          <cell r="N352">
            <v>6</v>
          </cell>
          <cell r="O352" t="str">
            <v>Sáu</v>
          </cell>
        </row>
        <row r="353">
          <cell r="A353">
            <v>345</v>
          </cell>
          <cell r="B353">
            <v>152333161</v>
          </cell>
          <cell r="C353" t="str">
            <v xml:space="preserve">Đào Ngọc </v>
          </cell>
          <cell r="D353" t="str">
            <v xml:space="preserve">Đức </v>
          </cell>
          <cell r="E353" t="str">
            <v>K15QTH1</v>
          </cell>
          <cell r="F353" t="str">
            <v>K15E39</v>
          </cell>
          <cell r="G353">
            <v>10</v>
          </cell>
          <cell r="H353">
            <v>8</v>
          </cell>
          <cell r="I353">
            <v>6</v>
          </cell>
          <cell r="J353">
            <v>7.5</v>
          </cell>
          <cell r="K353">
            <v>5</v>
          </cell>
          <cell r="L353">
            <v>3.6</v>
          </cell>
          <cell r="M353">
            <v>4.3</v>
          </cell>
          <cell r="N353">
            <v>5.6</v>
          </cell>
          <cell r="O353" t="str">
            <v>Năm Phẩy Sáu</v>
          </cell>
        </row>
        <row r="354">
          <cell r="A354">
            <v>346</v>
          </cell>
          <cell r="B354">
            <v>152333180</v>
          </cell>
          <cell r="C354" t="str">
            <v xml:space="preserve">Huỳnh Ngọc Hoàng </v>
          </cell>
          <cell r="D354" t="str">
            <v>Nguyên</v>
          </cell>
          <cell r="E354" t="str">
            <v>K15QTH1</v>
          </cell>
          <cell r="F354" t="str">
            <v>K15E39</v>
          </cell>
          <cell r="G354">
            <v>9</v>
          </cell>
          <cell r="H354">
            <v>8</v>
          </cell>
          <cell r="I354">
            <v>6.8</v>
          </cell>
          <cell r="J354">
            <v>7</v>
          </cell>
          <cell r="K354">
            <v>7.5</v>
          </cell>
          <cell r="L354">
            <v>4</v>
          </cell>
          <cell r="M354">
            <v>5.8</v>
          </cell>
          <cell r="N354">
            <v>6.5</v>
          </cell>
          <cell r="O354" t="str">
            <v>Sáu Phẩy Năm</v>
          </cell>
        </row>
        <row r="355">
          <cell r="A355">
            <v>347</v>
          </cell>
          <cell r="B355">
            <v>152333225</v>
          </cell>
          <cell r="C355" t="str">
            <v xml:space="preserve">Nguyễn Thị </v>
          </cell>
          <cell r="D355" t="str">
            <v xml:space="preserve">Thảo </v>
          </cell>
          <cell r="E355" t="str">
            <v>K15QTH1</v>
          </cell>
          <cell r="F355" t="str">
            <v>K15E39</v>
          </cell>
          <cell r="G355">
            <v>8</v>
          </cell>
          <cell r="H355">
            <v>8</v>
          </cell>
          <cell r="I355">
            <v>6</v>
          </cell>
          <cell r="J355">
            <v>8</v>
          </cell>
          <cell r="K355">
            <v>7.2</v>
          </cell>
          <cell r="L355">
            <v>4.5999999999999996</v>
          </cell>
          <cell r="M355">
            <v>5.9</v>
          </cell>
          <cell r="N355">
            <v>6.4</v>
          </cell>
          <cell r="O355" t="str">
            <v>Sáu Phẩy Bốn</v>
          </cell>
        </row>
        <row r="356">
          <cell r="A356">
            <v>348</v>
          </cell>
          <cell r="B356">
            <v>152333241</v>
          </cell>
          <cell r="C356" t="str">
            <v xml:space="preserve">Lý Thanh </v>
          </cell>
          <cell r="D356" t="str">
            <v xml:space="preserve">Tuấn </v>
          </cell>
          <cell r="E356" t="str">
            <v>K15QTH1</v>
          </cell>
          <cell r="F356" t="str">
            <v>K15E39</v>
          </cell>
          <cell r="G356">
            <v>6</v>
          </cell>
          <cell r="H356">
            <v>6</v>
          </cell>
          <cell r="I356">
            <v>5</v>
          </cell>
          <cell r="J356">
            <v>7</v>
          </cell>
          <cell r="K356">
            <v>6.5</v>
          </cell>
          <cell r="L356">
            <v>3.8</v>
          </cell>
          <cell r="M356">
            <v>5.2</v>
          </cell>
          <cell r="N356">
            <v>5.5</v>
          </cell>
          <cell r="O356" t="str">
            <v>Năm Phẩy Năm</v>
          </cell>
        </row>
        <row r="357">
          <cell r="A357">
            <v>349</v>
          </cell>
          <cell r="B357">
            <v>152333245</v>
          </cell>
          <cell r="C357" t="str">
            <v xml:space="preserve">Trần Dương </v>
          </cell>
          <cell r="D357" t="str">
            <v xml:space="preserve">Phi </v>
          </cell>
          <cell r="E357" t="str">
            <v>K15QTH1</v>
          </cell>
          <cell r="F357" t="str">
            <v>K15E39</v>
          </cell>
          <cell r="G357">
            <v>10</v>
          </cell>
          <cell r="H357">
            <v>8</v>
          </cell>
          <cell r="I357">
            <v>4.5</v>
          </cell>
          <cell r="J357">
            <v>7.5</v>
          </cell>
          <cell r="K357">
            <v>6</v>
          </cell>
          <cell r="L357">
            <v>4.9000000000000004</v>
          </cell>
          <cell r="M357">
            <v>5.5</v>
          </cell>
          <cell r="N357">
            <v>6</v>
          </cell>
          <cell r="O357" t="str">
            <v>Sáu</v>
          </cell>
        </row>
        <row r="358">
          <cell r="A358">
            <v>350</v>
          </cell>
          <cell r="B358">
            <v>152333250</v>
          </cell>
          <cell r="C358" t="str">
            <v>Nguyễn Văn</v>
          </cell>
          <cell r="D358" t="str">
            <v xml:space="preserve">Ngọc </v>
          </cell>
          <cell r="E358" t="str">
            <v>K15QTH1</v>
          </cell>
          <cell r="F358" t="str">
            <v>K15E39</v>
          </cell>
          <cell r="G358">
            <v>9</v>
          </cell>
          <cell r="H358">
            <v>8</v>
          </cell>
          <cell r="I358">
            <v>4.5</v>
          </cell>
          <cell r="J358">
            <v>7.5</v>
          </cell>
          <cell r="K358">
            <v>6</v>
          </cell>
          <cell r="L358">
            <v>4.7</v>
          </cell>
          <cell r="M358">
            <v>5.4</v>
          </cell>
          <cell r="N358">
            <v>5.9</v>
          </cell>
          <cell r="O358" t="str">
            <v>Năm Phẩy Chín</v>
          </cell>
        </row>
        <row r="359">
          <cell r="A359">
            <v>351</v>
          </cell>
          <cell r="B359">
            <v>152333251</v>
          </cell>
          <cell r="C359" t="str">
            <v xml:space="preserve">Lê Khánh </v>
          </cell>
          <cell r="D359" t="str">
            <v xml:space="preserve">Huyền </v>
          </cell>
          <cell r="E359" t="str">
            <v>K15QTH1</v>
          </cell>
          <cell r="F359" t="str">
            <v>K15E39</v>
          </cell>
          <cell r="G359">
            <v>9</v>
          </cell>
          <cell r="H359">
            <v>8</v>
          </cell>
          <cell r="I359">
            <v>6</v>
          </cell>
          <cell r="J359">
            <v>8</v>
          </cell>
          <cell r="K359">
            <v>7</v>
          </cell>
          <cell r="L359">
            <v>4.9000000000000004</v>
          </cell>
          <cell r="M359">
            <v>6</v>
          </cell>
          <cell r="N359">
            <v>6.6</v>
          </cell>
          <cell r="O359" t="str">
            <v>Sáu Phẩy Sáu</v>
          </cell>
        </row>
        <row r="360">
          <cell r="A360">
            <v>352</v>
          </cell>
          <cell r="B360">
            <v>152333252</v>
          </cell>
          <cell r="C360" t="str">
            <v xml:space="preserve">Hồ Trọng </v>
          </cell>
          <cell r="D360" t="str">
            <v xml:space="preserve">An </v>
          </cell>
          <cell r="E360" t="str">
            <v>K15QTH1</v>
          </cell>
          <cell r="F360" t="str">
            <v>K15E39</v>
          </cell>
          <cell r="G360">
            <v>9</v>
          </cell>
          <cell r="H360">
            <v>8</v>
          </cell>
          <cell r="I360">
            <v>7</v>
          </cell>
          <cell r="J360">
            <v>7</v>
          </cell>
          <cell r="K360">
            <v>5</v>
          </cell>
          <cell r="L360">
            <v>4</v>
          </cell>
          <cell r="M360">
            <v>4.5</v>
          </cell>
          <cell r="N360">
            <v>5.8</v>
          </cell>
          <cell r="O360" t="str">
            <v>Năm Phẩy Tám</v>
          </cell>
        </row>
        <row r="361">
          <cell r="A361">
            <v>353</v>
          </cell>
          <cell r="B361">
            <v>152333253</v>
          </cell>
          <cell r="C361" t="str">
            <v xml:space="preserve">Nguyễn Phúc </v>
          </cell>
          <cell r="D361" t="str">
            <v>Trương</v>
          </cell>
          <cell r="E361" t="str">
            <v>K15QTH1</v>
          </cell>
          <cell r="F361" t="str">
            <v>K15E39</v>
          </cell>
          <cell r="G361">
            <v>9</v>
          </cell>
          <cell r="H361">
            <v>8</v>
          </cell>
          <cell r="I361">
            <v>5.5</v>
          </cell>
          <cell r="J361">
            <v>7</v>
          </cell>
          <cell r="K361">
            <v>6.8</v>
          </cell>
          <cell r="L361">
            <v>2.9</v>
          </cell>
          <cell r="M361">
            <v>4.9000000000000004</v>
          </cell>
          <cell r="N361">
            <v>5.7</v>
          </cell>
          <cell r="O361" t="str">
            <v>Năm Phẩy Bảy</v>
          </cell>
        </row>
        <row r="362">
          <cell r="A362">
            <v>354</v>
          </cell>
          <cell r="B362">
            <v>152333255</v>
          </cell>
          <cell r="C362" t="str">
            <v xml:space="preserve">Nguyễn Cao </v>
          </cell>
          <cell r="D362" t="str">
            <v xml:space="preserve">Quyết </v>
          </cell>
          <cell r="E362" t="str">
            <v>K15QTH1</v>
          </cell>
          <cell r="F362" t="str">
            <v>K15E39</v>
          </cell>
          <cell r="G362">
            <v>5</v>
          </cell>
          <cell r="H362">
            <v>5</v>
          </cell>
          <cell r="I362">
            <v>6.5</v>
          </cell>
          <cell r="J362">
            <v>6.5</v>
          </cell>
          <cell r="K362">
            <v>5.8</v>
          </cell>
          <cell r="L362">
            <v>3.6</v>
          </cell>
          <cell r="M362">
            <v>4.7</v>
          </cell>
          <cell r="N362">
            <v>5.3</v>
          </cell>
          <cell r="O362" t="str">
            <v>Năm Phẩy Ba</v>
          </cell>
        </row>
        <row r="363">
          <cell r="A363">
            <v>355</v>
          </cell>
          <cell r="B363">
            <v>152333258</v>
          </cell>
          <cell r="C363" t="str">
            <v xml:space="preserve">Nguyễn Văn </v>
          </cell>
          <cell r="D363" t="str">
            <v xml:space="preserve">Chiến </v>
          </cell>
          <cell r="E363" t="str">
            <v>K15QTH1</v>
          </cell>
          <cell r="F363" t="str">
            <v>K15E39</v>
          </cell>
          <cell r="G363">
            <v>10</v>
          </cell>
          <cell r="H363">
            <v>9</v>
          </cell>
          <cell r="I363">
            <v>6</v>
          </cell>
          <cell r="J363">
            <v>9</v>
          </cell>
          <cell r="K363">
            <v>7.5</v>
          </cell>
          <cell r="L363">
            <v>4</v>
          </cell>
          <cell r="M363">
            <v>5.8</v>
          </cell>
          <cell r="N363">
            <v>6.7</v>
          </cell>
          <cell r="O363" t="str">
            <v>Sáu  Phẩy Bảy</v>
          </cell>
        </row>
        <row r="364">
          <cell r="A364">
            <v>356</v>
          </cell>
          <cell r="B364">
            <v>152333259</v>
          </cell>
          <cell r="C364" t="str">
            <v xml:space="preserve">Nguyễn Thị </v>
          </cell>
          <cell r="D364" t="str">
            <v xml:space="preserve">Huyền </v>
          </cell>
          <cell r="E364" t="str">
            <v>K15QTH1</v>
          </cell>
          <cell r="F364" t="str">
            <v>K15E39</v>
          </cell>
          <cell r="G364">
            <v>9</v>
          </cell>
          <cell r="H364">
            <v>8</v>
          </cell>
          <cell r="I364">
            <v>5.5</v>
          </cell>
          <cell r="J364">
            <v>7</v>
          </cell>
          <cell r="K364">
            <v>7</v>
          </cell>
          <cell r="L364">
            <v>3</v>
          </cell>
          <cell r="M364">
            <v>5</v>
          </cell>
          <cell r="N364">
            <v>5.8</v>
          </cell>
          <cell r="O364" t="str">
            <v>Năm Phẩy Tám</v>
          </cell>
        </row>
        <row r="365">
          <cell r="A365">
            <v>357</v>
          </cell>
          <cell r="B365">
            <v>152333265</v>
          </cell>
          <cell r="C365" t="str">
            <v xml:space="preserve">Ngô Viết </v>
          </cell>
          <cell r="D365" t="str">
            <v xml:space="preserve">Huy </v>
          </cell>
          <cell r="E365" t="str">
            <v>K15QTH1</v>
          </cell>
          <cell r="F365" t="str">
            <v>K15E39</v>
          </cell>
          <cell r="G365">
            <v>7</v>
          </cell>
          <cell r="H365">
            <v>8</v>
          </cell>
          <cell r="I365">
            <v>6.5</v>
          </cell>
          <cell r="J365">
            <v>7</v>
          </cell>
          <cell r="K365">
            <v>6</v>
          </cell>
          <cell r="L365">
            <v>3.8</v>
          </cell>
          <cell r="M365">
            <v>4.9000000000000004</v>
          </cell>
          <cell r="N365">
            <v>5.8</v>
          </cell>
          <cell r="O365" t="str">
            <v>Năm Phẩy Tám</v>
          </cell>
        </row>
        <row r="366">
          <cell r="A366">
            <v>358</v>
          </cell>
          <cell r="B366">
            <v>152335557</v>
          </cell>
          <cell r="C366" t="str">
            <v xml:space="preserve">Trần Đình </v>
          </cell>
          <cell r="D366" t="str">
            <v xml:space="preserve">Tuấn </v>
          </cell>
          <cell r="E366" t="str">
            <v>K15QTH1</v>
          </cell>
          <cell r="F366" t="str">
            <v>K15E39</v>
          </cell>
          <cell r="G366">
            <v>8</v>
          </cell>
          <cell r="H366">
            <v>8</v>
          </cell>
          <cell r="I366">
            <v>6</v>
          </cell>
          <cell r="J366">
            <v>8</v>
          </cell>
          <cell r="K366">
            <v>6</v>
          </cell>
          <cell r="L366">
            <v>5.8</v>
          </cell>
          <cell r="M366">
            <v>5.9</v>
          </cell>
          <cell r="N366">
            <v>6.4</v>
          </cell>
          <cell r="O366" t="str">
            <v>Sáu Phẩy Bốn</v>
          </cell>
        </row>
        <row r="367">
          <cell r="A367">
            <v>359</v>
          </cell>
          <cell r="B367">
            <v>152335558</v>
          </cell>
          <cell r="C367" t="str">
            <v xml:space="preserve">Trần Thị Ái </v>
          </cell>
          <cell r="D367" t="str">
            <v xml:space="preserve">Thùy </v>
          </cell>
          <cell r="E367" t="str">
            <v>K15QTH1</v>
          </cell>
          <cell r="F367" t="str">
            <v>K15E39</v>
          </cell>
          <cell r="G367">
            <v>10</v>
          </cell>
          <cell r="H367">
            <v>9</v>
          </cell>
          <cell r="I367">
            <v>8.5</v>
          </cell>
          <cell r="J367">
            <v>9</v>
          </cell>
          <cell r="K367">
            <v>7</v>
          </cell>
          <cell r="L367">
            <v>7.4</v>
          </cell>
          <cell r="M367">
            <v>7.2</v>
          </cell>
          <cell r="N367">
            <v>8</v>
          </cell>
          <cell r="O367" t="str">
            <v>Tám</v>
          </cell>
        </row>
        <row r="368">
          <cell r="A368">
            <v>360</v>
          </cell>
          <cell r="B368">
            <v>152335765</v>
          </cell>
          <cell r="C368" t="str">
            <v xml:space="preserve">Trần Nhật </v>
          </cell>
          <cell r="D368" t="str">
            <v xml:space="preserve">Nam </v>
          </cell>
          <cell r="E368" t="str">
            <v>K15QTH1</v>
          </cell>
          <cell r="F368" t="str">
            <v>K15E39</v>
          </cell>
          <cell r="G368">
            <v>7</v>
          </cell>
          <cell r="H368">
            <v>8</v>
          </cell>
          <cell r="I368">
            <v>5.6</v>
          </cell>
          <cell r="J368">
            <v>6.5</v>
          </cell>
          <cell r="K368">
            <v>7</v>
          </cell>
          <cell r="L368">
            <v>5.4</v>
          </cell>
          <cell r="M368">
            <v>6.2</v>
          </cell>
          <cell r="N368">
            <v>6.3</v>
          </cell>
          <cell r="O368" t="str">
            <v>Sáu  Phẩy Ba</v>
          </cell>
        </row>
        <row r="369">
          <cell r="A369">
            <v>361</v>
          </cell>
          <cell r="B369">
            <v>152335956</v>
          </cell>
          <cell r="C369" t="str">
            <v xml:space="preserve">Thái Tấn </v>
          </cell>
          <cell r="D369" t="str">
            <v xml:space="preserve">Thông </v>
          </cell>
          <cell r="E369" t="str">
            <v>K15QTH1</v>
          </cell>
          <cell r="F369" t="str">
            <v>K15E39</v>
          </cell>
          <cell r="G369">
            <v>9</v>
          </cell>
          <cell r="H369">
            <v>8</v>
          </cell>
          <cell r="I369">
            <v>6.5</v>
          </cell>
          <cell r="J369">
            <v>7</v>
          </cell>
          <cell r="K369">
            <v>6.5</v>
          </cell>
          <cell r="L369">
            <v>2.5</v>
          </cell>
          <cell r="M369">
            <v>4.5</v>
          </cell>
          <cell r="N369">
            <v>5.7</v>
          </cell>
          <cell r="O369" t="str">
            <v>Năm Phẩy Bảy</v>
          </cell>
        </row>
        <row r="370">
          <cell r="A370">
            <v>362</v>
          </cell>
          <cell r="B370">
            <v>152335983</v>
          </cell>
          <cell r="C370" t="str">
            <v xml:space="preserve">Trương Thế </v>
          </cell>
          <cell r="D370" t="str">
            <v xml:space="preserve">Thanh </v>
          </cell>
          <cell r="E370" t="str">
            <v>K15QTH1</v>
          </cell>
          <cell r="F370" t="str">
            <v>K15E39</v>
          </cell>
          <cell r="G370">
            <v>8</v>
          </cell>
          <cell r="H370">
            <v>8</v>
          </cell>
          <cell r="I370">
            <v>5.5</v>
          </cell>
          <cell r="J370">
            <v>6.5</v>
          </cell>
          <cell r="K370">
            <v>7</v>
          </cell>
          <cell r="L370">
            <v>5.2</v>
          </cell>
          <cell r="M370">
            <v>6.1</v>
          </cell>
          <cell r="N370">
            <v>6.3</v>
          </cell>
          <cell r="O370" t="str">
            <v>Sáu  Phẩy Ba</v>
          </cell>
        </row>
        <row r="371">
          <cell r="A371">
            <v>363</v>
          </cell>
          <cell r="B371">
            <v>152336112</v>
          </cell>
          <cell r="C371" t="str">
            <v xml:space="preserve">Nguyễn Thị Thanh </v>
          </cell>
          <cell r="D371" t="str">
            <v xml:space="preserve">Thảo </v>
          </cell>
          <cell r="E371" t="str">
            <v>K15QTH1</v>
          </cell>
          <cell r="F371" t="str">
            <v>K15E39</v>
          </cell>
          <cell r="G371">
            <v>7</v>
          </cell>
          <cell r="H371">
            <v>8</v>
          </cell>
          <cell r="I371">
            <v>7</v>
          </cell>
          <cell r="J371">
            <v>6.5</v>
          </cell>
          <cell r="K371">
            <v>7</v>
          </cell>
          <cell r="L371">
            <v>6.7</v>
          </cell>
          <cell r="M371">
            <v>6.9</v>
          </cell>
          <cell r="N371">
            <v>7</v>
          </cell>
          <cell r="O371" t="str">
            <v>Bảy</v>
          </cell>
        </row>
        <row r="372">
          <cell r="A372">
            <v>364</v>
          </cell>
          <cell r="B372">
            <v>152336115</v>
          </cell>
          <cell r="C372" t="str">
            <v xml:space="preserve">Nguyễn Anh </v>
          </cell>
          <cell r="D372" t="str">
            <v xml:space="preserve">Tuấn </v>
          </cell>
          <cell r="E372" t="str">
            <v>K15QTH1</v>
          </cell>
          <cell r="F372" t="str">
            <v>K15E39</v>
          </cell>
          <cell r="G372">
            <v>7</v>
          </cell>
          <cell r="H372">
            <v>8</v>
          </cell>
          <cell r="I372">
            <v>6.5</v>
          </cell>
          <cell r="J372">
            <v>8</v>
          </cell>
          <cell r="K372">
            <v>7</v>
          </cell>
          <cell r="L372">
            <v>6</v>
          </cell>
          <cell r="M372">
            <v>6.5</v>
          </cell>
          <cell r="N372">
            <v>6.8</v>
          </cell>
          <cell r="O372" t="str">
            <v>Sáu  Phẩy Tám</v>
          </cell>
        </row>
        <row r="373">
          <cell r="A373">
            <v>365</v>
          </cell>
          <cell r="B373">
            <v>152336229</v>
          </cell>
          <cell r="C373" t="str">
            <v xml:space="preserve">Hoàng Thị </v>
          </cell>
          <cell r="D373" t="str">
            <v xml:space="preserve">Vân </v>
          </cell>
          <cell r="E373" t="str">
            <v>K15QTH1</v>
          </cell>
          <cell r="F373" t="str">
            <v>K15E39</v>
          </cell>
          <cell r="G373">
            <v>10</v>
          </cell>
          <cell r="H373">
            <v>9</v>
          </cell>
          <cell r="I373">
            <v>7.5</v>
          </cell>
          <cell r="J373">
            <v>9</v>
          </cell>
          <cell r="K373">
            <v>7</v>
          </cell>
          <cell r="L373">
            <v>6.1</v>
          </cell>
          <cell r="M373">
            <v>6.6</v>
          </cell>
          <cell r="N373">
            <v>7.4</v>
          </cell>
          <cell r="O373" t="str">
            <v>Bảy Phẩy Bốn</v>
          </cell>
        </row>
        <row r="374">
          <cell r="A374">
            <v>366</v>
          </cell>
          <cell r="B374">
            <v>152336359</v>
          </cell>
          <cell r="C374" t="str">
            <v xml:space="preserve">Đinh Hoàng </v>
          </cell>
          <cell r="D374" t="str">
            <v xml:space="preserve">Hiệp </v>
          </cell>
          <cell r="E374" t="str">
            <v>K15QTH1</v>
          </cell>
          <cell r="F374" t="str">
            <v>K15E39</v>
          </cell>
          <cell r="G374">
            <v>8</v>
          </cell>
          <cell r="H374">
            <v>8</v>
          </cell>
          <cell r="I374">
            <v>5.5</v>
          </cell>
          <cell r="J374">
            <v>7</v>
          </cell>
          <cell r="K374">
            <v>7</v>
          </cell>
          <cell r="L374">
            <v>4</v>
          </cell>
          <cell r="M374">
            <v>5.5</v>
          </cell>
          <cell r="N374">
            <v>6</v>
          </cell>
          <cell r="O374" t="str">
            <v>Sáu</v>
          </cell>
        </row>
        <row r="375">
          <cell r="A375">
            <v>367</v>
          </cell>
          <cell r="B375">
            <v>152336360</v>
          </cell>
          <cell r="C375" t="str">
            <v xml:space="preserve">Nguyễn Quốc </v>
          </cell>
          <cell r="D375" t="str">
            <v xml:space="preserve">Doanh </v>
          </cell>
          <cell r="E375" t="str">
            <v>K15QTH1</v>
          </cell>
          <cell r="F375" t="str">
            <v>K15E39</v>
          </cell>
          <cell r="G375">
            <v>9</v>
          </cell>
          <cell r="H375">
            <v>8</v>
          </cell>
          <cell r="I375">
            <v>5</v>
          </cell>
          <cell r="J375">
            <v>6.5</v>
          </cell>
          <cell r="K375">
            <v>6</v>
          </cell>
          <cell r="L375">
            <v>6</v>
          </cell>
          <cell r="M375">
            <v>6</v>
          </cell>
          <cell r="N375">
            <v>6.2</v>
          </cell>
          <cell r="O375" t="str">
            <v>Sáu  Phẩy Hai</v>
          </cell>
        </row>
        <row r="376">
          <cell r="A376">
            <v>368</v>
          </cell>
          <cell r="B376">
            <v>152336460</v>
          </cell>
          <cell r="C376" t="str">
            <v>Hồ Hoàng Uyên</v>
          </cell>
          <cell r="D376" t="str">
            <v>Trang</v>
          </cell>
          <cell r="E376" t="str">
            <v>K15QTH1</v>
          </cell>
          <cell r="F376" t="str">
            <v>K15E39</v>
          </cell>
          <cell r="G376">
            <v>7</v>
          </cell>
          <cell r="H376">
            <v>8</v>
          </cell>
          <cell r="I376">
            <v>6.5</v>
          </cell>
          <cell r="J376">
            <v>8</v>
          </cell>
          <cell r="K376">
            <v>6.5</v>
          </cell>
          <cell r="L376">
            <v>4.3</v>
          </cell>
          <cell r="M376">
            <v>5.4</v>
          </cell>
          <cell r="N376">
            <v>6.2</v>
          </cell>
          <cell r="O376" t="str">
            <v>Sáu  Phẩy Hai</v>
          </cell>
        </row>
        <row r="377">
          <cell r="A377">
            <v>369</v>
          </cell>
          <cell r="B377">
            <v>152413306</v>
          </cell>
          <cell r="C377" t="str">
            <v xml:space="preserve">Trương Công </v>
          </cell>
          <cell r="D377" t="str">
            <v>Khánh</v>
          </cell>
          <cell r="E377" t="str">
            <v>K15QTH1</v>
          </cell>
          <cell r="F377" t="str">
            <v>K15E39</v>
          </cell>
          <cell r="G377">
            <v>10</v>
          </cell>
          <cell r="H377">
            <v>8</v>
          </cell>
          <cell r="I377">
            <v>5</v>
          </cell>
          <cell r="J377">
            <v>8</v>
          </cell>
          <cell r="K377">
            <v>6.5</v>
          </cell>
          <cell r="L377">
            <v>5.4</v>
          </cell>
          <cell r="M377">
            <v>6</v>
          </cell>
          <cell r="N377">
            <v>6.4</v>
          </cell>
          <cell r="O377" t="str">
            <v>Sáu Phẩy Bốn</v>
          </cell>
        </row>
        <row r="378">
          <cell r="A378">
            <v>370</v>
          </cell>
          <cell r="B378">
            <v>152333146</v>
          </cell>
          <cell r="C378" t="str">
            <v xml:space="preserve">Nguyễn Văn </v>
          </cell>
          <cell r="D378" t="str">
            <v xml:space="preserve">Thành </v>
          </cell>
          <cell r="E378" t="str">
            <v>K15QTH2</v>
          </cell>
          <cell r="F378" t="str">
            <v>K15E39</v>
          </cell>
          <cell r="G378">
            <v>8</v>
          </cell>
          <cell r="H378">
            <v>8</v>
          </cell>
          <cell r="I378">
            <v>7</v>
          </cell>
          <cell r="J378">
            <v>8</v>
          </cell>
          <cell r="K378">
            <v>6.5</v>
          </cell>
          <cell r="L378">
            <v>3.2</v>
          </cell>
          <cell r="M378">
            <v>4.9000000000000004</v>
          </cell>
          <cell r="N378">
            <v>6.1</v>
          </cell>
          <cell r="O378" t="str">
            <v>Sáu Phẩy Một</v>
          </cell>
        </row>
        <row r="379">
          <cell r="A379">
            <v>371</v>
          </cell>
          <cell r="B379">
            <v>152333167</v>
          </cell>
          <cell r="C379" t="str">
            <v xml:space="preserve">Nguyễn Đức </v>
          </cell>
          <cell r="D379" t="str">
            <v xml:space="preserve">Khoa </v>
          </cell>
          <cell r="E379" t="str">
            <v>K15QTH2</v>
          </cell>
          <cell r="F379" t="str">
            <v>K15E39</v>
          </cell>
          <cell r="G379">
            <v>7</v>
          </cell>
          <cell r="H379">
            <v>8</v>
          </cell>
          <cell r="I379">
            <v>6</v>
          </cell>
          <cell r="J379">
            <v>7</v>
          </cell>
          <cell r="K379">
            <v>7.5</v>
          </cell>
          <cell r="L379">
            <v>3.6</v>
          </cell>
          <cell r="M379">
            <v>5.6</v>
          </cell>
          <cell r="N379">
            <v>6.1</v>
          </cell>
          <cell r="O379" t="str">
            <v>Sáu Phẩy Một</v>
          </cell>
        </row>
        <row r="380">
          <cell r="A380">
            <v>372</v>
          </cell>
          <cell r="B380">
            <v>142332125</v>
          </cell>
          <cell r="C380" t="str">
            <v xml:space="preserve">Hoàng Đình  </v>
          </cell>
          <cell r="D380" t="str">
            <v xml:space="preserve">Cường </v>
          </cell>
          <cell r="E380" t="str">
            <v>K15QTH2</v>
          </cell>
          <cell r="F380" t="str">
            <v>K15E40</v>
          </cell>
          <cell r="G380">
            <v>8</v>
          </cell>
          <cell r="H380">
            <v>8</v>
          </cell>
          <cell r="I380">
            <v>9</v>
          </cell>
          <cell r="J380">
            <v>8</v>
          </cell>
          <cell r="K380">
            <v>3.5</v>
          </cell>
          <cell r="L380">
            <v>4.5</v>
          </cell>
          <cell r="M380">
            <v>4</v>
          </cell>
          <cell r="N380">
            <v>6</v>
          </cell>
          <cell r="O380" t="str">
            <v>Sáu</v>
          </cell>
        </row>
        <row r="381">
          <cell r="A381">
            <v>373</v>
          </cell>
          <cell r="B381">
            <v>152212728</v>
          </cell>
          <cell r="C381" t="str">
            <v xml:space="preserve">Trần Văn </v>
          </cell>
          <cell r="D381" t="str">
            <v xml:space="preserve">Nam </v>
          </cell>
          <cell r="E381" t="str">
            <v>K15QTH2</v>
          </cell>
          <cell r="F381" t="str">
            <v>K15E40</v>
          </cell>
          <cell r="G381">
            <v>10</v>
          </cell>
          <cell r="H381">
            <v>9.5</v>
          </cell>
          <cell r="I381">
            <v>9</v>
          </cell>
          <cell r="J381">
            <v>9</v>
          </cell>
          <cell r="K381">
            <v>3</v>
          </cell>
          <cell r="L381">
            <v>4.5</v>
          </cell>
          <cell r="M381">
            <v>3.8</v>
          </cell>
          <cell r="N381">
            <v>0</v>
          </cell>
          <cell r="O381" t="str">
            <v>Không</v>
          </cell>
        </row>
        <row r="382">
          <cell r="A382">
            <v>374</v>
          </cell>
          <cell r="B382">
            <v>152332044</v>
          </cell>
          <cell r="C382" t="str">
            <v xml:space="preserve">Huỳnh Đức </v>
          </cell>
          <cell r="D382" t="str">
            <v xml:space="preserve">Thắng </v>
          </cell>
          <cell r="E382" t="str">
            <v>K15QTH2</v>
          </cell>
          <cell r="F382" t="str">
            <v>K15E40</v>
          </cell>
          <cell r="G382">
            <v>8</v>
          </cell>
          <cell r="H382">
            <v>8</v>
          </cell>
          <cell r="I382">
            <v>8.5</v>
          </cell>
          <cell r="J382">
            <v>8</v>
          </cell>
          <cell r="K382">
            <v>4</v>
          </cell>
          <cell r="L382">
            <v>5.2</v>
          </cell>
          <cell r="M382">
            <v>4.5999999999999996</v>
          </cell>
          <cell r="N382">
            <v>6.2</v>
          </cell>
          <cell r="O382" t="str">
            <v>Sáu  Phẩy Hai</v>
          </cell>
        </row>
        <row r="383">
          <cell r="A383">
            <v>375</v>
          </cell>
          <cell r="B383">
            <v>152333139</v>
          </cell>
          <cell r="C383" t="str">
            <v xml:space="preserve">Nguyễn Hữu </v>
          </cell>
          <cell r="D383" t="str">
            <v xml:space="preserve">Tín </v>
          </cell>
          <cell r="E383" t="str">
            <v>K15QTH2</v>
          </cell>
          <cell r="F383" t="str">
            <v>K15E40</v>
          </cell>
          <cell r="G383">
            <v>8</v>
          </cell>
          <cell r="H383">
            <v>8</v>
          </cell>
          <cell r="I383">
            <v>7.5</v>
          </cell>
          <cell r="J383">
            <v>8</v>
          </cell>
          <cell r="K383">
            <v>3.5</v>
          </cell>
          <cell r="L383">
            <v>5.8</v>
          </cell>
          <cell r="M383">
            <v>4.7</v>
          </cell>
          <cell r="N383">
            <v>6.1</v>
          </cell>
          <cell r="O383" t="str">
            <v>Sáu Phẩy Một</v>
          </cell>
        </row>
        <row r="384">
          <cell r="A384">
            <v>376</v>
          </cell>
          <cell r="B384">
            <v>152333140</v>
          </cell>
          <cell r="C384" t="str">
            <v xml:space="preserve">Đỗ  </v>
          </cell>
          <cell r="D384" t="str">
            <v xml:space="preserve">Công </v>
          </cell>
          <cell r="E384" t="str">
            <v>K15QTH2</v>
          </cell>
          <cell r="F384" t="str">
            <v>K15E40</v>
          </cell>
          <cell r="G384">
            <v>9</v>
          </cell>
          <cell r="H384">
            <v>9</v>
          </cell>
          <cell r="I384">
            <v>8.5</v>
          </cell>
          <cell r="J384">
            <v>8</v>
          </cell>
          <cell r="K384">
            <v>8</v>
          </cell>
          <cell r="L384">
            <v>5.2</v>
          </cell>
          <cell r="M384">
            <v>6.6</v>
          </cell>
          <cell r="N384">
            <v>7.5</v>
          </cell>
          <cell r="O384" t="str">
            <v>Bảy Phẩy Năm</v>
          </cell>
        </row>
        <row r="385">
          <cell r="A385">
            <v>377</v>
          </cell>
          <cell r="B385">
            <v>152333144</v>
          </cell>
          <cell r="C385" t="str">
            <v xml:space="preserve">Hoàng Anh </v>
          </cell>
          <cell r="D385" t="str">
            <v xml:space="preserve">Tuấn </v>
          </cell>
          <cell r="E385" t="str">
            <v>K15QTH2</v>
          </cell>
          <cell r="F385" t="str">
            <v>K15E40</v>
          </cell>
          <cell r="G385">
            <v>8</v>
          </cell>
          <cell r="H385">
            <v>8</v>
          </cell>
          <cell r="I385">
            <v>7</v>
          </cell>
          <cell r="J385">
            <v>7</v>
          </cell>
          <cell r="K385">
            <v>4.5</v>
          </cell>
          <cell r="L385">
            <v>4.0999999999999996</v>
          </cell>
          <cell r="M385">
            <v>4.3</v>
          </cell>
          <cell r="N385">
            <v>5.7</v>
          </cell>
          <cell r="O385" t="str">
            <v>Năm Phẩy Bảy</v>
          </cell>
        </row>
        <row r="386">
          <cell r="A386">
            <v>378</v>
          </cell>
          <cell r="B386">
            <v>152333147</v>
          </cell>
          <cell r="C386" t="str">
            <v xml:space="preserve">Trần Cảnh </v>
          </cell>
          <cell r="D386" t="str">
            <v>Thạnh</v>
          </cell>
          <cell r="E386" t="str">
            <v>K15QTH2</v>
          </cell>
          <cell r="F386" t="str">
            <v>K15E40</v>
          </cell>
          <cell r="G386">
            <v>10</v>
          </cell>
          <cell r="H386">
            <v>9.5</v>
          </cell>
          <cell r="I386">
            <v>9.5</v>
          </cell>
          <cell r="J386">
            <v>9.5</v>
          </cell>
          <cell r="K386">
            <v>4</v>
          </cell>
          <cell r="L386">
            <v>5.8</v>
          </cell>
          <cell r="M386">
            <v>4.9000000000000004</v>
          </cell>
          <cell r="N386">
            <v>7</v>
          </cell>
          <cell r="O386" t="str">
            <v>Bảy</v>
          </cell>
        </row>
        <row r="387">
          <cell r="A387">
            <v>379</v>
          </cell>
          <cell r="B387">
            <v>152333150</v>
          </cell>
          <cell r="C387" t="str">
            <v xml:space="preserve">Lê Thị Tường </v>
          </cell>
          <cell r="D387" t="str">
            <v>Vy</v>
          </cell>
          <cell r="E387" t="str">
            <v>K15QTH2</v>
          </cell>
          <cell r="F387" t="str">
            <v>K15E40</v>
          </cell>
          <cell r="G387">
            <v>10</v>
          </cell>
          <cell r="H387">
            <v>10</v>
          </cell>
          <cell r="I387">
            <v>8</v>
          </cell>
          <cell r="J387">
            <v>9.5</v>
          </cell>
          <cell r="K387">
            <v>5</v>
          </cell>
          <cell r="L387">
            <v>6.5</v>
          </cell>
          <cell r="M387">
            <v>5.8</v>
          </cell>
          <cell r="N387">
            <v>7.2</v>
          </cell>
          <cell r="O387" t="str">
            <v>Bảy Phẩy Hai</v>
          </cell>
        </row>
        <row r="388">
          <cell r="A388">
            <v>380</v>
          </cell>
          <cell r="B388">
            <v>152333154</v>
          </cell>
          <cell r="C388" t="str">
            <v xml:space="preserve">Phạm Huy </v>
          </cell>
          <cell r="D388" t="str">
            <v xml:space="preserve">Nhật </v>
          </cell>
          <cell r="E388" t="str">
            <v>K15QTH2</v>
          </cell>
          <cell r="F388" t="str">
            <v>K15E40</v>
          </cell>
          <cell r="G388">
            <v>10</v>
          </cell>
          <cell r="H388">
            <v>9.5</v>
          </cell>
          <cell r="I388">
            <v>8</v>
          </cell>
          <cell r="J388">
            <v>10</v>
          </cell>
          <cell r="K388">
            <v>3.5</v>
          </cell>
          <cell r="L388">
            <v>4</v>
          </cell>
          <cell r="M388">
            <v>3.8</v>
          </cell>
          <cell r="N388">
            <v>0</v>
          </cell>
          <cell r="O388" t="str">
            <v>Không</v>
          </cell>
        </row>
        <row r="389">
          <cell r="A389">
            <v>381</v>
          </cell>
          <cell r="B389">
            <v>152333156</v>
          </cell>
          <cell r="C389" t="str">
            <v xml:space="preserve">Hà Phước </v>
          </cell>
          <cell r="D389" t="str">
            <v xml:space="preserve">Ánh </v>
          </cell>
          <cell r="E389" t="str">
            <v>K15QTH2</v>
          </cell>
          <cell r="F389" t="str">
            <v>K15E40</v>
          </cell>
          <cell r="G389">
            <v>8</v>
          </cell>
          <cell r="H389">
            <v>8</v>
          </cell>
          <cell r="I389">
            <v>8</v>
          </cell>
          <cell r="J389">
            <v>8</v>
          </cell>
          <cell r="K389">
            <v>4</v>
          </cell>
          <cell r="L389">
            <v>5</v>
          </cell>
          <cell r="M389">
            <v>4.5</v>
          </cell>
          <cell r="N389">
            <v>6.1</v>
          </cell>
          <cell r="O389" t="str">
            <v>Sáu Phẩy Một</v>
          </cell>
        </row>
        <row r="390">
          <cell r="A390">
            <v>382</v>
          </cell>
          <cell r="B390">
            <v>152333157</v>
          </cell>
          <cell r="C390" t="str">
            <v xml:space="preserve">Trần  </v>
          </cell>
          <cell r="D390" t="str">
            <v xml:space="preserve">Quang </v>
          </cell>
          <cell r="E390" t="str">
            <v>K15QTH2</v>
          </cell>
          <cell r="F390" t="str">
            <v>K15E40</v>
          </cell>
          <cell r="G390">
            <v>10</v>
          </cell>
          <cell r="H390">
            <v>9.5</v>
          </cell>
          <cell r="I390">
            <v>8</v>
          </cell>
          <cell r="J390">
            <v>9.5</v>
          </cell>
          <cell r="K390">
            <v>5.5</v>
          </cell>
          <cell r="L390">
            <v>5</v>
          </cell>
          <cell r="M390">
            <v>5.3</v>
          </cell>
          <cell r="N390">
            <v>6.9</v>
          </cell>
          <cell r="O390" t="str">
            <v>Sáu Phẩy Chín</v>
          </cell>
        </row>
        <row r="391">
          <cell r="A391">
            <v>383</v>
          </cell>
          <cell r="B391">
            <v>152333163</v>
          </cell>
          <cell r="C391" t="str">
            <v xml:space="preserve">Nguyễn An </v>
          </cell>
          <cell r="D391" t="str">
            <v xml:space="preserve">Lâm </v>
          </cell>
          <cell r="E391" t="str">
            <v>K15QTH2</v>
          </cell>
          <cell r="F391" t="str">
            <v>K15E40</v>
          </cell>
          <cell r="G391">
            <v>10</v>
          </cell>
          <cell r="H391">
            <v>10</v>
          </cell>
          <cell r="I391">
            <v>8.5</v>
          </cell>
          <cell r="J391">
            <v>9.5</v>
          </cell>
          <cell r="K391">
            <v>8</v>
          </cell>
          <cell r="L391">
            <v>5</v>
          </cell>
          <cell r="M391">
            <v>6.5</v>
          </cell>
          <cell r="N391">
            <v>7.7</v>
          </cell>
          <cell r="O391" t="str">
            <v>Bảy Phẩy Bảy</v>
          </cell>
        </row>
        <row r="392">
          <cell r="A392">
            <v>384</v>
          </cell>
          <cell r="B392">
            <v>152333170</v>
          </cell>
          <cell r="C392" t="str">
            <v xml:space="preserve">Trần Lê Nhật </v>
          </cell>
          <cell r="D392" t="str">
            <v>Phương</v>
          </cell>
          <cell r="E392" t="str">
            <v>K15QTH2</v>
          </cell>
          <cell r="F392" t="str">
            <v>K15E40</v>
          </cell>
          <cell r="G392">
            <v>10</v>
          </cell>
          <cell r="H392">
            <v>10</v>
          </cell>
          <cell r="I392">
            <v>10</v>
          </cell>
          <cell r="J392">
            <v>9.5</v>
          </cell>
          <cell r="K392">
            <v>9.5</v>
          </cell>
          <cell r="L392">
            <v>4.7</v>
          </cell>
          <cell r="M392">
            <v>7.1</v>
          </cell>
          <cell r="N392">
            <v>8.4</v>
          </cell>
          <cell r="O392" t="str">
            <v>Tám Phẩy Bốn</v>
          </cell>
        </row>
        <row r="393">
          <cell r="A393">
            <v>385</v>
          </cell>
          <cell r="B393">
            <v>152333172</v>
          </cell>
          <cell r="C393" t="str">
            <v xml:space="preserve">Nguyễn Tấn </v>
          </cell>
          <cell r="D393" t="str">
            <v xml:space="preserve">Huy </v>
          </cell>
          <cell r="E393" t="str">
            <v>K15QTH2</v>
          </cell>
          <cell r="F393" t="str">
            <v>K15E40</v>
          </cell>
          <cell r="G393">
            <v>10</v>
          </cell>
          <cell r="H393">
            <v>10</v>
          </cell>
          <cell r="I393">
            <v>10</v>
          </cell>
          <cell r="J393">
            <v>9.5</v>
          </cell>
          <cell r="K393">
            <v>8.5</v>
          </cell>
          <cell r="L393">
            <v>6.9</v>
          </cell>
          <cell r="M393">
            <v>7.7</v>
          </cell>
          <cell r="N393">
            <v>8.6999999999999993</v>
          </cell>
          <cell r="O393" t="str">
            <v>Tám Phẩy Bảy</v>
          </cell>
        </row>
        <row r="394">
          <cell r="A394">
            <v>386</v>
          </cell>
          <cell r="B394">
            <v>152333183</v>
          </cell>
          <cell r="C394" t="str">
            <v xml:space="preserve">Đỗ Văn </v>
          </cell>
          <cell r="D394" t="str">
            <v xml:space="preserve">Ngữ </v>
          </cell>
          <cell r="E394" t="str">
            <v>K15QTH2</v>
          </cell>
          <cell r="F394" t="str">
            <v>K15E40</v>
          </cell>
          <cell r="G394">
            <v>9.5</v>
          </cell>
          <cell r="H394">
            <v>9</v>
          </cell>
          <cell r="I394">
            <v>8.5</v>
          </cell>
          <cell r="J394">
            <v>9</v>
          </cell>
          <cell r="K394">
            <v>6.5</v>
          </cell>
          <cell r="L394">
            <v>5.2</v>
          </cell>
          <cell r="M394">
            <v>5.9</v>
          </cell>
          <cell r="N394">
            <v>7.2</v>
          </cell>
          <cell r="O394" t="str">
            <v>Bảy Phẩy Hai</v>
          </cell>
        </row>
        <row r="395">
          <cell r="A395">
            <v>387</v>
          </cell>
          <cell r="B395">
            <v>152333186</v>
          </cell>
          <cell r="C395" t="str">
            <v xml:space="preserve">Trương Công </v>
          </cell>
          <cell r="D395" t="str">
            <v xml:space="preserve">Phúc </v>
          </cell>
          <cell r="E395" t="str">
            <v>K15QTH2</v>
          </cell>
          <cell r="F395" t="str">
            <v>K15E40</v>
          </cell>
          <cell r="G395">
            <v>9.5</v>
          </cell>
          <cell r="H395">
            <v>10</v>
          </cell>
          <cell r="I395">
            <v>8.5</v>
          </cell>
          <cell r="J395">
            <v>8.5</v>
          </cell>
          <cell r="K395">
            <v>9</v>
          </cell>
          <cell r="L395">
            <v>4.5</v>
          </cell>
          <cell r="M395">
            <v>6.8</v>
          </cell>
          <cell r="N395">
            <v>7.8</v>
          </cell>
          <cell r="O395" t="str">
            <v>Bảy  Phẩy Tám</v>
          </cell>
        </row>
        <row r="396">
          <cell r="A396">
            <v>388</v>
          </cell>
          <cell r="B396">
            <v>152333188</v>
          </cell>
          <cell r="C396" t="str">
            <v xml:space="preserve">Nguyễn Văn Hoàng </v>
          </cell>
          <cell r="D396" t="str">
            <v>Phương</v>
          </cell>
          <cell r="E396" t="str">
            <v>K15QTH2</v>
          </cell>
          <cell r="F396" t="str">
            <v>K15E40</v>
          </cell>
          <cell r="G396">
            <v>10</v>
          </cell>
          <cell r="H396">
            <v>9.5</v>
          </cell>
          <cell r="I396">
            <v>9.5</v>
          </cell>
          <cell r="J396">
            <v>8.5</v>
          </cell>
          <cell r="K396">
            <v>6.5</v>
          </cell>
          <cell r="L396">
            <v>3.8</v>
          </cell>
          <cell r="M396">
            <v>5.2</v>
          </cell>
          <cell r="N396">
            <v>7.1</v>
          </cell>
          <cell r="O396" t="str">
            <v>Bảy Phẩy Một</v>
          </cell>
        </row>
        <row r="397">
          <cell r="A397">
            <v>389</v>
          </cell>
          <cell r="B397">
            <v>152333189</v>
          </cell>
          <cell r="C397" t="str">
            <v xml:space="preserve">Đoàn Thị Dạ </v>
          </cell>
          <cell r="D397" t="str">
            <v xml:space="preserve">Lan </v>
          </cell>
          <cell r="E397" t="str">
            <v>K15QTH2</v>
          </cell>
          <cell r="F397" t="str">
            <v>K15E40</v>
          </cell>
          <cell r="G397">
            <v>10</v>
          </cell>
          <cell r="H397">
            <v>10</v>
          </cell>
          <cell r="I397">
            <v>8.5</v>
          </cell>
          <cell r="J397">
            <v>9</v>
          </cell>
          <cell r="K397">
            <v>7</v>
          </cell>
          <cell r="L397">
            <v>3.6</v>
          </cell>
          <cell r="M397">
            <v>5.3</v>
          </cell>
          <cell r="N397">
            <v>7</v>
          </cell>
          <cell r="O397" t="str">
            <v>Bảy</v>
          </cell>
        </row>
        <row r="398">
          <cell r="A398">
            <v>390</v>
          </cell>
          <cell r="B398">
            <v>152333193</v>
          </cell>
          <cell r="C398" t="str">
            <v xml:space="preserve">Cao Văn </v>
          </cell>
          <cell r="D398" t="str">
            <v xml:space="preserve">Tòa </v>
          </cell>
          <cell r="E398" t="str">
            <v>K15QTH2</v>
          </cell>
          <cell r="F398" t="str">
            <v>K15E40</v>
          </cell>
          <cell r="G398">
            <v>8.5</v>
          </cell>
          <cell r="H398">
            <v>9</v>
          </cell>
          <cell r="I398">
            <v>8</v>
          </cell>
          <cell r="J398">
            <v>9</v>
          </cell>
          <cell r="K398">
            <v>6</v>
          </cell>
          <cell r="L398">
            <v>5</v>
          </cell>
          <cell r="M398">
            <v>5.5</v>
          </cell>
          <cell r="N398">
            <v>6.9</v>
          </cell>
          <cell r="O398" t="str">
            <v>Sáu Phẩy Chín</v>
          </cell>
        </row>
        <row r="399">
          <cell r="A399">
            <v>391</v>
          </cell>
          <cell r="B399">
            <v>152333204</v>
          </cell>
          <cell r="C399" t="str">
            <v xml:space="preserve">Đinh Võ Văn </v>
          </cell>
          <cell r="D399" t="str">
            <v xml:space="preserve">Kiệm </v>
          </cell>
          <cell r="E399" t="str">
            <v>K15QTH2</v>
          </cell>
          <cell r="F399" t="str">
            <v>K15E40</v>
          </cell>
          <cell r="G399">
            <v>8.5</v>
          </cell>
          <cell r="H399">
            <v>9</v>
          </cell>
          <cell r="I399">
            <v>9</v>
          </cell>
          <cell r="J399">
            <v>9.5</v>
          </cell>
          <cell r="K399">
            <v>5.5</v>
          </cell>
          <cell r="L399">
            <v>5.6</v>
          </cell>
          <cell r="M399">
            <v>5.6</v>
          </cell>
          <cell r="N399">
            <v>7.2</v>
          </cell>
          <cell r="O399" t="str">
            <v>Bảy Phẩy Hai</v>
          </cell>
        </row>
        <row r="400">
          <cell r="A400">
            <v>392</v>
          </cell>
          <cell r="B400">
            <v>152333205</v>
          </cell>
          <cell r="C400" t="str">
            <v xml:space="preserve">Lê Công </v>
          </cell>
          <cell r="D400" t="str">
            <v xml:space="preserve">Luận </v>
          </cell>
          <cell r="E400" t="str">
            <v>K15QTH2</v>
          </cell>
          <cell r="F400" t="str">
            <v>K15E40</v>
          </cell>
          <cell r="G400">
            <v>10</v>
          </cell>
          <cell r="H400">
            <v>10</v>
          </cell>
          <cell r="I400">
            <v>9.5</v>
          </cell>
          <cell r="J400">
            <v>10</v>
          </cell>
          <cell r="K400">
            <v>6</v>
          </cell>
          <cell r="L400">
            <v>5.6</v>
          </cell>
          <cell r="M400">
            <v>5.8</v>
          </cell>
          <cell r="N400">
            <v>7.6</v>
          </cell>
          <cell r="O400" t="str">
            <v>BảyPhẩy Sáu</v>
          </cell>
        </row>
        <row r="401">
          <cell r="A401">
            <v>393</v>
          </cell>
          <cell r="B401">
            <v>152333207</v>
          </cell>
          <cell r="C401" t="str">
            <v xml:space="preserve">Thái Hoàng </v>
          </cell>
          <cell r="D401" t="str">
            <v xml:space="preserve">Hải </v>
          </cell>
          <cell r="E401" t="str">
            <v>K15QTH2</v>
          </cell>
          <cell r="F401" t="str">
            <v>K15E40</v>
          </cell>
          <cell r="G401">
            <v>10</v>
          </cell>
          <cell r="H401">
            <v>10</v>
          </cell>
          <cell r="I401">
            <v>9</v>
          </cell>
          <cell r="J401">
            <v>10</v>
          </cell>
          <cell r="K401">
            <v>6.5</v>
          </cell>
          <cell r="L401">
            <v>4.7</v>
          </cell>
          <cell r="M401">
            <v>5.6</v>
          </cell>
          <cell r="N401">
            <v>7.4</v>
          </cell>
          <cell r="O401" t="str">
            <v>Bảy Phẩy Bốn</v>
          </cell>
        </row>
        <row r="402">
          <cell r="A402">
            <v>394</v>
          </cell>
          <cell r="B402">
            <v>152333208</v>
          </cell>
          <cell r="C402" t="str">
            <v xml:space="preserve">Nguyễn Ngọc </v>
          </cell>
          <cell r="D402" t="str">
            <v xml:space="preserve">Hiền </v>
          </cell>
          <cell r="E402" t="str">
            <v>K15QTH2</v>
          </cell>
          <cell r="F402" t="str">
            <v>K15E40</v>
          </cell>
          <cell r="G402">
            <v>10</v>
          </cell>
          <cell r="H402">
            <v>10</v>
          </cell>
          <cell r="I402">
            <v>8</v>
          </cell>
          <cell r="J402">
            <v>9.5</v>
          </cell>
          <cell r="K402">
            <v>9</v>
          </cell>
          <cell r="L402">
            <v>6.7</v>
          </cell>
          <cell r="M402">
            <v>7.9</v>
          </cell>
          <cell r="N402">
            <v>8.4</v>
          </cell>
          <cell r="O402" t="str">
            <v>Tám Phẩy Bốn</v>
          </cell>
        </row>
        <row r="403">
          <cell r="A403">
            <v>395</v>
          </cell>
          <cell r="B403">
            <v>152333214</v>
          </cell>
          <cell r="C403" t="str">
            <v xml:space="preserve">Bùi Thị Ngọc </v>
          </cell>
          <cell r="D403" t="str">
            <v xml:space="preserve">Hiền </v>
          </cell>
          <cell r="E403" t="str">
            <v>K15QTH2</v>
          </cell>
          <cell r="F403" t="str">
            <v>K15E40</v>
          </cell>
          <cell r="G403">
            <v>9</v>
          </cell>
          <cell r="H403">
            <v>10</v>
          </cell>
          <cell r="I403">
            <v>9</v>
          </cell>
          <cell r="J403">
            <v>9</v>
          </cell>
          <cell r="K403">
            <v>10</v>
          </cell>
          <cell r="L403">
            <v>6.3</v>
          </cell>
          <cell r="M403">
            <v>8.1999999999999993</v>
          </cell>
          <cell r="N403">
            <v>8.6999999999999993</v>
          </cell>
          <cell r="O403" t="str">
            <v>Tám Phẩy Bảy</v>
          </cell>
        </row>
        <row r="404">
          <cell r="A404">
            <v>396</v>
          </cell>
          <cell r="B404">
            <v>152333215</v>
          </cell>
          <cell r="C404" t="str">
            <v>Nguyễn Đông</v>
          </cell>
          <cell r="D404" t="str">
            <v>Nhựt</v>
          </cell>
          <cell r="E404" t="str">
            <v>K15QTH2</v>
          </cell>
          <cell r="F404" t="str">
            <v>K15E40</v>
          </cell>
          <cell r="G404">
            <v>10</v>
          </cell>
          <cell r="H404">
            <v>10</v>
          </cell>
          <cell r="I404">
            <v>8.5</v>
          </cell>
          <cell r="J404">
            <v>9</v>
          </cell>
          <cell r="K404">
            <v>6</v>
          </cell>
          <cell r="L404">
            <v>4.3</v>
          </cell>
          <cell r="M404">
            <v>5.2</v>
          </cell>
          <cell r="N404">
            <v>7</v>
          </cell>
          <cell r="O404" t="str">
            <v>Bảy</v>
          </cell>
        </row>
        <row r="405">
          <cell r="A405">
            <v>397</v>
          </cell>
          <cell r="B405">
            <v>152333216</v>
          </cell>
          <cell r="C405" t="str">
            <v xml:space="preserve">Nguyễn Thị </v>
          </cell>
          <cell r="D405" t="str">
            <v xml:space="preserve">Doanh </v>
          </cell>
          <cell r="E405" t="str">
            <v>K15QTH2</v>
          </cell>
          <cell r="F405" t="str">
            <v>K15E40</v>
          </cell>
          <cell r="G405">
            <v>10</v>
          </cell>
          <cell r="H405">
            <v>10</v>
          </cell>
          <cell r="I405">
            <v>8.5</v>
          </cell>
          <cell r="J405">
            <v>9</v>
          </cell>
          <cell r="K405">
            <v>7.5</v>
          </cell>
          <cell r="L405">
            <v>5</v>
          </cell>
          <cell r="M405">
            <v>6.3</v>
          </cell>
          <cell r="N405">
            <v>7.6</v>
          </cell>
          <cell r="O405" t="str">
            <v>BảyPhẩy Sáu</v>
          </cell>
        </row>
        <row r="406">
          <cell r="A406">
            <v>398</v>
          </cell>
          <cell r="B406">
            <v>152333217</v>
          </cell>
          <cell r="C406" t="str">
            <v xml:space="preserve">Đào Quốc </v>
          </cell>
          <cell r="D406" t="str">
            <v xml:space="preserve">Hoàng </v>
          </cell>
          <cell r="E406" t="str">
            <v>K15QTH2</v>
          </cell>
          <cell r="F406" t="str">
            <v>K15E40</v>
          </cell>
          <cell r="G406">
            <v>8</v>
          </cell>
          <cell r="H406">
            <v>8</v>
          </cell>
          <cell r="I406">
            <v>8</v>
          </cell>
          <cell r="J406">
            <v>8</v>
          </cell>
          <cell r="K406">
            <v>8</v>
          </cell>
          <cell r="L406">
            <v>2.9</v>
          </cell>
          <cell r="M406">
            <v>5.5</v>
          </cell>
          <cell r="N406">
            <v>6.6</v>
          </cell>
          <cell r="O406" t="str">
            <v>Sáu Phẩy Sáu</v>
          </cell>
        </row>
        <row r="407">
          <cell r="A407">
            <v>399</v>
          </cell>
          <cell r="B407">
            <v>152333219</v>
          </cell>
          <cell r="C407" t="str">
            <v xml:space="preserve">Nguyễn Văn </v>
          </cell>
          <cell r="D407" t="str">
            <v>Luân</v>
          </cell>
          <cell r="E407" t="str">
            <v>K15QTH2</v>
          </cell>
          <cell r="F407" t="str">
            <v>K15E40</v>
          </cell>
          <cell r="G407">
            <v>8</v>
          </cell>
          <cell r="H407">
            <v>8</v>
          </cell>
          <cell r="I407">
            <v>7</v>
          </cell>
          <cell r="J407">
            <v>7</v>
          </cell>
          <cell r="K407">
            <v>6</v>
          </cell>
          <cell r="L407">
            <v>5</v>
          </cell>
          <cell r="M407">
            <v>5.5</v>
          </cell>
          <cell r="N407">
            <v>6.3</v>
          </cell>
          <cell r="O407" t="str">
            <v>Sáu  Phẩy Ba</v>
          </cell>
        </row>
        <row r="408">
          <cell r="A408">
            <v>400</v>
          </cell>
          <cell r="B408">
            <v>152333222</v>
          </cell>
          <cell r="C408" t="str">
            <v xml:space="preserve">Nguyễn Thị Thanh </v>
          </cell>
          <cell r="D408" t="str">
            <v xml:space="preserve">Bình </v>
          </cell>
          <cell r="E408" t="str">
            <v>K15QTH2</v>
          </cell>
          <cell r="F408" t="str">
            <v>K15E40</v>
          </cell>
          <cell r="G408">
            <v>9</v>
          </cell>
          <cell r="H408">
            <v>9.5</v>
          </cell>
          <cell r="I408">
            <v>9</v>
          </cell>
          <cell r="J408">
            <v>9</v>
          </cell>
          <cell r="K408">
            <v>7.5</v>
          </cell>
          <cell r="L408">
            <v>5</v>
          </cell>
          <cell r="M408">
            <v>6.3</v>
          </cell>
          <cell r="N408">
            <v>7.6</v>
          </cell>
          <cell r="O408" t="str">
            <v>BảyPhẩy Sáu</v>
          </cell>
        </row>
        <row r="409">
          <cell r="A409">
            <v>401</v>
          </cell>
          <cell r="B409">
            <v>152333223</v>
          </cell>
          <cell r="C409" t="str">
            <v xml:space="preserve">Nguyễn Văn </v>
          </cell>
          <cell r="D409" t="str">
            <v xml:space="preserve">Tân </v>
          </cell>
          <cell r="E409" t="str">
            <v>K15QTH2</v>
          </cell>
          <cell r="F409" t="str">
            <v>K15E40</v>
          </cell>
          <cell r="G409">
            <v>10</v>
          </cell>
          <cell r="H409">
            <v>10</v>
          </cell>
          <cell r="I409">
            <v>8.5</v>
          </cell>
          <cell r="J409">
            <v>10</v>
          </cell>
          <cell r="K409">
            <v>8</v>
          </cell>
          <cell r="L409">
            <v>4</v>
          </cell>
          <cell r="M409">
            <v>6</v>
          </cell>
          <cell r="N409">
            <v>7.5</v>
          </cell>
          <cell r="O409" t="str">
            <v>Bảy Phẩy Năm</v>
          </cell>
        </row>
        <row r="410">
          <cell r="A410">
            <v>402</v>
          </cell>
          <cell r="B410">
            <v>152333227</v>
          </cell>
          <cell r="C410" t="str">
            <v xml:space="preserve">Lê Văn </v>
          </cell>
          <cell r="D410" t="str">
            <v xml:space="preserve">Hùng </v>
          </cell>
          <cell r="E410" t="str">
            <v>K15QTH2</v>
          </cell>
          <cell r="F410" t="str">
            <v>K15E40</v>
          </cell>
          <cell r="G410">
            <v>10</v>
          </cell>
          <cell r="H410">
            <v>10</v>
          </cell>
          <cell r="I410">
            <v>9</v>
          </cell>
          <cell r="J410">
            <v>9.5</v>
          </cell>
          <cell r="K410">
            <v>8</v>
          </cell>
          <cell r="L410">
            <v>6.7</v>
          </cell>
          <cell r="M410">
            <v>7.4</v>
          </cell>
          <cell r="N410">
            <v>8.3000000000000007</v>
          </cell>
          <cell r="O410" t="str">
            <v>Tám Phẩy Ba</v>
          </cell>
        </row>
        <row r="411">
          <cell r="A411">
            <v>403</v>
          </cell>
          <cell r="B411">
            <v>152333231</v>
          </cell>
          <cell r="C411" t="str">
            <v xml:space="preserve">Nguyễn Thị Kim </v>
          </cell>
          <cell r="D411" t="str">
            <v xml:space="preserve">Cương </v>
          </cell>
          <cell r="E411" t="str">
            <v>K15QTH2</v>
          </cell>
          <cell r="F411" t="str">
            <v>K15E40</v>
          </cell>
          <cell r="G411">
            <v>9.5</v>
          </cell>
          <cell r="H411">
            <v>9.5</v>
          </cell>
          <cell r="I411">
            <v>9.5</v>
          </cell>
          <cell r="J411">
            <v>8</v>
          </cell>
          <cell r="K411">
            <v>7</v>
          </cell>
          <cell r="L411">
            <v>3.3</v>
          </cell>
          <cell r="M411">
            <v>5.2</v>
          </cell>
          <cell r="N411">
            <v>7</v>
          </cell>
          <cell r="O411" t="str">
            <v>Bảy</v>
          </cell>
        </row>
        <row r="412">
          <cell r="A412">
            <v>404</v>
          </cell>
          <cell r="B412">
            <v>152333235</v>
          </cell>
          <cell r="C412" t="str">
            <v xml:space="preserve">Trần Công </v>
          </cell>
          <cell r="D412" t="str">
            <v xml:space="preserve">Khánh </v>
          </cell>
          <cell r="E412" t="str">
            <v>K15QTH2</v>
          </cell>
          <cell r="F412" t="str">
            <v>K15E40</v>
          </cell>
          <cell r="G412">
            <v>8</v>
          </cell>
          <cell r="H412">
            <v>8</v>
          </cell>
          <cell r="I412">
            <v>8</v>
          </cell>
          <cell r="J412">
            <v>8</v>
          </cell>
          <cell r="K412">
            <v>6</v>
          </cell>
          <cell r="L412">
            <v>3.3</v>
          </cell>
          <cell r="M412">
            <v>4.7</v>
          </cell>
          <cell r="N412">
            <v>6.2</v>
          </cell>
          <cell r="O412" t="str">
            <v>Sáu  Phẩy Hai</v>
          </cell>
        </row>
        <row r="413">
          <cell r="A413">
            <v>405</v>
          </cell>
          <cell r="B413">
            <v>152333237</v>
          </cell>
          <cell r="C413" t="str">
            <v xml:space="preserve">Nguyễn Thị </v>
          </cell>
          <cell r="D413" t="str">
            <v xml:space="preserve">My </v>
          </cell>
          <cell r="E413" t="str">
            <v>K15QTH2</v>
          </cell>
          <cell r="F413" t="str">
            <v>K15E40</v>
          </cell>
          <cell r="G413">
            <v>10</v>
          </cell>
          <cell r="H413">
            <v>10</v>
          </cell>
          <cell r="I413">
            <v>9</v>
          </cell>
          <cell r="J413">
            <v>9</v>
          </cell>
          <cell r="K413">
            <v>6.5</v>
          </cell>
          <cell r="L413">
            <v>2.9</v>
          </cell>
          <cell r="M413">
            <v>4.7</v>
          </cell>
          <cell r="N413">
            <v>6.8</v>
          </cell>
          <cell r="O413" t="str">
            <v>Sáu  Phẩy Tám</v>
          </cell>
        </row>
        <row r="414">
          <cell r="A414">
            <v>406</v>
          </cell>
          <cell r="B414">
            <v>152333239</v>
          </cell>
          <cell r="C414" t="str">
            <v xml:space="preserve">Nguyễn Quốc </v>
          </cell>
          <cell r="D414" t="str">
            <v xml:space="preserve">Trí </v>
          </cell>
          <cell r="E414" t="str">
            <v>K15QTH2</v>
          </cell>
          <cell r="F414" t="str">
            <v>K15E40</v>
          </cell>
          <cell r="G414">
            <v>9</v>
          </cell>
          <cell r="H414">
            <v>9</v>
          </cell>
          <cell r="I414">
            <v>9</v>
          </cell>
          <cell r="J414">
            <v>8</v>
          </cell>
          <cell r="K414">
            <v>5</v>
          </cell>
          <cell r="L414">
            <v>2.6</v>
          </cell>
          <cell r="M414">
            <v>3.8</v>
          </cell>
          <cell r="N414">
            <v>0</v>
          </cell>
          <cell r="O414" t="str">
            <v>Không</v>
          </cell>
        </row>
        <row r="415">
          <cell r="A415">
            <v>407</v>
          </cell>
          <cell r="B415">
            <v>152336361</v>
          </cell>
          <cell r="C415" t="str">
            <v>Phan Thị</v>
          </cell>
          <cell r="D415" t="str">
            <v>Linh</v>
          </cell>
          <cell r="E415" t="str">
            <v>K15QTH2</v>
          </cell>
          <cell r="F415" t="str">
            <v>K15E40</v>
          </cell>
          <cell r="G415">
            <v>10</v>
          </cell>
          <cell r="H415">
            <v>10</v>
          </cell>
          <cell r="I415">
            <v>8.5</v>
          </cell>
          <cell r="J415">
            <v>9</v>
          </cell>
          <cell r="K415">
            <v>6</v>
          </cell>
          <cell r="L415">
            <v>1.6</v>
          </cell>
          <cell r="M415">
            <v>3.8</v>
          </cell>
          <cell r="N415">
            <v>0</v>
          </cell>
          <cell r="O415" t="str">
            <v>Không</v>
          </cell>
        </row>
        <row r="416">
          <cell r="A416">
            <v>408</v>
          </cell>
          <cell r="B416">
            <v>142332226</v>
          </cell>
          <cell r="C416" t="str">
            <v>Thái Văn</v>
          </cell>
          <cell r="D416" t="str">
            <v>Thắng</v>
          </cell>
          <cell r="E416" t="str">
            <v>K14QTH3</v>
          </cell>
          <cell r="F416" t="str">
            <v>K15E40</v>
          </cell>
          <cell r="G416">
            <v>8</v>
          </cell>
          <cell r="H416">
            <v>8</v>
          </cell>
          <cell r="I416">
            <v>8.5</v>
          </cell>
          <cell r="J416">
            <v>8</v>
          </cell>
          <cell r="K416" t="str">
            <v>v</v>
          </cell>
          <cell r="L416" t="str">
            <v>v</v>
          </cell>
          <cell r="M416" t="str">
            <v>v</v>
          </cell>
          <cell r="N416">
            <v>0</v>
          </cell>
          <cell r="O416" t="str">
            <v>Không</v>
          </cell>
          <cell r="P416">
            <v>98424</v>
          </cell>
        </row>
        <row r="417">
          <cell r="A417">
            <v>409</v>
          </cell>
          <cell r="B417">
            <v>152353524</v>
          </cell>
          <cell r="C417" t="str">
            <v>Nguyễn Duy</v>
          </cell>
          <cell r="D417" t="str">
            <v>Quốc</v>
          </cell>
          <cell r="E417" t="str">
            <v>K15QTC2</v>
          </cell>
          <cell r="F417" t="str">
            <v>K15E40</v>
          </cell>
          <cell r="G417">
            <v>8</v>
          </cell>
          <cell r="H417">
            <v>8</v>
          </cell>
          <cell r="I417">
            <v>8</v>
          </cell>
          <cell r="J417">
            <v>8</v>
          </cell>
          <cell r="K417">
            <v>6</v>
          </cell>
          <cell r="L417">
            <v>2.7</v>
          </cell>
          <cell r="M417">
            <v>4.4000000000000004</v>
          </cell>
          <cell r="N417">
            <v>6</v>
          </cell>
          <cell r="O417" t="str">
            <v>Sáu</v>
          </cell>
          <cell r="P417" t="str">
            <v>00339</v>
          </cell>
        </row>
        <row r="418">
          <cell r="A418">
            <v>410</v>
          </cell>
          <cell r="B418">
            <v>102521996</v>
          </cell>
          <cell r="C418" t="str">
            <v xml:space="preserve">Nguyễn Cảnh </v>
          </cell>
          <cell r="D418" t="str">
            <v>Toàn</v>
          </cell>
          <cell r="E418" t="str">
            <v>K15QNH1</v>
          </cell>
          <cell r="F418" t="str">
            <v>K15E41</v>
          </cell>
          <cell r="G418">
            <v>6</v>
          </cell>
          <cell r="H418">
            <v>8</v>
          </cell>
          <cell r="I418">
            <v>4.5</v>
          </cell>
          <cell r="J418">
            <v>6</v>
          </cell>
          <cell r="K418">
            <v>6</v>
          </cell>
          <cell r="L418">
            <v>3.8</v>
          </cell>
          <cell r="M418">
            <v>4.9000000000000004</v>
          </cell>
          <cell r="N418">
            <v>5.3</v>
          </cell>
          <cell r="O418" t="str">
            <v>Năm Phẩy Ba</v>
          </cell>
        </row>
        <row r="419">
          <cell r="A419">
            <v>411</v>
          </cell>
          <cell r="B419">
            <v>122526079</v>
          </cell>
          <cell r="C419" t="str">
            <v>Ngô Thị Hàn</v>
          </cell>
          <cell r="D419" t="str">
            <v xml:space="preserve">Ny </v>
          </cell>
          <cell r="E419" t="str">
            <v>K15QNH1</v>
          </cell>
          <cell r="F419" t="str">
            <v>K15E41</v>
          </cell>
          <cell r="G419">
            <v>9</v>
          </cell>
          <cell r="H419">
            <v>9</v>
          </cell>
          <cell r="I419">
            <v>6</v>
          </cell>
          <cell r="J419">
            <v>7.5</v>
          </cell>
          <cell r="K419">
            <v>5</v>
          </cell>
          <cell r="L419">
            <v>4.9000000000000004</v>
          </cell>
          <cell r="M419">
            <v>5</v>
          </cell>
          <cell r="N419">
            <v>6.1</v>
          </cell>
          <cell r="O419" t="str">
            <v>Sáu Phẩy Một</v>
          </cell>
        </row>
        <row r="420">
          <cell r="A420">
            <v>412</v>
          </cell>
          <cell r="B420">
            <v>122526081</v>
          </cell>
          <cell r="C420" t="str">
            <v>Phan Thúc</v>
          </cell>
          <cell r="D420" t="str">
            <v xml:space="preserve">Định </v>
          </cell>
          <cell r="E420" t="str">
            <v>K15QNH1</v>
          </cell>
          <cell r="F420" t="str">
            <v>K15E41</v>
          </cell>
          <cell r="G420">
            <v>7</v>
          </cell>
          <cell r="H420">
            <v>8</v>
          </cell>
          <cell r="I420">
            <v>6</v>
          </cell>
          <cell r="J420">
            <v>7</v>
          </cell>
          <cell r="K420">
            <v>6</v>
          </cell>
          <cell r="L420">
            <v>3.3</v>
          </cell>
          <cell r="M420">
            <v>4.7</v>
          </cell>
          <cell r="N420">
            <v>5.6</v>
          </cell>
          <cell r="O420" t="str">
            <v>Năm Phẩy Sáu</v>
          </cell>
        </row>
        <row r="421">
          <cell r="A421">
            <v>413</v>
          </cell>
          <cell r="B421">
            <v>132527098</v>
          </cell>
          <cell r="C421" t="str">
            <v xml:space="preserve">Lê Trọng </v>
          </cell>
          <cell r="D421" t="str">
            <v>Thăng</v>
          </cell>
          <cell r="E421" t="str">
            <v>K15QNH1</v>
          </cell>
          <cell r="F421" t="str">
            <v>K15E41</v>
          </cell>
          <cell r="G421">
            <v>9</v>
          </cell>
          <cell r="H421">
            <v>8</v>
          </cell>
          <cell r="I421">
            <v>6</v>
          </cell>
          <cell r="J421">
            <v>7</v>
          </cell>
          <cell r="K421">
            <v>6.5</v>
          </cell>
          <cell r="L421">
            <v>4.5999999999999996</v>
          </cell>
          <cell r="M421">
            <v>5.6</v>
          </cell>
          <cell r="N421">
            <v>6.2</v>
          </cell>
          <cell r="O421" t="str">
            <v>Sáu  Phẩy Hai</v>
          </cell>
        </row>
        <row r="422">
          <cell r="A422">
            <v>414</v>
          </cell>
          <cell r="B422">
            <v>142522672</v>
          </cell>
          <cell r="C422" t="str">
            <v xml:space="preserve">Trần Anh </v>
          </cell>
          <cell r="D422" t="str">
            <v>Dũng</v>
          </cell>
          <cell r="E422" t="str">
            <v>K15QNH1</v>
          </cell>
          <cell r="F422" t="str">
            <v>K15E41</v>
          </cell>
          <cell r="G422">
            <v>10</v>
          </cell>
          <cell r="H422">
            <v>9</v>
          </cell>
          <cell r="I422">
            <v>5</v>
          </cell>
          <cell r="J422">
            <v>7.5</v>
          </cell>
          <cell r="K422">
            <v>6.5</v>
          </cell>
          <cell r="L422">
            <v>4.7</v>
          </cell>
          <cell r="M422">
            <v>5.6</v>
          </cell>
          <cell r="N422">
            <v>6.2</v>
          </cell>
          <cell r="O422" t="str">
            <v>Sáu  Phẩy Hai</v>
          </cell>
        </row>
        <row r="423">
          <cell r="A423">
            <v>415</v>
          </cell>
          <cell r="B423">
            <v>142522773</v>
          </cell>
          <cell r="C423" t="str">
            <v xml:space="preserve">Nguyễn Văn </v>
          </cell>
          <cell r="D423" t="str">
            <v xml:space="preserve">Linh </v>
          </cell>
          <cell r="E423" t="str">
            <v>K15QNH1</v>
          </cell>
          <cell r="F423" t="str">
            <v>K15E41</v>
          </cell>
          <cell r="G423">
            <v>9</v>
          </cell>
          <cell r="H423">
            <v>10</v>
          </cell>
          <cell r="I423">
            <v>6</v>
          </cell>
          <cell r="J423">
            <v>7.5</v>
          </cell>
          <cell r="K423">
            <v>6</v>
          </cell>
          <cell r="L423">
            <v>4.4000000000000004</v>
          </cell>
          <cell r="M423">
            <v>5.2</v>
          </cell>
          <cell r="N423">
            <v>6.3</v>
          </cell>
          <cell r="O423" t="str">
            <v>Sáu  Phẩy Ba</v>
          </cell>
        </row>
        <row r="424">
          <cell r="A424">
            <v>416</v>
          </cell>
          <cell r="B424">
            <v>151324899</v>
          </cell>
          <cell r="C424" t="str">
            <v xml:space="preserve">Ngô Quốc </v>
          </cell>
          <cell r="D424" t="str">
            <v xml:space="preserve">Phương </v>
          </cell>
          <cell r="E424" t="str">
            <v>K15QNH1</v>
          </cell>
          <cell r="F424" t="str">
            <v>K15E41</v>
          </cell>
          <cell r="G424">
            <v>9</v>
          </cell>
          <cell r="H424">
            <v>9</v>
          </cell>
          <cell r="I424">
            <v>4.5</v>
          </cell>
          <cell r="J424">
            <v>8</v>
          </cell>
          <cell r="K424">
            <v>6.5</v>
          </cell>
          <cell r="L424">
            <v>3.3</v>
          </cell>
          <cell r="M424">
            <v>4.9000000000000004</v>
          </cell>
          <cell r="N424">
            <v>5.7</v>
          </cell>
          <cell r="O424" t="str">
            <v>Năm Phẩy Bảy</v>
          </cell>
        </row>
        <row r="425">
          <cell r="A425">
            <v>417</v>
          </cell>
          <cell r="B425">
            <v>151325653</v>
          </cell>
          <cell r="C425" t="str">
            <v xml:space="preserve">Nguyễn Hoàng </v>
          </cell>
          <cell r="D425" t="str">
            <v xml:space="preserve">Việt </v>
          </cell>
          <cell r="E425" t="str">
            <v>K15QNH1</v>
          </cell>
          <cell r="F425" t="str">
            <v>K15E41</v>
          </cell>
          <cell r="G425">
            <v>7</v>
          </cell>
          <cell r="H425">
            <v>8</v>
          </cell>
          <cell r="I425">
            <v>4.5</v>
          </cell>
          <cell r="J425">
            <v>8</v>
          </cell>
          <cell r="K425">
            <v>5</v>
          </cell>
          <cell r="L425">
            <v>3.1</v>
          </cell>
          <cell r="M425">
            <v>4.0999999999999996</v>
          </cell>
          <cell r="N425">
            <v>5.0999999999999996</v>
          </cell>
          <cell r="O425" t="str">
            <v>Năm Phẩy Một</v>
          </cell>
        </row>
        <row r="426">
          <cell r="A426">
            <v>418</v>
          </cell>
          <cell r="B426">
            <v>152142008</v>
          </cell>
          <cell r="C426" t="str">
            <v xml:space="preserve">Nguyễn Quang </v>
          </cell>
          <cell r="D426" t="str">
            <v xml:space="preserve">Quốc </v>
          </cell>
          <cell r="E426" t="str">
            <v>K15QNH1</v>
          </cell>
          <cell r="F426" t="str">
            <v>K15E41</v>
          </cell>
          <cell r="G426">
            <v>7</v>
          </cell>
          <cell r="H426">
            <v>9</v>
          </cell>
          <cell r="I426">
            <v>5</v>
          </cell>
          <cell r="J426">
            <v>8.5</v>
          </cell>
          <cell r="K426">
            <v>6</v>
          </cell>
          <cell r="L426">
            <v>4</v>
          </cell>
          <cell r="M426">
            <v>5</v>
          </cell>
          <cell r="N426">
            <v>5.9</v>
          </cell>
          <cell r="O426" t="str">
            <v>Năm Phẩy Chín</v>
          </cell>
        </row>
        <row r="427">
          <cell r="A427">
            <v>419</v>
          </cell>
          <cell r="B427">
            <v>152313876</v>
          </cell>
          <cell r="C427" t="str">
            <v xml:space="preserve">Đoàn Ngọc </v>
          </cell>
          <cell r="D427" t="str">
            <v xml:space="preserve">Hân </v>
          </cell>
          <cell r="E427" t="str">
            <v>K15QNH1</v>
          </cell>
          <cell r="F427" t="str">
            <v>K15E41</v>
          </cell>
          <cell r="G427">
            <v>9</v>
          </cell>
          <cell r="H427">
            <v>10</v>
          </cell>
          <cell r="I427">
            <v>6.5</v>
          </cell>
          <cell r="J427">
            <v>7.5</v>
          </cell>
          <cell r="K427">
            <v>5</v>
          </cell>
          <cell r="L427">
            <v>4</v>
          </cell>
          <cell r="M427">
            <v>4.5</v>
          </cell>
          <cell r="N427">
            <v>6</v>
          </cell>
          <cell r="O427" t="str">
            <v>Sáu</v>
          </cell>
        </row>
        <row r="428">
          <cell r="A428">
            <v>420</v>
          </cell>
          <cell r="B428">
            <v>152313908</v>
          </cell>
          <cell r="C428" t="str">
            <v xml:space="preserve">Lê Thị Quỳnh </v>
          </cell>
          <cell r="D428" t="str">
            <v xml:space="preserve">Hương </v>
          </cell>
          <cell r="E428" t="str">
            <v>K15QNH1</v>
          </cell>
          <cell r="F428" t="str">
            <v>K15E41</v>
          </cell>
          <cell r="G428">
            <v>8</v>
          </cell>
          <cell r="H428">
            <v>9</v>
          </cell>
          <cell r="I428">
            <v>6</v>
          </cell>
          <cell r="J428">
            <v>7.5</v>
          </cell>
          <cell r="K428">
            <v>5</v>
          </cell>
          <cell r="L428">
            <v>4.5999999999999996</v>
          </cell>
          <cell r="M428">
            <v>4.8</v>
          </cell>
          <cell r="N428">
            <v>5.9</v>
          </cell>
          <cell r="O428" t="str">
            <v>Năm Phẩy Chín</v>
          </cell>
        </row>
        <row r="429">
          <cell r="A429">
            <v>421</v>
          </cell>
          <cell r="B429">
            <v>152324236</v>
          </cell>
          <cell r="C429" t="str">
            <v xml:space="preserve">Nguyễn Thị </v>
          </cell>
          <cell r="D429" t="str">
            <v xml:space="preserve">Nhung </v>
          </cell>
          <cell r="E429" t="str">
            <v>K15QNH1</v>
          </cell>
          <cell r="F429" t="str">
            <v>K15E41</v>
          </cell>
          <cell r="G429">
            <v>9</v>
          </cell>
          <cell r="H429">
            <v>9</v>
          </cell>
          <cell r="I429">
            <v>5</v>
          </cell>
          <cell r="J429">
            <v>8.5</v>
          </cell>
          <cell r="K429">
            <v>5.5</v>
          </cell>
          <cell r="L429">
            <v>4</v>
          </cell>
          <cell r="M429">
            <v>4.8</v>
          </cell>
          <cell r="N429">
            <v>5.8</v>
          </cell>
          <cell r="O429" t="str">
            <v>Năm Phẩy Tám</v>
          </cell>
        </row>
        <row r="430">
          <cell r="A430">
            <v>422</v>
          </cell>
          <cell r="B430">
            <v>152333228</v>
          </cell>
          <cell r="C430" t="str">
            <v>Huỳnh Thị</v>
          </cell>
          <cell r="D430" t="str">
            <v xml:space="preserve">Mai </v>
          </cell>
          <cell r="E430" t="str">
            <v>K15QNH1</v>
          </cell>
          <cell r="F430" t="str">
            <v>K15E41</v>
          </cell>
          <cell r="G430">
            <v>10</v>
          </cell>
          <cell r="H430">
            <v>10</v>
          </cell>
          <cell r="I430">
            <v>6.5</v>
          </cell>
          <cell r="J430">
            <v>8</v>
          </cell>
          <cell r="K430">
            <v>4.5</v>
          </cell>
          <cell r="L430">
            <v>4.2</v>
          </cell>
          <cell r="M430">
            <v>4.4000000000000004</v>
          </cell>
          <cell r="N430">
            <v>6</v>
          </cell>
          <cell r="O430" t="str">
            <v>Sáu</v>
          </cell>
        </row>
        <row r="431">
          <cell r="A431">
            <v>423</v>
          </cell>
          <cell r="B431">
            <v>152355563</v>
          </cell>
          <cell r="C431" t="str">
            <v xml:space="preserve">Bùi Thị Nhã </v>
          </cell>
          <cell r="D431" t="str">
            <v xml:space="preserve">Ca </v>
          </cell>
          <cell r="E431" t="str">
            <v>K15QNH1</v>
          </cell>
          <cell r="F431" t="str">
            <v>K15E41</v>
          </cell>
          <cell r="G431">
            <v>8</v>
          </cell>
          <cell r="H431">
            <v>8</v>
          </cell>
          <cell r="I431">
            <v>6</v>
          </cell>
          <cell r="J431">
            <v>7.5</v>
          </cell>
          <cell r="K431">
            <v>6.5</v>
          </cell>
          <cell r="L431">
            <v>4.9000000000000004</v>
          </cell>
          <cell r="M431">
            <v>5.7</v>
          </cell>
          <cell r="N431">
            <v>6.3</v>
          </cell>
          <cell r="O431" t="str">
            <v>Sáu  Phẩy Ba</v>
          </cell>
        </row>
        <row r="432">
          <cell r="A432">
            <v>424</v>
          </cell>
          <cell r="B432">
            <v>152512612</v>
          </cell>
          <cell r="C432" t="str">
            <v xml:space="preserve">Diệp Đình </v>
          </cell>
          <cell r="D432" t="str">
            <v xml:space="preserve">Ngà </v>
          </cell>
          <cell r="E432" t="str">
            <v>K15QNH1</v>
          </cell>
          <cell r="F432" t="str">
            <v>K15E41</v>
          </cell>
          <cell r="G432">
            <v>7</v>
          </cell>
          <cell r="H432">
            <v>8</v>
          </cell>
          <cell r="I432">
            <v>5</v>
          </cell>
          <cell r="J432">
            <v>7</v>
          </cell>
          <cell r="K432">
            <v>6.5</v>
          </cell>
          <cell r="L432">
            <v>4.4000000000000004</v>
          </cell>
          <cell r="M432">
            <v>5.5</v>
          </cell>
          <cell r="N432">
            <v>5.9</v>
          </cell>
          <cell r="O432" t="str">
            <v>Năm Phẩy Chín</v>
          </cell>
        </row>
        <row r="433">
          <cell r="A433">
            <v>425</v>
          </cell>
          <cell r="B433">
            <v>152522066</v>
          </cell>
          <cell r="C433" t="str">
            <v xml:space="preserve">Trần Phước </v>
          </cell>
          <cell r="D433" t="str">
            <v>Huy</v>
          </cell>
          <cell r="E433" t="str">
            <v>K15QNH1</v>
          </cell>
          <cell r="F433" t="str">
            <v>K15E41</v>
          </cell>
          <cell r="G433">
            <v>10</v>
          </cell>
          <cell r="H433">
            <v>9</v>
          </cell>
          <cell r="I433">
            <v>4.5</v>
          </cell>
          <cell r="J433">
            <v>7.5</v>
          </cell>
          <cell r="K433">
            <v>7</v>
          </cell>
          <cell r="L433">
            <v>4.2</v>
          </cell>
          <cell r="M433">
            <v>5.6</v>
          </cell>
          <cell r="N433">
            <v>6.1</v>
          </cell>
          <cell r="O433" t="str">
            <v>Sáu Phẩy Một</v>
          </cell>
        </row>
        <row r="434">
          <cell r="A434">
            <v>426</v>
          </cell>
          <cell r="B434">
            <v>152522069</v>
          </cell>
          <cell r="C434" t="str">
            <v xml:space="preserve">Nguyễn Mạnh </v>
          </cell>
          <cell r="D434" t="str">
            <v xml:space="preserve">Vũ </v>
          </cell>
          <cell r="E434" t="str">
            <v>K15QNH1</v>
          </cell>
          <cell r="F434" t="str">
            <v>K15E41</v>
          </cell>
          <cell r="G434">
            <v>9</v>
          </cell>
          <cell r="H434">
            <v>8</v>
          </cell>
          <cell r="I434">
            <v>4.5</v>
          </cell>
          <cell r="J434">
            <v>7.5</v>
          </cell>
          <cell r="K434">
            <v>7</v>
          </cell>
          <cell r="L434">
            <v>3.1</v>
          </cell>
          <cell r="M434">
            <v>5.0999999999999996</v>
          </cell>
          <cell r="N434">
            <v>5.7</v>
          </cell>
          <cell r="O434" t="str">
            <v>Năm Phẩy Bảy</v>
          </cell>
        </row>
        <row r="435">
          <cell r="A435">
            <v>427</v>
          </cell>
          <cell r="B435">
            <v>152522070</v>
          </cell>
          <cell r="C435" t="str">
            <v xml:space="preserve">Nguyễn Thị Ngọc </v>
          </cell>
          <cell r="D435" t="str">
            <v xml:space="preserve">Bích </v>
          </cell>
          <cell r="E435" t="str">
            <v>K15QNH1</v>
          </cell>
          <cell r="F435" t="str">
            <v>K15E41</v>
          </cell>
          <cell r="G435">
            <v>10</v>
          </cell>
          <cell r="H435">
            <v>10</v>
          </cell>
          <cell r="I435">
            <v>6</v>
          </cell>
          <cell r="J435">
            <v>8.5</v>
          </cell>
          <cell r="K435">
            <v>5</v>
          </cell>
          <cell r="L435">
            <v>4.7</v>
          </cell>
          <cell r="M435">
            <v>4.9000000000000004</v>
          </cell>
          <cell r="N435">
            <v>6.2</v>
          </cell>
          <cell r="O435" t="str">
            <v>Sáu  Phẩy Hai</v>
          </cell>
        </row>
        <row r="436">
          <cell r="A436">
            <v>428</v>
          </cell>
          <cell r="B436">
            <v>152522071</v>
          </cell>
          <cell r="C436" t="str">
            <v xml:space="preserve">Nguyễn Đình </v>
          </cell>
          <cell r="D436" t="str">
            <v xml:space="preserve">Du </v>
          </cell>
          <cell r="E436" t="str">
            <v>K15QNH1</v>
          </cell>
          <cell r="F436" t="str">
            <v>K15E41</v>
          </cell>
          <cell r="G436">
            <v>8</v>
          </cell>
          <cell r="H436">
            <v>8</v>
          </cell>
          <cell r="I436">
            <v>6.5</v>
          </cell>
          <cell r="J436">
            <v>7.5</v>
          </cell>
          <cell r="K436">
            <v>6</v>
          </cell>
          <cell r="L436">
            <v>2.9</v>
          </cell>
          <cell r="M436">
            <v>4.5</v>
          </cell>
          <cell r="N436">
            <v>5.7</v>
          </cell>
          <cell r="O436" t="str">
            <v>Năm Phẩy Bảy</v>
          </cell>
        </row>
        <row r="437">
          <cell r="A437">
            <v>429</v>
          </cell>
          <cell r="B437">
            <v>152522072</v>
          </cell>
          <cell r="C437" t="str">
            <v xml:space="preserve">Văn Phú </v>
          </cell>
          <cell r="D437" t="str">
            <v xml:space="preserve">Hiếu </v>
          </cell>
          <cell r="E437" t="str">
            <v>K15QNH1</v>
          </cell>
          <cell r="F437" t="str">
            <v>K15E41</v>
          </cell>
          <cell r="G437">
            <v>7</v>
          </cell>
          <cell r="H437">
            <v>8</v>
          </cell>
          <cell r="I437">
            <v>6.5</v>
          </cell>
          <cell r="J437">
            <v>7.5</v>
          </cell>
          <cell r="K437">
            <v>6.5</v>
          </cell>
          <cell r="L437">
            <v>2.6</v>
          </cell>
          <cell r="M437">
            <v>4.5999999999999996</v>
          </cell>
          <cell r="N437">
            <v>5.7</v>
          </cell>
          <cell r="O437" t="str">
            <v>Năm Phẩy Bảy</v>
          </cell>
        </row>
        <row r="438">
          <cell r="A438">
            <v>430</v>
          </cell>
          <cell r="B438">
            <v>152522073</v>
          </cell>
          <cell r="C438" t="str">
            <v xml:space="preserve">Lê Phước </v>
          </cell>
          <cell r="D438" t="str">
            <v xml:space="preserve">Thịnh  </v>
          </cell>
          <cell r="E438" t="str">
            <v>K15QNH1</v>
          </cell>
          <cell r="F438" t="str">
            <v>K15E41</v>
          </cell>
          <cell r="G438">
            <v>7</v>
          </cell>
          <cell r="H438">
            <v>8</v>
          </cell>
          <cell r="I438">
            <v>5.5</v>
          </cell>
          <cell r="J438">
            <v>7</v>
          </cell>
          <cell r="K438">
            <v>6.5</v>
          </cell>
          <cell r="L438">
            <v>3.5</v>
          </cell>
          <cell r="M438">
            <v>5</v>
          </cell>
          <cell r="N438">
            <v>5.7</v>
          </cell>
          <cell r="O438" t="str">
            <v>Năm Phẩy Bảy</v>
          </cell>
        </row>
        <row r="439">
          <cell r="A439">
            <v>431</v>
          </cell>
          <cell r="B439">
            <v>152522075</v>
          </cell>
          <cell r="C439" t="str">
            <v xml:space="preserve">Nguyễn Thị Thảo </v>
          </cell>
          <cell r="D439" t="str">
            <v xml:space="preserve">Trang </v>
          </cell>
          <cell r="E439" t="str">
            <v>K15QNH1</v>
          </cell>
          <cell r="F439" t="str">
            <v>K15E41</v>
          </cell>
          <cell r="G439">
            <v>10</v>
          </cell>
          <cell r="H439">
            <v>10</v>
          </cell>
          <cell r="I439">
            <v>6</v>
          </cell>
          <cell r="J439">
            <v>9</v>
          </cell>
          <cell r="K439">
            <v>5.5</v>
          </cell>
          <cell r="L439">
            <v>4.2</v>
          </cell>
          <cell r="M439">
            <v>4.9000000000000004</v>
          </cell>
          <cell r="N439">
            <v>6.3</v>
          </cell>
          <cell r="O439" t="str">
            <v>Sáu  Phẩy Ba</v>
          </cell>
        </row>
        <row r="440">
          <cell r="A440">
            <v>432</v>
          </cell>
          <cell r="B440">
            <v>152523525</v>
          </cell>
          <cell r="C440" t="str">
            <v xml:space="preserve">Lê Nguyên </v>
          </cell>
          <cell r="D440" t="str">
            <v xml:space="preserve">Vũ </v>
          </cell>
          <cell r="E440" t="str">
            <v>K15QNH1</v>
          </cell>
          <cell r="F440" t="str">
            <v>K15E41</v>
          </cell>
          <cell r="G440">
            <v>8</v>
          </cell>
          <cell r="H440">
            <v>8</v>
          </cell>
          <cell r="I440">
            <v>6</v>
          </cell>
          <cell r="J440">
            <v>7.5</v>
          </cell>
          <cell r="K440">
            <v>6.5</v>
          </cell>
          <cell r="L440">
            <v>3.1</v>
          </cell>
          <cell r="M440">
            <v>4.8</v>
          </cell>
          <cell r="N440">
            <v>5.8</v>
          </cell>
          <cell r="O440" t="str">
            <v>Năm Phẩy Tám</v>
          </cell>
        </row>
        <row r="441">
          <cell r="A441">
            <v>433</v>
          </cell>
          <cell r="B441">
            <v>152523526</v>
          </cell>
          <cell r="C441" t="str">
            <v xml:space="preserve">Trương Ngọc </v>
          </cell>
          <cell r="D441" t="str">
            <v xml:space="preserve">Minh </v>
          </cell>
          <cell r="E441" t="str">
            <v>K15QNH1</v>
          </cell>
          <cell r="F441" t="str">
            <v>K15E41</v>
          </cell>
          <cell r="G441">
            <v>8</v>
          </cell>
          <cell r="H441">
            <v>8</v>
          </cell>
          <cell r="I441">
            <v>5.5</v>
          </cell>
          <cell r="J441">
            <v>7</v>
          </cell>
          <cell r="K441">
            <v>6.5</v>
          </cell>
          <cell r="L441">
            <v>3.6</v>
          </cell>
          <cell r="M441">
            <v>5.0999999999999996</v>
          </cell>
          <cell r="N441">
            <v>5.8</v>
          </cell>
          <cell r="O441" t="str">
            <v>Năm Phẩy Tám</v>
          </cell>
        </row>
        <row r="442">
          <cell r="A442">
            <v>434</v>
          </cell>
          <cell r="B442">
            <v>152523527</v>
          </cell>
          <cell r="C442" t="str">
            <v>Nguyễn Tuấn</v>
          </cell>
          <cell r="D442" t="str">
            <v xml:space="preserve">Hải </v>
          </cell>
          <cell r="E442" t="str">
            <v>K15QNH1</v>
          </cell>
          <cell r="F442" t="str">
            <v>K15E41</v>
          </cell>
          <cell r="G442">
            <v>9</v>
          </cell>
          <cell r="H442">
            <v>8</v>
          </cell>
          <cell r="I442">
            <v>6.5</v>
          </cell>
          <cell r="J442">
            <v>7.5</v>
          </cell>
          <cell r="K442">
            <v>6</v>
          </cell>
          <cell r="L442">
            <v>3.6</v>
          </cell>
          <cell r="M442">
            <v>4.8</v>
          </cell>
          <cell r="N442">
            <v>5.9</v>
          </cell>
          <cell r="O442" t="str">
            <v>Năm Phẩy Chín</v>
          </cell>
        </row>
        <row r="443">
          <cell r="A443">
            <v>435</v>
          </cell>
          <cell r="B443">
            <v>152523528</v>
          </cell>
          <cell r="C443" t="str">
            <v xml:space="preserve">Lê Thị Hồng </v>
          </cell>
          <cell r="D443" t="str">
            <v xml:space="preserve">Hạnh </v>
          </cell>
          <cell r="E443" t="str">
            <v>K15QNH1</v>
          </cell>
          <cell r="F443" t="str">
            <v>K15E41</v>
          </cell>
          <cell r="G443">
            <v>10</v>
          </cell>
          <cell r="H443">
            <v>9</v>
          </cell>
          <cell r="I443">
            <v>6</v>
          </cell>
          <cell r="J443">
            <v>7.5</v>
          </cell>
          <cell r="K443">
            <v>7</v>
          </cell>
          <cell r="L443">
            <v>4.4000000000000004</v>
          </cell>
          <cell r="M443">
            <v>5.7</v>
          </cell>
          <cell r="N443">
            <v>6.5</v>
          </cell>
          <cell r="O443" t="str">
            <v>Sáu Phẩy Năm</v>
          </cell>
        </row>
        <row r="444">
          <cell r="A444">
            <v>436</v>
          </cell>
          <cell r="B444">
            <v>152523739</v>
          </cell>
          <cell r="C444" t="str">
            <v xml:space="preserve">Nguyễn Hà Diểm </v>
          </cell>
          <cell r="D444" t="str">
            <v xml:space="preserve">Ly </v>
          </cell>
          <cell r="E444" t="str">
            <v>K15QNH1</v>
          </cell>
          <cell r="F444" t="str">
            <v>K15E41</v>
          </cell>
          <cell r="G444">
            <v>10</v>
          </cell>
          <cell r="H444">
            <v>10</v>
          </cell>
          <cell r="I444">
            <v>6.5</v>
          </cell>
          <cell r="J444">
            <v>8.5</v>
          </cell>
          <cell r="K444">
            <v>8</v>
          </cell>
          <cell r="L444">
            <v>5.5</v>
          </cell>
          <cell r="M444">
            <v>6.8</v>
          </cell>
          <cell r="N444">
            <v>7.4</v>
          </cell>
          <cell r="O444" t="str">
            <v>Bảy Phẩy Bốn</v>
          </cell>
        </row>
        <row r="445">
          <cell r="A445">
            <v>437</v>
          </cell>
          <cell r="B445">
            <v>152525499</v>
          </cell>
          <cell r="C445" t="str">
            <v>Hoàng Thị Ngọc</v>
          </cell>
          <cell r="D445" t="str">
            <v xml:space="preserve">Trang </v>
          </cell>
          <cell r="E445" t="str">
            <v>K15QNH1</v>
          </cell>
          <cell r="F445" t="str">
            <v>K15E41</v>
          </cell>
          <cell r="G445">
            <v>9</v>
          </cell>
          <cell r="H445">
            <v>10</v>
          </cell>
          <cell r="I445">
            <v>4</v>
          </cell>
          <cell r="J445">
            <v>7</v>
          </cell>
          <cell r="K445">
            <v>6</v>
          </cell>
          <cell r="L445">
            <v>3.5</v>
          </cell>
          <cell r="M445">
            <v>4.8</v>
          </cell>
          <cell r="N445">
            <v>5.6</v>
          </cell>
          <cell r="O445" t="str">
            <v>Năm Phẩy Sáu</v>
          </cell>
        </row>
        <row r="446">
          <cell r="A446">
            <v>438</v>
          </cell>
          <cell r="B446">
            <v>142221358</v>
          </cell>
          <cell r="C446" t="str">
            <v xml:space="preserve">Đặng Ngọc </v>
          </cell>
          <cell r="D446" t="str">
            <v xml:space="preserve">Sơn </v>
          </cell>
          <cell r="E446" t="str">
            <v>K15QNH2</v>
          </cell>
          <cell r="F446" t="str">
            <v>K15E41</v>
          </cell>
          <cell r="G446">
            <v>9</v>
          </cell>
          <cell r="H446">
            <v>8</v>
          </cell>
          <cell r="I446">
            <v>6</v>
          </cell>
          <cell r="J446">
            <v>8</v>
          </cell>
          <cell r="K446">
            <v>6</v>
          </cell>
          <cell r="L446">
            <v>4.9000000000000004</v>
          </cell>
          <cell r="M446">
            <v>5.5</v>
          </cell>
          <cell r="N446">
            <v>6.3</v>
          </cell>
          <cell r="O446" t="str">
            <v>Sáu  Phẩy Ba</v>
          </cell>
        </row>
        <row r="447">
          <cell r="A447">
            <v>439</v>
          </cell>
          <cell r="B447">
            <v>142522723</v>
          </cell>
          <cell r="C447" t="str">
            <v xml:space="preserve">Nguyễn Thị Thu </v>
          </cell>
          <cell r="D447" t="str">
            <v>Hoài</v>
          </cell>
          <cell r="E447" t="str">
            <v>K15QNH2</v>
          </cell>
          <cell r="F447" t="str">
            <v>K15E41</v>
          </cell>
          <cell r="G447">
            <v>10</v>
          </cell>
          <cell r="H447">
            <v>10</v>
          </cell>
          <cell r="I447">
            <v>6</v>
          </cell>
          <cell r="J447">
            <v>8</v>
          </cell>
          <cell r="K447">
            <v>7</v>
          </cell>
          <cell r="L447">
            <v>4.5999999999999996</v>
          </cell>
          <cell r="M447">
            <v>5.8</v>
          </cell>
          <cell r="N447">
            <v>6.7</v>
          </cell>
          <cell r="O447" t="str">
            <v>Sáu  Phẩy Bảy</v>
          </cell>
        </row>
        <row r="448">
          <cell r="A448">
            <v>440</v>
          </cell>
          <cell r="B448">
            <v>152523532</v>
          </cell>
          <cell r="C448" t="str">
            <v xml:space="preserve">Phạm Thị Thu </v>
          </cell>
          <cell r="D448" t="str">
            <v xml:space="preserve">Thủy </v>
          </cell>
          <cell r="E448" t="str">
            <v>K15QNH2</v>
          </cell>
          <cell r="F448" t="str">
            <v>K15E41</v>
          </cell>
          <cell r="G448">
            <v>10</v>
          </cell>
          <cell r="H448">
            <v>10</v>
          </cell>
          <cell r="I448">
            <v>6</v>
          </cell>
          <cell r="J448">
            <v>8</v>
          </cell>
          <cell r="K448">
            <v>7</v>
          </cell>
          <cell r="L448">
            <v>4</v>
          </cell>
          <cell r="M448">
            <v>5.5</v>
          </cell>
          <cell r="N448">
            <v>6.5</v>
          </cell>
          <cell r="O448" t="str">
            <v>Sáu Phẩy Năm</v>
          </cell>
        </row>
        <row r="449">
          <cell r="A449">
            <v>441</v>
          </cell>
          <cell r="B449">
            <v>152523536</v>
          </cell>
          <cell r="C449" t="str">
            <v xml:space="preserve">Trần Thị Như </v>
          </cell>
          <cell r="D449" t="str">
            <v xml:space="preserve">Phương </v>
          </cell>
          <cell r="E449" t="str">
            <v>K15QNH2</v>
          </cell>
          <cell r="F449" t="str">
            <v>K15E41</v>
          </cell>
          <cell r="G449">
            <v>8</v>
          </cell>
          <cell r="H449">
            <v>9</v>
          </cell>
          <cell r="I449">
            <v>5.5</v>
          </cell>
          <cell r="J449">
            <v>8.5</v>
          </cell>
          <cell r="K449">
            <v>7</v>
          </cell>
          <cell r="L449">
            <v>3.8</v>
          </cell>
          <cell r="M449">
            <v>5.4</v>
          </cell>
          <cell r="N449">
            <v>6.2</v>
          </cell>
          <cell r="O449" t="str">
            <v>Sáu  Phẩy Hai</v>
          </cell>
        </row>
        <row r="450">
          <cell r="A450">
            <v>442</v>
          </cell>
          <cell r="B450">
            <v>152523538</v>
          </cell>
          <cell r="C450" t="str">
            <v xml:space="preserve">Trần Công </v>
          </cell>
          <cell r="D450" t="str">
            <v xml:space="preserve">Biên </v>
          </cell>
          <cell r="E450" t="str">
            <v>K15QNH2</v>
          </cell>
          <cell r="F450" t="str">
            <v>K15E41</v>
          </cell>
          <cell r="G450">
            <v>9</v>
          </cell>
          <cell r="H450">
            <v>8</v>
          </cell>
          <cell r="I450">
            <v>6</v>
          </cell>
          <cell r="J450">
            <v>8</v>
          </cell>
          <cell r="K450">
            <v>7</v>
          </cell>
          <cell r="L450">
            <v>2.7</v>
          </cell>
          <cell r="M450">
            <v>4.9000000000000004</v>
          </cell>
          <cell r="N450">
            <v>5.9</v>
          </cell>
          <cell r="O450" t="str">
            <v>Năm Phẩy Chín</v>
          </cell>
        </row>
        <row r="451">
          <cell r="A451">
            <v>443</v>
          </cell>
          <cell r="B451">
            <v>152523539</v>
          </cell>
          <cell r="C451" t="str">
            <v xml:space="preserve">Trần Công </v>
          </cell>
          <cell r="D451" t="str">
            <v xml:space="preserve">Hậu </v>
          </cell>
          <cell r="E451" t="str">
            <v>K15QNH2</v>
          </cell>
          <cell r="F451" t="str">
            <v>K15E41</v>
          </cell>
          <cell r="G451">
            <v>9</v>
          </cell>
          <cell r="H451">
            <v>8</v>
          </cell>
          <cell r="I451">
            <v>6</v>
          </cell>
          <cell r="J451">
            <v>8</v>
          </cell>
          <cell r="K451">
            <v>7</v>
          </cell>
          <cell r="L451">
            <v>2.2000000000000002</v>
          </cell>
          <cell r="M451">
            <v>4.5999999999999996</v>
          </cell>
          <cell r="N451">
            <v>5.8</v>
          </cell>
          <cell r="O451" t="str">
            <v>Năm Phẩy Tám</v>
          </cell>
        </row>
        <row r="452">
          <cell r="A452">
            <v>444</v>
          </cell>
          <cell r="B452">
            <v>152523542</v>
          </cell>
          <cell r="C452" t="str">
            <v xml:space="preserve">Nguyễn Thị Phương </v>
          </cell>
          <cell r="D452" t="str">
            <v xml:space="preserve">Thảo </v>
          </cell>
          <cell r="E452" t="str">
            <v>K15QNH2</v>
          </cell>
          <cell r="F452" t="str">
            <v>K15E41</v>
          </cell>
          <cell r="G452">
            <v>8</v>
          </cell>
          <cell r="H452">
            <v>8</v>
          </cell>
          <cell r="I452">
            <v>5.5</v>
          </cell>
          <cell r="J452">
            <v>8</v>
          </cell>
          <cell r="K452">
            <v>8</v>
          </cell>
          <cell r="L452">
            <v>4.2</v>
          </cell>
          <cell r="M452">
            <v>6.1</v>
          </cell>
          <cell r="N452">
            <v>6.5</v>
          </cell>
          <cell r="O452" t="str">
            <v>Sáu Phẩy Năm</v>
          </cell>
        </row>
        <row r="453">
          <cell r="A453">
            <v>445</v>
          </cell>
          <cell r="B453">
            <v>152523546</v>
          </cell>
          <cell r="C453" t="str">
            <v>Nguyễn Vũ Tô</v>
          </cell>
          <cell r="D453" t="str">
            <v xml:space="preserve">Ny </v>
          </cell>
          <cell r="E453" t="str">
            <v>K15QNH2</v>
          </cell>
          <cell r="F453" t="str">
            <v>K15E41</v>
          </cell>
          <cell r="G453">
            <v>8</v>
          </cell>
          <cell r="H453">
            <v>8</v>
          </cell>
          <cell r="I453">
            <v>6</v>
          </cell>
          <cell r="J453">
            <v>8.5</v>
          </cell>
          <cell r="K453">
            <v>7.5</v>
          </cell>
          <cell r="L453">
            <v>3.3</v>
          </cell>
          <cell r="M453">
            <v>5.4</v>
          </cell>
          <cell r="N453">
            <v>6.2</v>
          </cell>
          <cell r="O453" t="str">
            <v>Sáu  Phẩy Hai</v>
          </cell>
        </row>
        <row r="454">
          <cell r="A454">
            <v>446</v>
          </cell>
          <cell r="B454">
            <v>152523565</v>
          </cell>
          <cell r="C454" t="str">
            <v xml:space="preserve">Nguyễn Tấn </v>
          </cell>
          <cell r="D454" t="str">
            <v xml:space="preserve">Đạt </v>
          </cell>
          <cell r="E454" t="str">
            <v>K15QNH2</v>
          </cell>
          <cell r="F454" t="str">
            <v>K15E41</v>
          </cell>
          <cell r="G454">
            <v>10</v>
          </cell>
          <cell r="H454">
            <v>8</v>
          </cell>
          <cell r="I454">
            <v>6.5</v>
          </cell>
          <cell r="J454">
            <v>7.5</v>
          </cell>
          <cell r="K454">
            <v>7.5</v>
          </cell>
          <cell r="L454">
            <v>4.2</v>
          </cell>
          <cell r="M454">
            <v>5.9</v>
          </cell>
          <cell r="N454">
            <v>6.6</v>
          </cell>
          <cell r="O454" t="str">
            <v>Sáu Phẩy Sáu</v>
          </cell>
        </row>
        <row r="455">
          <cell r="A455">
            <v>447</v>
          </cell>
          <cell r="B455">
            <v>132326253</v>
          </cell>
          <cell r="C455" t="str">
            <v>Phạm Ngọc</v>
          </cell>
          <cell r="D455" t="str">
            <v>Thành</v>
          </cell>
          <cell r="E455" t="str">
            <v>K13KDN4</v>
          </cell>
          <cell r="F455" t="str">
            <v>K15E41</v>
          </cell>
          <cell r="G455">
            <v>10</v>
          </cell>
          <cell r="H455">
            <v>8</v>
          </cell>
          <cell r="I455">
            <v>6</v>
          </cell>
          <cell r="J455">
            <v>7</v>
          </cell>
          <cell r="K455">
            <v>8.5</v>
          </cell>
          <cell r="L455">
            <v>4.5999999999999996</v>
          </cell>
          <cell r="M455">
            <v>6.6</v>
          </cell>
          <cell r="N455">
            <v>6.8</v>
          </cell>
          <cell r="O455" t="str">
            <v>Sáu  Phẩy Tám</v>
          </cell>
          <cell r="P455" t="str">
            <v>01176</v>
          </cell>
        </row>
        <row r="456">
          <cell r="A456">
            <v>448</v>
          </cell>
          <cell r="B456">
            <v>152523549</v>
          </cell>
          <cell r="C456" t="str">
            <v xml:space="preserve">Phạm Thị Trà </v>
          </cell>
          <cell r="D456" t="str">
            <v xml:space="preserve">My </v>
          </cell>
          <cell r="E456" t="str">
            <v>K15QNH2</v>
          </cell>
          <cell r="F456" t="str">
            <v>K15E42</v>
          </cell>
          <cell r="G456">
            <v>10</v>
          </cell>
          <cell r="H456">
            <v>10</v>
          </cell>
          <cell r="I456">
            <v>7.5</v>
          </cell>
          <cell r="J456">
            <v>7</v>
          </cell>
          <cell r="K456">
            <v>8</v>
          </cell>
          <cell r="L456">
            <v>3.1</v>
          </cell>
          <cell r="M456">
            <v>5.6</v>
          </cell>
          <cell r="N456">
            <v>6.8</v>
          </cell>
          <cell r="O456" t="str">
            <v>Sáu  Phẩy Tám</v>
          </cell>
        </row>
        <row r="457">
          <cell r="A457">
            <v>449</v>
          </cell>
          <cell r="B457">
            <v>152523552</v>
          </cell>
          <cell r="C457" t="str">
            <v xml:space="preserve">Võ Đình </v>
          </cell>
          <cell r="D457" t="str">
            <v xml:space="preserve">Trí </v>
          </cell>
          <cell r="E457" t="str">
            <v>K15QNH2</v>
          </cell>
          <cell r="F457" t="str">
            <v>K15E42</v>
          </cell>
          <cell r="G457">
            <v>4</v>
          </cell>
          <cell r="H457">
            <v>4</v>
          </cell>
          <cell r="I457">
            <v>4</v>
          </cell>
          <cell r="J457">
            <v>4</v>
          </cell>
          <cell r="K457">
            <v>7</v>
          </cell>
          <cell r="L457">
            <v>2.9</v>
          </cell>
          <cell r="M457">
            <v>5</v>
          </cell>
          <cell r="N457">
            <v>4.5999999999999996</v>
          </cell>
          <cell r="O457" t="str">
            <v>Bốn Phẩy Sáu</v>
          </cell>
        </row>
        <row r="458">
          <cell r="A458">
            <v>450</v>
          </cell>
          <cell r="B458">
            <v>152523555</v>
          </cell>
          <cell r="C458" t="str">
            <v xml:space="preserve">Đoàn Thanh </v>
          </cell>
          <cell r="D458" t="str">
            <v xml:space="preserve">Liêm </v>
          </cell>
          <cell r="E458" t="str">
            <v>K15QNH2</v>
          </cell>
          <cell r="F458" t="str">
            <v>K15E42</v>
          </cell>
          <cell r="G458">
            <v>10</v>
          </cell>
          <cell r="H458">
            <v>10</v>
          </cell>
          <cell r="I458">
            <v>7.8</v>
          </cell>
          <cell r="J458">
            <v>9.1999999999999993</v>
          </cell>
          <cell r="K458">
            <v>8.5</v>
          </cell>
          <cell r="L458">
            <v>4</v>
          </cell>
          <cell r="M458">
            <v>6.3</v>
          </cell>
          <cell r="N458">
            <v>7.4</v>
          </cell>
          <cell r="O458" t="str">
            <v>Bảy Phẩy Bốn</v>
          </cell>
        </row>
        <row r="459">
          <cell r="A459">
            <v>451</v>
          </cell>
          <cell r="B459">
            <v>152523556</v>
          </cell>
          <cell r="C459" t="str">
            <v xml:space="preserve">Ngô Phan Quốc </v>
          </cell>
          <cell r="D459" t="str">
            <v xml:space="preserve">Huy </v>
          </cell>
          <cell r="E459" t="str">
            <v>K15QNH2</v>
          </cell>
          <cell r="F459" t="str">
            <v>K15E42</v>
          </cell>
          <cell r="G459">
            <v>7</v>
          </cell>
          <cell r="H459">
            <v>7</v>
          </cell>
          <cell r="I459">
            <v>9.3000000000000007</v>
          </cell>
          <cell r="J459">
            <v>9.1999999999999993</v>
          </cell>
          <cell r="K459">
            <v>7</v>
          </cell>
          <cell r="L459">
            <v>5.0999999999999996</v>
          </cell>
          <cell r="M459">
            <v>6.1</v>
          </cell>
          <cell r="N459">
            <v>7.2</v>
          </cell>
          <cell r="O459" t="str">
            <v>Bảy Phẩy Hai</v>
          </cell>
        </row>
        <row r="460">
          <cell r="A460">
            <v>452</v>
          </cell>
          <cell r="B460">
            <v>152523558</v>
          </cell>
          <cell r="C460" t="str">
            <v xml:space="preserve">Lê Thị Hiếu </v>
          </cell>
          <cell r="D460" t="str">
            <v xml:space="preserve">Thảo </v>
          </cell>
          <cell r="E460" t="str">
            <v>K15QNH2</v>
          </cell>
          <cell r="F460" t="str">
            <v>K15E42</v>
          </cell>
          <cell r="G460">
            <v>10</v>
          </cell>
          <cell r="H460">
            <v>10</v>
          </cell>
          <cell r="I460">
            <v>8.5</v>
          </cell>
          <cell r="J460">
            <v>7.6</v>
          </cell>
          <cell r="K460">
            <v>8</v>
          </cell>
          <cell r="L460">
            <v>5.8</v>
          </cell>
          <cell r="M460">
            <v>6.9</v>
          </cell>
          <cell r="N460">
            <v>7.8</v>
          </cell>
          <cell r="O460" t="str">
            <v>Bảy  Phẩy Tám</v>
          </cell>
        </row>
        <row r="461">
          <cell r="A461">
            <v>453</v>
          </cell>
          <cell r="B461">
            <v>152523559</v>
          </cell>
          <cell r="C461" t="str">
            <v xml:space="preserve">Nguyễn Thị Minh </v>
          </cell>
          <cell r="D461" t="str">
            <v>Châu</v>
          </cell>
          <cell r="E461" t="str">
            <v>K15QNH2</v>
          </cell>
          <cell r="F461" t="str">
            <v>K15E42</v>
          </cell>
          <cell r="G461">
            <v>10</v>
          </cell>
          <cell r="H461">
            <v>10</v>
          </cell>
          <cell r="I461">
            <v>8.8000000000000007</v>
          </cell>
          <cell r="J461">
            <v>7</v>
          </cell>
          <cell r="K461">
            <v>8</v>
          </cell>
          <cell r="L461">
            <v>3.5</v>
          </cell>
          <cell r="M461">
            <v>5.8</v>
          </cell>
          <cell r="N461">
            <v>7.2</v>
          </cell>
          <cell r="O461" t="str">
            <v>Bảy Phẩy Hai</v>
          </cell>
        </row>
        <row r="462">
          <cell r="A462">
            <v>454</v>
          </cell>
          <cell r="B462">
            <v>152523562</v>
          </cell>
          <cell r="C462" t="str">
            <v xml:space="preserve">Nguyễn Đình </v>
          </cell>
          <cell r="D462" t="str">
            <v xml:space="preserve">Phương </v>
          </cell>
          <cell r="E462" t="str">
            <v>K15QNH2</v>
          </cell>
          <cell r="F462" t="str">
            <v>K15E42</v>
          </cell>
          <cell r="G462">
            <v>5</v>
          </cell>
          <cell r="H462">
            <v>5</v>
          </cell>
          <cell r="I462">
            <v>8.8000000000000007</v>
          </cell>
          <cell r="J462">
            <v>9.1999999999999993</v>
          </cell>
          <cell r="K462">
            <v>7.5</v>
          </cell>
          <cell r="L462">
            <v>4.5999999999999996</v>
          </cell>
          <cell r="M462">
            <v>6.1</v>
          </cell>
          <cell r="N462">
            <v>6.8</v>
          </cell>
          <cell r="O462" t="str">
            <v>Sáu  Phẩy Tám</v>
          </cell>
        </row>
        <row r="463">
          <cell r="A463">
            <v>455</v>
          </cell>
          <cell r="B463">
            <v>152523563</v>
          </cell>
          <cell r="C463" t="str">
            <v xml:space="preserve">Trần Lê Thị Mỹ </v>
          </cell>
          <cell r="D463" t="str">
            <v xml:space="preserve">Linh </v>
          </cell>
          <cell r="E463" t="str">
            <v>K15QNH2</v>
          </cell>
          <cell r="F463" t="str">
            <v>K15E42</v>
          </cell>
          <cell r="G463">
            <v>10</v>
          </cell>
          <cell r="H463">
            <v>10</v>
          </cell>
          <cell r="I463">
            <v>8.3000000000000007</v>
          </cell>
          <cell r="J463">
            <v>7</v>
          </cell>
          <cell r="K463">
            <v>8</v>
          </cell>
          <cell r="L463">
            <v>4.5999999999999996</v>
          </cell>
          <cell r="M463">
            <v>6.3</v>
          </cell>
          <cell r="N463">
            <v>7.3</v>
          </cell>
          <cell r="O463" t="str">
            <v>Bảy Phẩy Ba</v>
          </cell>
        </row>
        <row r="464">
          <cell r="A464">
            <v>456</v>
          </cell>
          <cell r="B464">
            <v>152523571</v>
          </cell>
          <cell r="C464" t="str">
            <v xml:space="preserve">Nguyễn Tùng </v>
          </cell>
          <cell r="D464" t="str">
            <v xml:space="preserve">Quân </v>
          </cell>
          <cell r="E464" t="str">
            <v>K15QNH2</v>
          </cell>
          <cell r="F464" t="str">
            <v>K15E42</v>
          </cell>
          <cell r="G464">
            <v>4</v>
          </cell>
          <cell r="H464">
            <v>4</v>
          </cell>
          <cell r="I464">
            <v>4</v>
          </cell>
          <cell r="J464">
            <v>4</v>
          </cell>
          <cell r="K464">
            <v>8</v>
          </cell>
          <cell r="L464">
            <v>4.4000000000000004</v>
          </cell>
          <cell r="M464">
            <v>6.2</v>
          </cell>
          <cell r="N464">
            <v>5.2</v>
          </cell>
          <cell r="O464" t="str">
            <v>Năm Phẩy Hai</v>
          </cell>
        </row>
        <row r="465">
          <cell r="A465">
            <v>457</v>
          </cell>
          <cell r="B465">
            <v>152523574</v>
          </cell>
          <cell r="C465" t="str">
            <v xml:space="preserve">Nguyễn Tấn </v>
          </cell>
          <cell r="D465" t="str">
            <v xml:space="preserve">Đạt </v>
          </cell>
          <cell r="E465" t="str">
            <v>K15QNH2</v>
          </cell>
          <cell r="F465" t="str">
            <v>K15E42</v>
          </cell>
          <cell r="G465">
            <v>10</v>
          </cell>
          <cell r="H465">
            <v>10</v>
          </cell>
          <cell r="I465">
            <v>7</v>
          </cell>
          <cell r="J465">
            <v>9.1999999999999993</v>
          </cell>
          <cell r="K465">
            <v>8.5</v>
          </cell>
          <cell r="L465">
            <v>4.7</v>
          </cell>
          <cell r="M465">
            <v>6.6</v>
          </cell>
          <cell r="N465">
            <v>7.5</v>
          </cell>
          <cell r="O465" t="str">
            <v>Bảy Phẩy Năm</v>
          </cell>
        </row>
        <row r="466">
          <cell r="A466">
            <v>458</v>
          </cell>
          <cell r="B466">
            <v>152523576</v>
          </cell>
          <cell r="C466" t="str">
            <v xml:space="preserve">Phan Minh  </v>
          </cell>
          <cell r="D466" t="str">
            <v xml:space="preserve">Phi </v>
          </cell>
          <cell r="E466" t="str">
            <v>K15QNH2</v>
          </cell>
          <cell r="F466" t="str">
            <v>K15E42</v>
          </cell>
          <cell r="G466">
            <v>10</v>
          </cell>
          <cell r="H466">
            <v>10</v>
          </cell>
          <cell r="I466">
            <v>6.8</v>
          </cell>
          <cell r="J466">
            <v>9.1999999999999993</v>
          </cell>
          <cell r="K466">
            <v>8</v>
          </cell>
          <cell r="L466">
            <v>4.2</v>
          </cell>
          <cell r="M466">
            <v>6.1</v>
          </cell>
          <cell r="N466">
            <v>7.1</v>
          </cell>
          <cell r="O466" t="str">
            <v>Bảy Phẩy Một</v>
          </cell>
        </row>
        <row r="467">
          <cell r="A467">
            <v>459</v>
          </cell>
          <cell r="B467">
            <v>152523578</v>
          </cell>
          <cell r="C467" t="str">
            <v xml:space="preserve">Nguyễn Thị Phương </v>
          </cell>
          <cell r="D467" t="str">
            <v xml:space="preserve">Thúy </v>
          </cell>
          <cell r="E467" t="str">
            <v>K15QNH2</v>
          </cell>
          <cell r="F467" t="str">
            <v>K15E42</v>
          </cell>
          <cell r="G467">
            <v>10</v>
          </cell>
          <cell r="H467">
            <v>10</v>
          </cell>
          <cell r="I467">
            <v>6.3</v>
          </cell>
          <cell r="J467">
            <v>7</v>
          </cell>
          <cell r="K467">
            <v>7.5</v>
          </cell>
          <cell r="L467">
            <v>3.1</v>
          </cell>
          <cell r="M467">
            <v>5.3</v>
          </cell>
          <cell r="N467">
            <v>6.4</v>
          </cell>
          <cell r="O467" t="str">
            <v>Sáu Phẩy Bốn</v>
          </cell>
        </row>
        <row r="468">
          <cell r="A468">
            <v>460</v>
          </cell>
          <cell r="B468">
            <v>152523587</v>
          </cell>
          <cell r="C468" t="str">
            <v xml:space="preserve">Trần Duy </v>
          </cell>
          <cell r="D468" t="str">
            <v xml:space="preserve">Khánh </v>
          </cell>
          <cell r="E468" t="str">
            <v>K15QNH2</v>
          </cell>
          <cell r="F468" t="str">
            <v>K15E42</v>
          </cell>
          <cell r="G468">
            <v>10</v>
          </cell>
          <cell r="H468">
            <v>10</v>
          </cell>
          <cell r="I468">
            <v>8</v>
          </cell>
          <cell r="J468">
            <v>7</v>
          </cell>
          <cell r="K468">
            <v>8.5</v>
          </cell>
          <cell r="L468">
            <v>3.1</v>
          </cell>
          <cell r="M468">
            <v>5.8</v>
          </cell>
          <cell r="N468">
            <v>7</v>
          </cell>
          <cell r="O468" t="str">
            <v>Bảy</v>
          </cell>
        </row>
        <row r="469">
          <cell r="A469">
            <v>461</v>
          </cell>
          <cell r="B469">
            <v>152523601</v>
          </cell>
          <cell r="C469" t="str">
            <v xml:space="preserve">Lê Tuấn </v>
          </cell>
          <cell r="D469" t="str">
            <v xml:space="preserve">Hân </v>
          </cell>
          <cell r="E469" t="str">
            <v>K15QNH2</v>
          </cell>
          <cell r="F469" t="str">
            <v>K15E42</v>
          </cell>
          <cell r="G469">
            <v>7</v>
          </cell>
          <cell r="H469">
            <v>7</v>
          </cell>
          <cell r="I469">
            <v>7.2</v>
          </cell>
          <cell r="J469">
            <v>9.1999999999999993</v>
          </cell>
          <cell r="K469">
            <v>4.5</v>
          </cell>
          <cell r="L469">
            <v>3.1</v>
          </cell>
          <cell r="M469">
            <v>3.8</v>
          </cell>
          <cell r="N469">
            <v>0</v>
          </cell>
          <cell r="O469" t="str">
            <v>Không</v>
          </cell>
        </row>
        <row r="470">
          <cell r="A470">
            <v>462</v>
          </cell>
          <cell r="B470">
            <v>152523604</v>
          </cell>
          <cell r="C470" t="str">
            <v xml:space="preserve">Lê Huy Quang </v>
          </cell>
          <cell r="D470" t="str">
            <v xml:space="preserve">Vinh </v>
          </cell>
          <cell r="E470" t="str">
            <v>K15QNH2</v>
          </cell>
          <cell r="F470" t="str">
            <v>K15E42</v>
          </cell>
          <cell r="G470">
            <v>6</v>
          </cell>
          <cell r="H470">
            <v>6</v>
          </cell>
          <cell r="I470">
            <v>8</v>
          </cell>
          <cell r="J470">
            <v>7</v>
          </cell>
          <cell r="K470">
            <v>5</v>
          </cell>
          <cell r="L470">
            <v>2.9</v>
          </cell>
          <cell r="M470">
            <v>4</v>
          </cell>
          <cell r="N470">
            <v>5.4</v>
          </cell>
          <cell r="O470" t="str">
            <v>Năm Phẩy Bốn</v>
          </cell>
        </row>
        <row r="471">
          <cell r="A471">
            <v>463</v>
          </cell>
          <cell r="B471">
            <v>152523605</v>
          </cell>
          <cell r="C471" t="str">
            <v>Nguyễn Thanh</v>
          </cell>
          <cell r="D471" t="str">
            <v xml:space="preserve">Xuân </v>
          </cell>
          <cell r="E471" t="str">
            <v>K15QNH2</v>
          </cell>
          <cell r="F471" t="str">
            <v>K15E42</v>
          </cell>
          <cell r="G471">
            <v>7</v>
          </cell>
          <cell r="H471">
            <v>7</v>
          </cell>
          <cell r="I471">
            <v>6.8</v>
          </cell>
          <cell r="J471">
            <v>7</v>
          </cell>
          <cell r="K471">
            <v>4.5</v>
          </cell>
          <cell r="L471">
            <v>2.2000000000000002</v>
          </cell>
          <cell r="M471">
            <v>3.4</v>
          </cell>
          <cell r="N471">
            <v>0</v>
          </cell>
          <cell r="O471" t="str">
            <v>Không</v>
          </cell>
        </row>
        <row r="472">
          <cell r="A472">
            <v>464</v>
          </cell>
          <cell r="B472">
            <v>152523607</v>
          </cell>
          <cell r="C472" t="str">
            <v xml:space="preserve">Lê Thanh </v>
          </cell>
          <cell r="D472" t="str">
            <v xml:space="preserve">Hùng </v>
          </cell>
          <cell r="E472" t="str">
            <v>K15QNH2</v>
          </cell>
          <cell r="F472" t="str">
            <v>K15E42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 t="str">
            <v>hp</v>
          </cell>
          <cell r="L472" t="str">
            <v>hp</v>
          </cell>
          <cell r="M472" t="str">
            <v>hp</v>
          </cell>
          <cell r="N472">
            <v>0</v>
          </cell>
          <cell r="O472" t="str">
            <v>Không</v>
          </cell>
        </row>
        <row r="473">
          <cell r="A473">
            <v>465</v>
          </cell>
          <cell r="B473">
            <v>152523610</v>
          </cell>
          <cell r="C473" t="str">
            <v xml:space="preserve">Huỳnh Tấn </v>
          </cell>
          <cell r="D473" t="str">
            <v xml:space="preserve">Lập </v>
          </cell>
          <cell r="E473" t="str">
            <v>K15QNH2</v>
          </cell>
          <cell r="F473" t="str">
            <v>K15E42</v>
          </cell>
          <cell r="G473">
            <v>10</v>
          </cell>
          <cell r="H473">
            <v>10</v>
          </cell>
          <cell r="I473">
            <v>7.5</v>
          </cell>
          <cell r="J473">
            <v>9.1999999999999993</v>
          </cell>
          <cell r="K473">
            <v>6.5</v>
          </cell>
          <cell r="L473">
            <v>4.4000000000000004</v>
          </cell>
          <cell r="M473">
            <v>5.5</v>
          </cell>
          <cell r="N473">
            <v>6.9</v>
          </cell>
          <cell r="O473" t="str">
            <v>Sáu Phẩy Chín</v>
          </cell>
        </row>
        <row r="474">
          <cell r="A474">
            <v>466</v>
          </cell>
          <cell r="B474">
            <v>152526428</v>
          </cell>
          <cell r="C474" t="str">
            <v xml:space="preserve">Lê Hồng </v>
          </cell>
          <cell r="D474" t="str">
            <v>Nhung</v>
          </cell>
          <cell r="E474" t="str">
            <v>K15QNH2</v>
          </cell>
          <cell r="F474" t="str">
            <v>K15E42</v>
          </cell>
          <cell r="G474">
            <v>10</v>
          </cell>
          <cell r="H474">
            <v>10</v>
          </cell>
          <cell r="I474">
            <v>8.8000000000000007</v>
          </cell>
          <cell r="J474">
            <v>7</v>
          </cell>
          <cell r="K474">
            <v>7.5</v>
          </cell>
          <cell r="L474">
            <v>6</v>
          </cell>
          <cell r="M474">
            <v>6.8</v>
          </cell>
          <cell r="N474">
            <v>7.7</v>
          </cell>
          <cell r="O474" t="str">
            <v>Bảy Phẩy Bảy</v>
          </cell>
        </row>
        <row r="475">
          <cell r="A475">
            <v>467</v>
          </cell>
          <cell r="B475">
            <v>152212633</v>
          </cell>
          <cell r="C475" t="str">
            <v xml:space="preserve">Đinh </v>
          </cell>
          <cell r="D475" t="str">
            <v xml:space="preserve">Nhị </v>
          </cell>
          <cell r="E475" t="str">
            <v>K15QNH3</v>
          </cell>
          <cell r="F475" t="str">
            <v>K15E42</v>
          </cell>
          <cell r="G475">
            <v>8</v>
          </cell>
          <cell r="H475">
            <v>8</v>
          </cell>
          <cell r="I475">
            <v>8.5</v>
          </cell>
          <cell r="J475">
            <v>6.6</v>
          </cell>
          <cell r="K475">
            <v>6</v>
          </cell>
          <cell r="L475">
            <v>5.0999999999999996</v>
          </cell>
          <cell r="M475">
            <v>5.6</v>
          </cell>
          <cell r="N475">
            <v>6.6</v>
          </cell>
          <cell r="O475" t="str">
            <v>Sáu Phẩy Sáu</v>
          </cell>
        </row>
        <row r="476">
          <cell r="A476">
            <v>468</v>
          </cell>
          <cell r="B476">
            <v>152523581</v>
          </cell>
          <cell r="C476" t="str">
            <v xml:space="preserve">Phạm Thị Cẩm </v>
          </cell>
          <cell r="D476" t="str">
            <v xml:space="preserve">Nhung </v>
          </cell>
          <cell r="E476" t="str">
            <v>K15QNH3</v>
          </cell>
          <cell r="F476" t="str">
            <v>K15E42</v>
          </cell>
          <cell r="G476">
            <v>9</v>
          </cell>
          <cell r="H476">
            <v>9</v>
          </cell>
          <cell r="I476">
            <v>8.5</v>
          </cell>
          <cell r="J476">
            <v>6</v>
          </cell>
          <cell r="K476">
            <v>5.5</v>
          </cell>
          <cell r="L476">
            <v>4.9000000000000004</v>
          </cell>
          <cell r="M476">
            <v>5.2</v>
          </cell>
          <cell r="N476">
            <v>6.5</v>
          </cell>
          <cell r="O476" t="str">
            <v>Sáu Phẩy Năm</v>
          </cell>
        </row>
        <row r="477">
          <cell r="A477">
            <v>469</v>
          </cell>
          <cell r="B477">
            <v>152523616</v>
          </cell>
          <cell r="C477" t="str">
            <v xml:space="preserve">Nguyễn Tuấn </v>
          </cell>
          <cell r="D477" t="str">
            <v>Anh</v>
          </cell>
          <cell r="E477" t="str">
            <v>K15QNH3</v>
          </cell>
          <cell r="F477" t="str">
            <v>K15E42</v>
          </cell>
          <cell r="G477">
            <v>9</v>
          </cell>
          <cell r="H477">
            <v>9</v>
          </cell>
          <cell r="I477">
            <v>6.3</v>
          </cell>
          <cell r="J477">
            <v>7.4</v>
          </cell>
          <cell r="K477">
            <v>5.5</v>
          </cell>
          <cell r="L477">
            <v>3.1</v>
          </cell>
          <cell r="M477">
            <v>4.3</v>
          </cell>
          <cell r="N477">
            <v>5.7</v>
          </cell>
          <cell r="O477" t="str">
            <v>Năm Phẩy Bảy</v>
          </cell>
        </row>
        <row r="478">
          <cell r="A478">
            <v>470</v>
          </cell>
          <cell r="B478">
            <v>152523620</v>
          </cell>
          <cell r="C478" t="str">
            <v xml:space="preserve">Trương Hoàng </v>
          </cell>
          <cell r="D478" t="str">
            <v xml:space="preserve">Gia </v>
          </cell>
          <cell r="E478" t="str">
            <v>K15QNH3</v>
          </cell>
          <cell r="F478" t="str">
            <v>K15E42</v>
          </cell>
          <cell r="G478">
            <v>7</v>
          </cell>
          <cell r="H478">
            <v>7</v>
          </cell>
          <cell r="I478">
            <v>8.8000000000000007</v>
          </cell>
          <cell r="J478">
            <v>6.6</v>
          </cell>
          <cell r="K478">
            <v>4</v>
          </cell>
          <cell r="L478">
            <v>5.3</v>
          </cell>
          <cell r="M478">
            <v>4.7</v>
          </cell>
          <cell r="N478">
            <v>6.1</v>
          </cell>
          <cell r="O478" t="str">
            <v>Sáu Phẩy Một</v>
          </cell>
        </row>
        <row r="479">
          <cell r="A479">
            <v>471</v>
          </cell>
          <cell r="B479">
            <v>152523623</v>
          </cell>
          <cell r="C479" t="str">
            <v xml:space="preserve">Phạm Ngọc Anh </v>
          </cell>
          <cell r="D479" t="str">
            <v xml:space="preserve">Thư </v>
          </cell>
          <cell r="E479" t="str">
            <v>K15QNH3</v>
          </cell>
          <cell r="F479" t="str">
            <v>K15E42</v>
          </cell>
          <cell r="G479">
            <v>9</v>
          </cell>
          <cell r="H479">
            <v>9</v>
          </cell>
          <cell r="I479">
            <v>6.5</v>
          </cell>
          <cell r="J479">
            <v>6</v>
          </cell>
          <cell r="K479">
            <v>5.5</v>
          </cell>
          <cell r="L479">
            <v>5.6</v>
          </cell>
          <cell r="M479">
            <v>5.6</v>
          </cell>
          <cell r="N479">
            <v>6.3</v>
          </cell>
          <cell r="O479" t="str">
            <v>Sáu  Phẩy Ba</v>
          </cell>
        </row>
        <row r="480">
          <cell r="A480">
            <v>472</v>
          </cell>
          <cell r="B480">
            <v>152523624</v>
          </cell>
          <cell r="C480" t="str">
            <v>Nguyễn Quốc</v>
          </cell>
          <cell r="D480" t="str">
            <v xml:space="preserve">Nam </v>
          </cell>
          <cell r="E480" t="str">
            <v>K15QNH3</v>
          </cell>
          <cell r="F480" t="str">
            <v>K15E42</v>
          </cell>
          <cell r="G480">
            <v>6</v>
          </cell>
          <cell r="H480">
            <v>6</v>
          </cell>
          <cell r="I480">
            <v>8.8000000000000007</v>
          </cell>
          <cell r="J480">
            <v>9.1999999999999993</v>
          </cell>
          <cell r="K480">
            <v>5.5</v>
          </cell>
          <cell r="L480">
            <v>2.9</v>
          </cell>
          <cell r="M480">
            <v>4.2</v>
          </cell>
          <cell r="N480">
            <v>5.9</v>
          </cell>
          <cell r="O480" t="str">
            <v>Năm Phẩy Chín</v>
          </cell>
        </row>
        <row r="481">
          <cell r="A481">
            <v>473</v>
          </cell>
          <cell r="B481">
            <v>152523635</v>
          </cell>
          <cell r="C481" t="str">
            <v xml:space="preserve">Nguyễn Hoàng </v>
          </cell>
          <cell r="D481" t="str">
            <v xml:space="preserve">Vũ </v>
          </cell>
          <cell r="E481" t="str">
            <v>K15QNH3</v>
          </cell>
          <cell r="F481" t="str">
            <v>K15E42</v>
          </cell>
          <cell r="G481">
            <v>7</v>
          </cell>
          <cell r="H481">
            <v>7</v>
          </cell>
          <cell r="I481">
            <v>8.8000000000000007</v>
          </cell>
          <cell r="J481">
            <v>6.6</v>
          </cell>
          <cell r="K481">
            <v>4.5</v>
          </cell>
          <cell r="L481">
            <v>5.0999999999999996</v>
          </cell>
          <cell r="M481">
            <v>4.8</v>
          </cell>
          <cell r="N481">
            <v>6.1</v>
          </cell>
          <cell r="O481" t="str">
            <v>Sáu Phẩy Một</v>
          </cell>
        </row>
        <row r="482">
          <cell r="A482">
            <v>474</v>
          </cell>
          <cell r="B482">
            <v>152523636</v>
          </cell>
          <cell r="C482" t="str">
            <v>Ông Thị Khương</v>
          </cell>
          <cell r="D482" t="str">
            <v xml:space="preserve">An </v>
          </cell>
          <cell r="E482" t="str">
            <v>K15QNH3</v>
          </cell>
          <cell r="F482" t="str">
            <v>K15E42</v>
          </cell>
          <cell r="G482">
            <v>10</v>
          </cell>
          <cell r="H482">
            <v>10</v>
          </cell>
          <cell r="I482">
            <v>8</v>
          </cell>
          <cell r="J482">
            <v>7</v>
          </cell>
          <cell r="K482">
            <v>7.5</v>
          </cell>
          <cell r="L482">
            <v>3.3</v>
          </cell>
          <cell r="M482">
            <v>5.4</v>
          </cell>
          <cell r="N482">
            <v>6.8</v>
          </cell>
          <cell r="O482" t="str">
            <v>Sáu  Phẩy Tám</v>
          </cell>
        </row>
        <row r="483">
          <cell r="A483">
            <v>475</v>
          </cell>
          <cell r="B483">
            <v>152523640</v>
          </cell>
          <cell r="C483" t="str">
            <v xml:space="preserve">Nguyễn Bá </v>
          </cell>
          <cell r="D483" t="str">
            <v xml:space="preserve">Mỹ </v>
          </cell>
          <cell r="E483" t="str">
            <v>K15QNH3</v>
          </cell>
          <cell r="F483" t="str">
            <v>K15E42</v>
          </cell>
          <cell r="G483">
            <v>10</v>
          </cell>
          <cell r="H483">
            <v>10</v>
          </cell>
          <cell r="I483">
            <v>7.8</v>
          </cell>
          <cell r="J483">
            <v>7</v>
          </cell>
          <cell r="K483">
            <v>8</v>
          </cell>
          <cell r="L483">
            <v>4</v>
          </cell>
          <cell r="M483">
            <v>6</v>
          </cell>
          <cell r="N483">
            <v>7.1</v>
          </cell>
          <cell r="O483" t="str">
            <v>Bảy Phẩy Một</v>
          </cell>
        </row>
        <row r="484">
          <cell r="A484">
            <v>476</v>
          </cell>
          <cell r="B484">
            <v>152523644</v>
          </cell>
          <cell r="C484" t="str">
            <v xml:space="preserve">Nguyễn Quang </v>
          </cell>
          <cell r="D484" t="str">
            <v xml:space="preserve">Dũng </v>
          </cell>
          <cell r="E484" t="str">
            <v>K15QNH3</v>
          </cell>
          <cell r="F484" t="str">
            <v>K15E42</v>
          </cell>
          <cell r="G484">
            <v>6</v>
          </cell>
          <cell r="H484">
            <v>6</v>
          </cell>
          <cell r="I484">
            <v>7.3</v>
          </cell>
          <cell r="J484">
            <v>6.6</v>
          </cell>
          <cell r="K484">
            <v>6</v>
          </cell>
          <cell r="L484">
            <v>3.3</v>
          </cell>
          <cell r="M484">
            <v>4.7</v>
          </cell>
          <cell r="N484">
            <v>5.6</v>
          </cell>
          <cell r="O484" t="str">
            <v>Năm Phẩy Sáu</v>
          </cell>
        </row>
        <row r="485">
          <cell r="A485">
            <v>477</v>
          </cell>
          <cell r="B485">
            <v>152523645</v>
          </cell>
          <cell r="C485" t="str">
            <v xml:space="preserve">Phạm Thị </v>
          </cell>
          <cell r="D485" t="str">
            <v xml:space="preserve">Hiền </v>
          </cell>
          <cell r="E485" t="str">
            <v>K15QNH3</v>
          </cell>
          <cell r="F485" t="str">
            <v>K15E42</v>
          </cell>
          <cell r="G485">
            <v>10</v>
          </cell>
          <cell r="H485">
            <v>10</v>
          </cell>
          <cell r="I485">
            <v>8</v>
          </cell>
          <cell r="J485">
            <v>6</v>
          </cell>
          <cell r="K485">
            <v>7.5</v>
          </cell>
          <cell r="L485">
            <v>3.8</v>
          </cell>
          <cell r="M485">
            <v>5.7</v>
          </cell>
          <cell r="N485">
            <v>6.8</v>
          </cell>
          <cell r="O485" t="str">
            <v>Sáu  Phẩy Tám</v>
          </cell>
        </row>
        <row r="486">
          <cell r="A486">
            <v>478</v>
          </cell>
          <cell r="B486">
            <v>152523647</v>
          </cell>
          <cell r="C486" t="str">
            <v xml:space="preserve">Đào Ngọc </v>
          </cell>
          <cell r="D486" t="str">
            <v xml:space="preserve">Quý </v>
          </cell>
          <cell r="E486" t="str">
            <v>K15QNH3</v>
          </cell>
          <cell r="F486" t="str">
            <v>K15E42</v>
          </cell>
          <cell r="G486">
            <v>8</v>
          </cell>
          <cell r="H486">
            <v>8</v>
          </cell>
          <cell r="I486">
            <v>6.8</v>
          </cell>
          <cell r="J486">
            <v>7.4</v>
          </cell>
          <cell r="K486">
            <v>6</v>
          </cell>
          <cell r="L486">
            <v>4.7</v>
          </cell>
          <cell r="M486">
            <v>5.4</v>
          </cell>
          <cell r="N486">
            <v>6.3</v>
          </cell>
          <cell r="O486" t="str">
            <v>Sáu  Phẩy Ba</v>
          </cell>
        </row>
        <row r="487">
          <cell r="A487">
            <v>479</v>
          </cell>
          <cell r="B487">
            <v>152523649</v>
          </cell>
          <cell r="C487" t="str">
            <v xml:space="preserve">Hoàng Ngọc Xuân </v>
          </cell>
          <cell r="D487" t="str">
            <v xml:space="preserve">Hà </v>
          </cell>
          <cell r="E487" t="str">
            <v>K15QNH3</v>
          </cell>
          <cell r="F487" t="str">
            <v>K15E42</v>
          </cell>
          <cell r="G487">
            <v>10</v>
          </cell>
          <cell r="H487">
            <v>10</v>
          </cell>
          <cell r="I487">
            <v>9.3000000000000007</v>
          </cell>
          <cell r="J487">
            <v>7</v>
          </cell>
          <cell r="K487">
            <v>8</v>
          </cell>
          <cell r="L487">
            <v>4.9000000000000004</v>
          </cell>
          <cell r="M487">
            <v>6.5</v>
          </cell>
          <cell r="N487">
            <v>7.6</v>
          </cell>
          <cell r="O487" t="str">
            <v>BảyPhẩy Sáu</v>
          </cell>
        </row>
        <row r="488">
          <cell r="A488">
            <v>480</v>
          </cell>
          <cell r="B488">
            <v>152523650</v>
          </cell>
          <cell r="C488" t="str">
            <v xml:space="preserve">Cao Mỹ </v>
          </cell>
          <cell r="D488" t="str">
            <v xml:space="preserve">Vinh </v>
          </cell>
          <cell r="E488" t="str">
            <v>K15QNH3</v>
          </cell>
          <cell r="F488" t="str">
            <v>K15E42</v>
          </cell>
          <cell r="G488">
            <v>10</v>
          </cell>
          <cell r="H488">
            <v>10</v>
          </cell>
          <cell r="I488">
            <v>7.3</v>
          </cell>
          <cell r="J488">
            <v>6</v>
          </cell>
          <cell r="K488">
            <v>7</v>
          </cell>
          <cell r="L488">
            <v>4.4000000000000004</v>
          </cell>
          <cell r="M488">
            <v>5.7</v>
          </cell>
          <cell r="N488">
            <v>6.7</v>
          </cell>
          <cell r="O488" t="str">
            <v>Sáu  Phẩy Bảy</v>
          </cell>
        </row>
        <row r="489">
          <cell r="A489">
            <v>481</v>
          </cell>
          <cell r="B489">
            <v>152523651</v>
          </cell>
          <cell r="C489" t="str">
            <v xml:space="preserve">Nguyễn Quốc </v>
          </cell>
          <cell r="D489" t="str">
            <v xml:space="preserve">Hòa </v>
          </cell>
          <cell r="E489" t="str">
            <v>K15QNH3</v>
          </cell>
          <cell r="F489" t="str">
            <v>K15E42</v>
          </cell>
          <cell r="G489">
            <v>4</v>
          </cell>
          <cell r="H489">
            <v>4</v>
          </cell>
          <cell r="I489">
            <v>8.5</v>
          </cell>
          <cell r="J489">
            <v>6.6</v>
          </cell>
          <cell r="K489">
            <v>5.5</v>
          </cell>
          <cell r="L489">
            <v>2.4</v>
          </cell>
          <cell r="M489">
            <v>4</v>
          </cell>
          <cell r="N489">
            <v>5.2</v>
          </cell>
          <cell r="O489" t="str">
            <v>Năm Phẩy Hai</v>
          </cell>
        </row>
        <row r="490">
          <cell r="A490">
            <v>482</v>
          </cell>
          <cell r="B490">
            <v>152523653</v>
          </cell>
          <cell r="C490" t="str">
            <v xml:space="preserve">Trần Nam </v>
          </cell>
          <cell r="D490" t="str">
            <v xml:space="preserve">Khánh </v>
          </cell>
          <cell r="E490" t="str">
            <v>K15QNH3</v>
          </cell>
          <cell r="F490" t="str">
            <v>K15E42</v>
          </cell>
          <cell r="G490">
            <v>10</v>
          </cell>
          <cell r="H490">
            <v>10</v>
          </cell>
          <cell r="I490">
            <v>8</v>
          </cell>
          <cell r="J490">
            <v>7.4</v>
          </cell>
          <cell r="K490">
            <v>7.5</v>
          </cell>
          <cell r="L490">
            <v>4.7</v>
          </cell>
          <cell r="M490">
            <v>6.1</v>
          </cell>
          <cell r="N490">
            <v>7.2</v>
          </cell>
          <cell r="O490" t="str">
            <v>Bảy Phẩy Hai</v>
          </cell>
        </row>
        <row r="491">
          <cell r="A491">
            <v>483</v>
          </cell>
          <cell r="B491">
            <v>152523654</v>
          </cell>
          <cell r="C491" t="str">
            <v xml:space="preserve">Lê Đức </v>
          </cell>
          <cell r="D491" t="str">
            <v xml:space="preserve">Sơn </v>
          </cell>
          <cell r="E491" t="str">
            <v>K15QNH3</v>
          </cell>
          <cell r="F491" t="str">
            <v>K15E42</v>
          </cell>
          <cell r="G491">
            <v>7</v>
          </cell>
          <cell r="H491">
            <v>7</v>
          </cell>
          <cell r="I491">
            <v>7</v>
          </cell>
          <cell r="J491">
            <v>9.1999999999999993</v>
          </cell>
          <cell r="K491">
            <v>5</v>
          </cell>
          <cell r="L491">
            <v>3.6</v>
          </cell>
          <cell r="M491">
            <v>4.3</v>
          </cell>
          <cell r="N491">
            <v>5.7</v>
          </cell>
          <cell r="O491" t="str">
            <v>Năm Phẩy Bảy</v>
          </cell>
        </row>
        <row r="492">
          <cell r="A492">
            <v>484</v>
          </cell>
          <cell r="B492">
            <v>152523657</v>
          </cell>
          <cell r="C492" t="str">
            <v xml:space="preserve">Võ Tiến </v>
          </cell>
          <cell r="D492" t="str">
            <v xml:space="preserve">Dương </v>
          </cell>
          <cell r="E492" t="str">
            <v>K15QNH3</v>
          </cell>
          <cell r="F492" t="str">
            <v>K15E42</v>
          </cell>
          <cell r="G492">
            <v>10</v>
          </cell>
          <cell r="H492">
            <v>10</v>
          </cell>
          <cell r="I492">
            <v>8.3000000000000007</v>
          </cell>
          <cell r="J492">
            <v>6.6</v>
          </cell>
          <cell r="K492">
            <v>6</v>
          </cell>
          <cell r="L492">
            <v>3.6</v>
          </cell>
          <cell r="M492">
            <v>4.8</v>
          </cell>
          <cell r="N492">
            <v>6.5</v>
          </cell>
          <cell r="O492" t="str">
            <v>Sáu Phẩy Năm</v>
          </cell>
        </row>
        <row r="493">
          <cell r="A493">
            <v>485</v>
          </cell>
          <cell r="B493">
            <v>152523662</v>
          </cell>
          <cell r="C493" t="str">
            <v xml:space="preserve">Lê Tùng </v>
          </cell>
          <cell r="D493" t="str">
            <v xml:space="preserve">Lâm </v>
          </cell>
          <cell r="E493" t="str">
            <v>K15QNH3</v>
          </cell>
          <cell r="F493" t="str">
            <v>K15E42</v>
          </cell>
          <cell r="G493">
            <v>9</v>
          </cell>
          <cell r="H493">
            <v>9</v>
          </cell>
          <cell r="I493">
            <v>7.5</v>
          </cell>
          <cell r="J493">
            <v>7.4</v>
          </cell>
          <cell r="K493">
            <v>5.5</v>
          </cell>
          <cell r="L493">
            <v>2</v>
          </cell>
          <cell r="M493">
            <v>3.8</v>
          </cell>
          <cell r="N493">
            <v>0</v>
          </cell>
          <cell r="O493" t="str">
            <v>Không</v>
          </cell>
        </row>
        <row r="494">
          <cell r="A494">
            <v>486</v>
          </cell>
          <cell r="B494">
            <v>152523663</v>
          </cell>
          <cell r="C494" t="str">
            <v xml:space="preserve">Bùi Thị Thanh </v>
          </cell>
          <cell r="D494" t="str">
            <v xml:space="preserve">Thủy </v>
          </cell>
          <cell r="E494" t="str">
            <v>K15QNH3</v>
          </cell>
          <cell r="F494" t="str">
            <v>K15E42</v>
          </cell>
          <cell r="G494">
            <v>10</v>
          </cell>
          <cell r="H494">
            <v>10</v>
          </cell>
          <cell r="I494">
            <v>7</v>
          </cell>
          <cell r="J494">
            <v>6</v>
          </cell>
          <cell r="K494">
            <v>7</v>
          </cell>
          <cell r="L494">
            <v>3.5</v>
          </cell>
          <cell r="M494">
            <v>5.3</v>
          </cell>
          <cell r="N494">
            <v>6.4</v>
          </cell>
          <cell r="O494" t="str">
            <v>Sáu Phẩy Bốn</v>
          </cell>
        </row>
        <row r="495">
          <cell r="A495">
            <v>487</v>
          </cell>
          <cell r="B495">
            <v>152523771</v>
          </cell>
          <cell r="C495" t="str">
            <v xml:space="preserve">Lê Việt </v>
          </cell>
          <cell r="D495" t="str">
            <v xml:space="preserve">Cường </v>
          </cell>
          <cell r="E495" t="str">
            <v>K15QNH3</v>
          </cell>
          <cell r="F495" t="str">
            <v>K15E42</v>
          </cell>
          <cell r="G495">
            <v>7</v>
          </cell>
          <cell r="H495">
            <v>7</v>
          </cell>
          <cell r="I495">
            <v>5</v>
          </cell>
          <cell r="J495">
            <v>7.4</v>
          </cell>
          <cell r="K495">
            <v>6</v>
          </cell>
          <cell r="L495">
            <v>2.7</v>
          </cell>
          <cell r="M495">
            <v>4.4000000000000004</v>
          </cell>
          <cell r="N495">
            <v>5.2</v>
          </cell>
          <cell r="O495" t="str">
            <v>Năm Phẩy Hai</v>
          </cell>
        </row>
        <row r="496">
          <cell r="A496">
            <v>488</v>
          </cell>
          <cell r="B496">
            <v>132527226</v>
          </cell>
          <cell r="C496" t="str">
            <v>Đinh Quang</v>
          </cell>
          <cell r="D496" t="str">
            <v>Trường</v>
          </cell>
          <cell r="E496" t="str">
            <v>K15QNH4</v>
          </cell>
          <cell r="F496" t="str">
            <v>K15E42</v>
          </cell>
          <cell r="G496">
            <v>5</v>
          </cell>
          <cell r="H496">
            <v>5</v>
          </cell>
          <cell r="I496">
            <v>6.3</v>
          </cell>
          <cell r="J496">
            <v>7.4</v>
          </cell>
          <cell r="K496">
            <v>7</v>
          </cell>
          <cell r="L496">
            <v>3.5</v>
          </cell>
          <cell r="M496">
            <v>5.3</v>
          </cell>
          <cell r="N496">
            <v>5.7</v>
          </cell>
          <cell r="O496" t="str">
            <v>Năm Phẩy Bảy</v>
          </cell>
        </row>
        <row r="497">
          <cell r="A497">
            <v>489</v>
          </cell>
          <cell r="B497">
            <v>152122514</v>
          </cell>
          <cell r="C497" t="str">
            <v xml:space="preserve">Nguyễn Thị Hải </v>
          </cell>
          <cell r="D497" t="str">
            <v xml:space="preserve">Hà </v>
          </cell>
          <cell r="E497" t="str">
            <v>K15QNH4</v>
          </cell>
          <cell r="F497" t="str">
            <v>K15E42</v>
          </cell>
          <cell r="G497">
            <v>8</v>
          </cell>
          <cell r="H497">
            <v>8</v>
          </cell>
          <cell r="I497">
            <v>7</v>
          </cell>
          <cell r="J497">
            <v>7.4</v>
          </cell>
          <cell r="K497">
            <v>6.5</v>
          </cell>
          <cell r="L497">
            <v>3.5</v>
          </cell>
          <cell r="M497">
            <v>5</v>
          </cell>
          <cell r="N497">
            <v>6.1</v>
          </cell>
          <cell r="O497" t="str">
            <v>Sáu Phẩy Một</v>
          </cell>
        </row>
        <row r="498">
          <cell r="A498">
            <v>490</v>
          </cell>
          <cell r="B498">
            <v>152353445</v>
          </cell>
          <cell r="C498" t="str">
            <v xml:space="preserve">Lê Thị </v>
          </cell>
          <cell r="D498" t="str">
            <v xml:space="preserve">Phúc </v>
          </cell>
          <cell r="E498" t="str">
            <v>K15QNH4</v>
          </cell>
          <cell r="F498" t="str">
            <v>K15E42</v>
          </cell>
          <cell r="G498">
            <v>10</v>
          </cell>
          <cell r="H498">
            <v>10</v>
          </cell>
          <cell r="I498">
            <v>7.5</v>
          </cell>
          <cell r="J498">
            <v>7.4</v>
          </cell>
          <cell r="K498">
            <v>6.5</v>
          </cell>
          <cell r="L498">
            <v>4.2</v>
          </cell>
          <cell r="M498">
            <v>5.4</v>
          </cell>
          <cell r="N498">
            <v>6.7</v>
          </cell>
          <cell r="O498" t="str">
            <v>Sáu  Phẩy Bảy</v>
          </cell>
        </row>
        <row r="499">
          <cell r="A499">
            <v>491</v>
          </cell>
          <cell r="B499">
            <v>152523676</v>
          </cell>
          <cell r="C499" t="str">
            <v xml:space="preserve">Trương Thị Kim </v>
          </cell>
          <cell r="D499" t="str">
            <v xml:space="preserve">Ngân </v>
          </cell>
          <cell r="E499" t="str">
            <v>K15QNH4</v>
          </cell>
          <cell r="F499" t="str">
            <v>K15E42</v>
          </cell>
          <cell r="G499">
            <v>9</v>
          </cell>
          <cell r="H499">
            <v>9</v>
          </cell>
          <cell r="I499">
            <v>7.3</v>
          </cell>
          <cell r="J499">
            <v>6</v>
          </cell>
          <cell r="K499">
            <v>9</v>
          </cell>
          <cell r="L499">
            <v>2.6</v>
          </cell>
          <cell r="M499">
            <v>5.8</v>
          </cell>
          <cell r="N499">
            <v>6.6</v>
          </cell>
          <cell r="O499" t="str">
            <v>Sáu Phẩy Sáu</v>
          </cell>
        </row>
        <row r="500">
          <cell r="A500">
            <v>492</v>
          </cell>
          <cell r="B500">
            <v>152523679</v>
          </cell>
          <cell r="C500" t="str">
            <v xml:space="preserve">Trần Trung </v>
          </cell>
          <cell r="D500" t="str">
            <v xml:space="preserve">Tín </v>
          </cell>
          <cell r="E500" t="str">
            <v>K15QNH4</v>
          </cell>
          <cell r="F500" t="str">
            <v>K15E42</v>
          </cell>
          <cell r="G500">
            <v>10</v>
          </cell>
          <cell r="H500">
            <v>10</v>
          </cell>
          <cell r="I500">
            <v>8</v>
          </cell>
          <cell r="J500">
            <v>6</v>
          </cell>
          <cell r="K500">
            <v>9</v>
          </cell>
          <cell r="L500">
            <v>3.8</v>
          </cell>
          <cell r="M500">
            <v>6.4</v>
          </cell>
          <cell r="N500">
            <v>7.2</v>
          </cell>
          <cell r="O500" t="str">
            <v>Bảy Phẩy Hai</v>
          </cell>
        </row>
        <row r="501">
          <cell r="A501">
            <v>493</v>
          </cell>
          <cell r="B501">
            <v>152523691</v>
          </cell>
          <cell r="C501" t="str">
            <v xml:space="preserve">Nguyễn Thị Ánh </v>
          </cell>
          <cell r="D501" t="str">
            <v xml:space="preserve">Minh </v>
          </cell>
          <cell r="E501" t="str">
            <v>K15QNH4</v>
          </cell>
          <cell r="F501" t="str">
            <v>K15E42</v>
          </cell>
          <cell r="G501">
            <v>10</v>
          </cell>
          <cell r="H501">
            <v>10</v>
          </cell>
          <cell r="I501">
            <v>7.5</v>
          </cell>
          <cell r="J501">
            <v>6</v>
          </cell>
          <cell r="K501">
            <v>9</v>
          </cell>
          <cell r="L501">
            <v>4.9000000000000004</v>
          </cell>
          <cell r="M501">
            <v>7</v>
          </cell>
          <cell r="N501">
            <v>7.5</v>
          </cell>
          <cell r="O501" t="str">
            <v>Bảy Phẩy Năm</v>
          </cell>
        </row>
        <row r="502">
          <cell r="A502">
            <v>494</v>
          </cell>
          <cell r="B502">
            <v>2722</v>
          </cell>
          <cell r="C502" t="str">
            <v>Đặng Xuân</v>
          </cell>
          <cell r="D502" t="str">
            <v>Hòa</v>
          </cell>
          <cell r="E502" t="str">
            <v>K14QNH6</v>
          </cell>
          <cell r="F502" t="str">
            <v>K15E42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 t="str">
            <v>v</v>
          </cell>
          <cell r="L502" t="str">
            <v>v</v>
          </cell>
          <cell r="M502" t="str">
            <v>v</v>
          </cell>
          <cell r="N502">
            <v>0</v>
          </cell>
          <cell r="O502" t="str">
            <v>Không</v>
          </cell>
          <cell r="P502">
            <v>97689</v>
          </cell>
        </row>
        <row r="503">
          <cell r="A503">
            <v>495</v>
          </cell>
          <cell r="B503">
            <v>152523673</v>
          </cell>
          <cell r="C503" t="str">
            <v xml:space="preserve">Võ Anh </v>
          </cell>
          <cell r="D503" t="str">
            <v>Thư</v>
          </cell>
          <cell r="E503" t="str">
            <v>K15QNH3</v>
          </cell>
          <cell r="F503" t="str">
            <v>K15E43</v>
          </cell>
          <cell r="G503">
            <v>2</v>
          </cell>
          <cell r="H503">
            <v>2</v>
          </cell>
          <cell r="I503">
            <v>5</v>
          </cell>
          <cell r="J503">
            <v>4</v>
          </cell>
          <cell r="K503">
            <v>8</v>
          </cell>
          <cell r="L503">
            <v>5.6</v>
          </cell>
          <cell r="M503">
            <v>6.8</v>
          </cell>
          <cell r="N503">
            <v>5.4</v>
          </cell>
          <cell r="O503" t="str">
            <v>Năm Phẩy Bốn</v>
          </cell>
        </row>
        <row r="504">
          <cell r="A504">
            <v>496</v>
          </cell>
          <cell r="B504">
            <v>152523763</v>
          </cell>
          <cell r="C504" t="str">
            <v xml:space="preserve">Phạm Minh </v>
          </cell>
          <cell r="D504" t="str">
            <v xml:space="preserve">Phương </v>
          </cell>
          <cell r="E504" t="str">
            <v>K15QNH4</v>
          </cell>
          <cell r="F504" t="str">
            <v>K15E43</v>
          </cell>
          <cell r="G504">
            <v>9</v>
          </cell>
          <cell r="H504">
            <v>7</v>
          </cell>
          <cell r="I504">
            <v>7.2</v>
          </cell>
          <cell r="J504">
            <v>7</v>
          </cell>
          <cell r="K504">
            <v>6.5</v>
          </cell>
          <cell r="L504">
            <v>4.7</v>
          </cell>
          <cell r="M504">
            <v>5.6</v>
          </cell>
          <cell r="N504">
            <v>6.4</v>
          </cell>
          <cell r="O504" t="str">
            <v>Sáu Phẩy Bốn</v>
          </cell>
        </row>
        <row r="505">
          <cell r="A505">
            <v>497</v>
          </cell>
          <cell r="B505">
            <v>152523765</v>
          </cell>
          <cell r="C505" t="str">
            <v xml:space="preserve">Dương Thị Thu </v>
          </cell>
          <cell r="D505" t="str">
            <v>Như</v>
          </cell>
          <cell r="E505" t="str">
            <v>K15QNH4</v>
          </cell>
          <cell r="F505" t="str">
            <v>K15E43</v>
          </cell>
          <cell r="G505">
            <v>10</v>
          </cell>
          <cell r="H505">
            <v>7</v>
          </cell>
          <cell r="I505">
            <v>7.2</v>
          </cell>
          <cell r="J505">
            <v>4</v>
          </cell>
          <cell r="K505">
            <v>6</v>
          </cell>
          <cell r="L505">
            <v>3.8</v>
          </cell>
          <cell r="M505">
            <v>4.9000000000000004</v>
          </cell>
          <cell r="N505">
            <v>5.7</v>
          </cell>
          <cell r="O505" t="str">
            <v>Năm Phẩy Bảy</v>
          </cell>
        </row>
        <row r="506">
          <cell r="A506">
            <v>498</v>
          </cell>
          <cell r="B506">
            <v>152523770</v>
          </cell>
          <cell r="C506" t="str">
            <v xml:space="preserve">Hoàng Thanh </v>
          </cell>
          <cell r="D506" t="str">
            <v xml:space="preserve">Long </v>
          </cell>
          <cell r="E506" t="str">
            <v>K15QNH4</v>
          </cell>
          <cell r="F506" t="str">
            <v>K15E43</v>
          </cell>
          <cell r="G506">
            <v>6</v>
          </cell>
          <cell r="H506">
            <v>7</v>
          </cell>
          <cell r="I506">
            <v>6.5</v>
          </cell>
          <cell r="J506">
            <v>6.5</v>
          </cell>
          <cell r="K506">
            <v>7</v>
          </cell>
          <cell r="L506">
            <v>6</v>
          </cell>
          <cell r="M506">
            <v>6.5</v>
          </cell>
          <cell r="N506">
            <v>6.5</v>
          </cell>
          <cell r="O506" t="str">
            <v>Sáu Phẩy Năm</v>
          </cell>
        </row>
        <row r="507">
          <cell r="A507">
            <v>499</v>
          </cell>
          <cell r="B507">
            <v>152523779</v>
          </cell>
          <cell r="C507" t="str">
            <v xml:space="preserve">Tưởng Thị Hà </v>
          </cell>
          <cell r="D507" t="str">
            <v xml:space="preserve">Trang </v>
          </cell>
          <cell r="E507" t="str">
            <v>K15QNH4</v>
          </cell>
          <cell r="F507" t="str">
            <v>K15E43</v>
          </cell>
          <cell r="G507">
            <v>7</v>
          </cell>
          <cell r="H507">
            <v>8</v>
          </cell>
          <cell r="I507">
            <v>6.4</v>
          </cell>
          <cell r="J507">
            <v>6</v>
          </cell>
          <cell r="K507">
            <v>7.5</v>
          </cell>
          <cell r="L507">
            <v>5.0999999999999996</v>
          </cell>
          <cell r="M507">
            <v>6.3</v>
          </cell>
          <cell r="N507">
            <v>6.5</v>
          </cell>
          <cell r="O507" t="str">
            <v>Sáu Phẩy Năm</v>
          </cell>
        </row>
        <row r="508">
          <cell r="A508">
            <v>500</v>
          </cell>
          <cell r="B508">
            <v>152523780</v>
          </cell>
          <cell r="C508" t="str">
            <v xml:space="preserve">Nguyễn Thị Diệu </v>
          </cell>
          <cell r="D508" t="str">
            <v xml:space="preserve">Hiền </v>
          </cell>
          <cell r="E508" t="str">
            <v>K15QNH4</v>
          </cell>
          <cell r="F508" t="str">
            <v>K15E43</v>
          </cell>
          <cell r="G508">
            <v>8</v>
          </cell>
          <cell r="H508">
            <v>8</v>
          </cell>
          <cell r="I508">
            <v>7</v>
          </cell>
          <cell r="J508">
            <v>4</v>
          </cell>
          <cell r="K508">
            <v>7</v>
          </cell>
          <cell r="L508">
            <v>2.7</v>
          </cell>
          <cell r="M508">
            <v>4.9000000000000004</v>
          </cell>
          <cell r="N508">
            <v>5.7</v>
          </cell>
          <cell r="O508" t="str">
            <v>Năm Phẩy Bảy</v>
          </cell>
        </row>
        <row r="509">
          <cell r="A509">
            <v>501</v>
          </cell>
          <cell r="B509">
            <v>152523781</v>
          </cell>
          <cell r="C509" t="str">
            <v xml:space="preserve">Lê Vĩnh </v>
          </cell>
          <cell r="D509" t="str">
            <v xml:space="preserve">Hoàng </v>
          </cell>
          <cell r="E509" t="str">
            <v>K15QNH4</v>
          </cell>
          <cell r="F509" t="str">
            <v>K15E43</v>
          </cell>
          <cell r="G509">
            <v>8</v>
          </cell>
          <cell r="H509">
            <v>7</v>
          </cell>
          <cell r="I509">
            <v>6.4</v>
          </cell>
          <cell r="J509">
            <v>6</v>
          </cell>
          <cell r="K509">
            <v>6.5</v>
          </cell>
          <cell r="L509">
            <v>3.6</v>
          </cell>
          <cell r="M509">
            <v>5.0999999999999996</v>
          </cell>
          <cell r="N509">
            <v>5.8</v>
          </cell>
          <cell r="O509" t="str">
            <v>Năm Phẩy Tám</v>
          </cell>
        </row>
        <row r="510">
          <cell r="A510">
            <v>502</v>
          </cell>
          <cell r="B510">
            <v>152523784</v>
          </cell>
          <cell r="C510" t="str">
            <v xml:space="preserve">Hoàng Thành </v>
          </cell>
          <cell r="D510" t="str">
            <v xml:space="preserve">Duy </v>
          </cell>
          <cell r="E510" t="str">
            <v>K15QNH4</v>
          </cell>
          <cell r="F510" t="str">
            <v>K15E43</v>
          </cell>
          <cell r="G510">
            <v>10</v>
          </cell>
          <cell r="H510">
            <v>9</v>
          </cell>
          <cell r="I510">
            <v>6</v>
          </cell>
          <cell r="J510">
            <v>8.5</v>
          </cell>
          <cell r="K510">
            <v>8</v>
          </cell>
          <cell r="L510">
            <v>5.0999999999999996</v>
          </cell>
          <cell r="M510">
            <v>6.6</v>
          </cell>
          <cell r="N510">
            <v>7.1</v>
          </cell>
          <cell r="O510" t="str">
            <v>Bảy Phẩy Một</v>
          </cell>
        </row>
        <row r="511">
          <cell r="A511">
            <v>503</v>
          </cell>
          <cell r="B511">
            <v>152523785</v>
          </cell>
          <cell r="C511" t="str">
            <v xml:space="preserve">Trần Thị Hạnh </v>
          </cell>
          <cell r="D511" t="str">
            <v xml:space="preserve">Phương </v>
          </cell>
          <cell r="E511" t="str">
            <v>K15QNH4</v>
          </cell>
          <cell r="F511" t="str">
            <v>K15E43</v>
          </cell>
          <cell r="G511">
            <v>10</v>
          </cell>
          <cell r="H511">
            <v>9</v>
          </cell>
          <cell r="I511">
            <v>7.2</v>
          </cell>
          <cell r="J511">
            <v>7</v>
          </cell>
          <cell r="K511">
            <v>8</v>
          </cell>
          <cell r="L511">
            <v>4.5999999999999996</v>
          </cell>
          <cell r="M511">
            <v>6.3</v>
          </cell>
          <cell r="N511">
            <v>7</v>
          </cell>
          <cell r="O511" t="str">
            <v>Bảy</v>
          </cell>
        </row>
        <row r="512">
          <cell r="A512">
            <v>504</v>
          </cell>
          <cell r="B512">
            <v>152523787</v>
          </cell>
          <cell r="C512" t="str">
            <v xml:space="preserve">Trần  </v>
          </cell>
          <cell r="D512" t="str">
            <v xml:space="preserve">Tiến </v>
          </cell>
          <cell r="E512" t="str">
            <v>K15QNH4</v>
          </cell>
          <cell r="F512" t="str">
            <v>K15E43</v>
          </cell>
          <cell r="G512">
            <v>9</v>
          </cell>
          <cell r="H512">
            <v>7</v>
          </cell>
          <cell r="I512">
            <v>5.6</v>
          </cell>
          <cell r="J512">
            <v>4</v>
          </cell>
          <cell r="K512">
            <v>6.5</v>
          </cell>
          <cell r="L512">
            <v>4.5999999999999996</v>
          </cell>
          <cell r="M512">
            <v>5.6</v>
          </cell>
          <cell r="N512">
            <v>5.8</v>
          </cell>
          <cell r="O512" t="str">
            <v>Năm Phẩy Tám</v>
          </cell>
        </row>
        <row r="513">
          <cell r="A513">
            <v>505</v>
          </cell>
          <cell r="B513">
            <v>152523790</v>
          </cell>
          <cell r="C513" t="str">
            <v>Nguyễn Quốc</v>
          </cell>
          <cell r="D513" t="str">
            <v xml:space="preserve">Dũng </v>
          </cell>
          <cell r="E513" t="str">
            <v>K15QNH4</v>
          </cell>
          <cell r="F513" t="str">
            <v>K15E43</v>
          </cell>
          <cell r="G513">
            <v>8</v>
          </cell>
          <cell r="H513">
            <v>7</v>
          </cell>
          <cell r="I513">
            <v>7.2</v>
          </cell>
          <cell r="J513">
            <v>4</v>
          </cell>
          <cell r="K513">
            <v>6.5</v>
          </cell>
          <cell r="L513">
            <v>2.9</v>
          </cell>
          <cell r="M513">
            <v>4.7</v>
          </cell>
          <cell r="N513">
            <v>5.5</v>
          </cell>
          <cell r="O513" t="str">
            <v>Năm Phẩy Năm</v>
          </cell>
        </row>
        <row r="514">
          <cell r="A514">
            <v>506</v>
          </cell>
          <cell r="B514">
            <v>152523791</v>
          </cell>
          <cell r="C514" t="str">
            <v xml:space="preserve">Đặng Duy </v>
          </cell>
          <cell r="D514" t="str">
            <v xml:space="preserve">Hùng </v>
          </cell>
          <cell r="E514" t="str">
            <v>K15QNH4</v>
          </cell>
          <cell r="F514" t="str">
            <v>K15E43</v>
          </cell>
          <cell r="G514">
            <v>8</v>
          </cell>
          <cell r="H514">
            <v>5</v>
          </cell>
          <cell r="I514">
            <v>5.2</v>
          </cell>
          <cell r="J514">
            <v>4</v>
          </cell>
          <cell r="K514">
            <v>6</v>
          </cell>
          <cell r="L514">
            <v>4.2</v>
          </cell>
          <cell r="M514">
            <v>5.0999999999999996</v>
          </cell>
          <cell r="N514">
            <v>5.0999999999999996</v>
          </cell>
          <cell r="O514" t="str">
            <v>Năm Phẩy Một</v>
          </cell>
        </row>
        <row r="515">
          <cell r="A515">
            <v>507</v>
          </cell>
          <cell r="B515">
            <v>152523794</v>
          </cell>
          <cell r="C515" t="str">
            <v>Trương Thị Hoài</v>
          </cell>
          <cell r="D515" t="str">
            <v xml:space="preserve">Yến </v>
          </cell>
          <cell r="E515" t="str">
            <v>K15QNH4</v>
          </cell>
          <cell r="F515" t="str">
            <v>K15E43</v>
          </cell>
          <cell r="G515">
            <v>10</v>
          </cell>
          <cell r="H515">
            <v>10</v>
          </cell>
          <cell r="I515">
            <v>7</v>
          </cell>
          <cell r="J515">
            <v>6</v>
          </cell>
          <cell r="K515">
            <v>7</v>
          </cell>
          <cell r="L515">
            <v>4.7</v>
          </cell>
          <cell r="M515">
            <v>5.9</v>
          </cell>
          <cell r="N515">
            <v>6.7</v>
          </cell>
          <cell r="O515" t="str">
            <v>Sáu  Phẩy Bảy</v>
          </cell>
        </row>
        <row r="516">
          <cell r="A516">
            <v>508</v>
          </cell>
          <cell r="B516">
            <v>152523795</v>
          </cell>
          <cell r="C516" t="str">
            <v xml:space="preserve">Phan Thị </v>
          </cell>
          <cell r="D516" t="str">
            <v>Nhung</v>
          </cell>
          <cell r="E516" t="str">
            <v>K15QNH4</v>
          </cell>
          <cell r="F516" t="str">
            <v>K15E43</v>
          </cell>
          <cell r="G516">
            <v>9</v>
          </cell>
          <cell r="H516">
            <v>7</v>
          </cell>
          <cell r="I516">
            <v>6</v>
          </cell>
          <cell r="J516">
            <v>5</v>
          </cell>
          <cell r="K516">
            <v>7</v>
          </cell>
          <cell r="L516">
            <v>5.6</v>
          </cell>
          <cell r="M516">
            <v>6.3</v>
          </cell>
          <cell r="N516">
            <v>6.3</v>
          </cell>
          <cell r="O516" t="str">
            <v>Sáu  Phẩy Ba</v>
          </cell>
        </row>
        <row r="517">
          <cell r="A517">
            <v>509</v>
          </cell>
          <cell r="B517">
            <v>152523796</v>
          </cell>
          <cell r="C517" t="str">
            <v xml:space="preserve">Trần Thị </v>
          </cell>
          <cell r="D517" t="str">
            <v xml:space="preserve">Thảo </v>
          </cell>
          <cell r="E517" t="str">
            <v>K15QNH4</v>
          </cell>
          <cell r="F517" t="str">
            <v>K15E43</v>
          </cell>
          <cell r="G517">
            <v>7</v>
          </cell>
          <cell r="H517">
            <v>7</v>
          </cell>
          <cell r="I517">
            <v>6</v>
          </cell>
          <cell r="J517">
            <v>6</v>
          </cell>
          <cell r="K517">
            <v>7</v>
          </cell>
          <cell r="L517">
            <v>2.9</v>
          </cell>
          <cell r="M517">
            <v>5</v>
          </cell>
          <cell r="N517">
            <v>5.6</v>
          </cell>
          <cell r="O517" t="str">
            <v>Năm Phẩy Sáu</v>
          </cell>
        </row>
        <row r="518">
          <cell r="A518">
            <v>510</v>
          </cell>
          <cell r="B518">
            <v>152523799</v>
          </cell>
          <cell r="C518" t="str">
            <v xml:space="preserve">Nguyễn Thanh </v>
          </cell>
          <cell r="D518" t="str">
            <v xml:space="preserve">Tùng </v>
          </cell>
          <cell r="E518" t="str">
            <v>K15QNH4</v>
          </cell>
          <cell r="F518" t="str">
            <v>K15E43</v>
          </cell>
          <cell r="G518">
            <v>10</v>
          </cell>
          <cell r="H518">
            <v>10</v>
          </cell>
          <cell r="I518">
            <v>7</v>
          </cell>
          <cell r="J518">
            <v>9</v>
          </cell>
          <cell r="K518">
            <v>9</v>
          </cell>
          <cell r="L518">
            <v>5.0999999999999996</v>
          </cell>
          <cell r="M518">
            <v>7.1</v>
          </cell>
          <cell r="N518">
            <v>7.7</v>
          </cell>
          <cell r="O518" t="str">
            <v>Bảy Phẩy Bảy</v>
          </cell>
        </row>
        <row r="519">
          <cell r="A519">
            <v>511</v>
          </cell>
          <cell r="B519">
            <v>152523801</v>
          </cell>
          <cell r="C519" t="str">
            <v>Trương Thị Phương</v>
          </cell>
          <cell r="D519" t="str">
            <v xml:space="preserve">Linh </v>
          </cell>
          <cell r="E519" t="str">
            <v>K15QNH4</v>
          </cell>
          <cell r="F519" t="str">
            <v>K15E43</v>
          </cell>
          <cell r="G519">
            <v>8</v>
          </cell>
          <cell r="H519">
            <v>6.5</v>
          </cell>
          <cell r="I519">
            <v>6</v>
          </cell>
          <cell r="J519">
            <v>6</v>
          </cell>
          <cell r="K519">
            <v>7</v>
          </cell>
          <cell r="L519">
            <v>4.4000000000000004</v>
          </cell>
          <cell r="M519">
            <v>5.7</v>
          </cell>
          <cell r="N519">
            <v>6</v>
          </cell>
          <cell r="O519" t="str">
            <v>Sáu</v>
          </cell>
        </row>
        <row r="520">
          <cell r="A520">
            <v>512</v>
          </cell>
          <cell r="B520">
            <v>152523809</v>
          </cell>
          <cell r="C520" t="str">
            <v>Trương Hoàng Mỹ</v>
          </cell>
          <cell r="D520" t="str">
            <v xml:space="preserve">Linh </v>
          </cell>
          <cell r="E520" t="str">
            <v>K15QNH4</v>
          </cell>
          <cell r="F520" t="str">
            <v>K15E43</v>
          </cell>
          <cell r="G520">
            <v>10</v>
          </cell>
          <cell r="H520">
            <v>8</v>
          </cell>
          <cell r="I520">
            <v>7.2</v>
          </cell>
          <cell r="J520">
            <v>5</v>
          </cell>
          <cell r="K520">
            <v>7.5</v>
          </cell>
          <cell r="L520">
            <v>4.7</v>
          </cell>
          <cell r="M520">
            <v>6.1</v>
          </cell>
          <cell r="N520">
            <v>6.6</v>
          </cell>
          <cell r="O520" t="str">
            <v>Sáu Phẩy Sáu</v>
          </cell>
        </row>
        <row r="521">
          <cell r="A521">
            <v>513</v>
          </cell>
          <cell r="B521">
            <v>152523817</v>
          </cell>
          <cell r="C521" t="str">
            <v>Nguyễn Đắc Như</v>
          </cell>
          <cell r="D521" t="str">
            <v>Quỳnh</v>
          </cell>
          <cell r="E521" t="str">
            <v>K15QNH4</v>
          </cell>
          <cell r="F521" t="str">
            <v>K15E43</v>
          </cell>
          <cell r="G521">
            <v>6</v>
          </cell>
          <cell r="H521">
            <v>6</v>
          </cell>
          <cell r="I521">
            <v>7.2</v>
          </cell>
          <cell r="J521">
            <v>5</v>
          </cell>
          <cell r="K521">
            <v>5</v>
          </cell>
          <cell r="L521">
            <v>4.9000000000000004</v>
          </cell>
          <cell r="M521">
            <v>5</v>
          </cell>
          <cell r="N521">
            <v>5.6</v>
          </cell>
          <cell r="O521" t="str">
            <v>Năm Phẩy Sáu</v>
          </cell>
        </row>
        <row r="522">
          <cell r="A522">
            <v>514</v>
          </cell>
          <cell r="B522">
            <v>152525501</v>
          </cell>
          <cell r="C522" t="str">
            <v xml:space="preserve">Phạm Thị Thu </v>
          </cell>
          <cell r="D522" t="str">
            <v xml:space="preserve">Trang </v>
          </cell>
          <cell r="E522" t="str">
            <v>K15QNH4</v>
          </cell>
          <cell r="F522" t="str">
            <v>K15E43</v>
          </cell>
          <cell r="G522">
            <v>10</v>
          </cell>
          <cell r="H522">
            <v>7</v>
          </cell>
          <cell r="I522">
            <v>6.5</v>
          </cell>
          <cell r="J522">
            <v>6</v>
          </cell>
          <cell r="K522">
            <v>5</v>
          </cell>
          <cell r="L522">
            <v>4</v>
          </cell>
          <cell r="M522">
            <v>4.5</v>
          </cell>
          <cell r="N522">
            <v>5.6</v>
          </cell>
          <cell r="O522" t="str">
            <v>Năm Phẩy Sáu</v>
          </cell>
        </row>
        <row r="523">
          <cell r="A523">
            <v>515</v>
          </cell>
          <cell r="B523">
            <v>152333137</v>
          </cell>
          <cell r="C523" t="str">
            <v xml:space="preserve">Nguyễn Hữu Thanh </v>
          </cell>
          <cell r="D523" t="str">
            <v xml:space="preserve">Vũ </v>
          </cell>
          <cell r="E523" t="str">
            <v>K15QNH5</v>
          </cell>
          <cell r="F523" t="str">
            <v>K15E43</v>
          </cell>
          <cell r="G523">
            <v>9</v>
          </cell>
          <cell r="H523">
            <v>9</v>
          </cell>
          <cell r="I523">
            <v>8.5</v>
          </cell>
          <cell r="J523">
            <v>7.5</v>
          </cell>
          <cell r="K523">
            <v>3</v>
          </cell>
          <cell r="L523">
            <v>4.7</v>
          </cell>
          <cell r="M523">
            <v>3.9</v>
          </cell>
          <cell r="N523">
            <v>0</v>
          </cell>
          <cell r="O523" t="str">
            <v>Không</v>
          </cell>
        </row>
        <row r="524">
          <cell r="A524">
            <v>516</v>
          </cell>
          <cell r="B524">
            <v>152523566</v>
          </cell>
          <cell r="C524" t="str">
            <v xml:space="preserve">Đoàn Ngọc </v>
          </cell>
          <cell r="D524" t="str">
            <v xml:space="preserve">Quang </v>
          </cell>
          <cell r="E524" t="str">
            <v>K15QNH5</v>
          </cell>
          <cell r="F524" t="str">
            <v>K15E43</v>
          </cell>
          <cell r="G524">
            <v>2</v>
          </cell>
          <cell r="H524">
            <v>2</v>
          </cell>
          <cell r="I524">
            <v>6.8</v>
          </cell>
          <cell r="J524">
            <v>0</v>
          </cell>
          <cell r="K524">
            <v>4</v>
          </cell>
          <cell r="L524">
            <v>2.7</v>
          </cell>
          <cell r="M524">
            <v>3.4</v>
          </cell>
          <cell r="N524">
            <v>0</v>
          </cell>
          <cell r="O524" t="str">
            <v>Không</v>
          </cell>
        </row>
        <row r="525">
          <cell r="A525">
            <v>517</v>
          </cell>
          <cell r="B525">
            <v>152523672</v>
          </cell>
          <cell r="C525" t="str">
            <v xml:space="preserve">Nguyễn Trung </v>
          </cell>
          <cell r="D525" t="str">
            <v xml:space="preserve">Tính </v>
          </cell>
          <cell r="E525" t="str">
            <v>K15QNH5</v>
          </cell>
          <cell r="F525" t="str">
            <v>K15E43</v>
          </cell>
          <cell r="G525">
            <v>7</v>
          </cell>
          <cell r="H525">
            <v>6</v>
          </cell>
          <cell r="I525">
            <v>7.2</v>
          </cell>
          <cell r="J525">
            <v>4</v>
          </cell>
          <cell r="K525">
            <v>4</v>
          </cell>
          <cell r="L525">
            <v>5.6</v>
          </cell>
          <cell r="M525">
            <v>4.8</v>
          </cell>
          <cell r="N525">
            <v>5.4</v>
          </cell>
          <cell r="O525" t="str">
            <v>Năm Phẩy Bốn</v>
          </cell>
        </row>
        <row r="526">
          <cell r="A526">
            <v>518</v>
          </cell>
          <cell r="B526">
            <v>152523812</v>
          </cell>
          <cell r="C526" t="str">
            <v xml:space="preserve">Lê Thị Mỹ </v>
          </cell>
          <cell r="D526" t="str">
            <v xml:space="preserve">Vũ </v>
          </cell>
          <cell r="E526" t="str">
            <v>K15QNH5</v>
          </cell>
          <cell r="F526" t="str">
            <v>K15E43</v>
          </cell>
          <cell r="G526">
            <v>10</v>
          </cell>
          <cell r="H526">
            <v>9</v>
          </cell>
          <cell r="I526">
            <v>6</v>
          </cell>
          <cell r="J526">
            <v>7</v>
          </cell>
          <cell r="K526" t="str">
            <v>v</v>
          </cell>
          <cell r="L526" t="str">
            <v>v</v>
          </cell>
          <cell r="M526" t="str">
            <v>v</v>
          </cell>
          <cell r="N526">
            <v>0</v>
          </cell>
          <cell r="O526" t="str">
            <v>Không</v>
          </cell>
        </row>
        <row r="527">
          <cell r="A527">
            <v>519</v>
          </cell>
          <cell r="B527">
            <v>152523814</v>
          </cell>
          <cell r="C527" t="str">
            <v xml:space="preserve">Lương Trọng </v>
          </cell>
          <cell r="D527" t="str">
            <v xml:space="preserve">Hùng </v>
          </cell>
          <cell r="E527" t="str">
            <v>K15QNH5</v>
          </cell>
          <cell r="F527" t="str">
            <v>K15E43</v>
          </cell>
          <cell r="G527">
            <v>6</v>
          </cell>
          <cell r="H527">
            <v>6</v>
          </cell>
          <cell r="I527">
            <v>7.2</v>
          </cell>
          <cell r="J527">
            <v>7</v>
          </cell>
          <cell r="K527">
            <v>4</v>
          </cell>
          <cell r="L527">
            <v>5.5</v>
          </cell>
          <cell r="M527">
            <v>4.8</v>
          </cell>
          <cell r="N527">
            <v>5.7</v>
          </cell>
          <cell r="O527" t="str">
            <v>Năm Phẩy Bảy</v>
          </cell>
        </row>
        <row r="528">
          <cell r="A528">
            <v>520</v>
          </cell>
          <cell r="B528">
            <v>152523815</v>
          </cell>
          <cell r="C528" t="str">
            <v xml:space="preserve">Trần Thị Ngọc </v>
          </cell>
          <cell r="D528" t="str">
            <v xml:space="preserve">Thúy </v>
          </cell>
          <cell r="E528" t="str">
            <v>K15QNH5</v>
          </cell>
          <cell r="F528" t="str">
            <v>K15E43</v>
          </cell>
          <cell r="G528">
            <v>9</v>
          </cell>
          <cell r="H528">
            <v>7</v>
          </cell>
          <cell r="I528">
            <v>6.8</v>
          </cell>
          <cell r="J528">
            <v>6</v>
          </cell>
          <cell r="K528">
            <v>5</v>
          </cell>
          <cell r="L528">
            <v>5.3</v>
          </cell>
          <cell r="M528">
            <v>5.2</v>
          </cell>
          <cell r="N528">
            <v>6</v>
          </cell>
          <cell r="O528" t="str">
            <v>Sáu</v>
          </cell>
        </row>
        <row r="529">
          <cell r="A529">
            <v>521</v>
          </cell>
          <cell r="B529">
            <v>152523827</v>
          </cell>
          <cell r="C529" t="str">
            <v xml:space="preserve">Lương Thị Bích </v>
          </cell>
          <cell r="D529" t="str">
            <v xml:space="preserve">Nhung </v>
          </cell>
          <cell r="E529" t="str">
            <v>K15QNH5</v>
          </cell>
          <cell r="F529" t="str">
            <v>K15E43</v>
          </cell>
          <cell r="G529">
            <v>10</v>
          </cell>
          <cell r="H529">
            <v>8</v>
          </cell>
          <cell r="I529">
            <v>7</v>
          </cell>
          <cell r="J529">
            <v>7</v>
          </cell>
          <cell r="K529">
            <v>6</v>
          </cell>
          <cell r="L529">
            <v>3.3</v>
          </cell>
          <cell r="M529">
            <v>4.7</v>
          </cell>
          <cell r="N529">
            <v>6</v>
          </cell>
          <cell r="O529" t="str">
            <v>Sáu</v>
          </cell>
        </row>
        <row r="530">
          <cell r="A530">
            <v>522</v>
          </cell>
          <cell r="B530">
            <v>152523828</v>
          </cell>
          <cell r="C530" t="str">
            <v xml:space="preserve">Lê Tấn </v>
          </cell>
          <cell r="D530" t="str">
            <v xml:space="preserve">Vinh </v>
          </cell>
          <cell r="E530" t="str">
            <v>K15QNH5</v>
          </cell>
          <cell r="F530" t="str">
            <v>K15E43</v>
          </cell>
          <cell r="G530">
            <v>4</v>
          </cell>
          <cell r="H530">
            <v>5</v>
          </cell>
          <cell r="I530">
            <v>6.4</v>
          </cell>
          <cell r="J530">
            <v>0</v>
          </cell>
          <cell r="K530">
            <v>2</v>
          </cell>
          <cell r="L530">
            <v>5.5</v>
          </cell>
          <cell r="M530">
            <v>3.8</v>
          </cell>
          <cell r="N530">
            <v>0</v>
          </cell>
          <cell r="O530" t="str">
            <v>Không</v>
          </cell>
        </row>
        <row r="531">
          <cell r="A531">
            <v>523</v>
          </cell>
          <cell r="B531">
            <v>152523830</v>
          </cell>
          <cell r="C531" t="str">
            <v xml:space="preserve">Hồ Nguyên </v>
          </cell>
          <cell r="D531" t="str">
            <v xml:space="preserve">Khánh </v>
          </cell>
          <cell r="E531" t="str">
            <v>K15QNH5</v>
          </cell>
          <cell r="F531" t="str">
            <v>K15E43</v>
          </cell>
          <cell r="G531">
            <v>1</v>
          </cell>
          <cell r="H531">
            <v>1</v>
          </cell>
          <cell r="I531">
            <v>5</v>
          </cell>
          <cell r="J531">
            <v>0</v>
          </cell>
          <cell r="K531">
            <v>2</v>
          </cell>
          <cell r="L531">
            <v>3.6</v>
          </cell>
          <cell r="M531">
            <v>2.8</v>
          </cell>
          <cell r="N531">
            <v>0</v>
          </cell>
          <cell r="O531" t="str">
            <v>Không</v>
          </cell>
        </row>
        <row r="532">
          <cell r="A532">
            <v>524</v>
          </cell>
          <cell r="B532">
            <v>152523831</v>
          </cell>
          <cell r="C532" t="str">
            <v>Phan Thị</v>
          </cell>
          <cell r="D532" t="str">
            <v xml:space="preserve">Hồng </v>
          </cell>
          <cell r="E532" t="str">
            <v>K15QNH5</v>
          </cell>
          <cell r="F532" t="str">
            <v>K15E43</v>
          </cell>
          <cell r="G532">
            <v>10</v>
          </cell>
          <cell r="H532">
            <v>7</v>
          </cell>
          <cell r="I532">
            <v>5.2</v>
          </cell>
          <cell r="J532">
            <v>7</v>
          </cell>
          <cell r="K532">
            <v>6</v>
          </cell>
          <cell r="L532">
            <v>2.4</v>
          </cell>
          <cell r="M532">
            <v>4.2</v>
          </cell>
          <cell r="N532">
            <v>5.3</v>
          </cell>
          <cell r="O532" t="str">
            <v>Năm Phẩy Ba</v>
          </cell>
        </row>
        <row r="533">
          <cell r="A533">
            <v>525</v>
          </cell>
          <cell r="B533">
            <v>152523834</v>
          </cell>
          <cell r="C533" t="str">
            <v xml:space="preserve">Lê Thị </v>
          </cell>
          <cell r="D533" t="str">
            <v xml:space="preserve">Hà </v>
          </cell>
          <cell r="E533" t="str">
            <v>K15QNH5</v>
          </cell>
          <cell r="F533" t="str">
            <v>K15E43</v>
          </cell>
          <cell r="G533">
            <v>10</v>
          </cell>
          <cell r="H533">
            <v>7</v>
          </cell>
          <cell r="I533">
            <v>7.5</v>
          </cell>
          <cell r="J533">
            <v>4</v>
          </cell>
          <cell r="K533">
            <v>7</v>
          </cell>
          <cell r="L533">
            <v>3.8</v>
          </cell>
          <cell r="M533">
            <v>5.4</v>
          </cell>
          <cell r="N533">
            <v>6.1</v>
          </cell>
          <cell r="O533" t="str">
            <v>Sáu Phẩy Một</v>
          </cell>
        </row>
        <row r="534">
          <cell r="A534">
            <v>526</v>
          </cell>
          <cell r="B534">
            <v>152523836</v>
          </cell>
          <cell r="C534" t="str">
            <v>Nguyễn Ngọc</v>
          </cell>
          <cell r="D534" t="str">
            <v xml:space="preserve">Linh </v>
          </cell>
          <cell r="E534" t="str">
            <v>K15QNH5</v>
          </cell>
          <cell r="F534" t="str">
            <v>K15E43</v>
          </cell>
          <cell r="G534">
            <v>8</v>
          </cell>
          <cell r="H534">
            <v>5</v>
          </cell>
          <cell r="I534">
            <v>7.2</v>
          </cell>
          <cell r="J534">
            <v>0</v>
          </cell>
          <cell r="K534">
            <v>6</v>
          </cell>
          <cell r="L534">
            <v>2</v>
          </cell>
          <cell r="M534">
            <v>4</v>
          </cell>
          <cell r="N534">
            <v>4.5</v>
          </cell>
          <cell r="O534" t="str">
            <v>Bốn Phẩy Năm</v>
          </cell>
        </row>
        <row r="535">
          <cell r="A535">
            <v>527</v>
          </cell>
          <cell r="B535">
            <v>152523842</v>
          </cell>
          <cell r="C535" t="str">
            <v xml:space="preserve">Trần Thị Trâm </v>
          </cell>
          <cell r="D535" t="str">
            <v xml:space="preserve">Anh </v>
          </cell>
          <cell r="E535" t="str">
            <v>K15QNH5</v>
          </cell>
          <cell r="F535" t="str">
            <v>K15E43</v>
          </cell>
          <cell r="G535">
            <v>10</v>
          </cell>
          <cell r="H535">
            <v>9</v>
          </cell>
          <cell r="I535">
            <v>7.5</v>
          </cell>
          <cell r="J535">
            <v>7</v>
          </cell>
          <cell r="K535">
            <v>6</v>
          </cell>
          <cell r="L535">
            <v>3.1</v>
          </cell>
          <cell r="M535">
            <v>4.5999999999999996</v>
          </cell>
          <cell r="N535">
            <v>6.1</v>
          </cell>
          <cell r="O535" t="str">
            <v>Sáu Phẩy Một</v>
          </cell>
        </row>
        <row r="536">
          <cell r="A536">
            <v>528</v>
          </cell>
          <cell r="B536">
            <v>152523843</v>
          </cell>
          <cell r="C536" t="str">
            <v xml:space="preserve">Nguyễn Hữu </v>
          </cell>
          <cell r="D536" t="str">
            <v xml:space="preserve">Tiển </v>
          </cell>
          <cell r="E536" t="str">
            <v>K15QNH5</v>
          </cell>
          <cell r="F536" t="str">
            <v>K15E43</v>
          </cell>
          <cell r="G536">
            <v>10</v>
          </cell>
          <cell r="H536">
            <v>8</v>
          </cell>
          <cell r="I536">
            <v>7.2</v>
          </cell>
          <cell r="J536">
            <v>6</v>
          </cell>
          <cell r="K536">
            <v>7</v>
          </cell>
          <cell r="L536">
            <v>3.6</v>
          </cell>
          <cell r="M536">
            <v>5.3</v>
          </cell>
          <cell r="N536">
            <v>6.3</v>
          </cell>
          <cell r="O536" t="str">
            <v>Sáu  Phẩy Ba</v>
          </cell>
        </row>
        <row r="537">
          <cell r="A537">
            <v>529</v>
          </cell>
          <cell r="B537">
            <v>152523844</v>
          </cell>
          <cell r="C537" t="str">
            <v xml:space="preserve">Nguyễn Hoàng </v>
          </cell>
          <cell r="D537" t="str">
            <v xml:space="preserve">Giang </v>
          </cell>
          <cell r="E537" t="str">
            <v>K15QNH5</v>
          </cell>
          <cell r="F537" t="str">
            <v>K15E43</v>
          </cell>
          <cell r="G537">
            <v>10</v>
          </cell>
          <cell r="H537">
            <v>7</v>
          </cell>
          <cell r="I537">
            <v>7.2</v>
          </cell>
          <cell r="J537">
            <v>2</v>
          </cell>
          <cell r="K537">
            <v>7</v>
          </cell>
          <cell r="L537">
            <v>2.7</v>
          </cell>
          <cell r="M537">
            <v>4.9000000000000004</v>
          </cell>
          <cell r="N537">
            <v>5.5</v>
          </cell>
          <cell r="O537" t="str">
            <v>Năm Phẩy Năm</v>
          </cell>
        </row>
        <row r="538">
          <cell r="A538">
            <v>530</v>
          </cell>
          <cell r="B538">
            <v>152523846</v>
          </cell>
          <cell r="C538" t="str">
            <v xml:space="preserve">Hà Xuân </v>
          </cell>
          <cell r="D538" t="str">
            <v xml:space="preserve">Phương </v>
          </cell>
          <cell r="E538" t="str">
            <v>K15QNH5</v>
          </cell>
          <cell r="F538" t="str">
            <v>K15E43</v>
          </cell>
          <cell r="G538">
            <v>9</v>
          </cell>
          <cell r="H538">
            <v>7</v>
          </cell>
          <cell r="I538">
            <v>7.2</v>
          </cell>
          <cell r="J538">
            <v>2</v>
          </cell>
          <cell r="K538">
            <v>5</v>
          </cell>
          <cell r="L538">
            <v>5.6</v>
          </cell>
          <cell r="M538">
            <v>5.3</v>
          </cell>
          <cell r="N538">
            <v>5.7</v>
          </cell>
          <cell r="O538" t="str">
            <v>Năm Phẩy Bảy</v>
          </cell>
        </row>
        <row r="539">
          <cell r="A539">
            <v>531</v>
          </cell>
          <cell r="B539">
            <v>152523849</v>
          </cell>
          <cell r="C539" t="str">
            <v xml:space="preserve">Trần Thị </v>
          </cell>
          <cell r="D539" t="str">
            <v xml:space="preserve">Mỹ </v>
          </cell>
          <cell r="E539" t="str">
            <v>K15QNH5</v>
          </cell>
          <cell r="F539" t="str">
            <v>K15E43</v>
          </cell>
          <cell r="G539">
            <v>10</v>
          </cell>
          <cell r="H539">
            <v>8.5</v>
          </cell>
          <cell r="I539">
            <v>7.2</v>
          </cell>
          <cell r="J539">
            <v>6</v>
          </cell>
          <cell r="K539">
            <v>6</v>
          </cell>
          <cell r="L539">
            <v>4</v>
          </cell>
          <cell r="M539">
            <v>5</v>
          </cell>
          <cell r="N539">
            <v>6.1</v>
          </cell>
          <cell r="O539" t="str">
            <v>Sáu Phẩy Một</v>
          </cell>
        </row>
        <row r="540">
          <cell r="A540">
            <v>532</v>
          </cell>
          <cell r="B540">
            <v>152523850</v>
          </cell>
          <cell r="C540" t="str">
            <v>Nguyễn Thị Kim</v>
          </cell>
          <cell r="D540" t="str">
            <v xml:space="preserve">Thúy </v>
          </cell>
          <cell r="E540" t="str">
            <v>K15QNH5</v>
          </cell>
          <cell r="F540" t="str">
            <v>K15E43</v>
          </cell>
          <cell r="G540">
            <v>10</v>
          </cell>
          <cell r="H540">
            <v>8</v>
          </cell>
          <cell r="I540">
            <v>7.2</v>
          </cell>
          <cell r="J540">
            <v>4</v>
          </cell>
          <cell r="K540">
            <v>8</v>
          </cell>
          <cell r="L540">
            <v>2.7</v>
          </cell>
          <cell r="M540">
            <v>5.4</v>
          </cell>
          <cell r="N540">
            <v>6.1</v>
          </cell>
          <cell r="O540" t="str">
            <v>Sáu Phẩy Một</v>
          </cell>
        </row>
        <row r="541">
          <cell r="A541">
            <v>533</v>
          </cell>
          <cell r="B541">
            <v>152523863</v>
          </cell>
          <cell r="C541" t="str">
            <v xml:space="preserve">Trần Thị Hoàng </v>
          </cell>
          <cell r="D541" t="str">
            <v xml:space="preserve">Bích </v>
          </cell>
          <cell r="E541" t="str">
            <v>K15QNH5</v>
          </cell>
          <cell r="F541" t="str">
            <v>K15E43</v>
          </cell>
          <cell r="G541">
            <v>10</v>
          </cell>
          <cell r="H541">
            <v>8</v>
          </cell>
          <cell r="I541">
            <v>6.4</v>
          </cell>
          <cell r="J541">
            <v>6</v>
          </cell>
          <cell r="K541">
            <v>7</v>
          </cell>
          <cell r="L541">
            <v>3.3</v>
          </cell>
          <cell r="M541">
            <v>5.2</v>
          </cell>
          <cell r="N541">
            <v>6</v>
          </cell>
          <cell r="O541" t="str">
            <v>Sáu</v>
          </cell>
        </row>
        <row r="542">
          <cell r="A542">
            <v>534</v>
          </cell>
          <cell r="B542">
            <v>152525568</v>
          </cell>
          <cell r="C542" t="str">
            <v xml:space="preserve">Nguyễn Hoàng </v>
          </cell>
          <cell r="D542" t="str">
            <v xml:space="preserve">Ni </v>
          </cell>
          <cell r="E542" t="str">
            <v>K15QNH5</v>
          </cell>
          <cell r="F542" t="str">
            <v>K15E43</v>
          </cell>
          <cell r="G542">
            <v>10</v>
          </cell>
          <cell r="H542">
            <v>9</v>
          </cell>
          <cell r="I542">
            <v>5.5</v>
          </cell>
          <cell r="J542">
            <v>7</v>
          </cell>
          <cell r="K542">
            <v>5</v>
          </cell>
          <cell r="L542">
            <v>2.9</v>
          </cell>
          <cell r="M542">
            <v>4</v>
          </cell>
          <cell r="N542">
            <v>5.4</v>
          </cell>
          <cell r="O542" t="str">
            <v>Năm Phẩy Bốn</v>
          </cell>
        </row>
        <row r="543">
          <cell r="A543">
            <v>535</v>
          </cell>
          <cell r="B543">
            <v>152324321</v>
          </cell>
          <cell r="C543" t="str">
            <v>Trần Thị Minh</v>
          </cell>
          <cell r="D543" t="str">
            <v>Lê</v>
          </cell>
          <cell r="E543" t="str">
            <v>K15QNH4</v>
          </cell>
          <cell r="F543" t="str">
            <v>K15E43</v>
          </cell>
          <cell r="G543">
            <v>10</v>
          </cell>
          <cell r="H543">
            <v>7</v>
          </cell>
          <cell r="I543">
            <v>5.5</v>
          </cell>
          <cell r="J543">
            <v>6</v>
          </cell>
          <cell r="K543">
            <v>5</v>
          </cell>
          <cell r="L543">
            <v>3.5</v>
          </cell>
          <cell r="M543">
            <v>4.3</v>
          </cell>
          <cell r="N543">
            <v>5.3</v>
          </cell>
          <cell r="O543" t="str">
            <v>Năm Phẩy Ba</v>
          </cell>
        </row>
        <row r="544">
          <cell r="A544">
            <v>536</v>
          </cell>
          <cell r="B544">
            <v>152523816</v>
          </cell>
          <cell r="C544" t="str">
            <v xml:space="preserve">Trần Thị Nhật </v>
          </cell>
          <cell r="D544" t="str">
            <v xml:space="preserve">Tân </v>
          </cell>
          <cell r="E544" t="str">
            <v>K15QNH5</v>
          </cell>
          <cell r="F544" t="str">
            <v>K15E44</v>
          </cell>
          <cell r="G544">
            <v>9</v>
          </cell>
          <cell r="H544">
            <v>6</v>
          </cell>
          <cell r="I544">
            <v>6.2</v>
          </cell>
          <cell r="J544">
            <v>7</v>
          </cell>
          <cell r="K544">
            <v>7</v>
          </cell>
          <cell r="L544">
            <v>4</v>
          </cell>
          <cell r="M544">
            <v>5.5</v>
          </cell>
          <cell r="N544">
            <v>6</v>
          </cell>
          <cell r="O544" t="str">
            <v>Sáu</v>
          </cell>
        </row>
        <row r="545">
          <cell r="A545">
            <v>537</v>
          </cell>
          <cell r="B545">
            <v>152523826</v>
          </cell>
          <cell r="C545" t="str">
            <v>Nguỵ Thị Như</v>
          </cell>
          <cell r="D545" t="str">
            <v xml:space="preserve">Thảo </v>
          </cell>
          <cell r="E545" t="str">
            <v>K15QNH5</v>
          </cell>
          <cell r="F545" t="str">
            <v>K15E44</v>
          </cell>
          <cell r="G545">
            <v>8</v>
          </cell>
          <cell r="H545">
            <v>8</v>
          </cell>
          <cell r="I545">
            <v>5.2</v>
          </cell>
          <cell r="J545">
            <v>8.5</v>
          </cell>
          <cell r="K545">
            <v>8</v>
          </cell>
          <cell r="L545">
            <v>3.3</v>
          </cell>
          <cell r="M545">
            <v>5.7</v>
          </cell>
          <cell r="N545">
            <v>6.2</v>
          </cell>
          <cell r="O545" t="str">
            <v>Sáu  Phẩy Hai</v>
          </cell>
        </row>
        <row r="546">
          <cell r="A546">
            <v>538</v>
          </cell>
          <cell r="B546">
            <v>152523856</v>
          </cell>
          <cell r="C546" t="str">
            <v xml:space="preserve">Lê Thanh </v>
          </cell>
          <cell r="D546" t="str">
            <v xml:space="preserve">Thùy </v>
          </cell>
          <cell r="E546" t="str">
            <v>K15QNH5</v>
          </cell>
          <cell r="F546" t="str">
            <v>K15E44</v>
          </cell>
          <cell r="G546">
            <v>8</v>
          </cell>
          <cell r="H546">
            <v>7</v>
          </cell>
          <cell r="I546">
            <v>6.8</v>
          </cell>
          <cell r="J546">
            <v>8</v>
          </cell>
          <cell r="K546">
            <v>8</v>
          </cell>
          <cell r="L546">
            <v>4.9000000000000004</v>
          </cell>
          <cell r="M546">
            <v>6.5</v>
          </cell>
          <cell r="N546">
            <v>6.8</v>
          </cell>
          <cell r="O546" t="str">
            <v>Sáu  Phẩy Tám</v>
          </cell>
        </row>
        <row r="547">
          <cell r="A547">
            <v>539</v>
          </cell>
          <cell r="B547">
            <v>152523857</v>
          </cell>
          <cell r="C547" t="str">
            <v xml:space="preserve">Nguyễn Thị </v>
          </cell>
          <cell r="D547" t="str">
            <v xml:space="preserve">Hiếu </v>
          </cell>
          <cell r="E547" t="str">
            <v>K15QNH5</v>
          </cell>
          <cell r="F547" t="str">
            <v>K15E44</v>
          </cell>
          <cell r="G547">
            <v>8.5</v>
          </cell>
          <cell r="H547">
            <v>5</v>
          </cell>
          <cell r="I547">
            <v>6.2</v>
          </cell>
          <cell r="J547">
            <v>7</v>
          </cell>
          <cell r="K547">
            <v>8</v>
          </cell>
          <cell r="L547">
            <v>4</v>
          </cell>
          <cell r="M547">
            <v>6</v>
          </cell>
          <cell r="N547">
            <v>6.2</v>
          </cell>
          <cell r="O547" t="str">
            <v>Sáu  Phẩy Hai</v>
          </cell>
        </row>
        <row r="548">
          <cell r="A548">
            <v>540</v>
          </cell>
          <cell r="B548">
            <v>152523557</v>
          </cell>
          <cell r="C548" t="str">
            <v>Đoàn Kim Hoàng</v>
          </cell>
          <cell r="D548" t="str">
            <v xml:space="preserve">Anh </v>
          </cell>
          <cell r="E548" t="str">
            <v>K15QNH6</v>
          </cell>
          <cell r="F548" t="str">
            <v>K15E44</v>
          </cell>
          <cell r="G548">
            <v>9</v>
          </cell>
          <cell r="H548">
            <v>8</v>
          </cell>
          <cell r="I548">
            <v>8.6</v>
          </cell>
          <cell r="J548">
            <v>8.5</v>
          </cell>
          <cell r="K548">
            <v>6.5</v>
          </cell>
          <cell r="L548">
            <v>6.4</v>
          </cell>
          <cell r="M548">
            <v>6.5</v>
          </cell>
          <cell r="N548">
            <v>7.4</v>
          </cell>
          <cell r="O548" t="str">
            <v>Bảy Phẩy Bốn</v>
          </cell>
        </row>
        <row r="549">
          <cell r="A549">
            <v>541</v>
          </cell>
          <cell r="B549">
            <v>152523564</v>
          </cell>
          <cell r="C549" t="str">
            <v xml:space="preserve">Võ Thị Thu </v>
          </cell>
          <cell r="D549" t="str">
            <v xml:space="preserve">Sương </v>
          </cell>
          <cell r="E549" t="str">
            <v>K15QNH6</v>
          </cell>
          <cell r="F549" t="str">
            <v>K15E44</v>
          </cell>
          <cell r="G549">
            <v>10</v>
          </cell>
          <cell r="H549">
            <v>7.5</v>
          </cell>
          <cell r="I549">
            <v>6.6</v>
          </cell>
          <cell r="J549">
            <v>7.5</v>
          </cell>
          <cell r="K549">
            <v>6.5</v>
          </cell>
          <cell r="L549">
            <v>5.3</v>
          </cell>
          <cell r="M549">
            <v>5.9</v>
          </cell>
          <cell r="N549">
            <v>6.6</v>
          </cell>
          <cell r="O549" t="str">
            <v>Sáu Phẩy Sáu</v>
          </cell>
        </row>
        <row r="550">
          <cell r="A550">
            <v>542</v>
          </cell>
          <cell r="B550">
            <v>152523575</v>
          </cell>
          <cell r="C550" t="str">
            <v xml:space="preserve">Đặng Thị Bích </v>
          </cell>
          <cell r="D550" t="str">
            <v xml:space="preserve">Ngọc </v>
          </cell>
          <cell r="E550" t="str">
            <v>K15QNH6</v>
          </cell>
          <cell r="F550" t="str">
            <v>K15E44</v>
          </cell>
          <cell r="G550">
            <v>8.5</v>
          </cell>
          <cell r="H550">
            <v>7</v>
          </cell>
          <cell r="I550">
            <v>5.6</v>
          </cell>
          <cell r="J550">
            <v>9</v>
          </cell>
          <cell r="K550">
            <v>7.5</v>
          </cell>
          <cell r="L550">
            <v>4.9000000000000004</v>
          </cell>
          <cell r="M550">
            <v>6.2</v>
          </cell>
          <cell r="N550">
            <v>6.6</v>
          </cell>
          <cell r="O550" t="str">
            <v>Sáu Phẩy Sáu</v>
          </cell>
        </row>
        <row r="551">
          <cell r="A551">
            <v>543</v>
          </cell>
          <cell r="B551">
            <v>152523583</v>
          </cell>
          <cell r="C551" t="str">
            <v xml:space="preserve">Nguyễn Trần Mỹ </v>
          </cell>
          <cell r="D551" t="str">
            <v xml:space="preserve">Linh </v>
          </cell>
          <cell r="E551" t="str">
            <v>K15QNH6</v>
          </cell>
          <cell r="F551" t="str">
            <v>K15E44</v>
          </cell>
          <cell r="G551">
            <v>7.5</v>
          </cell>
          <cell r="H551">
            <v>6</v>
          </cell>
          <cell r="I551">
            <v>6.2</v>
          </cell>
          <cell r="J551">
            <v>7.5</v>
          </cell>
          <cell r="K551">
            <v>7.5</v>
          </cell>
          <cell r="L551">
            <v>3.8</v>
          </cell>
          <cell r="M551">
            <v>5.7</v>
          </cell>
          <cell r="N551">
            <v>6.1</v>
          </cell>
          <cell r="O551" t="str">
            <v>Sáu Phẩy Một</v>
          </cell>
        </row>
        <row r="552">
          <cell r="A552">
            <v>544</v>
          </cell>
          <cell r="B552">
            <v>152523585</v>
          </cell>
          <cell r="C552" t="str">
            <v xml:space="preserve">Nguyễn Thị Hương </v>
          </cell>
          <cell r="D552" t="str">
            <v xml:space="preserve">Giang </v>
          </cell>
          <cell r="E552" t="str">
            <v>K15QNH6</v>
          </cell>
          <cell r="F552" t="str">
            <v>K15E44</v>
          </cell>
          <cell r="G552">
            <v>9.5</v>
          </cell>
          <cell r="H552">
            <v>8.5</v>
          </cell>
          <cell r="I552">
            <v>5.8</v>
          </cell>
          <cell r="J552">
            <v>9</v>
          </cell>
          <cell r="K552">
            <v>7</v>
          </cell>
          <cell r="L552">
            <v>2.7</v>
          </cell>
          <cell r="M552">
            <v>4.9000000000000004</v>
          </cell>
          <cell r="N552">
            <v>6.1</v>
          </cell>
          <cell r="O552" t="str">
            <v>Sáu Phẩy Một</v>
          </cell>
        </row>
        <row r="553">
          <cell r="A553">
            <v>545</v>
          </cell>
          <cell r="B553">
            <v>152523619</v>
          </cell>
          <cell r="C553" t="str">
            <v xml:space="preserve">Lê Thị Hồng </v>
          </cell>
          <cell r="D553" t="str">
            <v xml:space="preserve">Nhung </v>
          </cell>
          <cell r="E553" t="str">
            <v>K15QNH6</v>
          </cell>
          <cell r="F553" t="str">
            <v>K15E44</v>
          </cell>
          <cell r="G553">
            <v>6</v>
          </cell>
          <cell r="H553">
            <v>6.5</v>
          </cell>
          <cell r="I553">
            <v>7.2</v>
          </cell>
          <cell r="J553">
            <v>7</v>
          </cell>
          <cell r="K553">
            <v>7</v>
          </cell>
          <cell r="L553">
            <v>3.1</v>
          </cell>
          <cell r="M553">
            <v>5.0999999999999996</v>
          </cell>
          <cell r="N553">
            <v>5.9</v>
          </cell>
          <cell r="O553" t="str">
            <v>Năm Phẩy Chín</v>
          </cell>
        </row>
        <row r="554">
          <cell r="A554">
            <v>546</v>
          </cell>
          <cell r="B554">
            <v>152523642</v>
          </cell>
          <cell r="C554" t="str">
            <v xml:space="preserve">Hồ Trương Tôn </v>
          </cell>
          <cell r="D554" t="str">
            <v xml:space="preserve">Trãi </v>
          </cell>
          <cell r="E554" t="str">
            <v>K15QNH6</v>
          </cell>
          <cell r="F554" t="str">
            <v>K15E44</v>
          </cell>
          <cell r="G554">
            <v>9</v>
          </cell>
          <cell r="H554">
            <v>7</v>
          </cell>
          <cell r="I554">
            <v>7.4</v>
          </cell>
          <cell r="J554">
            <v>9.5</v>
          </cell>
          <cell r="K554">
            <v>7.5</v>
          </cell>
          <cell r="L554">
            <v>4.4000000000000004</v>
          </cell>
          <cell r="M554">
            <v>6</v>
          </cell>
          <cell r="N554">
            <v>6.9</v>
          </cell>
          <cell r="O554" t="str">
            <v>Sáu Phẩy Chín</v>
          </cell>
        </row>
        <row r="555">
          <cell r="A555">
            <v>547</v>
          </cell>
          <cell r="B555">
            <v>152523643</v>
          </cell>
          <cell r="C555" t="str">
            <v xml:space="preserve">Lê Văn </v>
          </cell>
          <cell r="D555" t="str">
            <v xml:space="preserve">Được </v>
          </cell>
          <cell r="E555" t="str">
            <v>K15QNH6</v>
          </cell>
          <cell r="F555" t="str">
            <v>K15E44</v>
          </cell>
          <cell r="G555">
            <v>8</v>
          </cell>
          <cell r="H555">
            <v>7</v>
          </cell>
          <cell r="I555">
            <v>6.4</v>
          </cell>
          <cell r="J555">
            <v>6</v>
          </cell>
          <cell r="K555">
            <v>8</v>
          </cell>
          <cell r="L555">
            <v>4.4000000000000004</v>
          </cell>
          <cell r="M555">
            <v>6.2</v>
          </cell>
          <cell r="N555">
            <v>6.4</v>
          </cell>
          <cell r="O555" t="str">
            <v>Sáu Phẩy Bốn</v>
          </cell>
        </row>
        <row r="556">
          <cell r="A556">
            <v>548</v>
          </cell>
          <cell r="B556">
            <v>152523742</v>
          </cell>
          <cell r="C556" t="str">
            <v xml:space="preserve">Trần Thị Thu </v>
          </cell>
          <cell r="D556" t="str">
            <v xml:space="preserve">Thảo </v>
          </cell>
          <cell r="E556" t="str">
            <v>K15QNH6</v>
          </cell>
          <cell r="F556" t="str">
            <v>K15E44</v>
          </cell>
          <cell r="G556">
            <v>8</v>
          </cell>
          <cell r="H556">
            <v>8</v>
          </cell>
          <cell r="I556">
            <v>6</v>
          </cell>
          <cell r="J556">
            <v>7.5</v>
          </cell>
          <cell r="K556">
            <v>7</v>
          </cell>
          <cell r="L556">
            <v>2.6</v>
          </cell>
          <cell r="M556">
            <v>4.8</v>
          </cell>
          <cell r="N556">
            <v>5.8</v>
          </cell>
          <cell r="O556" t="str">
            <v>Năm Phẩy Tám</v>
          </cell>
        </row>
        <row r="557">
          <cell r="A557">
            <v>549</v>
          </cell>
          <cell r="B557">
            <v>152523802</v>
          </cell>
          <cell r="C557" t="str">
            <v xml:space="preserve">Nguyễn Thị Thùy </v>
          </cell>
          <cell r="D557" t="str">
            <v xml:space="preserve">Dung </v>
          </cell>
          <cell r="E557" t="str">
            <v>K15QNH6</v>
          </cell>
          <cell r="F557" t="str">
            <v>K15E44</v>
          </cell>
          <cell r="G557">
            <v>8</v>
          </cell>
          <cell r="H557">
            <v>6</v>
          </cell>
          <cell r="I557">
            <v>6.2</v>
          </cell>
          <cell r="J557">
            <v>7.5</v>
          </cell>
          <cell r="K557">
            <v>7</v>
          </cell>
          <cell r="L557">
            <v>4.9000000000000004</v>
          </cell>
          <cell r="M557">
            <v>6</v>
          </cell>
          <cell r="N557">
            <v>6.3</v>
          </cell>
          <cell r="O557" t="str">
            <v>Sáu  Phẩy Ba</v>
          </cell>
        </row>
        <row r="558">
          <cell r="A558">
            <v>550</v>
          </cell>
          <cell r="B558">
            <v>152525579</v>
          </cell>
          <cell r="C558" t="str">
            <v xml:space="preserve">Nguyễn Thị </v>
          </cell>
          <cell r="D558" t="str">
            <v>Luyển</v>
          </cell>
          <cell r="E558" t="str">
            <v>K15QNH6</v>
          </cell>
          <cell r="F558" t="str">
            <v>K15E44</v>
          </cell>
          <cell r="G558">
            <v>9.5</v>
          </cell>
          <cell r="H558">
            <v>7.8</v>
          </cell>
          <cell r="I558">
            <v>7</v>
          </cell>
          <cell r="J558">
            <v>6.5</v>
          </cell>
          <cell r="K558">
            <v>6.5</v>
          </cell>
          <cell r="L558">
            <v>4.9000000000000004</v>
          </cell>
          <cell r="M558">
            <v>5.7</v>
          </cell>
          <cell r="N558">
            <v>6.4</v>
          </cell>
          <cell r="O558" t="str">
            <v>Sáu Phẩy Bốn</v>
          </cell>
        </row>
        <row r="559">
          <cell r="A559">
            <v>551</v>
          </cell>
          <cell r="B559">
            <v>152525898</v>
          </cell>
          <cell r="C559" t="str">
            <v xml:space="preserve">Nguyễn Thị </v>
          </cell>
          <cell r="D559" t="str">
            <v xml:space="preserve">Huệ </v>
          </cell>
          <cell r="E559" t="str">
            <v>K15QNH6</v>
          </cell>
          <cell r="F559" t="str">
            <v>K15E44</v>
          </cell>
          <cell r="G559">
            <v>10</v>
          </cell>
          <cell r="H559">
            <v>8</v>
          </cell>
          <cell r="I559">
            <v>5.8</v>
          </cell>
          <cell r="J559">
            <v>9</v>
          </cell>
          <cell r="K559">
            <v>6.5</v>
          </cell>
          <cell r="L559">
            <v>4.5999999999999996</v>
          </cell>
          <cell r="M559">
            <v>5.6</v>
          </cell>
          <cell r="N559">
            <v>6.4</v>
          </cell>
          <cell r="O559" t="str">
            <v>Sáu Phẩy Bốn</v>
          </cell>
        </row>
        <row r="560">
          <cell r="A560">
            <v>552</v>
          </cell>
          <cell r="B560">
            <v>152525954</v>
          </cell>
          <cell r="C560" t="str">
            <v xml:space="preserve">Trần Hoàng </v>
          </cell>
          <cell r="D560" t="str">
            <v xml:space="preserve">Lâm </v>
          </cell>
          <cell r="E560" t="str">
            <v>K15QNH6</v>
          </cell>
          <cell r="F560" t="str">
            <v>K15E44</v>
          </cell>
          <cell r="G560">
            <v>9</v>
          </cell>
          <cell r="H560">
            <v>8</v>
          </cell>
          <cell r="I560">
            <v>7.2</v>
          </cell>
          <cell r="J560">
            <v>8</v>
          </cell>
          <cell r="K560">
            <v>7</v>
          </cell>
          <cell r="L560">
            <v>4.2</v>
          </cell>
          <cell r="M560">
            <v>5.6</v>
          </cell>
          <cell r="N560">
            <v>6.6</v>
          </cell>
          <cell r="O560" t="str">
            <v>Sáu Phẩy Sáu</v>
          </cell>
        </row>
        <row r="561">
          <cell r="A561">
            <v>553</v>
          </cell>
          <cell r="B561">
            <v>152525988</v>
          </cell>
          <cell r="C561" t="str">
            <v xml:space="preserve">Hoàng Thùy </v>
          </cell>
          <cell r="D561" t="str">
            <v xml:space="preserve">Trang </v>
          </cell>
          <cell r="E561" t="str">
            <v>K15QNH6</v>
          </cell>
          <cell r="F561" t="str">
            <v>K15E44</v>
          </cell>
          <cell r="G561">
            <v>8</v>
          </cell>
          <cell r="H561">
            <v>5</v>
          </cell>
          <cell r="I561">
            <v>5.8</v>
          </cell>
          <cell r="J561">
            <v>9</v>
          </cell>
          <cell r="K561">
            <v>7</v>
          </cell>
          <cell r="L561">
            <v>2.9</v>
          </cell>
          <cell r="M561">
            <v>5</v>
          </cell>
          <cell r="N561">
            <v>5.7</v>
          </cell>
          <cell r="O561" t="str">
            <v>Năm Phẩy Bảy</v>
          </cell>
        </row>
        <row r="562">
          <cell r="A562">
            <v>554</v>
          </cell>
          <cell r="B562">
            <v>152525989</v>
          </cell>
          <cell r="C562" t="str">
            <v xml:space="preserve">Nguyễn Văn </v>
          </cell>
          <cell r="D562" t="str">
            <v xml:space="preserve">Hiệu </v>
          </cell>
          <cell r="E562" t="str">
            <v>K15QNH6</v>
          </cell>
          <cell r="F562" t="str">
            <v>K15E44</v>
          </cell>
          <cell r="G562">
            <v>9</v>
          </cell>
          <cell r="H562">
            <v>6.5</v>
          </cell>
          <cell r="I562">
            <v>7.8</v>
          </cell>
          <cell r="J562">
            <v>6</v>
          </cell>
          <cell r="K562">
            <v>7</v>
          </cell>
          <cell r="L562">
            <v>5.3</v>
          </cell>
          <cell r="M562">
            <v>6.2</v>
          </cell>
          <cell r="N562">
            <v>6.7</v>
          </cell>
          <cell r="O562" t="str">
            <v>Sáu  Phẩy Bảy</v>
          </cell>
        </row>
        <row r="563">
          <cell r="A563">
            <v>555</v>
          </cell>
          <cell r="B563">
            <v>152525991</v>
          </cell>
          <cell r="C563" t="str">
            <v xml:space="preserve">Trần  </v>
          </cell>
          <cell r="D563" t="str">
            <v xml:space="preserve">Quyết </v>
          </cell>
          <cell r="E563" t="str">
            <v>K15QNH6</v>
          </cell>
          <cell r="F563" t="str">
            <v>K15E44</v>
          </cell>
          <cell r="G563">
            <v>8.5</v>
          </cell>
          <cell r="H563">
            <v>8</v>
          </cell>
          <cell r="I563">
            <v>6.6</v>
          </cell>
          <cell r="J563">
            <v>7</v>
          </cell>
          <cell r="K563">
            <v>7</v>
          </cell>
          <cell r="L563">
            <v>3.8</v>
          </cell>
          <cell r="M563">
            <v>5.4</v>
          </cell>
          <cell r="N563">
            <v>6.2</v>
          </cell>
          <cell r="O563" t="str">
            <v>Sáu  Phẩy Hai</v>
          </cell>
        </row>
        <row r="564">
          <cell r="A564">
            <v>556</v>
          </cell>
          <cell r="B564">
            <v>152525995</v>
          </cell>
          <cell r="C564" t="str">
            <v xml:space="preserve">Nguyễn Thị Hồng </v>
          </cell>
          <cell r="D564" t="str">
            <v xml:space="preserve">Sương </v>
          </cell>
          <cell r="E564" t="str">
            <v>K15QNH6</v>
          </cell>
          <cell r="F564" t="str">
            <v>K15E44</v>
          </cell>
          <cell r="G564">
            <v>10</v>
          </cell>
          <cell r="H564">
            <v>7</v>
          </cell>
          <cell r="I564">
            <v>6.8</v>
          </cell>
          <cell r="J564">
            <v>7</v>
          </cell>
          <cell r="K564">
            <v>6.5</v>
          </cell>
          <cell r="L564">
            <v>5.3</v>
          </cell>
          <cell r="M564">
            <v>5.9</v>
          </cell>
          <cell r="N564">
            <v>6.5</v>
          </cell>
          <cell r="O564" t="str">
            <v>Sáu Phẩy Năm</v>
          </cell>
        </row>
        <row r="565">
          <cell r="A565">
            <v>557</v>
          </cell>
          <cell r="B565">
            <v>152525996</v>
          </cell>
          <cell r="C565" t="str">
            <v xml:space="preserve">Nguyễn Công Duy </v>
          </cell>
          <cell r="D565" t="str">
            <v xml:space="preserve">Khôi </v>
          </cell>
          <cell r="E565" t="str">
            <v>K15QNH6</v>
          </cell>
          <cell r="F565" t="str">
            <v>K15E44</v>
          </cell>
          <cell r="G565">
            <v>6</v>
          </cell>
          <cell r="H565">
            <v>1</v>
          </cell>
          <cell r="I565">
            <v>6.8</v>
          </cell>
          <cell r="J565">
            <v>4</v>
          </cell>
          <cell r="K565">
            <v>7</v>
          </cell>
          <cell r="L565">
            <v>3.6</v>
          </cell>
          <cell r="M565">
            <v>5.3</v>
          </cell>
          <cell r="N565">
            <v>5.0999999999999996</v>
          </cell>
          <cell r="O565" t="str">
            <v>Năm Phẩy Một</v>
          </cell>
        </row>
        <row r="566">
          <cell r="A566">
            <v>558</v>
          </cell>
          <cell r="B566">
            <v>152526118</v>
          </cell>
          <cell r="C566" t="str">
            <v>Nguyễn Đức</v>
          </cell>
          <cell r="D566" t="str">
            <v xml:space="preserve">Tứ </v>
          </cell>
          <cell r="E566" t="str">
            <v>K15QNH6</v>
          </cell>
          <cell r="F566" t="str">
            <v>K15E44</v>
          </cell>
          <cell r="G566">
            <v>9</v>
          </cell>
          <cell r="H566">
            <v>7</v>
          </cell>
          <cell r="I566">
            <v>9</v>
          </cell>
          <cell r="J566">
            <v>9.5</v>
          </cell>
          <cell r="K566">
            <v>8</v>
          </cell>
          <cell r="L566">
            <v>6.2</v>
          </cell>
          <cell r="M566">
            <v>7.1</v>
          </cell>
          <cell r="N566">
            <v>7.8</v>
          </cell>
          <cell r="O566" t="str">
            <v>Bảy  Phẩy Tám</v>
          </cell>
        </row>
        <row r="567">
          <cell r="A567">
            <v>559</v>
          </cell>
          <cell r="B567">
            <v>152526120</v>
          </cell>
          <cell r="C567" t="str">
            <v xml:space="preserve">Phan Thị </v>
          </cell>
          <cell r="D567" t="str">
            <v xml:space="preserve">Hằng </v>
          </cell>
          <cell r="E567" t="str">
            <v>K15QNH6</v>
          </cell>
          <cell r="F567" t="str">
            <v>K15E44</v>
          </cell>
          <cell r="G567">
            <v>10</v>
          </cell>
          <cell r="H567">
            <v>8.5</v>
          </cell>
          <cell r="I567">
            <v>6</v>
          </cell>
          <cell r="J567">
            <v>8.5</v>
          </cell>
          <cell r="K567">
            <v>8</v>
          </cell>
          <cell r="L567">
            <v>5.3</v>
          </cell>
          <cell r="M567">
            <v>6.7</v>
          </cell>
          <cell r="N567">
            <v>7.1</v>
          </cell>
          <cell r="O567" t="str">
            <v>Bảy Phẩy Một</v>
          </cell>
        </row>
        <row r="568">
          <cell r="A568">
            <v>560</v>
          </cell>
          <cell r="B568">
            <v>152526232</v>
          </cell>
          <cell r="C568" t="str">
            <v xml:space="preserve">Trần Đức </v>
          </cell>
          <cell r="D568" t="str">
            <v xml:space="preserve">Sơn </v>
          </cell>
          <cell r="E568" t="str">
            <v>K15QNH6</v>
          </cell>
          <cell r="F568" t="str">
            <v>K15E44</v>
          </cell>
          <cell r="G568">
            <v>9</v>
          </cell>
          <cell r="H568">
            <v>1</v>
          </cell>
          <cell r="I568">
            <v>6.4</v>
          </cell>
          <cell r="J568">
            <v>8</v>
          </cell>
          <cell r="K568">
            <v>6.5</v>
          </cell>
          <cell r="L568">
            <v>4.7</v>
          </cell>
          <cell r="M568">
            <v>5.6</v>
          </cell>
          <cell r="N568">
            <v>5.7</v>
          </cell>
          <cell r="O568" t="str">
            <v>Năm Phẩy Bảy</v>
          </cell>
        </row>
        <row r="569">
          <cell r="A569">
            <v>561</v>
          </cell>
          <cell r="B569">
            <v>152526234</v>
          </cell>
          <cell r="C569" t="str">
            <v xml:space="preserve">Nguyễn Thị Tuyết </v>
          </cell>
          <cell r="D569" t="str">
            <v xml:space="preserve">Mai </v>
          </cell>
          <cell r="E569" t="str">
            <v>K15QNH6</v>
          </cell>
          <cell r="F569" t="str">
            <v>K15E44</v>
          </cell>
          <cell r="G569">
            <v>10</v>
          </cell>
          <cell r="H569">
            <v>7.8</v>
          </cell>
          <cell r="I569">
            <v>8.4</v>
          </cell>
          <cell r="J569">
            <v>8</v>
          </cell>
          <cell r="K569">
            <v>6.5</v>
          </cell>
          <cell r="L569">
            <v>4.2</v>
          </cell>
          <cell r="M569">
            <v>5.4</v>
          </cell>
          <cell r="N569">
            <v>6.7</v>
          </cell>
          <cell r="O569" t="str">
            <v>Sáu  Phẩy Bảy</v>
          </cell>
        </row>
        <row r="570">
          <cell r="A570">
            <v>562</v>
          </cell>
          <cell r="B570">
            <v>152526235</v>
          </cell>
          <cell r="C570" t="str">
            <v xml:space="preserve">Dương Thị </v>
          </cell>
          <cell r="D570" t="str">
            <v xml:space="preserve">Thùy </v>
          </cell>
          <cell r="E570" t="str">
            <v>K15QNH6</v>
          </cell>
          <cell r="F570" t="str">
            <v>K15E44</v>
          </cell>
          <cell r="G570">
            <v>10</v>
          </cell>
          <cell r="H570">
            <v>8</v>
          </cell>
          <cell r="I570">
            <v>7.4</v>
          </cell>
          <cell r="J570">
            <v>9</v>
          </cell>
          <cell r="K570">
            <v>7.5</v>
          </cell>
          <cell r="L570">
            <v>5.6</v>
          </cell>
          <cell r="M570">
            <v>6.6</v>
          </cell>
          <cell r="N570">
            <v>7.3</v>
          </cell>
          <cell r="O570" t="str">
            <v>Bảy Phẩy Ba</v>
          </cell>
        </row>
        <row r="571">
          <cell r="A571">
            <v>563</v>
          </cell>
          <cell r="B571">
            <v>152526236</v>
          </cell>
          <cell r="C571" t="str">
            <v xml:space="preserve">Nguyễn Thị Thanh </v>
          </cell>
          <cell r="D571" t="str">
            <v xml:space="preserve">Tâm </v>
          </cell>
          <cell r="E571" t="str">
            <v>K15QNH6</v>
          </cell>
          <cell r="F571" t="str">
            <v>K15E44</v>
          </cell>
          <cell r="G571">
            <v>9.5</v>
          </cell>
          <cell r="H571">
            <v>6</v>
          </cell>
          <cell r="I571">
            <v>6.4</v>
          </cell>
          <cell r="J571">
            <v>8</v>
          </cell>
          <cell r="K571">
            <v>7.5</v>
          </cell>
          <cell r="L571">
            <v>3.6</v>
          </cell>
          <cell r="M571">
            <v>5.6</v>
          </cell>
          <cell r="N571">
            <v>6.2</v>
          </cell>
          <cell r="O571" t="str">
            <v>Sáu  Phẩy Hai</v>
          </cell>
        </row>
        <row r="572">
          <cell r="A572">
            <v>564</v>
          </cell>
          <cell r="B572">
            <v>152526237</v>
          </cell>
          <cell r="C572" t="str">
            <v xml:space="preserve">Phạm Thị Thuý </v>
          </cell>
          <cell r="D572" t="str">
            <v>Nga</v>
          </cell>
          <cell r="E572" t="str">
            <v>K15QNH6</v>
          </cell>
          <cell r="F572" t="str">
            <v>K15E44</v>
          </cell>
          <cell r="G572">
            <v>8</v>
          </cell>
          <cell r="H572">
            <v>6.8</v>
          </cell>
          <cell r="I572">
            <v>4.5999999999999996</v>
          </cell>
          <cell r="J572">
            <v>8</v>
          </cell>
          <cell r="K572">
            <v>7.5</v>
          </cell>
          <cell r="L572">
            <v>3.8</v>
          </cell>
          <cell r="M572">
            <v>5.7</v>
          </cell>
          <cell r="N572">
            <v>5.9</v>
          </cell>
          <cell r="O572" t="str">
            <v>Năm Phẩy Chín</v>
          </cell>
        </row>
        <row r="573">
          <cell r="A573">
            <v>565</v>
          </cell>
          <cell r="B573">
            <v>152526294</v>
          </cell>
          <cell r="C573" t="str">
            <v xml:space="preserve">Lê Thục </v>
          </cell>
          <cell r="D573" t="str">
            <v xml:space="preserve">Ngân </v>
          </cell>
          <cell r="E573" t="str">
            <v>K15QNH6</v>
          </cell>
          <cell r="F573" t="str">
            <v>K15E44</v>
          </cell>
          <cell r="G573">
            <v>10</v>
          </cell>
          <cell r="H573">
            <v>7</v>
          </cell>
          <cell r="I573">
            <v>6.6</v>
          </cell>
          <cell r="J573">
            <v>6</v>
          </cell>
          <cell r="K573">
            <v>7.5</v>
          </cell>
          <cell r="L573">
            <v>4.7</v>
          </cell>
          <cell r="M573">
            <v>6.1</v>
          </cell>
          <cell r="N573">
            <v>6.5</v>
          </cell>
          <cell r="O573" t="str">
            <v>Sáu Phẩy Năm</v>
          </cell>
        </row>
        <row r="574">
          <cell r="A574">
            <v>566</v>
          </cell>
          <cell r="B574">
            <v>152526331</v>
          </cell>
          <cell r="C574" t="str">
            <v xml:space="preserve">Đỗ Thị Tố </v>
          </cell>
          <cell r="D574" t="str">
            <v xml:space="preserve">Phương </v>
          </cell>
          <cell r="E574" t="str">
            <v>K15QNH6</v>
          </cell>
          <cell r="F574" t="str">
            <v>K15E44</v>
          </cell>
          <cell r="G574">
            <v>10</v>
          </cell>
          <cell r="H574">
            <v>8</v>
          </cell>
          <cell r="I574">
            <v>6.4</v>
          </cell>
          <cell r="J574">
            <v>7.5</v>
          </cell>
          <cell r="K574">
            <v>8</v>
          </cell>
          <cell r="L574">
            <v>4.9000000000000004</v>
          </cell>
          <cell r="M574">
            <v>6.5</v>
          </cell>
          <cell r="N574">
            <v>6.9</v>
          </cell>
          <cell r="O574" t="str">
            <v>Sáu Phẩy Chín</v>
          </cell>
        </row>
        <row r="575">
          <cell r="A575">
            <v>567</v>
          </cell>
          <cell r="B575">
            <v>152526334</v>
          </cell>
          <cell r="C575" t="str">
            <v>Võ Sỹ</v>
          </cell>
          <cell r="D575" t="str">
            <v xml:space="preserve">Nguyên </v>
          </cell>
          <cell r="E575" t="str">
            <v>K15QNH6</v>
          </cell>
          <cell r="F575" t="str">
            <v>K15E44</v>
          </cell>
          <cell r="G575">
            <v>2</v>
          </cell>
          <cell r="H575">
            <v>1</v>
          </cell>
          <cell r="I575">
            <v>6</v>
          </cell>
          <cell r="J575">
            <v>7</v>
          </cell>
          <cell r="K575">
            <v>6</v>
          </cell>
          <cell r="L575">
            <v>3.8</v>
          </cell>
          <cell r="M575">
            <v>4.9000000000000004</v>
          </cell>
          <cell r="N575">
            <v>4.8</v>
          </cell>
          <cell r="O575" t="str">
            <v>Bốn Phẩy Tám</v>
          </cell>
        </row>
        <row r="576">
          <cell r="A576">
            <v>568</v>
          </cell>
          <cell r="B576">
            <v>152526362</v>
          </cell>
          <cell r="C576" t="str">
            <v xml:space="preserve">Hoàng Thị Thuý </v>
          </cell>
          <cell r="D576" t="str">
            <v xml:space="preserve">Trang </v>
          </cell>
          <cell r="E576" t="str">
            <v>K15QNH6</v>
          </cell>
          <cell r="F576" t="str">
            <v>K15E44</v>
          </cell>
          <cell r="G576">
            <v>9</v>
          </cell>
          <cell r="H576">
            <v>7.8</v>
          </cell>
          <cell r="I576">
            <v>8.4</v>
          </cell>
          <cell r="J576">
            <v>7</v>
          </cell>
          <cell r="K576">
            <v>8</v>
          </cell>
          <cell r="L576">
            <v>4.9000000000000004</v>
          </cell>
          <cell r="M576">
            <v>6.5</v>
          </cell>
          <cell r="N576">
            <v>7.2</v>
          </cell>
          <cell r="O576" t="str">
            <v>Bảy Phẩy Hai</v>
          </cell>
        </row>
        <row r="577">
          <cell r="A577">
            <v>569</v>
          </cell>
          <cell r="B577">
            <v>152212677</v>
          </cell>
          <cell r="C577" t="str">
            <v xml:space="preserve">Dương Công </v>
          </cell>
          <cell r="D577" t="str">
            <v xml:space="preserve">Huế </v>
          </cell>
          <cell r="E577" t="str">
            <v>K15QNH7</v>
          </cell>
          <cell r="F577" t="str">
            <v>K15E44</v>
          </cell>
          <cell r="G577">
            <v>6</v>
          </cell>
          <cell r="H577">
            <v>7</v>
          </cell>
          <cell r="I577">
            <v>8.6</v>
          </cell>
          <cell r="J577">
            <v>5</v>
          </cell>
          <cell r="K577">
            <v>7.5</v>
          </cell>
          <cell r="L577">
            <v>3.3</v>
          </cell>
          <cell r="M577">
            <v>5.4</v>
          </cell>
          <cell r="N577">
            <v>6.2</v>
          </cell>
          <cell r="O577" t="str">
            <v>Sáu  Phẩy Hai</v>
          </cell>
        </row>
        <row r="578">
          <cell r="A578">
            <v>570</v>
          </cell>
          <cell r="B578">
            <v>152523617</v>
          </cell>
          <cell r="C578" t="str">
            <v xml:space="preserve">Lê Thị Thuỳ </v>
          </cell>
          <cell r="D578" t="str">
            <v xml:space="preserve">Dương </v>
          </cell>
          <cell r="E578" t="str">
            <v>K15QNH7</v>
          </cell>
          <cell r="F578" t="str">
            <v>K15E44</v>
          </cell>
          <cell r="G578">
            <v>9.5</v>
          </cell>
          <cell r="H578">
            <v>8.5</v>
          </cell>
          <cell r="I578">
            <v>10</v>
          </cell>
          <cell r="J578">
            <v>10</v>
          </cell>
          <cell r="K578">
            <v>9.5</v>
          </cell>
          <cell r="L578">
            <v>4.5999999999999996</v>
          </cell>
          <cell r="M578">
            <v>7.1</v>
          </cell>
          <cell r="N578">
            <v>8.1999999999999993</v>
          </cell>
          <cell r="O578" t="str">
            <v>Tám Phẩy Hai</v>
          </cell>
        </row>
        <row r="579">
          <cell r="A579">
            <v>571</v>
          </cell>
          <cell r="B579">
            <v>152523621</v>
          </cell>
          <cell r="C579" t="str">
            <v xml:space="preserve">Huỳnh Thị Hoàng </v>
          </cell>
          <cell r="D579" t="str">
            <v xml:space="preserve">Kim </v>
          </cell>
          <cell r="E579" t="str">
            <v>K15QNH7</v>
          </cell>
          <cell r="F579" t="str">
            <v>K15E44</v>
          </cell>
          <cell r="G579">
            <v>10</v>
          </cell>
          <cell r="H579">
            <v>7</v>
          </cell>
          <cell r="I579">
            <v>8.1999999999999993</v>
          </cell>
          <cell r="J579">
            <v>7</v>
          </cell>
          <cell r="K579">
            <v>7</v>
          </cell>
          <cell r="L579">
            <v>3.6</v>
          </cell>
          <cell r="M579">
            <v>5.3</v>
          </cell>
          <cell r="N579">
            <v>6.5</v>
          </cell>
          <cell r="O579" t="str">
            <v>Sáu Phẩy Năm</v>
          </cell>
        </row>
        <row r="580">
          <cell r="A580">
            <v>572</v>
          </cell>
          <cell r="B580">
            <v>152523622</v>
          </cell>
          <cell r="C580" t="str">
            <v xml:space="preserve">Nguyễn Thị Kim </v>
          </cell>
          <cell r="D580" t="str">
            <v xml:space="preserve">Dung </v>
          </cell>
          <cell r="E580" t="str">
            <v>K15QNH7</v>
          </cell>
          <cell r="F580" t="str">
            <v>K15E44</v>
          </cell>
          <cell r="G580">
            <v>8</v>
          </cell>
          <cell r="H580">
            <v>7.8</v>
          </cell>
          <cell r="I580">
            <v>7.6</v>
          </cell>
          <cell r="J580">
            <v>8</v>
          </cell>
          <cell r="K580">
            <v>8</v>
          </cell>
          <cell r="L580">
            <v>4.2</v>
          </cell>
          <cell r="M580">
            <v>6.1</v>
          </cell>
          <cell r="N580">
            <v>6.9</v>
          </cell>
          <cell r="O580" t="str">
            <v>Sáu Phẩy Chín</v>
          </cell>
        </row>
        <row r="581">
          <cell r="A581">
            <v>573</v>
          </cell>
          <cell r="B581">
            <v>152523626</v>
          </cell>
          <cell r="C581" t="str">
            <v xml:space="preserve">Nguyễn Thị Huyền </v>
          </cell>
          <cell r="D581" t="str">
            <v xml:space="preserve">Trang </v>
          </cell>
          <cell r="E581" t="str">
            <v>K15QNH7</v>
          </cell>
          <cell r="F581" t="str">
            <v>K15E44</v>
          </cell>
          <cell r="G581">
            <v>10</v>
          </cell>
          <cell r="H581">
            <v>7</v>
          </cell>
          <cell r="I581">
            <v>8.1999999999999993</v>
          </cell>
          <cell r="J581">
            <v>9</v>
          </cell>
          <cell r="K581">
            <v>8</v>
          </cell>
          <cell r="L581">
            <v>3.6</v>
          </cell>
          <cell r="M581">
            <v>5.8</v>
          </cell>
          <cell r="N581">
            <v>6.9</v>
          </cell>
          <cell r="O581" t="str">
            <v>Sáu Phẩy Chín</v>
          </cell>
        </row>
        <row r="582">
          <cell r="A582">
            <v>574</v>
          </cell>
          <cell r="B582">
            <v>152523689</v>
          </cell>
          <cell r="C582" t="str">
            <v xml:space="preserve">Nguyễn Hữu </v>
          </cell>
          <cell r="D582" t="str">
            <v xml:space="preserve">Chương </v>
          </cell>
          <cell r="E582" t="str">
            <v>K15QNH7</v>
          </cell>
          <cell r="F582" t="str">
            <v>K15E44</v>
          </cell>
          <cell r="G582">
            <v>8</v>
          </cell>
          <cell r="H582">
            <v>1</v>
          </cell>
          <cell r="I582">
            <v>6</v>
          </cell>
          <cell r="J582">
            <v>5</v>
          </cell>
          <cell r="K582">
            <v>7</v>
          </cell>
          <cell r="L582">
            <v>2.9</v>
          </cell>
          <cell r="M582">
            <v>5</v>
          </cell>
          <cell r="N582">
            <v>5</v>
          </cell>
          <cell r="O582" t="str">
            <v>Năm</v>
          </cell>
        </row>
        <row r="583">
          <cell r="A583">
            <v>575</v>
          </cell>
          <cell r="B583">
            <v>152523692</v>
          </cell>
          <cell r="C583" t="str">
            <v xml:space="preserve">Nguyễn Trần Châu </v>
          </cell>
          <cell r="D583" t="str">
            <v xml:space="preserve">Duy </v>
          </cell>
          <cell r="E583" t="str">
            <v>K15QNH7</v>
          </cell>
          <cell r="F583" t="str">
            <v>K15E44</v>
          </cell>
          <cell r="G583">
            <v>3</v>
          </cell>
          <cell r="H583">
            <v>5</v>
          </cell>
          <cell r="I583">
            <v>5</v>
          </cell>
          <cell r="J583">
            <v>1</v>
          </cell>
          <cell r="K583">
            <v>6</v>
          </cell>
          <cell r="L583">
            <v>3.1</v>
          </cell>
          <cell r="M583">
            <v>4.5999999999999996</v>
          </cell>
          <cell r="N583">
            <v>4.3</v>
          </cell>
          <cell r="O583" t="str">
            <v>Bốn Phẩy Ba</v>
          </cell>
        </row>
        <row r="584">
          <cell r="A584">
            <v>576</v>
          </cell>
          <cell r="B584">
            <v>142352339</v>
          </cell>
          <cell r="C584" t="str">
            <v>Nguyễn Thanh</v>
          </cell>
          <cell r="D584" t="str">
            <v>Bình</v>
          </cell>
          <cell r="E584" t="str">
            <v>K14QNH3</v>
          </cell>
          <cell r="F584" t="str">
            <v>K15E44</v>
          </cell>
          <cell r="G584">
            <v>4</v>
          </cell>
          <cell r="H584">
            <v>6</v>
          </cell>
          <cell r="I584">
            <v>7.4</v>
          </cell>
          <cell r="J584">
            <v>4</v>
          </cell>
          <cell r="K584">
            <v>5</v>
          </cell>
          <cell r="L584">
            <v>2.9</v>
          </cell>
          <cell r="M584">
            <v>4</v>
          </cell>
          <cell r="N584">
            <v>4.9000000000000004</v>
          </cell>
          <cell r="O584" t="str">
            <v>Bốn Phẩy Chín</v>
          </cell>
          <cell r="P584">
            <v>97503</v>
          </cell>
        </row>
        <row r="585">
          <cell r="A585">
            <v>577</v>
          </cell>
          <cell r="B585">
            <v>152523699</v>
          </cell>
          <cell r="C585" t="str">
            <v xml:space="preserve">Bùi Hoài </v>
          </cell>
          <cell r="D585" t="str">
            <v xml:space="preserve">Nam </v>
          </cell>
          <cell r="E585" t="str">
            <v>K15QNH7</v>
          </cell>
          <cell r="F585" t="str">
            <v>K15E45</v>
          </cell>
          <cell r="G585">
            <v>5</v>
          </cell>
          <cell r="H585">
            <v>5</v>
          </cell>
          <cell r="I585">
            <v>4.5</v>
          </cell>
          <cell r="J585">
            <v>8</v>
          </cell>
          <cell r="K585">
            <v>7</v>
          </cell>
          <cell r="L585">
            <v>2.9</v>
          </cell>
          <cell r="M585">
            <v>5</v>
          </cell>
          <cell r="N585">
            <v>5.2</v>
          </cell>
          <cell r="O585" t="str">
            <v>Năm Phẩy Hai</v>
          </cell>
        </row>
        <row r="586">
          <cell r="A586">
            <v>578</v>
          </cell>
          <cell r="B586">
            <v>152523703</v>
          </cell>
          <cell r="C586" t="str">
            <v xml:space="preserve">Nguyễn Đăng Ngọc </v>
          </cell>
          <cell r="D586" t="str">
            <v xml:space="preserve">Thiện </v>
          </cell>
          <cell r="E586" t="str">
            <v>K15QNH7</v>
          </cell>
          <cell r="F586" t="str">
            <v>K15E45</v>
          </cell>
          <cell r="G586">
            <v>8</v>
          </cell>
          <cell r="H586">
            <v>6</v>
          </cell>
          <cell r="I586">
            <v>4</v>
          </cell>
          <cell r="J586">
            <v>8</v>
          </cell>
          <cell r="K586">
            <v>7</v>
          </cell>
          <cell r="L586">
            <v>3.1</v>
          </cell>
          <cell r="M586">
            <v>5.0999999999999996</v>
          </cell>
          <cell r="N586">
            <v>5.4</v>
          </cell>
          <cell r="O586" t="str">
            <v>Năm Phẩy Bốn</v>
          </cell>
        </row>
        <row r="587">
          <cell r="A587">
            <v>579</v>
          </cell>
          <cell r="B587">
            <v>152523705</v>
          </cell>
          <cell r="C587" t="str">
            <v xml:space="preserve">Nguyễn Thị </v>
          </cell>
          <cell r="D587" t="str">
            <v xml:space="preserve">Diệp </v>
          </cell>
          <cell r="E587" t="str">
            <v>K15QNH7</v>
          </cell>
          <cell r="F587" t="str">
            <v>K15E45</v>
          </cell>
          <cell r="G587">
            <v>10</v>
          </cell>
          <cell r="H587">
            <v>9</v>
          </cell>
          <cell r="I587">
            <v>4</v>
          </cell>
          <cell r="J587">
            <v>9</v>
          </cell>
          <cell r="K587">
            <v>6.5</v>
          </cell>
          <cell r="L587">
            <v>3.8</v>
          </cell>
          <cell r="M587">
            <v>5.2</v>
          </cell>
          <cell r="N587">
            <v>6</v>
          </cell>
          <cell r="O587" t="str">
            <v>Sáu</v>
          </cell>
        </row>
        <row r="588">
          <cell r="A588">
            <v>580</v>
          </cell>
          <cell r="B588">
            <v>152523706</v>
          </cell>
          <cell r="C588" t="str">
            <v xml:space="preserve">Nguyễn Tuấn </v>
          </cell>
          <cell r="D588" t="str">
            <v xml:space="preserve">Lộc </v>
          </cell>
          <cell r="E588" t="str">
            <v>K15QNH7</v>
          </cell>
          <cell r="F588" t="str">
            <v>K15E45</v>
          </cell>
          <cell r="G588">
            <v>8</v>
          </cell>
          <cell r="H588">
            <v>8</v>
          </cell>
          <cell r="I588">
            <v>6</v>
          </cell>
          <cell r="J588">
            <v>7</v>
          </cell>
          <cell r="K588">
            <v>7.5</v>
          </cell>
          <cell r="L588">
            <v>3.8</v>
          </cell>
          <cell r="M588">
            <v>5.7</v>
          </cell>
          <cell r="N588">
            <v>6.2</v>
          </cell>
          <cell r="O588" t="str">
            <v>Sáu  Phẩy Hai</v>
          </cell>
        </row>
        <row r="589">
          <cell r="A589">
            <v>581</v>
          </cell>
          <cell r="B589">
            <v>152523709</v>
          </cell>
          <cell r="C589" t="str">
            <v xml:space="preserve">Nguyễn Nhật </v>
          </cell>
          <cell r="D589" t="str">
            <v xml:space="preserve">Hoàng </v>
          </cell>
          <cell r="E589" t="str">
            <v>K15QNH7</v>
          </cell>
          <cell r="F589" t="str">
            <v>K15E45</v>
          </cell>
          <cell r="G589">
            <v>8</v>
          </cell>
          <cell r="H589">
            <v>7</v>
          </cell>
          <cell r="I589">
            <v>4.5</v>
          </cell>
          <cell r="J589">
            <v>7</v>
          </cell>
          <cell r="K589">
            <v>6.5</v>
          </cell>
          <cell r="L589">
            <v>3.8</v>
          </cell>
          <cell r="M589">
            <v>5.2</v>
          </cell>
          <cell r="N589">
            <v>5.6</v>
          </cell>
          <cell r="O589" t="str">
            <v>Năm Phẩy Sáu</v>
          </cell>
        </row>
        <row r="590">
          <cell r="A590">
            <v>582</v>
          </cell>
          <cell r="B590">
            <v>152523710</v>
          </cell>
          <cell r="C590" t="str">
            <v xml:space="preserve">Bùi Kiên </v>
          </cell>
          <cell r="D590" t="str">
            <v xml:space="preserve">Trung </v>
          </cell>
          <cell r="E590" t="str">
            <v>K15QNH7</v>
          </cell>
          <cell r="F590" t="str">
            <v>K15E45</v>
          </cell>
          <cell r="G590">
            <v>6</v>
          </cell>
          <cell r="H590">
            <v>5</v>
          </cell>
          <cell r="I590">
            <v>4.5</v>
          </cell>
          <cell r="J590">
            <v>8</v>
          </cell>
          <cell r="K590">
            <v>7</v>
          </cell>
          <cell r="L590">
            <v>4.7</v>
          </cell>
          <cell r="M590">
            <v>5.9</v>
          </cell>
          <cell r="N590">
            <v>5.7</v>
          </cell>
          <cell r="O590" t="str">
            <v>Năm Phẩy Bảy</v>
          </cell>
        </row>
        <row r="591">
          <cell r="A591">
            <v>583</v>
          </cell>
          <cell r="B591">
            <v>152523711</v>
          </cell>
          <cell r="C591" t="str">
            <v xml:space="preserve">Lương Bá Thái </v>
          </cell>
          <cell r="D591" t="str">
            <v xml:space="preserve">Sơn </v>
          </cell>
          <cell r="E591" t="str">
            <v>K15QNH7</v>
          </cell>
          <cell r="F591" t="str">
            <v>K15E45</v>
          </cell>
          <cell r="G591">
            <v>10</v>
          </cell>
          <cell r="H591">
            <v>10</v>
          </cell>
          <cell r="I591">
            <v>5.5</v>
          </cell>
          <cell r="J591">
            <v>9</v>
          </cell>
          <cell r="K591">
            <v>10</v>
          </cell>
          <cell r="L591">
            <v>5.8</v>
          </cell>
          <cell r="M591">
            <v>7.9</v>
          </cell>
          <cell r="N591">
            <v>7.8</v>
          </cell>
          <cell r="O591" t="str">
            <v>Bảy  Phẩy Tám</v>
          </cell>
        </row>
        <row r="592">
          <cell r="A592">
            <v>584</v>
          </cell>
          <cell r="B592">
            <v>152523713</v>
          </cell>
          <cell r="C592" t="str">
            <v>Võ Thị Ánh</v>
          </cell>
          <cell r="D592" t="str">
            <v xml:space="preserve">Sương </v>
          </cell>
          <cell r="E592" t="str">
            <v>K15QNH7</v>
          </cell>
          <cell r="F592" t="str">
            <v>K15E45</v>
          </cell>
          <cell r="G592">
            <v>10</v>
          </cell>
          <cell r="H592">
            <v>10</v>
          </cell>
          <cell r="I592">
            <v>5.5</v>
          </cell>
          <cell r="J592">
            <v>9</v>
          </cell>
          <cell r="K592">
            <v>9.5</v>
          </cell>
          <cell r="L592">
            <v>4.7</v>
          </cell>
          <cell r="M592">
            <v>7.1</v>
          </cell>
          <cell r="N592">
            <v>7.4</v>
          </cell>
          <cell r="O592" t="str">
            <v>Bảy Phẩy Bốn</v>
          </cell>
        </row>
        <row r="593">
          <cell r="A593">
            <v>585</v>
          </cell>
          <cell r="B593">
            <v>152523721</v>
          </cell>
          <cell r="C593" t="str">
            <v xml:space="preserve">Đào Thị Diệu </v>
          </cell>
          <cell r="D593" t="str">
            <v xml:space="preserve">Hương </v>
          </cell>
          <cell r="E593" t="str">
            <v>K15QNH7</v>
          </cell>
          <cell r="F593" t="str">
            <v>K15E45</v>
          </cell>
          <cell r="G593">
            <v>10</v>
          </cell>
          <cell r="H593">
            <v>8</v>
          </cell>
          <cell r="I593">
            <v>5</v>
          </cell>
          <cell r="J593">
            <v>8</v>
          </cell>
          <cell r="K593">
            <v>6</v>
          </cell>
          <cell r="L593">
            <v>4.9000000000000004</v>
          </cell>
          <cell r="M593">
            <v>5.5</v>
          </cell>
          <cell r="N593">
            <v>6.1</v>
          </cell>
          <cell r="O593" t="str">
            <v>Sáu Phẩy Một</v>
          </cell>
        </row>
        <row r="594">
          <cell r="A594">
            <v>586</v>
          </cell>
          <cell r="B594">
            <v>152523726</v>
          </cell>
          <cell r="C594" t="str">
            <v xml:space="preserve">Huỳnh Thị Huyền </v>
          </cell>
          <cell r="D594" t="str">
            <v xml:space="preserve">Trang </v>
          </cell>
          <cell r="E594" t="str">
            <v>K15QNH7</v>
          </cell>
          <cell r="F594" t="str">
            <v>K15E45</v>
          </cell>
          <cell r="G594">
            <v>9</v>
          </cell>
          <cell r="H594">
            <v>7</v>
          </cell>
          <cell r="I594">
            <v>7</v>
          </cell>
          <cell r="J594">
            <v>7</v>
          </cell>
          <cell r="K594">
            <v>5</v>
          </cell>
          <cell r="L594">
            <v>3.3</v>
          </cell>
          <cell r="M594">
            <v>4.2</v>
          </cell>
          <cell r="N594">
            <v>5.6</v>
          </cell>
          <cell r="O594" t="str">
            <v>Năm Phẩy Sáu</v>
          </cell>
        </row>
        <row r="595">
          <cell r="A595">
            <v>587</v>
          </cell>
          <cell r="B595">
            <v>152523727</v>
          </cell>
          <cell r="C595" t="str">
            <v xml:space="preserve">Hồ Thị Kiều </v>
          </cell>
          <cell r="D595" t="str">
            <v xml:space="preserve">Phương </v>
          </cell>
          <cell r="E595" t="str">
            <v>K15QNH7</v>
          </cell>
          <cell r="F595" t="str">
            <v>K15E45</v>
          </cell>
          <cell r="G595">
            <v>10</v>
          </cell>
          <cell r="H595">
            <v>10</v>
          </cell>
          <cell r="I595">
            <v>7.5</v>
          </cell>
          <cell r="J595">
            <v>8.5</v>
          </cell>
          <cell r="K595">
            <v>9</v>
          </cell>
          <cell r="L595">
            <v>5.3</v>
          </cell>
          <cell r="M595">
            <v>7.2</v>
          </cell>
          <cell r="N595">
            <v>7.8</v>
          </cell>
          <cell r="O595" t="str">
            <v>Bảy  Phẩy Tám</v>
          </cell>
        </row>
        <row r="596">
          <cell r="A596">
            <v>588</v>
          </cell>
          <cell r="B596">
            <v>152523728</v>
          </cell>
          <cell r="C596" t="str">
            <v xml:space="preserve">Đỗ Thị Tuyết </v>
          </cell>
          <cell r="D596" t="str">
            <v xml:space="preserve">Thư </v>
          </cell>
          <cell r="E596" t="str">
            <v>K15QNH7</v>
          </cell>
          <cell r="F596" t="str">
            <v>K15E45</v>
          </cell>
          <cell r="G596">
            <v>10</v>
          </cell>
          <cell r="H596">
            <v>9</v>
          </cell>
          <cell r="I596">
            <v>5</v>
          </cell>
          <cell r="J596">
            <v>8</v>
          </cell>
          <cell r="K596">
            <v>7</v>
          </cell>
          <cell r="L596">
            <v>4</v>
          </cell>
          <cell r="M596">
            <v>5.5</v>
          </cell>
          <cell r="N596">
            <v>6.2</v>
          </cell>
          <cell r="O596" t="str">
            <v>Sáu  Phẩy Hai</v>
          </cell>
        </row>
        <row r="597">
          <cell r="A597">
            <v>589</v>
          </cell>
          <cell r="B597">
            <v>152523731</v>
          </cell>
          <cell r="C597" t="str">
            <v xml:space="preserve">Trương Bửu Xuân </v>
          </cell>
          <cell r="D597" t="str">
            <v xml:space="preserve">Linh </v>
          </cell>
          <cell r="E597" t="str">
            <v>K15QNH7</v>
          </cell>
          <cell r="F597" t="str">
            <v>K15E45</v>
          </cell>
          <cell r="G597">
            <v>9</v>
          </cell>
          <cell r="H597">
            <v>7</v>
          </cell>
          <cell r="I597">
            <v>4</v>
          </cell>
          <cell r="J597">
            <v>7</v>
          </cell>
          <cell r="K597">
            <v>7.7</v>
          </cell>
          <cell r="L597">
            <v>4.5999999999999996</v>
          </cell>
          <cell r="M597">
            <v>6.2</v>
          </cell>
          <cell r="N597">
            <v>6.1</v>
          </cell>
          <cell r="O597" t="str">
            <v>Sáu Phẩy Một</v>
          </cell>
        </row>
        <row r="598">
          <cell r="A598">
            <v>590</v>
          </cell>
          <cell r="B598">
            <v>152523733</v>
          </cell>
          <cell r="C598" t="str">
            <v xml:space="preserve">Bùi Hữu </v>
          </cell>
          <cell r="D598" t="str">
            <v xml:space="preserve">Công </v>
          </cell>
          <cell r="E598" t="str">
            <v>K15QNH7</v>
          </cell>
          <cell r="F598" t="str">
            <v>K15E45</v>
          </cell>
          <cell r="G598">
            <v>9</v>
          </cell>
          <cell r="H598">
            <v>9</v>
          </cell>
          <cell r="I598">
            <v>5</v>
          </cell>
          <cell r="J598">
            <v>9</v>
          </cell>
          <cell r="K598">
            <v>7.7</v>
          </cell>
          <cell r="L598">
            <v>1.8</v>
          </cell>
          <cell r="M598">
            <v>4.8</v>
          </cell>
          <cell r="N598">
            <v>5.9</v>
          </cell>
          <cell r="O598" t="str">
            <v>Năm Phẩy Chín</v>
          </cell>
        </row>
        <row r="599">
          <cell r="A599">
            <v>591</v>
          </cell>
          <cell r="B599">
            <v>152523734</v>
          </cell>
          <cell r="C599" t="str">
            <v xml:space="preserve">Nguyễn Thị Mai </v>
          </cell>
          <cell r="D599" t="str">
            <v xml:space="preserve">Phương </v>
          </cell>
          <cell r="E599" t="str">
            <v>K15QNH7</v>
          </cell>
          <cell r="F599" t="str">
            <v>K15E45</v>
          </cell>
          <cell r="G599">
            <v>10</v>
          </cell>
          <cell r="H599">
            <v>10</v>
          </cell>
          <cell r="I599">
            <v>5.5</v>
          </cell>
          <cell r="J599">
            <v>8.5</v>
          </cell>
          <cell r="K599">
            <v>7.8</v>
          </cell>
          <cell r="L599">
            <v>4.9000000000000004</v>
          </cell>
          <cell r="M599">
            <v>6.4</v>
          </cell>
          <cell r="N599">
            <v>7</v>
          </cell>
          <cell r="O599" t="str">
            <v>Bảy</v>
          </cell>
        </row>
        <row r="600">
          <cell r="A600">
            <v>592</v>
          </cell>
          <cell r="B600">
            <v>152523786</v>
          </cell>
          <cell r="C600" t="str">
            <v xml:space="preserve">Lê Thị </v>
          </cell>
          <cell r="D600" t="str">
            <v xml:space="preserve">Phượng </v>
          </cell>
          <cell r="E600" t="str">
            <v>K15QNH7</v>
          </cell>
          <cell r="F600" t="str">
            <v>K15E45</v>
          </cell>
          <cell r="G600">
            <v>9</v>
          </cell>
          <cell r="H600">
            <v>7</v>
          </cell>
          <cell r="I600">
            <v>5.5</v>
          </cell>
          <cell r="J600">
            <v>7</v>
          </cell>
          <cell r="K600">
            <v>8</v>
          </cell>
          <cell r="L600">
            <v>3.5</v>
          </cell>
          <cell r="M600">
            <v>5.8</v>
          </cell>
          <cell r="N600">
            <v>6.1</v>
          </cell>
          <cell r="O600" t="str">
            <v>Sáu Phẩy Một</v>
          </cell>
        </row>
        <row r="601">
          <cell r="A601">
            <v>593</v>
          </cell>
          <cell r="B601">
            <v>152526119</v>
          </cell>
          <cell r="C601" t="str">
            <v>Lê Thọ</v>
          </cell>
          <cell r="D601" t="str">
            <v xml:space="preserve">Duy </v>
          </cell>
          <cell r="E601" t="str">
            <v>K15QNH7</v>
          </cell>
          <cell r="F601" t="str">
            <v>K15E45</v>
          </cell>
          <cell r="G601">
            <v>8</v>
          </cell>
          <cell r="H601">
            <v>6</v>
          </cell>
          <cell r="I601">
            <v>5.5</v>
          </cell>
          <cell r="J601">
            <v>8</v>
          </cell>
          <cell r="K601">
            <v>6.5</v>
          </cell>
          <cell r="L601">
            <v>2.7</v>
          </cell>
          <cell r="M601">
            <v>4.5999999999999996</v>
          </cell>
          <cell r="N601">
            <v>5.4</v>
          </cell>
          <cell r="O601" t="str">
            <v>Năm Phẩy Bốn</v>
          </cell>
        </row>
        <row r="602">
          <cell r="A602">
            <v>594</v>
          </cell>
          <cell r="B602">
            <v>152526295</v>
          </cell>
          <cell r="C602" t="str">
            <v>Nguyễn Trần Minh</v>
          </cell>
          <cell r="D602" t="str">
            <v>Ân</v>
          </cell>
          <cell r="E602" t="str">
            <v>K15QNH7</v>
          </cell>
          <cell r="F602" t="str">
            <v>K15E45</v>
          </cell>
          <cell r="G602">
            <v>3</v>
          </cell>
          <cell r="H602">
            <v>3</v>
          </cell>
          <cell r="I602">
            <v>6.5</v>
          </cell>
          <cell r="J602">
            <v>2</v>
          </cell>
          <cell r="K602">
            <v>10</v>
          </cell>
          <cell r="L602">
            <v>3.6</v>
          </cell>
          <cell r="M602">
            <v>6.8</v>
          </cell>
          <cell r="N602">
            <v>5.7</v>
          </cell>
          <cell r="O602" t="str">
            <v>Năm Phẩy Bảy</v>
          </cell>
        </row>
        <row r="603">
          <cell r="A603">
            <v>595</v>
          </cell>
          <cell r="B603">
            <v>132526897</v>
          </cell>
          <cell r="C603" t="str">
            <v>Nguyễn Hữu Hào</v>
          </cell>
          <cell r="D603" t="str">
            <v>Kiệt</v>
          </cell>
          <cell r="E603" t="str">
            <v>K15QNH8</v>
          </cell>
          <cell r="F603" t="str">
            <v>K15E45</v>
          </cell>
          <cell r="G603">
            <v>9</v>
          </cell>
          <cell r="H603">
            <v>6</v>
          </cell>
          <cell r="I603">
            <v>6.5</v>
          </cell>
          <cell r="J603">
            <v>7.5</v>
          </cell>
          <cell r="K603">
            <v>8</v>
          </cell>
          <cell r="L603">
            <v>2.7</v>
          </cell>
          <cell r="M603">
            <v>5.4</v>
          </cell>
          <cell r="N603">
            <v>6.1</v>
          </cell>
          <cell r="O603" t="str">
            <v>Sáu Phẩy Một</v>
          </cell>
        </row>
        <row r="604">
          <cell r="A604">
            <v>596</v>
          </cell>
          <cell r="B604">
            <v>152523594</v>
          </cell>
          <cell r="C604" t="str">
            <v>Hoàng Thị Quỳnh</v>
          </cell>
          <cell r="D604" t="str">
            <v xml:space="preserve">An </v>
          </cell>
          <cell r="E604" t="str">
            <v>K15QNH8</v>
          </cell>
          <cell r="F604" t="str">
            <v>K15E45</v>
          </cell>
          <cell r="G604">
            <v>10</v>
          </cell>
          <cell r="H604">
            <v>9</v>
          </cell>
          <cell r="I604">
            <v>6</v>
          </cell>
          <cell r="J604">
            <v>9</v>
          </cell>
          <cell r="K604">
            <v>8</v>
          </cell>
          <cell r="L604">
            <v>3.1</v>
          </cell>
          <cell r="M604">
            <v>5.6</v>
          </cell>
          <cell r="N604">
            <v>6.6</v>
          </cell>
          <cell r="O604" t="str">
            <v>Sáu Phẩy Sáu</v>
          </cell>
        </row>
        <row r="605">
          <cell r="A605">
            <v>597</v>
          </cell>
          <cell r="B605">
            <v>152523596</v>
          </cell>
          <cell r="C605" t="str">
            <v xml:space="preserve">Trần Thị Thanh </v>
          </cell>
          <cell r="D605" t="str">
            <v xml:space="preserve">Thảo </v>
          </cell>
          <cell r="E605" t="str">
            <v>K15QNH8</v>
          </cell>
          <cell r="F605" t="str">
            <v>K15E45</v>
          </cell>
          <cell r="G605">
            <v>7</v>
          </cell>
          <cell r="H605">
            <v>7</v>
          </cell>
          <cell r="I605">
            <v>7.5</v>
          </cell>
          <cell r="J605">
            <v>7.5</v>
          </cell>
          <cell r="K605">
            <v>8</v>
          </cell>
          <cell r="L605">
            <v>2.7</v>
          </cell>
          <cell r="M605">
            <v>5.4</v>
          </cell>
          <cell r="N605">
            <v>6.3</v>
          </cell>
          <cell r="O605" t="str">
            <v>Sáu  Phẩy Ba</v>
          </cell>
        </row>
        <row r="606">
          <cell r="A606">
            <v>598</v>
          </cell>
          <cell r="B606">
            <v>152523597</v>
          </cell>
          <cell r="C606" t="str">
            <v xml:space="preserve">Trịnh Huỳnh Như </v>
          </cell>
          <cell r="D606" t="str">
            <v xml:space="preserve">Lê </v>
          </cell>
          <cell r="E606" t="str">
            <v>K15QNH8</v>
          </cell>
          <cell r="F606" t="str">
            <v>K15E45</v>
          </cell>
          <cell r="G606">
            <v>3</v>
          </cell>
          <cell r="H606">
            <v>3</v>
          </cell>
          <cell r="I606">
            <v>6.5</v>
          </cell>
          <cell r="J606">
            <v>7.5</v>
          </cell>
          <cell r="K606">
            <v>6.5</v>
          </cell>
          <cell r="L606">
            <v>4</v>
          </cell>
          <cell r="M606">
            <v>5.3</v>
          </cell>
          <cell r="N606">
            <v>5.4</v>
          </cell>
          <cell r="O606" t="str">
            <v>Năm Phẩy Bốn</v>
          </cell>
        </row>
        <row r="607">
          <cell r="A607">
            <v>599</v>
          </cell>
          <cell r="B607">
            <v>152523737</v>
          </cell>
          <cell r="C607" t="str">
            <v xml:space="preserve">Đinh Thị Ngọc </v>
          </cell>
          <cell r="D607" t="str">
            <v xml:space="preserve">Na </v>
          </cell>
          <cell r="E607" t="str">
            <v>K15QNH8</v>
          </cell>
          <cell r="F607" t="str">
            <v>K15E45</v>
          </cell>
          <cell r="G607">
            <v>9</v>
          </cell>
          <cell r="H607">
            <v>10</v>
          </cell>
          <cell r="I607">
            <v>4.5</v>
          </cell>
          <cell r="J607">
            <v>8</v>
          </cell>
          <cell r="K607">
            <v>6.5</v>
          </cell>
          <cell r="L607">
            <v>3.1</v>
          </cell>
          <cell r="M607">
            <v>4.8</v>
          </cell>
          <cell r="N607">
            <v>5.8</v>
          </cell>
          <cell r="O607" t="str">
            <v>Năm Phẩy Tám</v>
          </cell>
        </row>
        <row r="608">
          <cell r="A608">
            <v>600</v>
          </cell>
          <cell r="B608">
            <v>152523738</v>
          </cell>
          <cell r="C608" t="str">
            <v xml:space="preserve">Phạm Hữu </v>
          </cell>
          <cell r="D608" t="str">
            <v xml:space="preserve">Bảo </v>
          </cell>
          <cell r="E608" t="str">
            <v>K15QNH8</v>
          </cell>
          <cell r="F608" t="str">
            <v>K15E45</v>
          </cell>
          <cell r="G608">
            <v>7</v>
          </cell>
          <cell r="H608">
            <v>6</v>
          </cell>
          <cell r="I608">
            <v>5.5</v>
          </cell>
          <cell r="J608">
            <v>5</v>
          </cell>
          <cell r="K608">
            <v>9</v>
          </cell>
          <cell r="L608">
            <v>3.1</v>
          </cell>
          <cell r="M608">
            <v>6.1</v>
          </cell>
          <cell r="N608">
            <v>5.9</v>
          </cell>
          <cell r="O608" t="str">
            <v>Năm Phẩy Chín</v>
          </cell>
        </row>
        <row r="609">
          <cell r="A609">
            <v>601</v>
          </cell>
          <cell r="B609">
            <v>152523740</v>
          </cell>
          <cell r="C609" t="str">
            <v xml:space="preserve">Nguyễn Thị Thu </v>
          </cell>
          <cell r="D609" t="str">
            <v xml:space="preserve">Thảo </v>
          </cell>
          <cell r="E609" t="str">
            <v>K15QNH8</v>
          </cell>
          <cell r="F609" t="str">
            <v>K15E45</v>
          </cell>
          <cell r="G609">
            <v>9</v>
          </cell>
          <cell r="H609">
            <v>8</v>
          </cell>
          <cell r="I609">
            <v>6</v>
          </cell>
          <cell r="J609">
            <v>7</v>
          </cell>
          <cell r="K609">
            <v>9</v>
          </cell>
          <cell r="L609">
            <v>4.2</v>
          </cell>
          <cell r="M609">
            <v>6.6</v>
          </cell>
          <cell r="N609">
            <v>6.8</v>
          </cell>
          <cell r="O609" t="str">
            <v>Sáu  Phẩy Tám</v>
          </cell>
        </row>
        <row r="610">
          <cell r="A610">
            <v>602</v>
          </cell>
          <cell r="B610">
            <v>152523745</v>
          </cell>
          <cell r="C610" t="str">
            <v>Nguyễn Ngọc</v>
          </cell>
          <cell r="D610" t="str">
            <v xml:space="preserve">Minh </v>
          </cell>
          <cell r="E610" t="str">
            <v>K15QNH8</v>
          </cell>
          <cell r="F610" t="str">
            <v>K15E45</v>
          </cell>
          <cell r="G610">
            <v>3</v>
          </cell>
          <cell r="H610">
            <v>3</v>
          </cell>
          <cell r="I610">
            <v>3.5</v>
          </cell>
          <cell r="J610">
            <v>2</v>
          </cell>
          <cell r="K610">
            <v>6.5</v>
          </cell>
          <cell r="L610">
            <v>4</v>
          </cell>
          <cell r="M610">
            <v>5.3</v>
          </cell>
          <cell r="N610">
            <v>4.3</v>
          </cell>
          <cell r="O610" t="str">
            <v>Bốn Phẩy Ba</v>
          </cell>
        </row>
        <row r="611">
          <cell r="A611">
            <v>603</v>
          </cell>
          <cell r="B611">
            <v>152523746</v>
          </cell>
          <cell r="C611" t="str">
            <v xml:space="preserve">Hà Lệ </v>
          </cell>
          <cell r="D611" t="str">
            <v xml:space="preserve">Thu </v>
          </cell>
          <cell r="E611" t="str">
            <v>K15QNH8</v>
          </cell>
          <cell r="F611" t="str">
            <v>K15E45</v>
          </cell>
          <cell r="G611">
            <v>10</v>
          </cell>
          <cell r="H611">
            <v>8</v>
          </cell>
          <cell r="I611">
            <v>5.5</v>
          </cell>
          <cell r="J611">
            <v>9</v>
          </cell>
          <cell r="K611">
            <v>7</v>
          </cell>
          <cell r="L611">
            <v>4.7</v>
          </cell>
          <cell r="M611">
            <v>5.9</v>
          </cell>
          <cell r="N611">
            <v>6.5</v>
          </cell>
          <cell r="O611" t="str">
            <v>Sáu Phẩy Năm</v>
          </cell>
        </row>
        <row r="612">
          <cell r="A612">
            <v>604</v>
          </cell>
          <cell r="B612">
            <v>152523747</v>
          </cell>
          <cell r="C612" t="str">
            <v xml:space="preserve">Nguyễn Thị Thanh </v>
          </cell>
          <cell r="D612" t="str">
            <v xml:space="preserve">Nhàn </v>
          </cell>
          <cell r="E612" t="str">
            <v>K15QNH8</v>
          </cell>
          <cell r="F612" t="str">
            <v>K15E45</v>
          </cell>
          <cell r="G612">
            <v>10</v>
          </cell>
          <cell r="H612">
            <v>8</v>
          </cell>
          <cell r="I612">
            <v>5.5</v>
          </cell>
          <cell r="J612">
            <v>9</v>
          </cell>
          <cell r="K612">
            <v>8</v>
          </cell>
          <cell r="L612">
            <v>4.2</v>
          </cell>
          <cell r="M612">
            <v>6.1</v>
          </cell>
          <cell r="N612">
            <v>6.7</v>
          </cell>
          <cell r="O612" t="str">
            <v>Sáu  Phẩy Bảy</v>
          </cell>
        </row>
        <row r="613">
          <cell r="A613">
            <v>605</v>
          </cell>
          <cell r="B613">
            <v>152523750</v>
          </cell>
          <cell r="C613" t="str">
            <v xml:space="preserve">Nguyễn Thị Lan </v>
          </cell>
          <cell r="D613" t="str">
            <v xml:space="preserve">Phương </v>
          </cell>
          <cell r="E613" t="str">
            <v>K15QNH8</v>
          </cell>
          <cell r="F613" t="str">
            <v>K15E45</v>
          </cell>
          <cell r="G613">
            <v>10</v>
          </cell>
          <cell r="H613">
            <v>8</v>
          </cell>
          <cell r="I613">
            <v>6</v>
          </cell>
          <cell r="J613">
            <v>9</v>
          </cell>
          <cell r="K613">
            <v>8</v>
          </cell>
          <cell r="L613">
            <v>4.2</v>
          </cell>
          <cell r="M613">
            <v>6.1</v>
          </cell>
          <cell r="N613">
            <v>6.8</v>
          </cell>
          <cell r="O613" t="str">
            <v>Sáu  Phẩy Tám</v>
          </cell>
        </row>
        <row r="614">
          <cell r="A614">
            <v>606</v>
          </cell>
          <cell r="B614">
            <v>152523751</v>
          </cell>
          <cell r="C614" t="str">
            <v xml:space="preserve">Hồ Thị Thanh </v>
          </cell>
          <cell r="D614" t="str">
            <v xml:space="preserve">Thủy </v>
          </cell>
          <cell r="E614" t="str">
            <v>K15QNH8</v>
          </cell>
          <cell r="F614" t="str">
            <v>K15E45</v>
          </cell>
          <cell r="G614">
            <v>9</v>
          </cell>
          <cell r="H614">
            <v>10</v>
          </cell>
          <cell r="I614">
            <v>4.5</v>
          </cell>
          <cell r="J614">
            <v>8</v>
          </cell>
          <cell r="K614">
            <v>7.5</v>
          </cell>
          <cell r="L614">
            <v>3.6</v>
          </cell>
          <cell r="M614">
            <v>5.6</v>
          </cell>
          <cell r="N614">
            <v>6.2</v>
          </cell>
          <cell r="O614" t="str">
            <v>Sáu  Phẩy Hai</v>
          </cell>
        </row>
        <row r="615">
          <cell r="A615">
            <v>607</v>
          </cell>
          <cell r="B615">
            <v>152523752</v>
          </cell>
          <cell r="C615" t="str">
            <v xml:space="preserve">Nguyễn Thị Cẩm </v>
          </cell>
          <cell r="D615" t="str">
            <v xml:space="preserve">Sương </v>
          </cell>
          <cell r="E615" t="str">
            <v>K15QNH8</v>
          </cell>
          <cell r="F615" t="str">
            <v>K15E45</v>
          </cell>
          <cell r="G615">
            <v>10</v>
          </cell>
          <cell r="H615">
            <v>10</v>
          </cell>
          <cell r="I615">
            <v>7</v>
          </cell>
          <cell r="J615">
            <v>8.5</v>
          </cell>
          <cell r="K615">
            <v>7.5</v>
          </cell>
          <cell r="L615">
            <v>6.6</v>
          </cell>
          <cell r="M615">
            <v>7.1</v>
          </cell>
          <cell r="N615">
            <v>7.7</v>
          </cell>
          <cell r="O615" t="str">
            <v>Bảy Phẩy Bảy</v>
          </cell>
        </row>
        <row r="616">
          <cell r="A616">
            <v>608</v>
          </cell>
          <cell r="B616">
            <v>152523753</v>
          </cell>
          <cell r="C616" t="str">
            <v xml:space="preserve">Võ Quốc </v>
          </cell>
          <cell r="D616" t="str">
            <v xml:space="preserve">Thành </v>
          </cell>
          <cell r="E616" t="str">
            <v>K15QNH8</v>
          </cell>
          <cell r="F616" t="str">
            <v>K15E45</v>
          </cell>
          <cell r="G616">
            <v>10</v>
          </cell>
          <cell r="H616">
            <v>9</v>
          </cell>
          <cell r="I616">
            <v>5.5</v>
          </cell>
          <cell r="J616">
            <v>7</v>
          </cell>
          <cell r="K616">
            <v>8</v>
          </cell>
          <cell r="L616">
            <v>4.4000000000000004</v>
          </cell>
          <cell r="M616">
            <v>6.2</v>
          </cell>
          <cell r="N616">
            <v>6.6</v>
          </cell>
          <cell r="O616" t="str">
            <v>Sáu Phẩy Sáu</v>
          </cell>
        </row>
        <row r="617">
          <cell r="A617">
            <v>609</v>
          </cell>
          <cell r="B617">
            <v>152523754</v>
          </cell>
          <cell r="C617" t="str">
            <v xml:space="preserve">Hoàng Việt </v>
          </cell>
          <cell r="D617" t="str">
            <v xml:space="preserve">Hà </v>
          </cell>
          <cell r="E617" t="str">
            <v>K15QNH8</v>
          </cell>
          <cell r="F617" t="str">
            <v>K15E45</v>
          </cell>
          <cell r="G617">
            <v>10</v>
          </cell>
          <cell r="H617">
            <v>10</v>
          </cell>
          <cell r="I617">
            <v>6</v>
          </cell>
          <cell r="J617">
            <v>8.5</v>
          </cell>
          <cell r="K617">
            <v>8.5</v>
          </cell>
          <cell r="L617">
            <v>5.0999999999999996</v>
          </cell>
          <cell r="M617">
            <v>6.8</v>
          </cell>
          <cell r="N617">
            <v>7.3</v>
          </cell>
          <cell r="O617" t="str">
            <v>Bảy Phẩy Ba</v>
          </cell>
        </row>
        <row r="618">
          <cell r="A618">
            <v>610</v>
          </cell>
          <cell r="B618">
            <v>152523757</v>
          </cell>
          <cell r="C618" t="str">
            <v xml:space="preserve">Bùi Văn </v>
          </cell>
          <cell r="D618" t="str">
            <v xml:space="preserve">Thuần </v>
          </cell>
          <cell r="E618" t="str">
            <v>K15QNH8</v>
          </cell>
          <cell r="F618" t="str">
            <v>K15E45</v>
          </cell>
          <cell r="G618">
            <v>9</v>
          </cell>
          <cell r="H618">
            <v>6</v>
          </cell>
          <cell r="I618">
            <v>5</v>
          </cell>
          <cell r="J618">
            <v>9</v>
          </cell>
          <cell r="K618">
            <v>8</v>
          </cell>
          <cell r="L618">
            <v>3.5</v>
          </cell>
          <cell r="M618">
            <v>5.8</v>
          </cell>
          <cell r="N618">
            <v>6.1</v>
          </cell>
          <cell r="O618" t="str">
            <v>Sáu Phẩy Một</v>
          </cell>
        </row>
        <row r="619">
          <cell r="A619">
            <v>611</v>
          </cell>
          <cell r="B619">
            <v>152523760</v>
          </cell>
          <cell r="C619" t="str">
            <v xml:space="preserve">Hoa Duy </v>
          </cell>
          <cell r="D619" t="str">
            <v xml:space="preserve">Hiệp </v>
          </cell>
          <cell r="E619" t="str">
            <v>K15QNH8</v>
          </cell>
          <cell r="F619" t="str">
            <v>K15E45</v>
          </cell>
          <cell r="G619">
            <v>5</v>
          </cell>
          <cell r="H619">
            <v>5</v>
          </cell>
          <cell r="I619">
            <v>6.5</v>
          </cell>
          <cell r="J619">
            <v>7</v>
          </cell>
          <cell r="K619">
            <v>7.5</v>
          </cell>
          <cell r="L619">
            <v>4</v>
          </cell>
          <cell r="M619">
            <v>5.8</v>
          </cell>
          <cell r="N619">
            <v>5.9</v>
          </cell>
          <cell r="O619" t="str">
            <v>Năm Phẩy Chín</v>
          </cell>
        </row>
        <row r="620">
          <cell r="A620">
            <v>612</v>
          </cell>
          <cell r="B620">
            <v>152523767</v>
          </cell>
          <cell r="C620" t="str">
            <v xml:space="preserve">Phan Vũ </v>
          </cell>
          <cell r="D620" t="str">
            <v xml:space="preserve">Tuấn </v>
          </cell>
          <cell r="E620" t="str">
            <v>K15QNH8</v>
          </cell>
          <cell r="F620" t="str">
            <v>K15E45</v>
          </cell>
          <cell r="G620">
            <v>8</v>
          </cell>
          <cell r="H620">
            <v>6</v>
          </cell>
          <cell r="I620">
            <v>4.5</v>
          </cell>
          <cell r="J620">
            <v>6</v>
          </cell>
          <cell r="K620">
            <v>7.5</v>
          </cell>
          <cell r="L620">
            <v>5.8</v>
          </cell>
          <cell r="M620">
            <v>6.7</v>
          </cell>
          <cell r="N620">
            <v>6.2</v>
          </cell>
          <cell r="O620" t="str">
            <v>Sáu  Phẩy Hai</v>
          </cell>
        </row>
        <row r="621">
          <cell r="A621">
            <v>613</v>
          </cell>
          <cell r="B621">
            <v>152523829</v>
          </cell>
          <cell r="C621" t="str">
            <v xml:space="preserve">Nguyễn Thu </v>
          </cell>
          <cell r="D621" t="str">
            <v xml:space="preserve">Thảo </v>
          </cell>
          <cell r="E621" t="str">
            <v>K15QNH8</v>
          </cell>
          <cell r="F621" t="str">
            <v>K15E45</v>
          </cell>
          <cell r="G621">
            <v>8</v>
          </cell>
          <cell r="H621">
            <v>7</v>
          </cell>
          <cell r="I621">
            <v>6.5</v>
          </cell>
          <cell r="J621">
            <v>8</v>
          </cell>
          <cell r="K621">
            <v>7.5</v>
          </cell>
          <cell r="L621">
            <v>4.7</v>
          </cell>
          <cell r="M621">
            <v>6.1</v>
          </cell>
          <cell r="N621">
            <v>6.6</v>
          </cell>
          <cell r="O621" t="str">
            <v>Sáu Phẩy Sáu</v>
          </cell>
        </row>
        <row r="622">
          <cell r="A622">
            <v>614</v>
          </cell>
          <cell r="B622">
            <v>152523851</v>
          </cell>
          <cell r="C622" t="str">
            <v xml:space="preserve">Nguyễn Quang </v>
          </cell>
          <cell r="D622" t="str">
            <v xml:space="preserve">Chiến </v>
          </cell>
          <cell r="E622" t="str">
            <v>K15QNH8</v>
          </cell>
          <cell r="F622" t="str">
            <v>K15E45</v>
          </cell>
          <cell r="G622">
            <v>5</v>
          </cell>
          <cell r="H622">
            <v>4</v>
          </cell>
          <cell r="I622">
            <v>6.5</v>
          </cell>
          <cell r="J622">
            <v>7.5</v>
          </cell>
          <cell r="K622">
            <v>8</v>
          </cell>
          <cell r="L622">
            <v>3.6</v>
          </cell>
          <cell r="M622">
            <v>5.8</v>
          </cell>
          <cell r="N622">
            <v>5.9</v>
          </cell>
          <cell r="O622" t="str">
            <v>Năm Phẩy Chín</v>
          </cell>
        </row>
        <row r="623">
          <cell r="A623">
            <v>615</v>
          </cell>
          <cell r="B623">
            <v>152523852</v>
          </cell>
          <cell r="C623" t="str">
            <v xml:space="preserve">Nguyễn Văn </v>
          </cell>
          <cell r="D623" t="str">
            <v xml:space="preserve">Bình </v>
          </cell>
          <cell r="E623" t="str">
            <v>K15QNH8</v>
          </cell>
          <cell r="F623" t="str">
            <v>K15E45</v>
          </cell>
          <cell r="G623">
            <v>8</v>
          </cell>
          <cell r="H623">
            <v>6</v>
          </cell>
          <cell r="I623">
            <v>7.5</v>
          </cell>
          <cell r="J623">
            <v>7</v>
          </cell>
          <cell r="K623">
            <v>7</v>
          </cell>
          <cell r="L623">
            <v>3.3</v>
          </cell>
          <cell r="M623">
            <v>5.2</v>
          </cell>
          <cell r="N623">
            <v>6.1</v>
          </cell>
          <cell r="O623" t="str">
            <v>Sáu Phẩy Một</v>
          </cell>
        </row>
        <row r="624">
          <cell r="A624">
            <v>616</v>
          </cell>
          <cell r="B624">
            <v>152523853</v>
          </cell>
          <cell r="C624" t="str">
            <v xml:space="preserve">Nguyễn Văn </v>
          </cell>
          <cell r="D624" t="str">
            <v xml:space="preserve">Trí </v>
          </cell>
          <cell r="E624" t="str">
            <v>K15QNH8</v>
          </cell>
          <cell r="F624" t="str">
            <v>K15E45</v>
          </cell>
          <cell r="G624">
            <v>9</v>
          </cell>
          <cell r="H624">
            <v>7</v>
          </cell>
          <cell r="I624">
            <v>5</v>
          </cell>
          <cell r="J624">
            <v>8</v>
          </cell>
          <cell r="K624">
            <v>5</v>
          </cell>
          <cell r="L624">
            <v>3.3</v>
          </cell>
          <cell r="M624">
            <v>4.2</v>
          </cell>
          <cell r="N624">
            <v>5.3</v>
          </cell>
          <cell r="O624" t="str">
            <v>Năm Phẩy Ba</v>
          </cell>
        </row>
        <row r="625">
          <cell r="A625">
            <v>617</v>
          </cell>
          <cell r="B625">
            <v>152523858</v>
          </cell>
          <cell r="C625" t="str">
            <v xml:space="preserve">Đậu Song </v>
          </cell>
          <cell r="D625" t="str">
            <v xml:space="preserve">Quyền </v>
          </cell>
          <cell r="E625" t="str">
            <v>K15QNH8</v>
          </cell>
          <cell r="F625" t="str">
            <v>K15E45</v>
          </cell>
          <cell r="G625">
            <v>6</v>
          </cell>
          <cell r="H625">
            <v>5</v>
          </cell>
          <cell r="I625">
            <v>6.5</v>
          </cell>
          <cell r="J625">
            <v>5</v>
          </cell>
          <cell r="K625">
            <v>6.5</v>
          </cell>
          <cell r="L625">
            <v>3.3</v>
          </cell>
          <cell r="M625">
            <v>4.9000000000000004</v>
          </cell>
          <cell r="N625">
            <v>5.3</v>
          </cell>
          <cell r="O625" t="str">
            <v>Năm Phẩy Ba</v>
          </cell>
        </row>
        <row r="626">
          <cell r="A626">
            <v>618</v>
          </cell>
          <cell r="B626">
            <v>152523861</v>
          </cell>
          <cell r="C626" t="str">
            <v xml:space="preserve">Trần Đình </v>
          </cell>
          <cell r="D626" t="str">
            <v xml:space="preserve">Khanh </v>
          </cell>
          <cell r="E626" t="str">
            <v>K15QNH8</v>
          </cell>
          <cell r="F626" t="str">
            <v>K15E45</v>
          </cell>
          <cell r="G626">
            <v>9</v>
          </cell>
          <cell r="H626">
            <v>6</v>
          </cell>
          <cell r="I626">
            <v>5.5</v>
          </cell>
          <cell r="J626">
            <v>7</v>
          </cell>
          <cell r="K626">
            <v>5.5</v>
          </cell>
          <cell r="L626">
            <v>2.9</v>
          </cell>
          <cell r="M626">
            <v>4.2</v>
          </cell>
          <cell r="N626">
            <v>5.2</v>
          </cell>
          <cell r="O626" t="str">
            <v>Năm Phẩy Hai</v>
          </cell>
        </row>
        <row r="627">
          <cell r="A627">
            <v>619</v>
          </cell>
          <cell r="B627">
            <v>152525500</v>
          </cell>
          <cell r="C627" t="str">
            <v>Nguyễn Lâm</v>
          </cell>
          <cell r="D627" t="str">
            <v xml:space="preserve">Vũ </v>
          </cell>
          <cell r="E627" t="str">
            <v>K15QNH8</v>
          </cell>
          <cell r="F627" t="str">
            <v>K15E45</v>
          </cell>
          <cell r="G627">
            <v>10</v>
          </cell>
          <cell r="H627">
            <v>8</v>
          </cell>
          <cell r="I627">
            <v>5</v>
          </cell>
          <cell r="J627">
            <v>8</v>
          </cell>
          <cell r="K627">
            <v>8</v>
          </cell>
          <cell r="L627">
            <v>2.6</v>
          </cell>
          <cell r="M627">
            <v>5.3</v>
          </cell>
          <cell r="N627">
            <v>6</v>
          </cell>
          <cell r="O627" t="str">
            <v>Sáu</v>
          </cell>
        </row>
        <row r="628">
          <cell r="A628">
            <v>620</v>
          </cell>
          <cell r="B628">
            <v>152525931</v>
          </cell>
          <cell r="C628" t="str">
            <v xml:space="preserve">Nguyễn  </v>
          </cell>
          <cell r="D628" t="str">
            <v xml:space="preserve">Huy </v>
          </cell>
          <cell r="E628" t="str">
            <v>K15QNH8</v>
          </cell>
          <cell r="F628" t="str">
            <v>K15E45</v>
          </cell>
          <cell r="G628">
            <v>10</v>
          </cell>
          <cell r="H628">
            <v>7</v>
          </cell>
          <cell r="I628">
            <v>7.5</v>
          </cell>
          <cell r="J628">
            <v>7.5</v>
          </cell>
          <cell r="K628">
            <v>5</v>
          </cell>
          <cell r="L628">
            <v>2.2000000000000002</v>
          </cell>
          <cell r="M628">
            <v>3.6</v>
          </cell>
          <cell r="N628">
            <v>0</v>
          </cell>
          <cell r="O628" t="str">
            <v>Không</v>
          </cell>
        </row>
        <row r="629">
          <cell r="A629">
            <v>621</v>
          </cell>
          <cell r="B629">
            <v>142251531</v>
          </cell>
          <cell r="C629" t="str">
            <v>Đoàn Thị Kiều</v>
          </cell>
          <cell r="D629" t="str">
            <v>Oanh</v>
          </cell>
          <cell r="E629" t="str">
            <v>K15KKT1</v>
          </cell>
          <cell r="F629" t="str">
            <v>K15E46</v>
          </cell>
          <cell r="G629">
            <v>10</v>
          </cell>
          <cell r="H629">
            <v>9</v>
          </cell>
          <cell r="I629">
            <v>6.5</v>
          </cell>
          <cell r="J629">
            <v>8</v>
          </cell>
          <cell r="K629">
            <v>4</v>
          </cell>
          <cell r="L629">
            <v>5.6</v>
          </cell>
          <cell r="M629">
            <v>4.8</v>
          </cell>
          <cell r="N629">
            <v>6.1</v>
          </cell>
          <cell r="O629" t="str">
            <v>Sáu Phẩy Một</v>
          </cell>
        </row>
        <row r="630">
          <cell r="A630">
            <v>622</v>
          </cell>
          <cell r="B630">
            <v>142311800</v>
          </cell>
          <cell r="C630" t="str">
            <v>Hồ Phước</v>
          </cell>
          <cell r="D630" t="str">
            <v>Thành</v>
          </cell>
          <cell r="E630" t="str">
            <v>K15KKT1</v>
          </cell>
          <cell r="F630" t="str">
            <v>K15E46</v>
          </cell>
          <cell r="G630">
            <v>7</v>
          </cell>
          <cell r="H630">
            <v>7</v>
          </cell>
          <cell r="I630">
            <v>5.5</v>
          </cell>
          <cell r="J630">
            <v>6</v>
          </cell>
          <cell r="K630">
            <v>4</v>
          </cell>
          <cell r="L630" t="str">
            <v>v</v>
          </cell>
          <cell r="M630" t="str">
            <v>v</v>
          </cell>
          <cell r="N630">
            <v>0</v>
          </cell>
          <cell r="O630" t="str">
            <v>Không</v>
          </cell>
        </row>
        <row r="631">
          <cell r="A631">
            <v>623</v>
          </cell>
          <cell r="B631">
            <v>152313872</v>
          </cell>
          <cell r="C631" t="str">
            <v>Võ Thị Kim</v>
          </cell>
          <cell r="D631" t="str">
            <v>Anh</v>
          </cell>
          <cell r="E631" t="str">
            <v>K15KKT1</v>
          </cell>
          <cell r="F631" t="str">
            <v>K15E46</v>
          </cell>
          <cell r="G631">
            <v>8</v>
          </cell>
          <cell r="H631">
            <v>8</v>
          </cell>
          <cell r="I631">
            <v>4</v>
          </cell>
          <cell r="J631">
            <v>7.5</v>
          </cell>
          <cell r="K631">
            <v>5</v>
          </cell>
          <cell r="L631">
            <v>3.8</v>
          </cell>
          <cell r="M631">
            <v>4.4000000000000004</v>
          </cell>
          <cell r="N631">
            <v>5.2</v>
          </cell>
          <cell r="O631" t="str">
            <v>Năm Phẩy Hai</v>
          </cell>
        </row>
        <row r="632">
          <cell r="A632">
            <v>624</v>
          </cell>
          <cell r="B632">
            <v>152313880</v>
          </cell>
          <cell r="C632" t="str">
            <v>Phan Văn</v>
          </cell>
          <cell r="D632" t="str">
            <v>Thiện</v>
          </cell>
          <cell r="E632" t="str">
            <v>K15KKT1</v>
          </cell>
          <cell r="F632" t="str">
            <v>K15E46</v>
          </cell>
          <cell r="G632">
            <v>10</v>
          </cell>
          <cell r="H632">
            <v>8</v>
          </cell>
          <cell r="I632">
            <v>6</v>
          </cell>
          <cell r="J632">
            <v>6</v>
          </cell>
          <cell r="K632">
            <v>4</v>
          </cell>
          <cell r="L632">
            <v>5.3</v>
          </cell>
          <cell r="M632">
            <v>4.7</v>
          </cell>
          <cell r="N632">
            <v>5.7</v>
          </cell>
          <cell r="O632" t="str">
            <v>Năm Phẩy Bảy</v>
          </cell>
        </row>
        <row r="633">
          <cell r="A633">
            <v>625</v>
          </cell>
          <cell r="B633">
            <v>152313886</v>
          </cell>
          <cell r="C633" t="str">
            <v>Nguyễn Thanh</v>
          </cell>
          <cell r="D633" t="str">
            <v>Hiền</v>
          </cell>
          <cell r="E633" t="str">
            <v>K15KKT1</v>
          </cell>
          <cell r="F633" t="str">
            <v>K15E46</v>
          </cell>
          <cell r="G633">
            <v>9</v>
          </cell>
          <cell r="H633">
            <v>8</v>
          </cell>
          <cell r="I633">
            <v>5</v>
          </cell>
          <cell r="J633">
            <v>7</v>
          </cell>
          <cell r="K633">
            <v>3</v>
          </cell>
          <cell r="L633">
            <v>4.4000000000000004</v>
          </cell>
          <cell r="M633">
            <v>3.7</v>
          </cell>
          <cell r="N633">
            <v>0</v>
          </cell>
          <cell r="O633" t="str">
            <v>Không</v>
          </cell>
        </row>
        <row r="634">
          <cell r="A634">
            <v>626</v>
          </cell>
          <cell r="B634">
            <v>152313917</v>
          </cell>
          <cell r="C634" t="str">
            <v>Hoàng Minh</v>
          </cell>
          <cell r="D634" t="str">
            <v>Thành</v>
          </cell>
          <cell r="E634" t="str">
            <v>K15KKT1</v>
          </cell>
          <cell r="F634" t="str">
            <v>K15E46</v>
          </cell>
          <cell r="G634">
            <v>9</v>
          </cell>
          <cell r="H634">
            <v>8</v>
          </cell>
          <cell r="I634">
            <v>5.5</v>
          </cell>
          <cell r="J634">
            <v>7</v>
          </cell>
          <cell r="K634">
            <v>3</v>
          </cell>
          <cell r="L634">
            <v>4.5999999999999996</v>
          </cell>
          <cell r="M634">
            <v>3.8</v>
          </cell>
          <cell r="N634">
            <v>0</v>
          </cell>
          <cell r="O634" t="str">
            <v>Không</v>
          </cell>
        </row>
        <row r="635">
          <cell r="A635">
            <v>627</v>
          </cell>
          <cell r="B635">
            <v>152313921</v>
          </cell>
          <cell r="C635" t="str">
            <v>Nguyễn Thị Diểm</v>
          </cell>
          <cell r="D635" t="str">
            <v>Phương</v>
          </cell>
          <cell r="E635" t="str">
            <v>K15KKT1</v>
          </cell>
          <cell r="F635" t="str">
            <v>K15E46</v>
          </cell>
          <cell r="G635">
            <v>10</v>
          </cell>
          <cell r="H635">
            <v>9</v>
          </cell>
          <cell r="I635">
            <v>6.5</v>
          </cell>
          <cell r="J635">
            <v>8</v>
          </cell>
          <cell r="K635">
            <v>4</v>
          </cell>
          <cell r="L635">
            <v>6</v>
          </cell>
          <cell r="M635">
            <v>5</v>
          </cell>
          <cell r="N635">
            <v>6.3</v>
          </cell>
          <cell r="O635" t="str">
            <v>Sáu  Phẩy Ba</v>
          </cell>
        </row>
        <row r="636">
          <cell r="A636">
            <v>628</v>
          </cell>
          <cell r="B636">
            <v>152313937</v>
          </cell>
          <cell r="C636" t="str">
            <v>Hồ Thế</v>
          </cell>
          <cell r="D636" t="str">
            <v>Định</v>
          </cell>
          <cell r="E636" t="str">
            <v>K15KKT1</v>
          </cell>
          <cell r="F636" t="str">
            <v>K15E46</v>
          </cell>
          <cell r="G636">
            <v>7</v>
          </cell>
          <cell r="H636">
            <v>7</v>
          </cell>
          <cell r="I636">
            <v>6</v>
          </cell>
          <cell r="J636">
            <v>6.5</v>
          </cell>
          <cell r="K636">
            <v>6</v>
          </cell>
          <cell r="L636">
            <v>5.3</v>
          </cell>
          <cell r="M636">
            <v>5.7</v>
          </cell>
          <cell r="N636">
            <v>6</v>
          </cell>
          <cell r="O636" t="str">
            <v>Sáu</v>
          </cell>
        </row>
        <row r="637">
          <cell r="A637">
            <v>629</v>
          </cell>
          <cell r="B637">
            <v>152313956</v>
          </cell>
          <cell r="C637" t="str">
            <v>Trần Thị Hồng</v>
          </cell>
          <cell r="D637" t="str">
            <v>Nhung</v>
          </cell>
          <cell r="E637" t="str">
            <v>K15KKT1</v>
          </cell>
          <cell r="F637" t="str">
            <v>K15E46</v>
          </cell>
          <cell r="G637">
            <v>9</v>
          </cell>
          <cell r="H637">
            <v>8</v>
          </cell>
          <cell r="I637">
            <v>5.5</v>
          </cell>
          <cell r="J637">
            <v>7</v>
          </cell>
          <cell r="K637">
            <v>2</v>
          </cell>
          <cell r="L637">
            <v>4.5999999999999996</v>
          </cell>
          <cell r="M637">
            <v>3.3</v>
          </cell>
          <cell r="N637">
            <v>0</v>
          </cell>
          <cell r="O637" t="str">
            <v>Không</v>
          </cell>
        </row>
        <row r="638">
          <cell r="A638">
            <v>630</v>
          </cell>
          <cell r="B638">
            <v>152313964</v>
          </cell>
          <cell r="C638" t="str">
            <v>Nguyễn Thị Thu</v>
          </cell>
          <cell r="D638" t="str">
            <v>Hằng</v>
          </cell>
          <cell r="E638" t="str">
            <v>K15KKT1</v>
          </cell>
          <cell r="F638" t="str">
            <v>K15E46</v>
          </cell>
          <cell r="G638">
            <v>8</v>
          </cell>
          <cell r="H638">
            <v>8</v>
          </cell>
          <cell r="I638">
            <v>5</v>
          </cell>
          <cell r="J638">
            <v>6.5</v>
          </cell>
          <cell r="K638">
            <v>4</v>
          </cell>
          <cell r="L638">
            <v>3.6</v>
          </cell>
          <cell r="M638">
            <v>3.8</v>
          </cell>
          <cell r="N638">
            <v>0</v>
          </cell>
          <cell r="O638" t="str">
            <v>Không</v>
          </cell>
        </row>
        <row r="639">
          <cell r="A639">
            <v>631</v>
          </cell>
          <cell r="B639">
            <v>152313987</v>
          </cell>
          <cell r="C639" t="str">
            <v>Phan Thanh</v>
          </cell>
          <cell r="D639" t="str">
            <v>Dũng</v>
          </cell>
          <cell r="E639" t="str">
            <v>K15KKT1</v>
          </cell>
          <cell r="F639" t="str">
            <v>K15E46</v>
          </cell>
          <cell r="G639">
            <v>8</v>
          </cell>
          <cell r="H639">
            <v>8</v>
          </cell>
          <cell r="I639">
            <v>5</v>
          </cell>
          <cell r="J639">
            <v>6.5</v>
          </cell>
          <cell r="K639">
            <v>4</v>
          </cell>
          <cell r="L639">
            <v>4.9000000000000004</v>
          </cell>
          <cell r="M639">
            <v>4.5</v>
          </cell>
          <cell r="N639">
            <v>5.3</v>
          </cell>
          <cell r="O639" t="str">
            <v>Năm Phẩy Ba</v>
          </cell>
        </row>
        <row r="640">
          <cell r="A640">
            <v>632</v>
          </cell>
          <cell r="B640">
            <v>152313992</v>
          </cell>
          <cell r="C640" t="str">
            <v>Nguyễn Thị</v>
          </cell>
          <cell r="D640" t="str">
            <v>Thảo</v>
          </cell>
          <cell r="E640" t="str">
            <v>K15KKT1</v>
          </cell>
          <cell r="F640" t="str">
            <v>K15E46</v>
          </cell>
          <cell r="G640">
            <v>10</v>
          </cell>
          <cell r="H640">
            <v>9</v>
          </cell>
          <cell r="I640">
            <v>5.5</v>
          </cell>
          <cell r="J640">
            <v>8</v>
          </cell>
          <cell r="K640">
            <v>6</v>
          </cell>
          <cell r="L640">
            <v>5.5</v>
          </cell>
          <cell r="M640">
            <v>5.8</v>
          </cell>
          <cell r="N640">
            <v>6.5</v>
          </cell>
          <cell r="O640" t="str">
            <v>Sáu Phẩy Năm</v>
          </cell>
        </row>
        <row r="641">
          <cell r="A641">
            <v>633</v>
          </cell>
          <cell r="B641">
            <v>152314009</v>
          </cell>
          <cell r="C641" t="str">
            <v>Lê Thị Thanh</v>
          </cell>
          <cell r="D641" t="str">
            <v>Nhã</v>
          </cell>
          <cell r="E641" t="str">
            <v>K15KKT1</v>
          </cell>
          <cell r="F641" t="str">
            <v>K15E46</v>
          </cell>
          <cell r="G641">
            <v>9</v>
          </cell>
          <cell r="H641">
            <v>9</v>
          </cell>
          <cell r="I641">
            <v>5.5</v>
          </cell>
          <cell r="J641">
            <v>7.5</v>
          </cell>
          <cell r="K641">
            <v>6</v>
          </cell>
          <cell r="L641">
            <v>5.3</v>
          </cell>
          <cell r="M641">
            <v>5.7</v>
          </cell>
          <cell r="N641">
            <v>6.3</v>
          </cell>
          <cell r="O641" t="str">
            <v>Sáu  Phẩy Ba</v>
          </cell>
        </row>
        <row r="642">
          <cell r="A642">
            <v>634</v>
          </cell>
          <cell r="B642">
            <v>152314022</v>
          </cell>
          <cell r="C642" t="str">
            <v>Nguyễn Thị Hải</v>
          </cell>
          <cell r="D642" t="str">
            <v>Yến</v>
          </cell>
          <cell r="E642" t="str">
            <v>K15KKT1</v>
          </cell>
          <cell r="F642" t="str">
            <v>K15E46</v>
          </cell>
          <cell r="G642">
            <v>10</v>
          </cell>
          <cell r="H642">
            <v>8</v>
          </cell>
          <cell r="I642">
            <v>6</v>
          </cell>
          <cell r="J642">
            <v>7.5</v>
          </cell>
          <cell r="K642">
            <v>4</v>
          </cell>
          <cell r="L642">
            <v>5.3</v>
          </cell>
          <cell r="M642">
            <v>4.7</v>
          </cell>
          <cell r="N642">
            <v>5.8</v>
          </cell>
          <cell r="O642" t="str">
            <v>Năm Phẩy Tám</v>
          </cell>
        </row>
        <row r="643">
          <cell r="A643">
            <v>635</v>
          </cell>
          <cell r="B643">
            <v>152314042</v>
          </cell>
          <cell r="C643" t="str">
            <v>Phan Thanh</v>
          </cell>
          <cell r="D643" t="str">
            <v>Thương</v>
          </cell>
          <cell r="E643" t="str">
            <v>K15KKT1</v>
          </cell>
          <cell r="F643" t="str">
            <v>K15E46</v>
          </cell>
          <cell r="G643">
            <v>10</v>
          </cell>
          <cell r="H643">
            <v>9</v>
          </cell>
          <cell r="I643">
            <v>6</v>
          </cell>
          <cell r="J643">
            <v>8</v>
          </cell>
          <cell r="K643">
            <v>5</v>
          </cell>
          <cell r="L643">
            <v>4.4000000000000004</v>
          </cell>
          <cell r="M643">
            <v>4.7</v>
          </cell>
          <cell r="N643">
            <v>6</v>
          </cell>
          <cell r="O643" t="str">
            <v>Sáu</v>
          </cell>
        </row>
        <row r="644">
          <cell r="A644">
            <v>636</v>
          </cell>
          <cell r="B644">
            <v>152314049</v>
          </cell>
          <cell r="C644" t="str">
            <v>Lê Thị Hoài</v>
          </cell>
          <cell r="D644" t="str">
            <v>Oanh</v>
          </cell>
          <cell r="E644" t="str">
            <v>K15KKT1</v>
          </cell>
          <cell r="F644" t="str">
            <v>K15E46</v>
          </cell>
          <cell r="G644">
            <v>10</v>
          </cell>
          <cell r="H644">
            <v>8</v>
          </cell>
          <cell r="I644">
            <v>5.5</v>
          </cell>
          <cell r="J644">
            <v>7.5</v>
          </cell>
          <cell r="K644">
            <v>5</v>
          </cell>
          <cell r="L644">
            <v>5.5</v>
          </cell>
          <cell r="M644">
            <v>5.3</v>
          </cell>
          <cell r="N644">
            <v>6.1</v>
          </cell>
          <cell r="O644" t="str">
            <v>Sáu Phẩy Một</v>
          </cell>
        </row>
        <row r="645">
          <cell r="A645">
            <v>637</v>
          </cell>
          <cell r="B645">
            <v>152314065</v>
          </cell>
          <cell r="C645" t="str">
            <v>Từ Thị</v>
          </cell>
          <cell r="D645" t="str">
            <v>Lê</v>
          </cell>
          <cell r="E645" t="str">
            <v>K15KKT1</v>
          </cell>
          <cell r="F645" t="str">
            <v>K15E46</v>
          </cell>
          <cell r="G645">
            <v>10</v>
          </cell>
          <cell r="H645">
            <v>8</v>
          </cell>
          <cell r="I645">
            <v>4.5</v>
          </cell>
          <cell r="J645">
            <v>7</v>
          </cell>
          <cell r="K645">
            <v>3</v>
          </cell>
          <cell r="L645">
            <v>4.9000000000000004</v>
          </cell>
          <cell r="M645">
            <v>4</v>
          </cell>
          <cell r="N645">
            <v>5.0999999999999996</v>
          </cell>
          <cell r="O645" t="str">
            <v>Năm Phẩy Một</v>
          </cell>
        </row>
        <row r="646">
          <cell r="A646">
            <v>638</v>
          </cell>
          <cell r="B646">
            <v>152314070</v>
          </cell>
          <cell r="C646" t="str">
            <v>Phạm Vũ Diệu</v>
          </cell>
          <cell r="D646" t="str">
            <v>Hà</v>
          </cell>
          <cell r="E646" t="str">
            <v>K15KKT1</v>
          </cell>
          <cell r="F646" t="str">
            <v>K15E46</v>
          </cell>
          <cell r="G646">
            <v>10</v>
          </cell>
          <cell r="H646">
            <v>9</v>
          </cell>
          <cell r="I646">
            <v>5.5</v>
          </cell>
          <cell r="J646">
            <v>8</v>
          </cell>
          <cell r="K646">
            <v>7</v>
          </cell>
          <cell r="L646">
            <v>6</v>
          </cell>
          <cell r="M646">
            <v>6.5</v>
          </cell>
          <cell r="N646">
            <v>6.9</v>
          </cell>
          <cell r="O646" t="str">
            <v>Sáu Phẩy Chín</v>
          </cell>
        </row>
        <row r="647">
          <cell r="A647">
            <v>639</v>
          </cell>
          <cell r="B647">
            <v>152314078</v>
          </cell>
          <cell r="C647" t="str">
            <v>Bùi Thị Ái</v>
          </cell>
          <cell r="D647" t="str">
            <v>Duyên</v>
          </cell>
          <cell r="E647" t="str">
            <v>K15KKT1</v>
          </cell>
          <cell r="F647" t="str">
            <v>K15E46</v>
          </cell>
          <cell r="G647">
            <v>10</v>
          </cell>
          <cell r="H647">
            <v>8</v>
          </cell>
          <cell r="I647">
            <v>5</v>
          </cell>
          <cell r="J647">
            <v>8</v>
          </cell>
          <cell r="K647">
            <v>4.5</v>
          </cell>
          <cell r="L647">
            <v>5.0999999999999996</v>
          </cell>
          <cell r="M647">
            <v>4.8</v>
          </cell>
          <cell r="N647">
            <v>5.7</v>
          </cell>
          <cell r="O647" t="str">
            <v>Năm Phẩy Bảy</v>
          </cell>
        </row>
        <row r="648">
          <cell r="A648">
            <v>640</v>
          </cell>
          <cell r="B648">
            <v>152314098</v>
          </cell>
          <cell r="C648" t="str">
            <v>Lưu Thị Thuý</v>
          </cell>
          <cell r="D648" t="str">
            <v>Thư</v>
          </cell>
          <cell r="E648" t="str">
            <v>K15KKT1</v>
          </cell>
          <cell r="F648" t="str">
            <v>K15E46</v>
          </cell>
          <cell r="G648">
            <v>6</v>
          </cell>
          <cell r="H648">
            <v>7</v>
          </cell>
          <cell r="I648">
            <v>6</v>
          </cell>
          <cell r="J648">
            <v>7.5</v>
          </cell>
          <cell r="K648">
            <v>5.5</v>
          </cell>
          <cell r="L648">
            <v>3.8</v>
          </cell>
          <cell r="M648">
            <v>4.7</v>
          </cell>
          <cell r="N648">
            <v>5.5</v>
          </cell>
          <cell r="O648" t="str">
            <v>Năm Phẩy Năm</v>
          </cell>
        </row>
        <row r="649">
          <cell r="A649">
            <v>641</v>
          </cell>
          <cell r="B649">
            <v>152314102</v>
          </cell>
          <cell r="C649" t="str">
            <v>Nguyễn Tấn</v>
          </cell>
          <cell r="D649" t="str">
            <v>Tài</v>
          </cell>
          <cell r="E649" t="str">
            <v>K15KKT1</v>
          </cell>
          <cell r="F649" t="str">
            <v>K15E46</v>
          </cell>
          <cell r="G649">
            <v>8</v>
          </cell>
          <cell r="H649">
            <v>7</v>
          </cell>
          <cell r="I649">
            <v>6</v>
          </cell>
          <cell r="J649">
            <v>7</v>
          </cell>
          <cell r="K649">
            <v>3</v>
          </cell>
          <cell r="L649">
            <v>4.5999999999999996</v>
          </cell>
          <cell r="M649">
            <v>3.8</v>
          </cell>
          <cell r="N649">
            <v>0</v>
          </cell>
          <cell r="O649" t="str">
            <v>Không</v>
          </cell>
        </row>
        <row r="650">
          <cell r="A650">
            <v>642</v>
          </cell>
          <cell r="B650">
            <v>152314104</v>
          </cell>
          <cell r="C650" t="str">
            <v>Trương Công</v>
          </cell>
          <cell r="D650" t="str">
            <v>Quang</v>
          </cell>
          <cell r="E650" t="str">
            <v>K15KKT1</v>
          </cell>
          <cell r="F650" t="str">
            <v>K15E46</v>
          </cell>
          <cell r="G650">
            <v>7</v>
          </cell>
          <cell r="H650">
            <v>7</v>
          </cell>
          <cell r="I650">
            <v>5</v>
          </cell>
          <cell r="J650">
            <v>7</v>
          </cell>
          <cell r="K650">
            <v>3</v>
          </cell>
          <cell r="L650">
            <v>3.6</v>
          </cell>
          <cell r="M650">
            <v>3.3</v>
          </cell>
          <cell r="N650">
            <v>0</v>
          </cell>
          <cell r="O650" t="str">
            <v>Không</v>
          </cell>
        </row>
        <row r="651">
          <cell r="A651">
            <v>643</v>
          </cell>
          <cell r="B651">
            <v>152314116</v>
          </cell>
          <cell r="C651" t="str">
            <v>Nguyễn Thị Hương</v>
          </cell>
          <cell r="D651" t="str">
            <v>Trà</v>
          </cell>
          <cell r="E651" t="str">
            <v>K15KKT1</v>
          </cell>
          <cell r="F651" t="str">
            <v>K15E46</v>
          </cell>
          <cell r="G651">
            <v>10</v>
          </cell>
          <cell r="H651">
            <v>9</v>
          </cell>
          <cell r="I651">
            <v>5.5</v>
          </cell>
          <cell r="J651">
            <v>9</v>
          </cell>
          <cell r="K651">
            <v>7.5</v>
          </cell>
          <cell r="L651">
            <v>5.5</v>
          </cell>
          <cell r="M651">
            <v>6.5</v>
          </cell>
          <cell r="N651">
            <v>7</v>
          </cell>
          <cell r="O651" t="str">
            <v>Bảy</v>
          </cell>
        </row>
        <row r="652">
          <cell r="A652">
            <v>644</v>
          </cell>
          <cell r="B652">
            <v>152314126</v>
          </cell>
          <cell r="C652" t="str">
            <v>Hoàng Ngọc Quỳnh</v>
          </cell>
          <cell r="D652" t="str">
            <v>Hương</v>
          </cell>
          <cell r="E652" t="str">
            <v>K15KKT1</v>
          </cell>
          <cell r="F652" t="str">
            <v>K15E46</v>
          </cell>
          <cell r="G652">
            <v>10</v>
          </cell>
          <cell r="H652">
            <v>8</v>
          </cell>
          <cell r="I652">
            <v>3</v>
          </cell>
          <cell r="J652">
            <v>7.5</v>
          </cell>
          <cell r="K652">
            <v>5</v>
          </cell>
          <cell r="L652">
            <v>4.5999999999999996</v>
          </cell>
          <cell r="M652">
            <v>4.8</v>
          </cell>
          <cell r="N652">
            <v>5.3</v>
          </cell>
          <cell r="O652" t="str">
            <v>Năm Phẩy Ba</v>
          </cell>
        </row>
        <row r="653">
          <cell r="A653">
            <v>645</v>
          </cell>
          <cell r="B653">
            <v>152315584</v>
          </cell>
          <cell r="C653" t="str">
            <v>Võ Thị</v>
          </cell>
          <cell r="D653" t="str">
            <v>Năm</v>
          </cell>
          <cell r="E653" t="str">
            <v>K15KKT1</v>
          </cell>
          <cell r="F653" t="str">
            <v>K15E46</v>
          </cell>
          <cell r="G653">
            <v>10</v>
          </cell>
          <cell r="H653">
            <v>8</v>
          </cell>
          <cell r="I653">
            <v>5</v>
          </cell>
          <cell r="J653">
            <v>7</v>
          </cell>
          <cell r="K653">
            <v>4</v>
          </cell>
          <cell r="L653">
            <v>3.5</v>
          </cell>
          <cell r="M653">
            <v>3.8</v>
          </cell>
          <cell r="N653">
            <v>0</v>
          </cell>
          <cell r="O653" t="str">
            <v>Không</v>
          </cell>
        </row>
        <row r="654">
          <cell r="A654">
            <v>646</v>
          </cell>
          <cell r="B654">
            <v>152315593</v>
          </cell>
          <cell r="C654" t="str">
            <v>Dương Tấn</v>
          </cell>
          <cell r="D654" t="str">
            <v>Hoàng</v>
          </cell>
          <cell r="E654" t="str">
            <v>K15KKT1</v>
          </cell>
          <cell r="F654" t="str">
            <v>K15E46</v>
          </cell>
          <cell r="G654">
            <v>10</v>
          </cell>
          <cell r="H654">
            <v>8</v>
          </cell>
          <cell r="I654">
            <v>5.5</v>
          </cell>
          <cell r="J654">
            <v>7</v>
          </cell>
          <cell r="K654">
            <v>4</v>
          </cell>
          <cell r="L654">
            <v>4.9000000000000004</v>
          </cell>
          <cell r="M654">
            <v>4.5</v>
          </cell>
          <cell r="N654">
            <v>5.6</v>
          </cell>
          <cell r="O654" t="str">
            <v>Năm Phẩy Sáu</v>
          </cell>
        </row>
        <row r="655">
          <cell r="A655">
            <v>647</v>
          </cell>
          <cell r="B655">
            <v>152315998</v>
          </cell>
          <cell r="C655" t="str">
            <v>Trần Lê Thuý</v>
          </cell>
          <cell r="D655" t="str">
            <v>Quỳnh</v>
          </cell>
          <cell r="E655" t="str">
            <v>K15KKT1</v>
          </cell>
          <cell r="F655" t="str">
            <v>K15E46</v>
          </cell>
          <cell r="G655">
            <v>9</v>
          </cell>
          <cell r="H655">
            <v>8</v>
          </cell>
          <cell r="I655">
            <v>6</v>
          </cell>
          <cell r="J655">
            <v>7.5</v>
          </cell>
          <cell r="K655">
            <v>4.5</v>
          </cell>
          <cell r="L655">
            <v>5.6</v>
          </cell>
          <cell r="M655">
            <v>5.0999999999999996</v>
          </cell>
          <cell r="N655">
            <v>6</v>
          </cell>
          <cell r="O655" t="str">
            <v>Sáu</v>
          </cell>
        </row>
        <row r="656">
          <cell r="A656">
            <v>648</v>
          </cell>
          <cell r="B656">
            <v>152324173</v>
          </cell>
          <cell r="C656" t="str">
            <v>Nguyễn Thị Kim</v>
          </cell>
          <cell r="D656" t="str">
            <v>Ngân</v>
          </cell>
          <cell r="E656" t="str">
            <v>K15KKT1</v>
          </cell>
          <cell r="F656" t="str">
            <v>K15E46</v>
          </cell>
          <cell r="G656">
            <v>10</v>
          </cell>
          <cell r="H656">
            <v>8</v>
          </cell>
          <cell r="I656">
            <v>6</v>
          </cell>
          <cell r="J656">
            <v>7.5</v>
          </cell>
          <cell r="K656">
            <v>4.5</v>
          </cell>
          <cell r="L656">
            <v>4.7</v>
          </cell>
          <cell r="M656">
            <v>4.5999999999999996</v>
          </cell>
          <cell r="N656">
            <v>5.8</v>
          </cell>
          <cell r="O656" t="str">
            <v>Năm Phẩy Tám</v>
          </cell>
        </row>
        <row r="657">
          <cell r="A657">
            <v>649</v>
          </cell>
          <cell r="B657">
            <v>152324243</v>
          </cell>
          <cell r="C657" t="str">
            <v>Nguyễn Đức</v>
          </cell>
          <cell r="D657" t="str">
            <v>Cảnh</v>
          </cell>
          <cell r="E657" t="str">
            <v>K15KKT1</v>
          </cell>
          <cell r="F657" t="str">
            <v>K15E46</v>
          </cell>
          <cell r="G657">
            <v>6</v>
          </cell>
          <cell r="H657">
            <v>6</v>
          </cell>
          <cell r="I657">
            <v>4</v>
          </cell>
          <cell r="J657">
            <v>5</v>
          </cell>
          <cell r="K657">
            <v>4</v>
          </cell>
          <cell r="L657">
            <v>4.5999999999999996</v>
          </cell>
          <cell r="M657">
            <v>4.3</v>
          </cell>
          <cell r="N657">
            <v>4.5999999999999996</v>
          </cell>
          <cell r="O657" t="str">
            <v>Bốn Phẩy Sáu</v>
          </cell>
        </row>
        <row r="658">
          <cell r="A658">
            <v>650</v>
          </cell>
          <cell r="B658">
            <v>152324296</v>
          </cell>
          <cell r="C658" t="str">
            <v>Phan Thị Ngọc</v>
          </cell>
          <cell r="D658" t="str">
            <v>Chi</v>
          </cell>
          <cell r="E658" t="str">
            <v>K15KKT1</v>
          </cell>
          <cell r="F658" t="str">
            <v>K15E46</v>
          </cell>
          <cell r="G658">
            <v>6</v>
          </cell>
          <cell r="H658">
            <v>7</v>
          </cell>
          <cell r="I658">
            <v>5</v>
          </cell>
          <cell r="J658">
            <v>8</v>
          </cell>
          <cell r="K658">
            <v>4</v>
          </cell>
          <cell r="L658">
            <v>3.6</v>
          </cell>
          <cell r="M658">
            <v>3.8</v>
          </cell>
          <cell r="N658">
            <v>0</v>
          </cell>
          <cell r="O658" t="str">
            <v>Không</v>
          </cell>
        </row>
        <row r="659">
          <cell r="A659">
            <v>651</v>
          </cell>
          <cell r="B659">
            <v>152313868</v>
          </cell>
          <cell r="C659" t="str">
            <v>Thái Thị Diễm</v>
          </cell>
          <cell r="D659" t="str">
            <v>My</v>
          </cell>
          <cell r="E659" t="str">
            <v>K15KKT2</v>
          </cell>
          <cell r="F659" t="str">
            <v>K15E46</v>
          </cell>
          <cell r="G659">
            <v>7</v>
          </cell>
          <cell r="H659">
            <v>7</v>
          </cell>
          <cell r="I659">
            <v>5.5</v>
          </cell>
          <cell r="J659">
            <v>7.5</v>
          </cell>
          <cell r="K659">
            <v>5</v>
          </cell>
          <cell r="L659">
            <v>3.1</v>
          </cell>
          <cell r="M659">
            <v>4.0999999999999996</v>
          </cell>
          <cell r="N659">
            <v>5.2</v>
          </cell>
          <cell r="O659" t="str">
            <v>Năm Phẩy Hai</v>
          </cell>
        </row>
        <row r="660">
          <cell r="A660">
            <v>652</v>
          </cell>
          <cell r="B660">
            <v>152313891</v>
          </cell>
          <cell r="C660" t="str">
            <v>Đỗ Thị</v>
          </cell>
          <cell r="D660" t="str">
            <v>Nga</v>
          </cell>
          <cell r="E660" t="str">
            <v>K15KKT2</v>
          </cell>
          <cell r="F660" t="str">
            <v>K15E46</v>
          </cell>
          <cell r="G660">
            <v>10</v>
          </cell>
          <cell r="H660">
            <v>8</v>
          </cell>
          <cell r="I660">
            <v>4.5</v>
          </cell>
          <cell r="J660">
            <v>7.5</v>
          </cell>
          <cell r="K660">
            <v>4</v>
          </cell>
          <cell r="L660">
            <v>5.0999999999999996</v>
          </cell>
          <cell r="M660">
            <v>4.5999999999999996</v>
          </cell>
          <cell r="N660">
            <v>5.5</v>
          </cell>
          <cell r="O660" t="str">
            <v>Năm Phẩy Năm</v>
          </cell>
        </row>
        <row r="661">
          <cell r="A661">
            <v>653</v>
          </cell>
          <cell r="B661">
            <v>152313909</v>
          </cell>
          <cell r="C661" t="str">
            <v>Phạm Minh</v>
          </cell>
          <cell r="D661" t="str">
            <v>Thành</v>
          </cell>
          <cell r="E661" t="str">
            <v>K15KKT2</v>
          </cell>
          <cell r="F661" t="str">
            <v>K15E46</v>
          </cell>
          <cell r="G661">
            <v>7</v>
          </cell>
          <cell r="H661">
            <v>7</v>
          </cell>
          <cell r="I661">
            <v>6</v>
          </cell>
          <cell r="J661">
            <v>7</v>
          </cell>
          <cell r="K661">
            <v>5.3</v>
          </cell>
          <cell r="L661">
            <v>3.8</v>
          </cell>
          <cell r="M661">
            <v>4.5999999999999996</v>
          </cell>
          <cell r="N661">
            <v>5.5</v>
          </cell>
          <cell r="O661" t="str">
            <v>Năm Phẩy Năm</v>
          </cell>
        </row>
        <row r="662">
          <cell r="A662">
            <v>654</v>
          </cell>
          <cell r="B662">
            <v>152313919</v>
          </cell>
          <cell r="C662" t="str">
            <v>Nguyễn Thị Tú</v>
          </cell>
          <cell r="D662" t="str">
            <v>Tân</v>
          </cell>
          <cell r="E662" t="str">
            <v>K15KKT2</v>
          </cell>
          <cell r="F662" t="str">
            <v>K15E46</v>
          </cell>
          <cell r="G662">
            <v>8</v>
          </cell>
          <cell r="H662">
            <v>8</v>
          </cell>
          <cell r="I662">
            <v>7.5</v>
          </cell>
          <cell r="J662">
            <v>7</v>
          </cell>
          <cell r="K662">
            <v>7.5</v>
          </cell>
          <cell r="L662">
            <v>6</v>
          </cell>
          <cell r="M662">
            <v>6.8</v>
          </cell>
          <cell r="N662">
            <v>7.1</v>
          </cell>
          <cell r="O662" t="str">
            <v>Bảy Phẩy Một</v>
          </cell>
        </row>
        <row r="663">
          <cell r="A663">
            <v>655</v>
          </cell>
          <cell r="B663">
            <v>152313927</v>
          </cell>
          <cell r="C663" t="str">
            <v>Nguyễn Minh</v>
          </cell>
          <cell r="D663" t="str">
            <v>Trang</v>
          </cell>
          <cell r="E663" t="str">
            <v>K15KKT2</v>
          </cell>
          <cell r="F663" t="str">
            <v>K15E46</v>
          </cell>
          <cell r="G663">
            <v>10</v>
          </cell>
          <cell r="H663">
            <v>8</v>
          </cell>
          <cell r="I663">
            <v>6</v>
          </cell>
          <cell r="J663">
            <v>8</v>
          </cell>
          <cell r="K663">
            <v>5</v>
          </cell>
          <cell r="L663">
            <v>3.8</v>
          </cell>
          <cell r="M663">
            <v>4.4000000000000004</v>
          </cell>
          <cell r="N663">
            <v>5.7</v>
          </cell>
          <cell r="O663" t="str">
            <v>Năm Phẩy Bảy</v>
          </cell>
        </row>
        <row r="664">
          <cell r="A664">
            <v>656</v>
          </cell>
          <cell r="B664">
            <v>152313936</v>
          </cell>
          <cell r="C664" t="str">
            <v>Lê Quang</v>
          </cell>
          <cell r="D664" t="str">
            <v>Tiến</v>
          </cell>
          <cell r="E664" t="str">
            <v>K15KKT2</v>
          </cell>
          <cell r="F664" t="str">
            <v>K15E46</v>
          </cell>
          <cell r="G664">
            <v>8</v>
          </cell>
          <cell r="H664">
            <v>7</v>
          </cell>
          <cell r="I664">
            <v>7</v>
          </cell>
          <cell r="J664">
            <v>7</v>
          </cell>
          <cell r="K664">
            <v>8.8000000000000007</v>
          </cell>
          <cell r="L664">
            <v>4.7</v>
          </cell>
          <cell r="M664">
            <v>6.8</v>
          </cell>
          <cell r="N664">
            <v>6.9</v>
          </cell>
          <cell r="O664" t="str">
            <v>Sáu Phẩy Chín</v>
          </cell>
        </row>
        <row r="665">
          <cell r="A665">
            <v>657</v>
          </cell>
          <cell r="B665">
            <v>152313958</v>
          </cell>
          <cell r="C665" t="str">
            <v>Đặng Thị Thanh</v>
          </cell>
          <cell r="D665" t="str">
            <v>Tâm</v>
          </cell>
          <cell r="E665" t="str">
            <v>K15KKT2</v>
          </cell>
          <cell r="F665" t="str">
            <v>K15E46</v>
          </cell>
          <cell r="G665">
            <v>9</v>
          </cell>
          <cell r="H665">
            <v>8</v>
          </cell>
          <cell r="I665">
            <v>6</v>
          </cell>
          <cell r="J665">
            <v>7</v>
          </cell>
          <cell r="K665">
            <v>6.5</v>
          </cell>
          <cell r="L665">
            <v>4</v>
          </cell>
          <cell r="M665">
            <v>5.3</v>
          </cell>
          <cell r="N665">
            <v>6.1</v>
          </cell>
          <cell r="O665" t="str">
            <v>Sáu Phẩy Một</v>
          </cell>
        </row>
        <row r="666">
          <cell r="A666">
            <v>658</v>
          </cell>
          <cell r="B666">
            <v>152313959</v>
          </cell>
          <cell r="C666" t="str">
            <v>Trần Thị Lệ Tuyết</v>
          </cell>
          <cell r="D666" t="str">
            <v>Nhung</v>
          </cell>
          <cell r="E666" t="str">
            <v>K15KKT2</v>
          </cell>
          <cell r="F666" t="str">
            <v>K15E46</v>
          </cell>
          <cell r="G666">
            <v>9</v>
          </cell>
          <cell r="H666">
            <v>8</v>
          </cell>
          <cell r="I666">
            <v>5.5</v>
          </cell>
          <cell r="J666">
            <v>7</v>
          </cell>
          <cell r="K666">
            <v>4.5</v>
          </cell>
          <cell r="L666">
            <v>4</v>
          </cell>
          <cell r="M666">
            <v>4.3</v>
          </cell>
          <cell r="N666">
            <v>5.4</v>
          </cell>
          <cell r="O666" t="str">
            <v>Năm Phẩy Bốn</v>
          </cell>
        </row>
        <row r="667">
          <cell r="A667">
            <v>659</v>
          </cell>
          <cell r="B667">
            <v>152313965</v>
          </cell>
          <cell r="C667" t="str">
            <v>Nguyễn Thị Ngọc</v>
          </cell>
          <cell r="D667" t="str">
            <v>Ánh</v>
          </cell>
          <cell r="E667" t="str">
            <v>K15KKT2</v>
          </cell>
          <cell r="F667" t="str">
            <v>K15E46</v>
          </cell>
          <cell r="G667">
            <v>9</v>
          </cell>
          <cell r="H667">
            <v>8</v>
          </cell>
          <cell r="I667">
            <v>4</v>
          </cell>
          <cell r="J667">
            <v>7</v>
          </cell>
          <cell r="K667">
            <v>5.5</v>
          </cell>
          <cell r="L667">
            <v>2.7</v>
          </cell>
          <cell r="M667">
            <v>4.0999999999999996</v>
          </cell>
          <cell r="N667">
            <v>5</v>
          </cell>
          <cell r="O667" t="str">
            <v>Năm</v>
          </cell>
        </row>
        <row r="668">
          <cell r="A668">
            <v>660</v>
          </cell>
          <cell r="B668">
            <v>152314002</v>
          </cell>
          <cell r="C668" t="str">
            <v>Nguyễn Phương</v>
          </cell>
          <cell r="D668" t="str">
            <v>Thảo</v>
          </cell>
          <cell r="E668" t="str">
            <v>K15KKT2</v>
          </cell>
          <cell r="F668" t="str">
            <v>K15E46</v>
          </cell>
          <cell r="G668">
            <v>10</v>
          </cell>
          <cell r="H668">
            <v>8</v>
          </cell>
          <cell r="I668">
            <v>4.5</v>
          </cell>
          <cell r="J668">
            <v>8</v>
          </cell>
          <cell r="K668">
            <v>4</v>
          </cell>
          <cell r="L668">
            <v>5.0999999999999996</v>
          </cell>
          <cell r="M668">
            <v>4.5999999999999996</v>
          </cell>
          <cell r="N668">
            <v>5.5</v>
          </cell>
          <cell r="O668" t="str">
            <v>Năm Phẩy Năm</v>
          </cell>
        </row>
        <row r="669">
          <cell r="A669">
            <v>661</v>
          </cell>
          <cell r="B669">
            <v>152314014</v>
          </cell>
          <cell r="C669" t="str">
            <v>Phan Thị Hồng</v>
          </cell>
          <cell r="D669" t="str">
            <v>Thơm</v>
          </cell>
          <cell r="E669" t="str">
            <v>K15KKT2</v>
          </cell>
          <cell r="F669" t="str">
            <v>K15E46</v>
          </cell>
          <cell r="G669">
            <v>7</v>
          </cell>
          <cell r="H669">
            <v>8</v>
          </cell>
          <cell r="I669">
            <v>6.5</v>
          </cell>
          <cell r="J669">
            <v>7</v>
          </cell>
          <cell r="K669">
            <v>5</v>
          </cell>
          <cell r="L669">
            <v>4</v>
          </cell>
          <cell r="M669">
            <v>4.5</v>
          </cell>
          <cell r="N669">
            <v>5.6</v>
          </cell>
          <cell r="O669" t="str">
            <v>Năm Phẩy Sáu</v>
          </cell>
        </row>
        <row r="670">
          <cell r="A670">
            <v>662</v>
          </cell>
          <cell r="B670">
            <v>152314020</v>
          </cell>
          <cell r="C670" t="str">
            <v>Nguyễn Thuỳ</v>
          </cell>
          <cell r="D670" t="str">
            <v>Mai</v>
          </cell>
          <cell r="E670" t="str">
            <v>K15KKT2</v>
          </cell>
          <cell r="F670" t="str">
            <v>K15E46</v>
          </cell>
          <cell r="G670">
            <v>10</v>
          </cell>
          <cell r="H670">
            <v>8</v>
          </cell>
          <cell r="I670">
            <v>5</v>
          </cell>
          <cell r="J670">
            <v>7.5</v>
          </cell>
          <cell r="K670">
            <v>4.5</v>
          </cell>
          <cell r="L670">
            <v>5.0999999999999996</v>
          </cell>
          <cell r="M670">
            <v>4.8</v>
          </cell>
          <cell r="N670">
            <v>5.7</v>
          </cell>
          <cell r="O670" t="str">
            <v>Năm Phẩy Bảy</v>
          </cell>
        </row>
        <row r="671">
          <cell r="A671">
            <v>663</v>
          </cell>
          <cell r="B671">
            <v>152314033</v>
          </cell>
          <cell r="C671" t="str">
            <v>Phạm Thị Thu</v>
          </cell>
          <cell r="D671" t="str">
            <v>Hiền</v>
          </cell>
          <cell r="E671" t="str">
            <v>K15KKT2</v>
          </cell>
          <cell r="F671" t="str">
            <v>K15E46</v>
          </cell>
          <cell r="G671">
            <v>10</v>
          </cell>
          <cell r="H671">
            <v>8</v>
          </cell>
          <cell r="I671">
            <v>5</v>
          </cell>
          <cell r="J671">
            <v>8</v>
          </cell>
          <cell r="K671">
            <v>5</v>
          </cell>
          <cell r="L671">
            <v>3.6</v>
          </cell>
          <cell r="M671">
            <v>4.3</v>
          </cell>
          <cell r="N671">
            <v>5.5</v>
          </cell>
          <cell r="O671" t="str">
            <v>Năm Phẩy Năm</v>
          </cell>
        </row>
        <row r="672">
          <cell r="A672">
            <v>664</v>
          </cell>
          <cell r="B672">
            <v>152314074</v>
          </cell>
          <cell r="C672" t="str">
            <v>Trần Thị</v>
          </cell>
          <cell r="D672" t="str">
            <v>Thương</v>
          </cell>
          <cell r="E672" t="str">
            <v>K15KKT2</v>
          </cell>
          <cell r="F672" t="str">
            <v>K15E46</v>
          </cell>
          <cell r="G672">
            <v>10</v>
          </cell>
          <cell r="H672">
            <v>9</v>
          </cell>
          <cell r="I672">
            <v>5</v>
          </cell>
          <cell r="J672">
            <v>8</v>
          </cell>
          <cell r="K672">
            <v>5.5</v>
          </cell>
          <cell r="L672">
            <v>4.7</v>
          </cell>
          <cell r="M672">
            <v>5.0999999999999996</v>
          </cell>
          <cell r="N672">
            <v>6</v>
          </cell>
          <cell r="O672" t="str">
            <v>Sáu</v>
          </cell>
        </row>
        <row r="673">
          <cell r="A673">
            <v>665</v>
          </cell>
          <cell r="B673">
            <v>152314092</v>
          </cell>
          <cell r="C673" t="str">
            <v>Trương Hoàng</v>
          </cell>
          <cell r="D673" t="str">
            <v>Khuyên</v>
          </cell>
          <cell r="E673" t="str">
            <v>K15KKT2</v>
          </cell>
          <cell r="F673" t="str">
            <v>K15E46</v>
          </cell>
          <cell r="G673">
            <v>9</v>
          </cell>
          <cell r="H673">
            <v>8</v>
          </cell>
          <cell r="I673">
            <v>6</v>
          </cell>
          <cell r="J673">
            <v>7</v>
          </cell>
          <cell r="K673">
            <v>4</v>
          </cell>
          <cell r="L673">
            <v>4.5999999999999996</v>
          </cell>
          <cell r="M673">
            <v>4.3</v>
          </cell>
          <cell r="N673">
            <v>5.5</v>
          </cell>
          <cell r="O673" t="str">
            <v>Năm Phẩy Năm</v>
          </cell>
        </row>
        <row r="674">
          <cell r="A674">
            <v>666</v>
          </cell>
          <cell r="B674">
            <v>152314134</v>
          </cell>
          <cell r="C674" t="str">
            <v>Nguyễn Thế</v>
          </cell>
          <cell r="D674" t="str">
            <v>Nghĩa</v>
          </cell>
          <cell r="E674" t="str">
            <v>K15KKT2</v>
          </cell>
          <cell r="F674" t="str">
            <v>K15E46</v>
          </cell>
          <cell r="G674">
            <v>9</v>
          </cell>
          <cell r="H674">
            <v>8</v>
          </cell>
          <cell r="I674">
            <v>5</v>
          </cell>
          <cell r="J674">
            <v>6.5</v>
          </cell>
          <cell r="K674">
            <v>4</v>
          </cell>
          <cell r="L674">
            <v>4</v>
          </cell>
          <cell r="M674">
            <v>4</v>
          </cell>
          <cell r="N674">
            <v>5.0999999999999996</v>
          </cell>
          <cell r="O674" t="str">
            <v>Năm Phẩy Một</v>
          </cell>
        </row>
        <row r="675">
          <cell r="A675">
            <v>667</v>
          </cell>
          <cell r="B675">
            <v>132315618</v>
          </cell>
          <cell r="C675" t="str">
            <v>Nguyễn Triệu Xuân</v>
          </cell>
          <cell r="D675" t="str">
            <v>Các</v>
          </cell>
          <cell r="E675" t="str">
            <v>K15KKT2</v>
          </cell>
          <cell r="F675" t="str">
            <v>K15E47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 t="str">
            <v>hp</v>
          </cell>
          <cell r="L675" t="str">
            <v>hp</v>
          </cell>
          <cell r="M675" t="str">
            <v>hp</v>
          </cell>
          <cell r="N675">
            <v>0</v>
          </cell>
          <cell r="O675" t="str">
            <v>Không</v>
          </cell>
        </row>
        <row r="676">
          <cell r="A676">
            <v>668</v>
          </cell>
          <cell r="B676">
            <v>152313968</v>
          </cell>
          <cell r="C676" t="str">
            <v>Nguyễn Thị Thuỳ</v>
          </cell>
          <cell r="D676" t="str">
            <v>Dương</v>
          </cell>
          <cell r="E676" t="str">
            <v>K15KKT2</v>
          </cell>
          <cell r="F676" t="str">
            <v>K15E47</v>
          </cell>
          <cell r="G676">
            <v>7</v>
          </cell>
          <cell r="H676">
            <v>8.5</v>
          </cell>
          <cell r="I676">
            <v>6.6</v>
          </cell>
          <cell r="J676">
            <v>7</v>
          </cell>
          <cell r="K676">
            <v>4</v>
          </cell>
          <cell r="L676">
            <v>4.5999999999999996</v>
          </cell>
          <cell r="M676">
            <v>4.3</v>
          </cell>
          <cell r="N676">
            <v>5.6</v>
          </cell>
          <cell r="O676" t="str">
            <v>Năm Phẩy Sáu</v>
          </cell>
        </row>
        <row r="677">
          <cell r="A677">
            <v>669</v>
          </cell>
          <cell r="B677">
            <v>152313982</v>
          </cell>
          <cell r="C677" t="str">
            <v>Đặng Văn</v>
          </cell>
          <cell r="D677" t="str">
            <v>Pháp</v>
          </cell>
          <cell r="E677" t="str">
            <v>K15KKT2</v>
          </cell>
          <cell r="F677" t="str">
            <v>K15E47</v>
          </cell>
          <cell r="G677">
            <v>8</v>
          </cell>
          <cell r="H677">
            <v>9</v>
          </cell>
          <cell r="I677">
            <v>5.2</v>
          </cell>
          <cell r="J677">
            <v>7</v>
          </cell>
          <cell r="K677">
            <v>4.2</v>
          </cell>
          <cell r="L677">
            <v>4.2</v>
          </cell>
          <cell r="M677">
            <v>4.2</v>
          </cell>
          <cell r="N677">
            <v>5.4</v>
          </cell>
          <cell r="O677" t="str">
            <v>Năm Phẩy Bốn</v>
          </cell>
        </row>
        <row r="678">
          <cell r="A678">
            <v>670</v>
          </cell>
          <cell r="B678">
            <v>152313983</v>
          </cell>
          <cell r="C678" t="str">
            <v>Nguyễn Thị Thanh</v>
          </cell>
          <cell r="D678" t="str">
            <v>Huyền</v>
          </cell>
          <cell r="E678" t="str">
            <v>K15KKT2</v>
          </cell>
          <cell r="F678" t="str">
            <v>K15E47</v>
          </cell>
          <cell r="G678">
            <v>10</v>
          </cell>
          <cell r="H678">
            <v>10</v>
          </cell>
          <cell r="I678">
            <v>8.1999999999999993</v>
          </cell>
          <cell r="J678">
            <v>8</v>
          </cell>
          <cell r="K678">
            <v>6</v>
          </cell>
          <cell r="L678">
            <v>6.7</v>
          </cell>
          <cell r="M678">
            <v>6.4</v>
          </cell>
          <cell r="N678">
            <v>7.5</v>
          </cell>
          <cell r="O678" t="str">
            <v>Bảy Phẩy Năm</v>
          </cell>
        </row>
        <row r="679">
          <cell r="A679">
            <v>671</v>
          </cell>
          <cell r="B679">
            <v>152313984</v>
          </cell>
          <cell r="C679" t="str">
            <v>Nguyễn Mai</v>
          </cell>
          <cell r="D679" t="str">
            <v>Phương</v>
          </cell>
          <cell r="E679" t="str">
            <v>K15KKT2</v>
          </cell>
          <cell r="F679" t="str">
            <v>K15E47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 t="str">
            <v>hp</v>
          </cell>
          <cell r="L679" t="str">
            <v>hp</v>
          </cell>
          <cell r="M679" t="str">
            <v>hp</v>
          </cell>
          <cell r="N679">
            <v>0</v>
          </cell>
          <cell r="O679" t="str">
            <v>Không</v>
          </cell>
        </row>
        <row r="680">
          <cell r="A680">
            <v>672</v>
          </cell>
          <cell r="B680">
            <v>152314039</v>
          </cell>
          <cell r="C680" t="str">
            <v>Trần Thị Như</v>
          </cell>
          <cell r="D680" t="str">
            <v>Quỳnh</v>
          </cell>
          <cell r="E680" t="str">
            <v>K15KKT2</v>
          </cell>
          <cell r="F680" t="str">
            <v>K15E47</v>
          </cell>
          <cell r="G680">
            <v>9</v>
          </cell>
          <cell r="H680">
            <v>9.5</v>
          </cell>
          <cell r="I680">
            <v>6.8</v>
          </cell>
          <cell r="J680">
            <v>8</v>
          </cell>
          <cell r="K680">
            <v>4</v>
          </cell>
          <cell r="L680">
            <v>6.9</v>
          </cell>
          <cell r="M680">
            <v>5.5</v>
          </cell>
          <cell r="N680">
            <v>6.6</v>
          </cell>
          <cell r="O680" t="str">
            <v>Sáu Phẩy Sáu</v>
          </cell>
        </row>
        <row r="681">
          <cell r="A681">
            <v>673</v>
          </cell>
          <cell r="B681">
            <v>152314044</v>
          </cell>
          <cell r="C681" t="str">
            <v>Hoàng Thị Thanh</v>
          </cell>
          <cell r="D681" t="str">
            <v>Nhàn</v>
          </cell>
          <cell r="E681" t="str">
            <v>K15KKT2</v>
          </cell>
          <cell r="F681" t="str">
            <v>K15E47</v>
          </cell>
          <cell r="G681">
            <v>9</v>
          </cell>
          <cell r="H681">
            <v>9</v>
          </cell>
          <cell r="I681">
            <v>5.8</v>
          </cell>
          <cell r="J681">
            <v>7</v>
          </cell>
          <cell r="K681">
            <v>4.5</v>
          </cell>
          <cell r="L681">
            <v>4.7</v>
          </cell>
          <cell r="M681">
            <v>4.5999999999999996</v>
          </cell>
          <cell r="N681">
            <v>5.7</v>
          </cell>
          <cell r="O681" t="str">
            <v>Năm Phẩy Bảy</v>
          </cell>
        </row>
        <row r="682">
          <cell r="A682">
            <v>674</v>
          </cell>
          <cell r="B682">
            <v>152314056</v>
          </cell>
          <cell r="C682" t="str">
            <v>Bùi Thị Kiều</v>
          </cell>
          <cell r="D682" t="str">
            <v>Trang</v>
          </cell>
          <cell r="E682" t="str">
            <v>K15KKT2</v>
          </cell>
          <cell r="F682" t="str">
            <v>K15E47</v>
          </cell>
          <cell r="G682">
            <v>9</v>
          </cell>
          <cell r="H682">
            <v>9</v>
          </cell>
          <cell r="I682">
            <v>7</v>
          </cell>
          <cell r="J682">
            <v>7</v>
          </cell>
          <cell r="K682">
            <v>4.5</v>
          </cell>
          <cell r="L682">
            <v>4.7</v>
          </cell>
          <cell r="M682">
            <v>4.5999999999999996</v>
          </cell>
          <cell r="N682">
            <v>6</v>
          </cell>
          <cell r="O682" t="str">
            <v>Sáu</v>
          </cell>
        </row>
        <row r="683">
          <cell r="A683">
            <v>675</v>
          </cell>
          <cell r="B683">
            <v>152314075</v>
          </cell>
          <cell r="C683" t="str">
            <v>Lê Thị Hoài</v>
          </cell>
          <cell r="D683" t="str">
            <v>Hương</v>
          </cell>
          <cell r="E683" t="str">
            <v>K15KKT2</v>
          </cell>
          <cell r="F683" t="str">
            <v>K15E47</v>
          </cell>
          <cell r="G683">
            <v>10</v>
          </cell>
          <cell r="H683">
            <v>10</v>
          </cell>
          <cell r="I683">
            <v>6.6</v>
          </cell>
          <cell r="J683">
            <v>8</v>
          </cell>
          <cell r="K683">
            <v>7</v>
          </cell>
          <cell r="L683">
            <v>5.5</v>
          </cell>
          <cell r="M683">
            <v>6.3</v>
          </cell>
          <cell r="N683">
            <v>7.1</v>
          </cell>
          <cell r="O683" t="str">
            <v>Bảy Phẩy Một</v>
          </cell>
        </row>
        <row r="684">
          <cell r="A684">
            <v>676</v>
          </cell>
          <cell r="B684">
            <v>152314077</v>
          </cell>
          <cell r="C684" t="str">
            <v>Doãn Thị Vy</v>
          </cell>
          <cell r="D684" t="str">
            <v>Vy</v>
          </cell>
          <cell r="E684" t="str">
            <v>K15KKT2</v>
          </cell>
          <cell r="F684" t="str">
            <v>K15E47</v>
          </cell>
          <cell r="G684">
            <v>9</v>
          </cell>
          <cell r="H684">
            <v>10</v>
          </cell>
          <cell r="I684">
            <v>7.8</v>
          </cell>
          <cell r="J684">
            <v>8</v>
          </cell>
          <cell r="K684">
            <v>6</v>
          </cell>
          <cell r="L684">
            <v>4.9000000000000004</v>
          </cell>
          <cell r="M684">
            <v>5.5</v>
          </cell>
          <cell r="N684">
            <v>6.8</v>
          </cell>
          <cell r="O684" t="str">
            <v>Sáu  Phẩy Tám</v>
          </cell>
        </row>
        <row r="685">
          <cell r="A685">
            <v>677</v>
          </cell>
          <cell r="B685">
            <v>152314084</v>
          </cell>
          <cell r="C685" t="str">
            <v>Phan Thị Bích</v>
          </cell>
          <cell r="D685" t="str">
            <v>Ngọc</v>
          </cell>
          <cell r="E685" t="str">
            <v>K15KKT2</v>
          </cell>
          <cell r="F685" t="str">
            <v>K15E47</v>
          </cell>
          <cell r="G685">
            <v>9</v>
          </cell>
          <cell r="H685">
            <v>10</v>
          </cell>
          <cell r="I685">
            <v>8.1999999999999993</v>
          </cell>
          <cell r="J685">
            <v>7.5</v>
          </cell>
          <cell r="K685">
            <v>6</v>
          </cell>
          <cell r="L685">
            <v>6.4</v>
          </cell>
          <cell r="M685">
            <v>6.2</v>
          </cell>
          <cell r="N685">
            <v>7.3</v>
          </cell>
          <cell r="O685" t="str">
            <v>Bảy Phẩy Ba</v>
          </cell>
        </row>
        <row r="686">
          <cell r="A686">
            <v>678</v>
          </cell>
          <cell r="B686">
            <v>152314111</v>
          </cell>
          <cell r="C686" t="str">
            <v>Trần Ngọc</v>
          </cell>
          <cell r="D686" t="str">
            <v>Bích</v>
          </cell>
          <cell r="E686" t="str">
            <v>K15KKT2</v>
          </cell>
          <cell r="F686" t="str">
            <v>K15E47</v>
          </cell>
          <cell r="G686">
            <v>8</v>
          </cell>
          <cell r="H686">
            <v>10</v>
          </cell>
          <cell r="I686">
            <v>7</v>
          </cell>
          <cell r="J686">
            <v>7.5</v>
          </cell>
          <cell r="K686">
            <v>6</v>
          </cell>
          <cell r="L686">
            <v>4.4000000000000004</v>
          </cell>
          <cell r="M686">
            <v>5.2</v>
          </cell>
          <cell r="N686">
            <v>6.4</v>
          </cell>
          <cell r="O686" t="str">
            <v>Sáu Phẩy Bốn</v>
          </cell>
        </row>
        <row r="687">
          <cell r="A687">
            <v>679</v>
          </cell>
          <cell r="B687">
            <v>152314113</v>
          </cell>
          <cell r="C687" t="str">
            <v>Hoàng Đức Phương</v>
          </cell>
          <cell r="D687" t="str">
            <v>Đông</v>
          </cell>
          <cell r="E687" t="str">
            <v>K15KKT2</v>
          </cell>
          <cell r="F687" t="str">
            <v>K15E47</v>
          </cell>
          <cell r="G687">
            <v>10</v>
          </cell>
          <cell r="H687">
            <v>9</v>
          </cell>
          <cell r="I687">
            <v>4.8</v>
          </cell>
          <cell r="J687">
            <v>7.5</v>
          </cell>
          <cell r="K687">
            <v>6</v>
          </cell>
          <cell r="L687">
            <v>4.7</v>
          </cell>
          <cell r="M687">
            <v>5.4</v>
          </cell>
          <cell r="N687">
            <v>6.1</v>
          </cell>
          <cell r="O687" t="str">
            <v>Sáu Phẩy Một</v>
          </cell>
        </row>
        <row r="688">
          <cell r="A688">
            <v>680</v>
          </cell>
          <cell r="B688">
            <v>152314140</v>
          </cell>
          <cell r="C688" t="str">
            <v>Đinh Thị Ánh</v>
          </cell>
          <cell r="D688" t="str">
            <v>Tuyết</v>
          </cell>
          <cell r="E688" t="str">
            <v>K15KKT2</v>
          </cell>
          <cell r="F688" t="str">
            <v>K15E47</v>
          </cell>
          <cell r="G688">
            <v>10</v>
          </cell>
          <cell r="H688">
            <v>9.5</v>
          </cell>
          <cell r="I688">
            <v>4.2</v>
          </cell>
          <cell r="J688">
            <v>7.5</v>
          </cell>
          <cell r="K688">
            <v>6</v>
          </cell>
          <cell r="L688">
            <v>4.9000000000000004</v>
          </cell>
          <cell r="M688">
            <v>5.5</v>
          </cell>
          <cell r="N688">
            <v>6.1</v>
          </cell>
          <cell r="O688" t="str">
            <v>Sáu Phẩy Một</v>
          </cell>
        </row>
        <row r="689">
          <cell r="A689">
            <v>681</v>
          </cell>
          <cell r="B689">
            <v>152315590</v>
          </cell>
          <cell r="C689" t="str">
            <v>Phạm Thị Hải</v>
          </cell>
          <cell r="D689" t="str">
            <v>Yến</v>
          </cell>
          <cell r="E689" t="str">
            <v>K15KKT2</v>
          </cell>
          <cell r="F689" t="str">
            <v>K15E47</v>
          </cell>
          <cell r="G689">
            <v>10</v>
          </cell>
          <cell r="H689">
            <v>10</v>
          </cell>
          <cell r="I689">
            <v>5.6</v>
          </cell>
          <cell r="J689">
            <v>9</v>
          </cell>
          <cell r="K689">
            <v>8.5</v>
          </cell>
          <cell r="L689">
            <v>5.6</v>
          </cell>
          <cell r="M689">
            <v>7.1</v>
          </cell>
          <cell r="N689">
            <v>7.4</v>
          </cell>
          <cell r="O689" t="str">
            <v>Bảy Phẩy Bốn</v>
          </cell>
        </row>
        <row r="690">
          <cell r="A690">
            <v>682</v>
          </cell>
          <cell r="B690">
            <v>152315772</v>
          </cell>
          <cell r="C690" t="str">
            <v>Vũ Việt</v>
          </cell>
          <cell r="D690" t="str">
            <v>Hà</v>
          </cell>
          <cell r="E690" t="str">
            <v>K15KKT2</v>
          </cell>
          <cell r="F690" t="str">
            <v>K15E47</v>
          </cell>
          <cell r="G690">
            <v>8</v>
          </cell>
          <cell r="H690">
            <v>8.5</v>
          </cell>
          <cell r="I690">
            <v>6.4</v>
          </cell>
          <cell r="J690">
            <v>8</v>
          </cell>
          <cell r="K690">
            <v>7</v>
          </cell>
          <cell r="L690">
            <v>4</v>
          </cell>
          <cell r="M690">
            <v>5.5</v>
          </cell>
          <cell r="N690">
            <v>6.4</v>
          </cell>
          <cell r="O690" t="str">
            <v>Sáu Phẩy Bốn</v>
          </cell>
        </row>
        <row r="691">
          <cell r="A691">
            <v>683</v>
          </cell>
          <cell r="B691">
            <v>152315775</v>
          </cell>
          <cell r="C691" t="str">
            <v>Dương Ngọc Bảo</v>
          </cell>
          <cell r="D691" t="str">
            <v>Thi</v>
          </cell>
          <cell r="E691" t="str">
            <v>K15KKT2</v>
          </cell>
          <cell r="F691" t="str">
            <v>K15E47</v>
          </cell>
          <cell r="G691">
            <v>7</v>
          </cell>
          <cell r="H691">
            <v>9</v>
          </cell>
          <cell r="I691">
            <v>6.2</v>
          </cell>
          <cell r="J691">
            <v>8</v>
          </cell>
          <cell r="K691">
            <v>8</v>
          </cell>
          <cell r="L691">
            <v>4.5999999999999996</v>
          </cell>
          <cell r="M691">
            <v>6.3</v>
          </cell>
          <cell r="N691">
            <v>6.8</v>
          </cell>
          <cell r="O691" t="str">
            <v>Sáu  Phẩy Tám</v>
          </cell>
        </row>
        <row r="692">
          <cell r="A692">
            <v>684</v>
          </cell>
          <cell r="B692">
            <v>152315909</v>
          </cell>
          <cell r="C692" t="str">
            <v>Nguyễn Hạnh</v>
          </cell>
          <cell r="D692" t="str">
            <v>Linh</v>
          </cell>
          <cell r="E692" t="str">
            <v>K15KKT2</v>
          </cell>
          <cell r="F692" t="str">
            <v>K15E47</v>
          </cell>
          <cell r="G692">
            <v>10</v>
          </cell>
          <cell r="H692">
            <v>9</v>
          </cell>
          <cell r="I692">
            <v>5.6</v>
          </cell>
          <cell r="J692">
            <v>7</v>
          </cell>
          <cell r="K692">
            <v>6.5</v>
          </cell>
          <cell r="L692">
            <v>4.2</v>
          </cell>
          <cell r="M692">
            <v>5.4</v>
          </cell>
          <cell r="N692">
            <v>6.2</v>
          </cell>
          <cell r="O692" t="str">
            <v>Sáu  Phẩy Hai</v>
          </cell>
        </row>
        <row r="693">
          <cell r="A693">
            <v>685</v>
          </cell>
          <cell r="B693">
            <v>152315915</v>
          </cell>
          <cell r="C693" t="str">
            <v>Trần Thị</v>
          </cell>
          <cell r="D693" t="str">
            <v>Trà</v>
          </cell>
          <cell r="E693" t="str">
            <v>K15KKT2</v>
          </cell>
          <cell r="F693" t="str">
            <v>K15E47</v>
          </cell>
          <cell r="G693">
            <v>10</v>
          </cell>
          <cell r="H693">
            <v>10</v>
          </cell>
          <cell r="I693">
            <v>5.4</v>
          </cell>
          <cell r="J693">
            <v>7</v>
          </cell>
          <cell r="K693">
            <v>6</v>
          </cell>
          <cell r="L693">
            <v>4</v>
          </cell>
          <cell r="M693">
            <v>5</v>
          </cell>
          <cell r="N693">
            <v>6</v>
          </cell>
          <cell r="O693" t="str">
            <v>Sáu</v>
          </cell>
        </row>
        <row r="694">
          <cell r="A694">
            <v>686</v>
          </cell>
          <cell r="B694">
            <v>152316001</v>
          </cell>
          <cell r="C694" t="str">
            <v>Lương Tâm</v>
          </cell>
          <cell r="D694" t="str">
            <v>Trinh</v>
          </cell>
          <cell r="E694" t="str">
            <v>K15KKT2</v>
          </cell>
          <cell r="F694" t="str">
            <v>K15E47</v>
          </cell>
          <cell r="G694">
            <v>9</v>
          </cell>
          <cell r="H694">
            <v>9</v>
          </cell>
          <cell r="I694">
            <v>5</v>
          </cell>
          <cell r="J694">
            <v>7</v>
          </cell>
          <cell r="K694">
            <v>7</v>
          </cell>
          <cell r="L694">
            <v>5.5</v>
          </cell>
          <cell r="M694">
            <v>6.3</v>
          </cell>
          <cell r="N694">
            <v>6.5</v>
          </cell>
          <cell r="O694" t="str">
            <v>Sáu Phẩy Năm</v>
          </cell>
        </row>
        <row r="695">
          <cell r="A695">
            <v>687</v>
          </cell>
          <cell r="B695">
            <v>152316121</v>
          </cell>
          <cell r="C695" t="str">
            <v>Trần Thị</v>
          </cell>
          <cell r="D695" t="str">
            <v>Hiên</v>
          </cell>
          <cell r="E695" t="str">
            <v>K15KKT2</v>
          </cell>
          <cell r="F695" t="str">
            <v>K15E47</v>
          </cell>
          <cell r="G695">
            <v>9</v>
          </cell>
          <cell r="H695">
            <v>10</v>
          </cell>
          <cell r="I695">
            <v>5.8</v>
          </cell>
          <cell r="J695">
            <v>7</v>
          </cell>
          <cell r="K695">
            <v>8</v>
          </cell>
          <cell r="L695">
            <v>6</v>
          </cell>
          <cell r="M695">
            <v>7</v>
          </cell>
          <cell r="N695">
            <v>7.2</v>
          </cell>
          <cell r="O695" t="str">
            <v>Bảy Phẩy Hai</v>
          </cell>
        </row>
        <row r="696">
          <cell r="A696">
            <v>688</v>
          </cell>
          <cell r="B696">
            <v>152324205</v>
          </cell>
          <cell r="C696" t="str">
            <v>Lê Vân</v>
          </cell>
          <cell r="D696" t="str">
            <v>Anh</v>
          </cell>
          <cell r="E696" t="str">
            <v>K15KKT2</v>
          </cell>
          <cell r="F696" t="str">
            <v>K15E47</v>
          </cell>
          <cell r="G696">
            <v>6</v>
          </cell>
          <cell r="H696">
            <v>8</v>
          </cell>
          <cell r="I696">
            <v>7.8</v>
          </cell>
          <cell r="J696">
            <v>5</v>
          </cell>
          <cell r="K696">
            <v>7.5</v>
          </cell>
          <cell r="L696">
            <v>4.4000000000000004</v>
          </cell>
          <cell r="M696">
            <v>6</v>
          </cell>
          <cell r="N696">
            <v>6.5</v>
          </cell>
          <cell r="O696" t="str">
            <v>Sáu Phẩy Năm</v>
          </cell>
        </row>
        <row r="697">
          <cell r="A697">
            <v>689</v>
          </cell>
          <cell r="B697">
            <v>152353491</v>
          </cell>
          <cell r="C697" t="str">
            <v>Vũ Thương</v>
          </cell>
          <cell r="D697" t="str">
            <v>Huyền</v>
          </cell>
          <cell r="E697" t="str">
            <v>K15KKT2</v>
          </cell>
          <cell r="F697" t="str">
            <v>K15E47</v>
          </cell>
          <cell r="G697">
            <v>9</v>
          </cell>
          <cell r="H697">
            <v>9</v>
          </cell>
          <cell r="I697">
            <v>7</v>
          </cell>
          <cell r="J697">
            <v>5</v>
          </cell>
          <cell r="K697">
            <v>8</v>
          </cell>
          <cell r="L697">
            <v>5.5</v>
          </cell>
          <cell r="M697">
            <v>6.8</v>
          </cell>
          <cell r="N697">
            <v>7</v>
          </cell>
          <cell r="O697" t="str">
            <v>Bảy</v>
          </cell>
        </row>
        <row r="698">
          <cell r="A698">
            <v>690</v>
          </cell>
          <cell r="B698">
            <v>152312081</v>
          </cell>
          <cell r="C698" t="str">
            <v>Hoàng Thị Thanh</v>
          </cell>
          <cell r="D698" t="str">
            <v>Tâm</v>
          </cell>
          <cell r="E698" t="str">
            <v>K15KKT3</v>
          </cell>
          <cell r="F698" t="str">
            <v>K15E47</v>
          </cell>
          <cell r="G698">
            <v>9</v>
          </cell>
          <cell r="H698">
            <v>9</v>
          </cell>
          <cell r="I698">
            <v>5.4</v>
          </cell>
          <cell r="J698">
            <v>8</v>
          </cell>
          <cell r="K698">
            <v>6</v>
          </cell>
          <cell r="L698">
            <v>4.5999999999999996</v>
          </cell>
          <cell r="M698">
            <v>5.3</v>
          </cell>
          <cell r="N698">
            <v>6.1</v>
          </cell>
          <cell r="O698" t="str">
            <v>Sáu Phẩy Một</v>
          </cell>
        </row>
        <row r="699">
          <cell r="A699">
            <v>691</v>
          </cell>
          <cell r="B699">
            <v>152313867</v>
          </cell>
          <cell r="C699" t="str">
            <v>Phạm Thị Thu</v>
          </cell>
          <cell r="D699" t="str">
            <v>Thảo</v>
          </cell>
          <cell r="E699" t="str">
            <v>K15KKT3</v>
          </cell>
          <cell r="F699" t="str">
            <v>K15E47</v>
          </cell>
          <cell r="G699">
            <v>10</v>
          </cell>
          <cell r="H699">
            <v>9</v>
          </cell>
          <cell r="I699">
            <v>5.6</v>
          </cell>
          <cell r="J699">
            <v>7.5</v>
          </cell>
          <cell r="K699">
            <v>6</v>
          </cell>
          <cell r="L699">
            <v>4.9000000000000004</v>
          </cell>
          <cell r="M699">
            <v>5.5</v>
          </cell>
          <cell r="N699">
            <v>6.3</v>
          </cell>
          <cell r="O699" t="str">
            <v>Sáu  Phẩy Ba</v>
          </cell>
        </row>
        <row r="700">
          <cell r="A700">
            <v>692</v>
          </cell>
          <cell r="B700">
            <v>152313874</v>
          </cell>
          <cell r="C700" t="str">
            <v>Nguyễn Đăng Thành</v>
          </cell>
          <cell r="D700" t="str">
            <v>Trung</v>
          </cell>
          <cell r="E700" t="str">
            <v>K15KKT3</v>
          </cell>
          <cell r="F700" t="str">
            <v>K15E47</v>
          </cell>
          <cell r="G700">
            <v>7</v>
          </cell>
          <cell r="H700">
            <v>8</v>
          </cell>
          <cell r="I700">
            <v>3.6</v>
          </cell>
          <cell r="J700">
            <v>7</v>
          </cell>
          <cell r="K700">
            <v>5.5</v>
          </cell>
          <cell r="L700">
            <v>3.5</v>
          </cell>
          <cell r="M700">
            <v>4.5</v>
          </cell>
          <cell r="N700">
            <v>5</v>
          </cell>
          <cell r="O700" t="str">
            <v>Năm</v>
          </cell>
        </row>
        <row r="701">
          <cell r="A701">
            <v>693</v>
          </cell>
          <cell r="B701">
            <v>152313879</v>
          </cell>
          <cell r="C701" t="str">
            <v>Phạm Văn</v>
          </cell>
          <cell r="D701" t="str">
            <v>Cương</v>
          </cell>
          <cell r="E701" t="str">
            <v>K15KKT3</v>
          </cell>
          <cell r="F701" t="str">
            <v>K15E47</v>
          </cell>
          <cell r="G701">
            <v>9</v>
          </cell>
          <cell r="H701">
            <v>9</v>
          </cell>
          <cell r="I701">
            <v>5</v>
          </cell>
          <cell r="J701">
            <v>7.5</v>
          </cell>
          <cell r="K701">
            <v>6</v>
          </cell>
          <cell r="L701">
            <v>4.2</v>
          </cell>
          <cell r="M701">
            <v>5.0999999999999996</v>
          </cell>
          <cell r="N701">
            <v>5.9</v>
          </cell>
          <cell r="O701" t="str">
            <v>Năm Phẩy Chín</v>
          </cell>
        </row>
        <row r="702">
          <cell r="A702">
            <v>694</v>
          </cell>
          <cell r="B702">
            <v>152313881</v>
          </cell>
          <cell r="C702" t="str">
            <v>Phan Thị</v>
          </cell>
          <cell r="D702" t="str">
            <v>Duyên</v>
          </cell>
          <cell r="E702" t="str">
            <v>K15KKT3</v>
          </cell>
          <cell r="F702" t="str">
            <v>K15E47</v>
          </cell>
          <cell r="G702">
            <v>10</v>
          </cell>
          <cell r="H702">
            <v>9</v>
          </cell>
          <cell r="I702">
            <v>4.2</v>
          </cell>
          <cell r="J702">
            <v>7.5</v>
          </cell>
          <cell r="K702">
            <v>6</v>
          </cell>
          <cell r="L702">
            <v>4.9000000000000004</v>
          </cell>
          <cell r="M702">
            <v>5.5</v>
          </cell>
          <cell r="N702">
            <v>6</v>
          </cell>
          <cell r="O702" t="str">
            <v>Sáu</v>
          </cell>
        </row>
        <row r="703">
          <cell r="A703">
            <v>695</v>
          </cell>
          <cell r="B703">
            <v>152313916</v>
          </cell>
          <cell r="C703" t="str">
            <v>Nguyễn Thuỳ</v>
          </cell>
          <cell r="D703" t="str">
            <v>Dương</v>
          </cell>
          <cell r="E703" t="str">
            <v>K15KKT3</v>
          </cell>
          <cell r="F703" t="str">
            <v>K15E47</v>
          </cell>
          <cell r="G703">
            <v>10</v>
          </cell>
          <cell r="H703">
            <v>10</v>
          </cell>
          <cell r="I703">
            <v>6.2</v>
          </cell>
          <cell r="J703">
            <v>8</v>
          </cell>
          <cell r="K703">
            <v>7.5</v>
          </cell>
          <cell r="L703">
            <v>6.2</v>
          </cell>
          <cell r="M703">
            <v>6.9</v>
          </cell>
          <cell r="N703">
            <v>7.3</v>
          </cell>
          <cell r="O703" t="str">
            <v>Bảy Phẩy Ba</v>
          </cell>
        </row>
        <row r="704">
          <cell r="A704">
            <v>696</v>
          </cell>
          <cell r="B704">
            <v>152313929</v>
          </cell>
          <cell r="C704" t="str">
            <v>Trần Đức</v>
          </cell>
          <cell r="D704" t="str">
            <v>Thành</v>
          </cell>
          <cell r="E704" t="str">
            <v>K15KKT3</v>
          </cell>
          <cell r="F704" t="str">
            <v>K15E47</v>
          </cell>
          <cell r="G704">
            <v>7</v>
          </cell>
          <cell r="H704">
            <v>8</v>
          </cell>
          <cell r="I704">
            <v>3.6</v>
          </cell>
          <cell r="J704">
            <v>7</v>
          </cell>
          <cell r="K704">
            <v>6</v>
          </cell>
          <cell r="L704">
            <v>3.8</v>
          </cell>
          <cell r="M704">
            <v>4.9000000000000004</v>
          </cell>
          <cell r="N704">
            <v>5.3</v>
          </cell>
          <cell r="O704" t="str">
            <v>Năm Phẩy Ba</v>
          </cell>
        </row>
        <row r="705">
          <cell r="A705">
            <v>697</v>
          </cell>
          <cell r="B705">
            <v>152313930</v>
          </cell>
          <cell r="C705" t="str">
            <v>Nguyễn Giáng</v>
          </cell>
          <cell r="D705" t="str">
            <v>Sinh</v>
          </cell>
          <cell r="E705" t="str">
            <v>K15KKT3</v>
          </cell>
          <cell r="F705" t="str">
            <v>K15E47</v>
          </cell>
          <cell r="G705">
            <v>5</v>
          </cell>
          <cell r="H705">
            <v>7</v>
          </cell>
          <cell r="I705">
            <v>5</v>
          </cell>
          <cell r="J705">
            <v>5</v>
          </cell>
          <cell r="K705">
            <v>5</v>
          </cell>
          <cell r="L705">
            <v>4.4000000000000004</v>
          </cell>
          <cell r="M705">
            <v>4.7</v>
          </cell>
          <cell r="N705">
            <v>5</v>
          </cell>
          <cell r="O705" t="str">
            <v>Năm</v>
          </cell>
        </row>
        <row r="706">
          <cell r="A706">
            <v>698</v>
          </cell>
          <cell r="B706">
            <v>152313940</v>
          </cell>
          <cell r="C706" t="str">
            <v>Phan Thị</v>
          </cell>
          <cell r="D706" t="str">
            <v>Hằng</v>
          </cell>
          <cell r="E706" t="str">
            <v>K15KKT3</v>
          </cell>
          <cell r="F706" t="str">
            <v>K15E47</v>
          </cell>
          <cell r="G706">
            <v>8</v>
          </cell>
          <cell r="H706">
            <v>8</v>
          </cell>
          <cell r="I706">
            <v>3.8</v>
          </cell>
          <cell r="J706">
            <v>6</v>
          </cell>
          <cell r="K706">
            <v>5.5</v>
          </cell>
          <cell r="L706">
            <v>3.3</v>
          </cell>
          <cell r="M706">
            <v>4.4000000000000004</v>
          </cell>
          <cell r="N706">
            <v>5</v>
          </cell>
          <cell r="O706" t="str">
            <v>Năm</v>
          </cell>
        </row>
        <row r="707">
          <cell r="A707">
            <v>699</v>
          </cell>
          <cell r="B707">
            <v>152313943</v>
          </cell>
          <cell r="C707" t="str">
            <v>Tô Hoài</v>
          </cell>
          <cell r="D707" t="str">
            <v>Vi</v>
          </cell>
          <cell r="E707" t="str">
            <v>K15KKT3</v>
          </cell>
          <cell r="F707" t="str">
            <v>K15E47</v>
          </cell>
          <cell r="G707">
            <v>10</v>
          </cell>
          <cell r="H707">
            <v>10</v>
          </cell>
          <cell r="I707">
            <v>6.8</v>
          </cell>
          <cell r="J707">
            <v>7.5</v>
          </cell>
          <cell r="K707">
            <v>7</v>
          </cell>
          <cell r="L707">
            <v>4.9000000000000004</v>
          </cell>
          <cell r="M707">
            <v>6</v>
          </cell>
          <cell r="N707">
            <v>6.9</v>
          </cell>
          <cell r="O707" t="str">
            <v>Sáu Phẩy Chín</v>
          </cell>
        </row>
        <row r="708">
          <cell r="A708">
            <v>700</v>
          </cell>
          <cell r="B708">
            <v>152313969</v>
          </cell>
          <cell r="C708" t="str">
            <v>Hồ Thị Kim</v>
          </cell>
          <cell r="D708" t="str">
            <v>Quy</v>
          </cell>
          <cell r="E708" t="str">
            <v>K15KKT3</v>
          </cell>
          <cell r="F708" t="str">
            <v>K15E47</v>
          </cell>
          <cell r="G708">
            <v>10</v>
          </cell>
          <cell r="H708">
            <v>9.5</v>
          </cell>
          <cell r="I708">
            <v>4.2</v>
          </cell>
          <cell r="J708">
            <v>7.5</v>
          </cell>
          <cell r="K708">
            <v>6.5</v>
          </cell>
          <cell r="L708">
            <v>4.7</v>
          </cell>
          <cell r="M708">
            <v>5.6</v>
          </cell>
          <cell r="N708">
            <v>6.1</v>
          </cell>
          <cell r="O708" t="str">
            <v>Sáu Phẩy Một</v>
          </cell>
        </row>
        <row r="709">
          <cell r="A709">
            <v>701</v>
          </cell>
          <cell r="B709">
            <v>152313974</v>
          </cell>
          <cell r="C709" t="str">
            <v>Phạm Thị</v>
          </cell>
          <cell r="D709" t="str">
            <v>Ngoan</v>
          </cell>
          <cell r="E709" t="str">
            <v>K15KKT3</v>
          </cell>
          <cell r="F709" t="str">
            <v>K15E47</v>
          </cell>
          <cell r="G709">
            <v>10</v>
          </cell>
          <cell r="H709">
            <v>9.5</v>
          </cell>
          <cell r="I709">
            <v>4.5999999999999996</v>
          </cell>
          <cell r="J709">
            <v>7.5</v>
          </cell>
          <cell r="K709">
            <v>7.5</v>
          </cell>
          <cell r="L709">
            <v>2.9</v>
          </cell>
          <cell r="M709">
            <v>5.2</v>
          </cell>
          <cell r="N709">
            <v>6</v>
          </cell>
          <cell r="O709" t="str">
            <v>Sáu</v>
          </cell>
        </row>
        <row r="710">
          <cell r="A710">
            <v>702</v>
          </cell>
          <cell r="B710">
            <v>152313991</v>
          </cell>
          <cell r="C710" t="str">
            <v>Hoàng Nguyễn Quốc</v>
          </cell>
          <cell r="D710" t="str">
            <v>Huy</v>
          </cell>
          <cell r="E710" t="str">
            <v>K15KKT3</v>
          </cell>
          <cell r="F710" t="str">
            <v>K15E47</v>
          </cell>
          <cell r="G710">
            <v>6</v>
          </cell>
          <cell r="H710">
            <v>8</v>
          </cell>
          <cell r="I710">
            <v>4.5999999999999996</v>
          </cell>
          <cell r="J710">
            <v>7.5</v>
          </cell>
          <cell r="K710">
            <v>4.5</v>
          </cell>
          <cell r="L710">
            <v>4</v>
          </cell>
          <cell r="M710">
            <v>4.3</v>
          </cell>
          <cell r="N710">
            <v>5.0999999999999996</v>
          </cell>
          <cell r="O710" t="str">
            <v>Năm Phẩy Một</v>
          </cell>
        </row>
        <row r="711">
          <cell r="A711">
            <v>703</v>
          </cell>
          <cell r="B711">
            <v>152314010</v>
          </cell>
          <cell r="C711" t="str">
            <v>Hà Thị Thu</v>
          </cell>
          <cell r="D711" t="str">
            <v>Nga</v>
          </cell>
          <cell r="E711" t="str">
            <v>K15KKT3</v>
          </cell>
          <cell r="F711" t="str">
            <v>K15E47</v>
          </cell>
          <cell r="G711">
            <v>10</v>
          </cell>
          <cell r="H711">
            <v>9.5</v>
          </cell>
          <cell r="I711">
            <v>5.2</v>
          </cell>
          <cell r="J711">
            <v>7.5</v>
          </cell>
          <cell r="K711">
            <v>7</v>
          </cell>
          <cell r="L711">
            <v>5.3</v>
          </cell>
          <cell r="M711">
            <v>6.2</v>
          </cell>
          <cell r="N711">
            <v>6.7</v>
          </cell>
          <cell r="O711" t="str">
            <v>Sáu  Phẩy Bảy</v>
          </cell>
        </row>
        <row r="712">
          <cell r="A712">
            <v>704</v>
          </cell>
          <cell r="B712">
            <v>152314019</v>
          </cell>
          <cell r="C712" t="str">
            <v>Phan Thị Hải</v>
          </cell>
          <cell r="D712" t="str">
            <v>Yến</v>
          </cell>
          <cell r="E712" t="str">
            <v>K15KKT3</v>
          </cell>
          <cell r="F712" t="str">
            <v>K15E47</v>
          </cell>
          <cell r="G712">
            <v>9</v>
          </cell>
          <cell r="H712">
            <v>9</v>
          </cell>
          <cell r="I712">
            <v>5.6</v>
          </cell>
          <cell r="J712">
            <v>7</v>
          </cell>
          <cell r="K712">
            <v>6.5</v>
          </cell>
          <cell r="L712">
            <v>4</v>
          </cell>
          <cell r="M712">
            <v>5.3</v>
          </cell>
          <cell r="N712">
            <v>6.1</v>
          </cell>
          <cell r="O712" t="str">
            <v>Sáu Phẩy Một</v>
          </cell>
        </row>
        <row r="713">
          <cell r="A713">
            <v>705</v>
          </cell>
          <cell r="B713">
            <v>152314060</v>
          </cell>
          <cell r="C713" t="str">
            <v>Phan Hoàng Anh</v>
          </cell>
          <cell r="D713" t="str">
            <v>Thư</v>
          </cell>
          <cell r="E713" t="str">
            <v>K15KKT3</v>
          </cell>
          <cell r="F713" t="str">
            <v>K15E47</v>
          </cell>
          <cell r="G713">
            <v>9</v>
          </cell>
          <cell r="H713">
            <v>8.5</v>
          </cell>
          <cell r="I713">
            <v>4.2</v>
          </cell>
          <cell r="J713">
            <v>7</v>
          </cell>
          <cell r="K713">
            <v>6</v>
          </cell>
          <cell r="L713">
            <v>4</v>
          </cell>
          <cell r="M713">
            <v>5</v>
          </cell>
          <cell r="N713">
            <v>5.6</v>
          </cell>
          <cell r="O713" t="str">
            <v>Năm Phẩy Sáu</v>
          </cell>
        </row>
        <row r="714">
          <cell r="A714">
            <v>706</v>
          </cell>
          <cell r="B714">
            <v>152314063</v>
          </cell>
          <cell r="C714" t="str">
            <v>Lương Thị Bích</v>
          </cell>
          <cell r="D714" t="str">
            <v>Trâm</v>
          </cell>
          <cell r="E714" t="str">
            <v>K15KKT3</v>
          </cell>
          <cell r="F714" t="str">
            <v>K15E47</v>
          </cell>
          <cell r="G714">
            <v>10</v>
          </cell>
          <cell r="H714">
            <v>9</v>
          </cell>
          <cell r="I714">
            <v>5</v>
          </cell>
          <cell r="J714">
            <v>7</v>
          </cell>
          <cell r="K714">
            <v>7</v>
          </cell>
          <cell r="L714">
            <v>4.5999999999999996</v>
          </cell>
          <cell r="M714">
            <v>5.8</v>
          </cell>
          <cell r="N714">
            <v>6.3</v>
          </cell>
          <cell r="O714" t="str">
            <v>Sáu  Phẩy Ba</v>
          </cell>
        </row>
        <row r="715">
          <cell r="A715">
            <v>707</v>
          </cell>
          <cell r="B715">
            <v>152314099</v>
          </cell>
          <cell r="C715" t="str">
            <v>Nguyễn Thanh</v>
          </cell>
          <cell r="D715" t="str">
            <v>Bình</v>
          </cell>
          <cell r="E715" t="str">
            <v>K15KKT3</v>
          </cell>
          <cell r="F715" t="str">
            <v>K15E47</v>
          </cell>
          <cell r="G715">
            <v>10</v>
          </cell>
          <cell r="H715">
            <v>9.5</v>
          </cell>
          <cell r="I715">
            <v>4.5999999999999996</v>
          </cell>
          <cell r="J715">
            <v>7</v>
          </cell>
          <cell r="K715">
            <v>6.5</v>
          </cell>
          <cell r="L715">
            <v>5.6</v>
          </cell>
          <cell r="M715">
            <v>6.1</v>
          </cell>
          <cell r="N715">
            <v>6.4</v>
          </cell>
          <cell r="O715" t="str">
            <v>Sáu Phẩy Bốn</v>
          </cell>
        </row>
        <row r="716">
          <cell r="A716">
            <v>708</v>
          </cell>
          <cell r="B716">
            <v>152314107</v>
          </cell>
          <cell r="C716" t="str">
            <v>Lê Thị Thanh</v>
          </cell>
          <cell r="D716" t="str">
            <v>Thuỷ</v>
          </cell>
          <cell r="E716" t="str">
            <v>K15KKT3</v>
          </cell>
          <cell r="F716" t="str">
            <v>K15E47</v>
          </cell>
          <cell r="G716">
            <v>9</v>
          </cell>
          <cell r="H716">
            <v>8</v>
          </cell>
          <cell r="I716">
            <v>3.4</v>
          </cell>
          <cell r="J716">
            <v>7</v>
          </cell>
          <cell r="K716">
            <v>6</v>
          </cell>
          <cell r="L716">
            <v>3.6</v>
          </cell>
          <cell r="M716">
            <v>4.8</v>
          </cell>
          <cell r="N716">
            <v>5.3</v>
          </cell>
          <cell r="O716" t="str">
            <v>Năm Phẩy Ba</v>
          </cell>
        </row>
        <row r="717">
          <cell r="A717">
            <v>709</v>
          </cell>
          <cell r="B717">
            <v>152314137</v>
          </cell>
          <cell r="C717" t="str">
            <v>Trần Thị Tuyết</v>
          </cell>
          <cell r="D717" t="str">
            <v>Mai</v>
          </cell>
          <cell r="E717" t="str">
            <v>K15KKT3</v>
          </cell>
          <cell r="F717" t="str">
            <v>K15E47</v>
          </cell>
          <cell r="G717">
            <v>10</v>
          </cell>
          <cell r="H717">
            <v>9.5</v>
          </cell>
          <cell r="I717">
            <v>4.5999999999999996</v>
          </cell>
          <cell r="J717">
            <v>6</v>
          </cell>
          <cell r="K717">
            <v>7</v>
          </cell>
          <cell r="L717">
            <v>3.3</v>
          </cell>
          <cell r="M717">
            <v>5.2</v>
          </cell>
          <cell r="N717">
            <v>5.8</v>
          </cell>
          <cell r="O717" t="str">
            <v>Năm Phẩy Tám</v>
          </cell>
        </row>
        <row r="718">
          <cell r="A718">
            <v>710</v>
          </cell>
          <cell r="B718">
            <v>152314143</v>
          </cell>
          <cell r="C718" t="str">
            <v>Trần Anh</v>
          </cell>
          <cell r="D718" t="str">
            <v>Ngọc</v>
          </cell>
          <cell r="E718" t="str">
            <v>K15KKT3</v>
          </cell>
          <cell r="F718" t="str">
            <v>K15E47</v>
          </cell>
          <cell r="G718">
            <v>6</v>
          </cell>
          <cell r="H718">
            <v>8</v>
          </cell>
          <cell r="I718">
            <v>5.2</v>
          </cell>
          <cell r="J718">
            <v>6</v>
          </cell>
          <cell r="K718">
            <v>5</v>
          </cell>
          <cell r="L718">
            <v>3.5</v>
          </cell>
          <cell r="M718">
            <v>4.3</v>
          </cell>
          <cell r="N718">
            <v>5.0999999999999996</v>
          </cell>
          <cell r="O718" t="str">
            <v>Năm Phẩy Một</v>
          </cell>
        </row>
        <row r="719">
          <cell r="A719">
            <v>711</v>
          </cell>
          <cell r="B719">
            <v>152324153</v>
          </cell>
          <cell r="C719" t="str">
            <v>Huỳnh Thị</v>
          </cell>
          <cell r="D719" t="str">
            <v>Tuyết</v>
          </cell>
          <cell r="E719" t="str">
            <v>K15KKT3</v>
          </cell>
          <cell r="F719" t="str">
            <v>K15E47</v>
          </cell>
          <cell r="G719">
            <v>8</v>
          </cell>
          <cell r="H719">
            <v>8.5</v>
          </cell>
          <cell r="I719">
            <v>4</v>
          </cell>
          <cell r="J719">
            <v>5</v>
          </cell>
          <cell r="K719">
            <v>7</v>
          </cell>
          <cell r="L719">
            <v>3.6</v>
          </cell>
          <cell r="M719">
            <v>5.3</v>
          </cell>
          <cell r="N719">
            <v>5.5</v>
          </cell>
          <cell r="O719" t="str">
            <v>Năm Phẩy Năm</v>
          </cell>
        </row>
        <row r="720">
          <cell r="A720">
            <v>712</v>
          </cell>
          <cell r="B720">
            <v>152324264</v>
          </cell>
          <cell r="C720" t="str">
            <v>Nguyễn Thị Như</v>
          </cell>
          <cell r="D720" t="str">
            <v>Quỳnh</v>
          </cell>
          <cell r="E720" t="str">
            <v>K15KKT3</v>
          </cell>
          <cell r="F720" t="str">
            <v>K15E47</v>
          </cell>
          <cell r="G720">
            <v>9</v>
          </cell>
          <cell r="H720">
            <v>9</v>
          </cell>
          <cell r="I720">
            <v>4.4000000000000004</v>
          </cell>
          <cell r="J720">
            <v>7.5</v>
          </cell>
          <cell r="K720">
            <v>6.5</v>
          </cell>
          <cell r="L720">
            <v>3.8</v>
          </cell>
          <cell r="M720">
            <v>5.2</v>
          </cell>
          <cell r="N720">
            <v>5.8</v>
          </cell>
          <cell r="O720" t="str">
            <v>Năm Phẩy Tám</v>
          </cell>
        </row>
        <row r="721">
          <cell r="A721">
            <v>713</v>
          </cell>
          <cell r="B721">
            <v>152413361</v>
          </cell>
          <cell r="C721" t="str">
            <v>Hồ Thị</v>
          </cell>
          <cell r="D721" t="str">
            <v>Thanh</v>
          </cell>
          <cell r="E721" t="str">
            <v>K15KKT3</v>
          </cell>
          <cell r="F721" t="str">
            <v>K15E47</v>
          </cell>
          <cell r="G721">
            <v>10</v>
          </cell>
          <cell r="H721">
            <v>10</v>
          </cell>
          <cell r="I721">
            <v>5.6</v>
          </cell>
          <cell r="J721">
            <v>7.5</v>
          </cell>
          <cell r="K721">
            <v>7.5</v>
          </cell>
          <cell r="L721">
            <v>4.7</v>
          </cell>
          <cell r="M721">
            <v>6.1</v>
          </cell>
          <cell r="N721">
            <v>6.7</v>
          </cell>
          <cell r="O721" t="str">
            <v>Sáu  Phẩy Bảy</v>
          </cell>
        </row>
        <row r="722">
          <cell r="A722">
            <v>714</v>
          </cell>
          <cell r="B722">
            <v>152314123</v>
          </cell>
          <cell r="C722" t="str">
            <v>Phạm Thị</v>
          </cell>
          <cell r="D722" t="str">
            <v>Diệp</v>
          </cell>
          <cell r="E722" t="str">
            <v>K15KKT3</v>
          </cell>
          <cell r="F722" t="str">
            <v>K15E48</v>
          </cell>
          <cell r="G722">
            <v>8</v>
          </cell>
          <cell r="H722">
            <v>7</v>
          </cell>
          <cell r="I722">
            <v>4.5</v>
          </cell>
          <cell r="J722">
            <v>8.1999999999999993</v>
          </cell>
          <cell r="K722">
            <v>7</v>
          </cell>
          <cell r="L722">
            <v>5.3</v>
          </cell>
          <cell r="M722">
            <v>6.2</v>
          </cell>
          <cell r="N722">
            <v>6.2</v>
          </cell>
          <cell r="O722" t="str">
            <v>Sáu  Phẩy Hai</v>
          </cell>
        </row>
        <row r="723">
          <cell r="A723">
            <v>715</v>
          </cell>
          <cell r="B723">
            <v>152314131</v>
          </cell>
          <cell r="C723" t="str">
            <v>Mai Thị</v>
          </cell>
          <cell r="D723" t="str">
            <v>Thịnh</v>
          </cell>
          <cell r="E723" t="str">
            <v>K15KKT3</v>
          </cell>
          <cell r="F723" t="str">
            <v>K15E48</v>
          </cell>
          <cell r="G723">
            <v>10</v>
          </cell>
          <cell r="H723">
            <v>8.5</v>
          </cell>
          <cell r="I723">
            <v>4.5</v>
          </cell>
          <cell r="J723">
            <v>5.5</v>
          </cell>
          <cell r="K723">
            <v>6</v>
          </cell>
          <cell r="L723">
            <v>4.9000000000000004</v>
          </cell>
          <cell r="M723">
            <v>5.5</v>
          </cell>
          <cell r="N723">
            <v>5.8</v>
          </cell>
          <cell r="O723" t="str">
            <v>Năm Phẩy Tám</v>
          </cell>
        </row>
        <row r="724">
          <cell r="A724">
            <v>716</v>
          </cell>
          <cell r="B724">
            <v>152314138</v>
          </cell>
          <cell r="C724" t="str">
            <v>Lê Thị Hồng</v>
          </cell>
          <cell r="D724" t="str">
            <v>Phượng</v>
          </cell>
          <cell r="E724" t="str">
            <v>K15KKT3</v>
          </cell>
          <cell r="F724" t="str">
            <v>K15E48</v>
          </cell>
          <cell r="G724">
            <v>10</v>
          </cell>
          <cell r="H724">
            <v>8.5</v>
          </cell>
          <cell r="I724">
            <v>7</v>
          </cell>
          <cell r="J724">
            <v>8.4</v>
          </cell>
          <cell r="K724">
            <v>6.5</v>
          </cell>
          <cell r="L724">
            <v>4</v>
          </cell>
          <cell r="M724">
            <v>5.3</v>
          </cell>
          <cell r="N724">
            <v>6.5</v>
          </cell>
          <cell r="O724" t="str">
            <v>Sáu Phẩy Năm</v>
          </cell>
        </row>
        <row r="725">
          <cell r="A725">
            <v>717</v>
          </cell>
          <cell r="B725">
            <v>152314146</v>
          </cell>
          <cell r="C725" t="str">
            <v>Đặng Quốc</v>
          </cell>
          <cell r="D725" t="str">
            <v>Phòng</v>
          </cell>
          <cell r="E725" t="str">
            <v>K15KKT3</v>
          </cell>
          <cell r="F725" t="str">
            <v>K15E48</v>
          </cell>
          <cell r="G725">
            <v>10</v>
          </cell>
          <cell r="H725">
            <v>8.5</v>
          </cell>
          <cell r="I725">
            <v>3.5</v>
          </cell>
          <cell r="J725">
            <v>6</v>
          </cell>
          <cell r="K725">
            <v>6</v>
          </cell>
          <cell r="L725">
            <v>4.4000000000000004</v>
          </cell>
          <cell r="M725">
            <v>5.2</v>
          </cell>
          <cell r="N725">
            <v>5.5</v>
          </cell>
          <cell r="O725" t="str">
            <v>Năm Phẩy Năm</v>
          </cell>
        </row>
        <row r="726">
          <cell r="A726">
            <v>718</v>
          </cell>
          <cell r="B726">
            <v>152315581</v>
          </cell>
          <cell r="C726" t="str">
            <v>Hoàng Văn</v>
          </cell>
          <cell r="D726" t="str">
            <v>Hải</v>
          </cell>
          <cell r="E726" t="str">
            <v>K15KKT3</v>
          </cell>
          <cell r="F726" t="str">
            <v>K15E48</v>
          </cell>
          <cell r="G726">
            <v>10</v>
          </cell>
          <cell r="H726">
            <v>8.5</v>
          </cell>
          <cell r="I726">
            <v>4.5</v>
          </cell>
          <cell r="J726">
            <v>7.2</v>
          </cell>
          <cell r="K726">
            <v>5.5</v>
          </cell>
          <cell r="L726">
            <v>2.9</v>
          </cell>
          <cell r="M726">
            <v>4.2</v>
          </cell>
          <cell r="N726">
            <v>5.3</v>
          </cell>
          <cell r="O726" t="str">
            <v>Năm Phẩy Ba</v>
          </cell>
        </row>
        <row r="727">
          <cell r="A727">
            <v>719</v>
          </cell>
          <cell r="B727">
            <v>152316238</v>
          </cell>
          <cell r="C727" t="str">
            <v>Trần Thị Hồng</v>
          </cell>
          <cell r="D727" t="str">
            <v>Nhung</v>
          </cell>
          <cell r="E727" t="str">
            <v>K15KKT3</v>
          </cell>
          <cell r="F727" t="str">
            <v>K15E48</v>
          </cell>
          <cell r="G727">
            <v>10</v>
          </cell>
          <cell r="H727">
            <v>8.5</v>
          </cell>
          <cell r="I727">
            <v>4.5</v>
          </cell>
          <cell r="J727">
            <v>8.1999999999999993</v>
          </cell>
          <cell r="K727">
            <v>6.5</v>
          </cell>
          <cell r="L727">
            <v>4.4000000000000004</v>
          </cell>
          <cell r="M727">
            <v>5.5</v>
          </cell>
          <cell r="N727">
            <v>6.1</v>
          </cell>
          <cell r="O727" t="str">
            <v>Sáu Phẩy Một</v>
          </cell>
        </row>
        <row r="728">
          <cell r="A728">
            <v>720</v>
          </cell>
          <cell r="B728">
            <v>152324168</v>
          </cell>
          <cell r="C728" t="str">
            <v>Nguyễn Vũ Thùy</v>
          </cell>
          <cell r="D728" t="str">
            <v>Linh</v>
          </cell>
          <cell r="E728" t="str">
            <v>K15KKT3</v>
          </cell>
          <cell r="F728" t="str">
            <v>K15E48</v>
          </cell>
          <cell r="G728">
            <v>8</v>
          </cell>
          <cell r="H728">
            <v>7</v>
          </cell>
          <cell r="I728">
            <v>5</v>
          </cell>
          <cell r="J728">
            <v>4.5</v>
          </cell>
          <cell r="K728">
            <v>4.5</v>
          </cell>
          <cell r="L728">
            <v>5.0999999999999996</v>
          </cell>
          <cell r="M728">
            <v>4.8</v>
          </cell>
          <cell r="N728">
            <v>5.2</v>
          </cell>
          <cell r="O728" t="str">
            <v>Năm Phẩy Hai</v>
          </cell>
        </row>
        <row r="729">
          <cell r="A729">
            <v>721</v>
          </cell>
          <cell r="B729">
            <v>152353423</v>
          </cell>
          <cell r="C729" t="str">
            <v>Nguyễn Phương</v>
          </cell>
          <cell r="D729" t="str">
            <v>Liên</v>
          </cell>
          <cell r="E729" t="str">
            <v>K15KKT3</v>
          </cell>
          <cell r="F729" t="str">
            <v>K15E48</v>
          </cell>
          <cell r="G729">
            <v>8</v>
          </cell>
          <cell r="H729">
            <v>7</v>
          </cell>
          <cell r="I729">
            <v>6</v>
          </cell>
          <cell r="J729">
            <v>4.5</v>
          </cell>
          <cell r="K729">
            <v>7.5</v>
          </cell>
          <cell r="L729">
            <v>6.2</v>
          </cell>
          <cell r="M729">
            <v>6.9</v>
          </cell>
          <cell r="N729">
            <v>6.5</v>
          </cell>
          <cell r="O729" t="str">
            <v>Sáu Phẩy Năm</v>
          </cell>
        </row>
        <row r="730">
          <cell r="A730">
            <v>722</v>
          </cell>
          <cell r="B730">
            <v>152353523</v>
          </cell>
          <cell r="C730" t="str">
            <v>Hồ Thị</v>
          </cell>
          <cell r="D730" t="str">
            <v>Lan</v>
          </cell>
          <cell r="E730" t="str">
            <v>K15KKT3</v>
          </cell>
          <cell r="F730" t="str">
            <v>K15E48</v>
          </cell>
          <cell r="G730">
            <v>6.5</v>
          </cell>
          <cell r="H730">
            <v>7</v>
          </cell>
          <cell r="I730">
            <v>4.5</v>
          </cell>
          <cell r="J730">
            <v>5.5</v>
          </cell>
          <cell r="K730">
            <v>6</v>
          </cell>
          <cell r="L730">
            <v>3.3</v>
          </cell>
          <cell r="M730">
            <v>4.7</v>
          </cell>
          <cell r="N730">
            <v>5.0999999999999996</v>
          </cell>
          <cell r="O730" t="str">
            <v>Năm Phẩy Một</v>
          </cell>
        </row>
        <row r="731">
          <cell r="A731">
            <v>723</v>
          </cell>
          <cell r="B731">
            <v>152312078</v>
          </cell>
          <cell r="C731" t="str">
            <v>Đoàn Thị Bích</v>
          </cell>
          <cell r="D731" t="str">
            <v>Ngọc</v>
          </cell>
          <cell r="E731" t="str">
            <v>K15KKT4</v>
          </cell>
          <cell r="F731" t="str">
            <v>K15E48</v>
          </cell>
          <cell r="G731">
            <v>10</v>
          </cell>
          <cell r="H731">
            <v>10</v>
          </cell>
          <cell r="I731">
            <v>6.5</v>
          </cell>
          <cell r="J731">
            <v>8</v>
          </cell>
          <cell r="K731">
            <v>7</v>
          </cell>
          <cell r="L731">
            <v>6.7</v>
          </cell>
          <cell r="M731">
            <v>6.9</v>
          </cell>
          <cell r="N731">
            <v>7.4</v>
          </cell>
          <cell r="O731" t="str">
            <v>Bảy Phẩy Bốn</v>
          </cell>
        </row>
        <row r="732">
          <cell r="A732">
            <v>724</v>
          </cell>
          <cell r="B732">
            <v>152312080</v>
          </cell>
          <cell r="C732" t="str">
            <v>Nguyễn Thị Tố</v>
          </cell>
          <cell r="D732" t="str">
            <v>Quyên</v>
          </cell>
          <cell r="E732" t="str">
            <v>K15KKT4</v>
          </cell>
          <cell r="F732" t="str">
            <v>K15E48</v>
          </cell>
          <cell r="G732">
            <v>10</v>
          </cell>
          <cell r="H732">
            <v>10</v>
          </cell>
          <cell r="I732">
            <v>5</v>
          </cell>
          <cell r="J732">
            <v>7</v>
          </cell>
          <cell r="K732">
            <v>6.5</v>
          </cell>
          <cell r="L732">
            <v>4.4000000000000004</v>
          </cell>
          <cell r="M732">
            <v>5.5</v>
          </cell>
          <cell r="N732">
            <v>6.2</v>
          </cell>
          <cell r="O732" t="str">
            <v>Sáu  Phẩy Hai</v>
          </cell>
        </row>
        <row r="733">
          <cell r="A733">
            <v>725</v>
          </cell>
          <cell r="B733">
            <v>152313866</v>
          </cell>
          <cell r="C733" t="str">
            <v>Lê Thị Xuân</v>
          </cell>
          <cell r="D733" t="str">
            <v>Nguyên</v>
          </cell>
          <cell r="E733" t="str">
            <v>K15KKT4</v>
          </cell>
          <cell r="F733" t="str">
            <v>K15E48</v>
          </cell>
          <cell r="G733">
            <v>8</v>
          </cell>
          <cell r="H733">
            <v>8</v>
          </cell>
          <cell r="I733">
            <v>6</v>
          </cell>
          <cell r="J733">
            <v>6.5</v>
          </cell>
          <cell r="K733">
            <v>5</v>
          </cell>
          <cell r="L733">
            <v>5.0999999999999996</v>
          </cell>
          <cell r="M733">
            <v>5.0999999999999996</v>
          </cell>
          <cell r="N733">
            <v>5.9</v>
          </cell>
          <cell r="O733" t="str">
            <v>Năm Phẩy Chín</v>
          </cell>
        </row>
        <row r="734">
          <cell r="A734">
            <v>726</v>
          </cell>
          <cell r="B734">
            <v>152313869</v>
          </cell>
          <cell r="C734" t="str">
            <v>Phạm Lê Minh</v>
          </cell>
          <cell r="D734" t="str">
            <v>Hiếu</v>
          </cell>
          <cell r="E734" t="str">
            <v>K15KKT4</v>
          </cell>
          <cell r="F734" t="str">
            <v>K15E48</v>
          </cell>
          <cell r="G734">
            <v>8.5</v>
          </cell>
          <cell r="H734">
            <v>8.5</v>
          </cell>
          <cell r="I734">
            <v>7</v>
          </cell>
          <cell r="J734">
            <v>9</v>
          </cell>
          <cell r="K734">
            <v>6.5</v>
          </cell>
          <cell r="L734">
            <v>6.5</v>
          </cell>
          <cell r="M734">
            <v>6.5</v>
          </cell>
          <cell r="N734">
            <v>7.2</v>
          </cell>
          <cell r="O734" t="str">
            <v>Bảy Phẩy Hai</v>
          </cell>
        </row>
        <row r="735">
          <cell r="A735">
            <v>727</v>
          </cell>
          <cell r="B735">
            <v>152313899</v>
          </cell>
          <cell r="C735" t="str">
            <v>La Nguyên Hạ</v>
          </cell>
          <cell r="D735" t="str">
            <v>Giang</v>
          </cell>
          <cell r="E735" t="str">
            <v>K15KKT4</v>
          </cell>
          <cell r="F735" t="str">
            <v>K15E48</v>
          </cell>
          <cell r="G735">
            <v>9</v>
          </cell>
          <cell r="H735">
            <v>9</v>
          </cell>
          <cell r="I735">
            <v>7.5</v>
          </cell>
          <cell r="J735">
            <v>7.6</v>
          </cell>
          <cell r="K735">
            <v>7</v>
          </cell>
          <cell r="L735">
            <v>6.7</v>
          </cell>
          <cell r="M735">
            <v>6.9</v>
          </cell>
          <cell r="N735">
            <v>7.4</v>
          </cell>
          <cell r="O735" t="str">
            <v>Bảy Phẩy Bốn</v>
          </cell>
        </row>
        <row r="736">
          <cell r="A736">
            <v>728</v>
          </cell>
          <cell r="B736">
            <v>152313902</v>
          </cell>
          <cell r="C736" t="str">
            <v>Nguyễn Đức</v>
          </cell>
          <cell r="D736" t="str">
            <v>Anh</v>
          </cell>
          <cell r="E736" t="str">
            <v>K15KKT4</v>
          </cell>
          <cell r="F736" t="str">
            <v>K15E48</v>
          </cell>
          <cell r="G736">
            <v>10</v>
          </cell>
          <cell r="H736">
            <v>10</v>
          </cell>
          <cell r="I736">
            <v>7</v>
          </cell>
          <cell r="J736">
            <v>6.2</v>
          </cell>
          <cell r="K736">
            <v>6.5</v>
          </cell>
          <cell r="L736">
            <v>3.4</v>
          </cell>
          <cell r="M736">
            <v>5</v>
          </cell>
          <cell r="N736">
            <v>6.3</v>
          </cell>
          <cell r="O736" t="str">
            <v>Sáu  Phẩy Ba</v>
          </cell>
        </row>
        <row r="737">
          <cell r="A737">
            <v>729</v>
          </cell>
          <cell r="B737">
            <v>152313932</v>
          </cell>
          <cell r="C737" t="str">
            <v>Nguyễn Văn</v>
          </cell>
          <cell r="D737" t="str">
            <v>Mẫn</v>
          </cell>
          <cell r="E737" t="str">
            <v>K15KKT4</v>
          </cell>
          <cell r="F737" t="str">
            <v>K15E48</v>
          </cell>
          <cell r="G737">
            <v>8</v>
          </cell>
          <cell r="H737">
            <v>6</v>
          </cell>
          <cell r="I737">
            <v>6.5</v>
          </cell>
          <cell r="J737">
            <v>6</v>
          </cell>
          <cell r="K737">
            <v>5</v>
          </cell>
          <cell r="L737">
            <v>4.4000000000000004</v>
          </cell>
          <cell r="M737">
            <v>4.7</v>
          </cell>
          <cell r="N737">
            <v>5.5</v>
          </cell>
          <cell r="O737" t="str">
            <v>Năm Phẩy Năm</v>
          </cell>
        </row>
        <row r="738">
          <cell r="A738">
            <v>730</v>
          </cell>
          <cell r="B738">
            <v>152313935</v>
          </cell>
          <cell r="C738" t="str">
            <v>Nguyễn Thị Hạ</v>
          </cell>
          <cell r="D738" t="str">
            <v>Xuyên</v>
          </cell>
          <cell r="E738" t="str">
            <v>K15KKT4</v>
          </cell>
          <cell r="F738" t="str">
            <v>K15E48</v>
          </cell>
          <cell r="G738">
            <v>8.5</v>
          </cell>
          <cell r="H738">
            <v>8</v>
          </cell>
          <cell r="I738">
            <v>6</v>
          </cell>
          <cell r="J738">
            <v>6.8</v>
          </cell>
          <cell r="K738">
            <v>4.5</v>
          </cell>
          <cell r="L738">
            <v>4</v>
          </cell>
          <cell r="M738">
            <v>4.3</v>
          </cell>
          <cell r="N738">
            <v>5.5</v>
          </cell>
          <cell r="O738" t="str">
            <v>Năm Phẩy Năm</v>
          </cell>
        </row>
        <row r="739">
          <cell r="A739">
            <v>731</v>
          </cell>
          <cell r="B739">
            <v>152313952</v>
          </cell>
          <cell r="C739" t="str">
            <v>Võ Thanh</v>
          </cell>
          <cell r="D739" t="str">
            <v>Hải</v>
          </cell>
          <cell r="E739" t="str">
            <v>K15KKT4</v>
          </cell>
          <cell r="F739" t="str">
            <v>K15E48</v>
          </cell>
          <cell r="G739">
            <v>10</v>
          </cell>
          <cell r="H739">
            <v>8.5</v>
          </cell>
          <cell r="I739">
            <v>6.5</v>
          </cell>
          <cell r="J739">
            <v>6.4</v>
          </cell>
          <cell r="K739">
            <v>7.5</v>
          </cell>
          <cell r="L739">
            <v>4.5</v>
          </cell>
          <cell r="M739">
            <v>6</v>
          </cell>
          <cell r="N739">
            <v>6.6</v>
          </cell>
          <cell r="O739" t="str">
            <v>Sáu Phẩy Sáu</v>
          </cell>
        </row>
        <row r="740">
          <cell r="A740">
            <v>732</v>
          </cell>
          <cell r="B740">
            <v>152313954</v>
          </cell>
          <cell r="C740" t="str">
            <v>Trần</v>
          </cell>
          <cell r="D740" t="str">
            <v>Cường</v>
          </cell>
          <cell r="E740" t="str">
            <v>K15KKT4</v>
          </cell>
          <cell r="F740" t="str">
            <v>K15E48</v>
          </cell>
          <cell r="G740">
            <v>10</v>
          </cell>
          <cell r="H740">
            <v>9</v>
          </cell>
          <cell r="I740">
            <v>4.5</v>
          </cell>
          <cell r="J740">
            <v>7</v>
          </cell>
          <cell r="K740">
            <v>5</v>
          </cell>
          <cell r="L740">
            <v>3.6</v>
          </cell>
          <cell r="M740">
            <v>4.3</v>
          </cell>
          <cell r="N740">
            <v>5.4</v>
          </cell>
          <cell r="O740" t="str">
            <v>Năm Phẩy Bốn</v>
          </cell>
        </row>
        <row r="741">
          <cell r="A741">
            <v>733</v>
          </cell>
          <cell r="B741">
            <v>152313955</v>
          </cell>
          <cell r="C741" t="str">
            <v>Trương Thị Tường</v>
          </cell>
          <cell r="D741" t="str">
            <v>Vi</v>
          </cell>
          <cell r="E741" t="str">
            <v>K15KKT4</v>
          </cell>
          <cell r="F741" t="str">
            <v>K15E48</v>
          </cell>
          <cell r="G741">
            <v>9</v>
          </cell>
          <cell r="H741">
            <v>7.5</v>
          </cell>
          <cell r="I741">
            <v>6</v>
          </cell>
          <cell r="J741">
            <v>9.4</v>
          </cell>
          <cell r="K741">
            <v>7.8</v>
          </cell>
          <cell r="L741">
            <v>6</v>
          </cell>
          <cell r="M741">
            <v>6.9</v>
          </cell>
          <cell r="N741">
            <v>7.1</v>
          </cell>
          <cell r="O741" t="str">
            <v>Bảy Phẩy Một</v>
          </cell>
        </row>
        <row r="742">
          <cell r="A742">
            <v>734</v>
          </cell>
          <cell r="B742">
            <v>152313962</v>
          </cell>
          <cell r="C742" t="str">
            <v>Đặng Thị Bích</v>
          </cell>
          <cell r="D742" t="str">
            <v>Thuận</v>
          </cell>
          <cell r="E742" t="str">
            <v>K15KKT4</v>
          </cell>
          <cell r="F742" t="str">
            <v>K15E48</v>
          </cell>
          <cell r="G742">
            <v>10</v>
          </cell>
          <cell r="H742">
            <v>8.5</v>
          </cell>
          <cell r="I742">
            <v>5</v>
          </cell>
          <cell r="J742">
            <v>7.4</v>
          </cell>
          <cell r="K742">
            <v>6</v>
          </cell>
          <cell r="L742">
            <v>4.4000000000000004</v>
          </cell>
          <cell r="M742">
            <v>5.2</v>
          </cell>
          <cell r="N742">
            <v>6</v>
          </cell>
          <cell r="O742" t="str">
            <v>Sáu</v>
          </cell>
        </row>
        <row r="743">
          <cell r="A743">
            <v>735</v>
          </cell>
          <cell r="B743">
            <v>152313972</v>
          </cell>
          <cell r="C743" t="str">
            <v>Lê Thị Ánh</v>
          </cell>
          <cell r="D743" t="str">
            <v>Tuyết</v>
          </cell>
          <cell r="E743" t="str">
            <v>K15KKT4</v>
          </cell>
          <cell r="F743" t="str">
            <v>K15E48</v>
          </cell>
          <cell r="G743">
            <v>9</v>
          </cell>
          <cell r="H743">
            <v>7</v>
          </cell>
          <cell r="I743">
            <v>5.5</v>
          </cell>
          <cell r="J743">
            <v>7.8</v>
          </cell>
          <cell r="K743">
            <v>7.8</v>
          </cell>
          <cell r="L743">
            <v>3.6</v>
          </cell>
          <cell r="M743">
            <v>5.7</v>
          </cell>
          <cell r="N743">
            <v>6.2</v>
          </cell>
          <cell r="O743" t="str">
            <v>Sáu  Phẩy Hai</v>
          </cell>
        </row>
        <row r="744">
          <cell r="A744">
            <v>736</v>
          </cell>
          <cell r="B744">
            <v>152313994</v>
          </cell>
          <cell r="C744" t="str">
            <v>Trần Minh</v>
          </cell>
          <cell r="D744" t="str">
            <v>Thái</v>
          </cell>
          <cell r="E744" t="str">
            <v>K15KKT4</v>
          </cell>
          <cell r="F744" t="str">
            <v>K15E48</v>
          </cell>
          <cell r="G744">
            <v>8</v>
          </cell>
          <cell r="H744">
            <v>5.5</v>
          </cell>
          <cell r="I744">
            <v>5</v>
          </cell>
          <cell r="J744">
            <v>6.6</v>
          </cell>
          <cell r="K744">
            <v>5.8</v>
          </cell>
          <cell r="L744">
            <v>3.3</v>
          </cell>
          <cell r="M744">
            <v>4.5999999999999996</v>
          </cell>
          <cell r="N744">
            <v>5.0999999999999996</v>
          </cell>
          <cell r="O744" t="str">
            <v>Năm Phẩy Một</v>
          </cell>
        </row>
        <row r="745">
          <cell r="A745">
            <v>737</v>
          </cell>
          <cell r="B745">
            <v>152314008</v>
          </cell>
          <cell r="C745" t="str">
            <v>Nguyễn Đăng</v>
          </cell>
          <cell r="D745" t="str">
            <v>Thịnh</v>
          </cell>
          <cell r="E745" t="str">
            <v>K15KKT4</v>
          </cell>
          <cell r="F745" t="str">
            <v>K15E48</v>
          </cell>
          <cell r="G745">
            <v>8</v>
          </cell>
          <cell r="H745">
            <v>5.5</v>
          </cell>
          <cell r="I745">
            <v>5</v>
          </cell>
          <cell r="J745">
            <v>6.4</v>
          </cell>
          <cell r="K745">
            <v>7</v>
          </cell>
          <cell r="L745">
            <v>4.7</v>
          </cell>
          <cell r="M745">
            <v>5.9</v>
          </cell>
          <cell r="N745">
            <v>5.8</v>
          </cell>
          <cell r="O745" t="str">
            <v>Năm Phẩy Tám</v>
          </cell>
        </row>
        <row r="746">
          <cell r="A746">
            <v>738</v>
          </cell>
          <cell r="B746">
            <v>152314015</v>
          </cell>
          <cell r="C746" t="str">
            <v>Nguyễn Việt</v>
          </cell>
          <cell r="D746" t="str">
            <v>Linh</v>
          </cell>
          <cell r="E746" t="str">
            <v>K15KKT4</v>
          </cell>
          <cell r="F746" t="str">
            <v>K15E48</v>
          </cell>
          <cell r="G746">
            <v>9</v>
          </cell>
          <cell r="H746">
            <v>7</v>
          </cell>
          <cell r="I746">
            <v>5.5</v>
          </cell>
          <cell r="J746">
            <v>7.2</v>
          </cell>
          <cell r="K746">
            <v>8</v>
          </cell>
          <cell r="L746">
            <v>4.5</v>
          </cell>
          <cell r="M746">
            <v>6.3</v>
          </cell>
          <cell r="N746">
            <v>6.4</v>
          </cell>
          <cell r="O746" t="str">
            <v>Sáu Phẩy Bốn</v>
          </cell>
        </row>
        <row r="747">
          <cell r="A747">
            <v>739</v>
          </cell>
          <cell r="B747">
            <v>152314024</v>
          </cell>
          <cell r="C747" t="str">
            <v>Phạm Thị Hà</v>
          </cell>
          <cell r="D747" t="str">
            <v>Trang</v>
          </cell>
          <cell r="E747" t="str">
            <v>K15KKT4</v>
          </cell>
          <cell r="F747" t="str">
            <v>K15E48</v>
          </cell>
          <cell r="G747">
            <v>10</v>
          </cell>
          <cell r="H747">
            <v>8.5</v>
          </cell>
          <cell r="I747">
            <v>6.5</v>
          </cell>
          <cell r="J747">
            <v>8.4</v>
          </cell>
          <cell r="K747">
            <v>6.5</v>
          </cell>
          <cell r="L747">
            <v>4.9000000000000004</v>
          </cell>
          <cell r="M747">
            <v>5.7</v>
          </cell>
          <cell r="N747">
            <v>6.6</v>
          </cell>
          <cell r="O747" t="str">
            <v>Sáu Phẩy Sáu</v>
          </cell>
        </row>
        <row r="748">
          <cell r="A748">
            <v>740</v>
          </cell>
          <cell r="B748">
            <v>152314048</v>
          </cell>
          <cell r="C748" t="str">
            <v>Phan Thị Thanh</v>
          </cell>
          <cell r="D748" t="str">
            <v>Nhàn</v>
          </cell>
          <cell r="E748" t="str">
            <v>K15KKT4</v>
          </cell>
          <cell r="F748" t="str">
            <v>K15E48</v>
          </cell>
          <cell r="G748">
            <v>9</v>
          </cell>
          <cell r="H748">
            <v>7.5</v>
          </cell>
          <cell r="I748">
            <v>6.5</v>
          </cell>
          <cell r="J748">
            <v>4.5</v>
          </cell>
          <cell r="K748">
            <v>6.8</v>
          </cell>
          <cell r="L748">
            <v>4.4000000000000004</v>
          </cell>
          <cell r="M748">
            <v>5.6</v>
          </cell>
          <cell r="N748">
            <v>6</v>
          </cell>
          <cell r="O748" t="str">
            <v>Sáu</v>
          </cell>
        </row>
        <row r="749">
          <cell r="A749">
            <v>741</v>
          </cell>
          <cell r="B749">
            <v>152314062</v>
          </cell>
          <cell r="C749" t="str">
            <v>Võ Đình</v>
          </cell>
          <cell r="D749" t="str">
            <v>Trường</v>
          </cell>
          <cell r="E749" t="str">
            <v>K15KKT4</v>
          </cell>
          <cell r="F749" t="str">
            <v>K15E48</v>
          </cell>
          <cell r="G749">
            <v>9</v>
          </cell>
          <cell r="H749">
            <v>7</v>
          </cell>
          <cell r="I749">
            <v>5</v>
          </cell>
          <cell r="J749">
            <v>5</v>
          </cell>
          <cell r="K749">
            <v>6.8</v>
          </cell>
          <cell r="L749">
            <v>4</v>
          </cell>
          <cell r="M749">
            <v>5.4</v>
          </cell>
          <cell r="N749">
            <v>5.6</v>
          </cell>
          <cell r="O749" t="str">
            <v>Năm Phẩy Sáu</v>
          </cell>
        </row>
        <row r="750">
          <cell r="A750">
            <v>742</v>
          </cell>
          <cell r="B750">
            <v>152314073</v>
          </cell>
          <cell r="C750" t="str">
            <v>Trần Hải</v>
          </cell>
          <cell r="D750" t="str">
            <v>Phụng</v>
          </cell>
          <cell r="E750" t="str">
            <v>K15KKT4</v>
          </cell>
          <cell r="F750" t="str">
            <v>K15E48</v>
          </cell>
          <cell r="G750">
            <v>10</v>
          </cell>
          <cell r="H750">
            <v>8.5</v>
          </cell>
          <cell r="I750">
            <v>6.5</v>
          </cell>
          <cell r="J750">
            <v>6.8</v>
          </cell>
          <cell r="K750">
            <v>8</v>
          </cell>
          <cell r="L750">
            <v>5.4</v>
          </cell>
          <cell r="M750">
            <v>6.7</v>
          </cell>
          <cell r="N750">
            <v>7</v>
          </cell>
          <cell r="O750" t="str">
            <v>Bảy</v>
          </cell>
        </row>
        <row r="751">
          <cell r="A751">
            <v>743</v>
          </cell>
          <cell r="B751">
            <v>152314086</v>
          </cell>
          <cell r="C751" t="str">
            <v>Đỗ Thị</v>
          </cell>
          <cell r="D751" t="str">
            <v>Tình</v>
          </cell>
          <cell r="E751" t="str">
            <v>K15KKT4</v>
          </cell>
          <cell r="F751" t="str">
            <v>K15E48</v>
          </cell>
          <cell r="G751">
            <v>9</v>
          </cell>
          <cell r="H751">
            <v>7.5</v>
          </cell>
          <cell r="I751">
            <v>6.5</v>
          </cell>
          <cell r="J751">
            <v>7</v>
          </cell>
          <cell r="K751">
            <v>5.8</v>
          </cell>
          <cell r="L751">
            <v>3.4</v>
          </cell>
          <cell r="M751">
            <v>4.5999999999999996</v>
          </cell>
          <cell r="N751">
            <v>5.7</v>
          </cell>
          <cell r="O751" t="str">
            <v>Năm Phẩy Bảy</v>
          </cell>
        </row>
        <row r="752">
          <cell r="A752">
            <v>744</v>
          </cell>
          <cell r="B752">
            <v>152314094</v>
          </cell>
          <cell r="C752" t="str">
            <v>Hoàng Thị Thu</v>
          </cell>
          <cell r="D752" t="str">
            <v>Thảo</v>
          </cell>
          <cell r="E752" t="str">
            <v>K15KKT4</v>
          </cell>
          <cell r="F752" t="str">
            <v>K15E48</v>
          </cell>
          <cell r="G752">
            <v>10</v>
          </cell>
          <cell r="H752">
            <v>8.5</v>
          </cell>
          <cell r="I752">
            <v>5</v>
          </cell>
          <cell r="J752">
            <v>8.1999999999999993</v>
          </cell>
          <cell r="K752">
            <v>6.3</v>
          </cell>
          <cell r="L752">
            <v>4.4000000000000004</v>
          </cell>
          <cell r="M752">
            <v>5.4</v>
          </cell>
          <cell r="N752">
            <v>6.1</v>
          </cell>
          <cell r="O752" t="str">
            <v>Sáu Phẩy Một</v>
          </cell>
        </row>
        <row r="753">
          <cell r="A753">
            <v>745</v>
          </cell>
          <cell r="B753">
            <v>152314097</v>
          </cell>
          <cell r="C753" t="str">
            <v>Võ Thị Quỳnh</v>
          </cell>
          <cell r="D753" t="str">
            <v>Na</v>
          </cell>
          <cell r="E753" t="str">
            <v>K15KKT4</v>
          </cell>
          <cell r="F753" t="str">
            <v>K15E48</v>
          </cell>
          <cell r="G753">
            <v>10</v>
          </cell>
          <cell r="H753">
            <v>8.5</v>
          </cell>
          <cell r="I753">
            <v>7</v>
          </cell>
          <cell r="J753">
            <v>9.1999999999999993</v>
          </cell>
          <cell r="K753">
            <v>8</v>
          </cell>
          <cell r="L753">
            <v>5.6</v>
          </cell>
          <cell r="M753">
            <v>6.8</v>
          </cell>
          <cell r="N753">
            <v>7.4</v>
          </cell>
          <cell r="O753" t="str">
            <v>Bảy Phẩy Bốn</v>
          </cell>
        </row>
        <row r="754">
          <cell r="A754">
            <v>746</v>
          </cell>
          <cell r="B754">
            <v>152314100</v>
          </cell>
          <cell r="C754" t="str">
            <v xml:space="preserve">Bùi Thị </v>
          </cell>
          <cell r="D754" t="str">
            <v xml:space="preserve">Kiều </v>
          </cell>
          <cell r="E754" t="str">
            <v>K15KKT4</v>
          </cell>
          <cell r="F754" t="str">
            <v>K15E48</v>
          </cell>
          <cell r="G754">
            <v>10</v>
          </cell>
          <cell r="H754">
            <v>8.5</v>
          </cell>
          <cell r="I754">
            <v>6.5</v>
          </cell>
          <cell r="J754">
            <v>8</v>
          </cell>
          <cell r="K754">
            <v>7</v>
          </cell>
          <cell r="L754">
            <v>4.5</v>
          </cell>
          <cell r="M754">
            <v>5.8</v>
          </cell>
          <cell r="N754">
            <v>6.6</v>
          </cell>
          <cell r="O754" t="str">
            <v>Sáu Phẩy Sáu</v>
          </cell>
        </row>
        <row r="755">
          <cell r="A755">
            <v>747</v>
          </cell>
          <cell r="B755">
            <v>152314117</v>
          </cell>
          <cell r="C755" t="str">
            <v>Nguyễn Thị</v>
          </cell>
          <cell r="D755" t="str">
            <v>Phượng</v>
          </cell>
          <cell r="E755" t="str">
            <v>K15KKT4</v>
          </cell>
          <cell r="F755" t="str">
            <v>K15E48</v>
          </cell>
          <cell r="G755">
            <v>10</v>
          </cell>
          <cell r="H755">
            <v>8.5</v>
          </cell>
          <cell r="I755">
            <v>7.5</v>
          </cell>
          <cell r="J755">
            <v>9</v>
          </cell>
          <cell r="K755">
            <v>8</v>
          </cell>
          <cell r="L755">
            <v>5.3</v>
          </cell>
          <cell r="M755">
            <v>6.7</v>
          </cell>
          <cell r="N755">
            <v>7.4</v>
          </cell>
          <cell r="O755" t="str">
            <v>Bảy Phẩy Bốn</v>
          </cell>
        </row>
        <row r="756">
          <cell r="A756">
            <v>748</v>
          </cell>
          <cell r="B756">
            <v>152314122</v>
          </cell>
          <cell r="C756" t="str">
            <v>Vũ Linh</v>
          </cell>
          <cell r="D756" t="str">
            <v>Dương</v>
          </cell>
          <cell r="E756" t="str">
            <v>K15KKT4</v>
          </cell>
          <cell r="F756" t="str">
            <v>K15E48</v>
          </cell>
          <cell r="G756">
            <v>10</v>
          </cell>
          <cell r="H756">
            <v>8.5</v>
          </cell>
          <cell r="I756">
            <v>7</v>
          </cell>
          <cell r="J756">
            <v>9</v>
          </cell>
          <cell r="K756">
            <v>7</v>
          </cell>
          <cell r="L756">
            <v>5.0999999999999996</v>
          </cell>
          <cell r="M756">
            <v>6.1</v>
          </cell>
          <cell r="N756">
            <v>7</v>
          </cell>
          <cell r="O756" t="str">
            <v>Bảy</v>
          </cell>
        </row>
        <row r="757">
          <cell r="A757">
            <v>749</v>
          </cell>
          <cell r="B757">
            <v>152314124</v>
          </cell>
          <cell r="C757" t="str">
            <v>Lê Thị</v>
          </cell>
          <cell r="D757" t="str">
            <v>Thanh</v>
          </cell>
          <cell r="E757" t="str">
            <v>K15KKT4</v>
          </cell>
          <cell r="F757" t="str">
            <v>K15E48</v>
          </cell>
          <cell r="G757">
            <v>10</v>
          </cell>
          <cell r="H757">
            <v>8.5</v>
          </cell>
          <cell r="I757">
            <v>5</v>
          </cell>
          <cell r="J757">
            <v>8.1999999999999993</v>
          </cell>
          <cell r="K757">
            <v>8</v>
          </cell>
          <cell r="L757">
            <v>4.9000000000000004</v>
          </cell>
          <cell r="M757">
            <v>6.5</v>
          </cell>
          <cell r="N757">
            <v>6.7</v>
          </cell>
          <cell r="O757" t="str">
            <v>Sáu  Phẩy Bảy</v>
          </cell>
        </row>
        <row r="758">
          <cell r="A758">
            <v>750</v>
          </cell>
          <cell r="B758">
            <v>152314128</v>
          </cell>
          <cell r="C758" t="str">
            <v>Chu Thị Phương</v>
          </cell>
          <cell r="D758" t="str">
            <v>Dung</v>
          </cell>
          <cell r="E758" t="str">
            <v>K15KKT4</v>
          </cell>
          <cell r="F758" t="str">
            <v>K15E48</v>
          </cell>
          <cell r="G758">
            <v>10</v>
          </cell>
          <cell r="H758">
            <v>8.5</v>
          </cell>
          <cell r="I758">
            <v>6</v>
          </cell>
          <cell r="J758">
            <v>6.4</v>
          </cell>
          <cell r="K758">
            <v>7.5</v>
          </cell>
          <cell r="L758">
            <v>3.1</v>
          </cell>
          <cell r="M758">
            <v>5.3</v>
          </cell>
          <cell r="N758">
            <v>6.1</v>
          </cell>
          <cell r="O758" t="str">
            <v>Sáu Phẩy Một</v>
          </cell>
        </row>
        <row r="759">
          <cell r="A759">
            <v>751</v>
          </cell>
          <cell r="B759">
            <v>152314135</v>
          </cell>
          <cell r="C759" t="str">
            <v>Trần Quang</v>
          </cell>
          <cell r="D759" t="str">
            <v>Huy</v>
          </cell>
          <cell r="E759" t="str">
            <v>K15KKT4</v>
          </cell>
          <cell r="F759" t="str">
            <v>K15E48</v>
          </cell>
          <cell r="G759">
            <v>8</v>
          </cell>
          <cell r="H759">
            <v>8.5</v>
          </cell>
          <cell r="I759">
            <v>7.5</v>
          </cell>
          <cell r="J759">
            <v>7.5</v>
          </cell>
          <cell r="K759">
            <v>8</v>
          </cell>
          <cell r="L759">
            <v>5.4</v>
          </cell>
          <cell r="M759">
            <v>6.7</v>
          </cell>
          <cell r="N759">
            <v>7.2</v>
          </cell>
          <cell r="O759" t="str">
            <v>Bảy Phẩy Hai</v>
          </cell>
        </row>
        <row r="760">
          <cell r="A760">
            <v>752</v>
          </cell>
          <cell r="B760">
            <v>152314145</v>
          </cell>
          <cell r="C760" t="str">
            <v>Huỳnh Thị</v>
          </cell>
          <cell r="D760" t="str">
            <v>Lan</v>
          </cell>
          <cell r="E760" t="str">
            <v>K15KKT4</v>
          </cell>
          <cell r="F760" t="str">
            <v>K15E48</v>
          </cell>
          <cell r="G760">
            <v>10</v>
          </cell>
          <cell r="H760">
            <v>8.5</v>
          </cell>
          <cell r="I760">
            <v>7.6</v>
          </cell>
          <cell r="J760">
            <v>7.6</v>
          </cell>
          <cell r="K760">
            <v>7</v>
          </cell>
          <cell r="L760">
            <v>4.5</v>
          </cell>
          <cell r="M760">
            <v>5.8</v>
          </cell>
          <cell r="N760">
            <v>6.8</v>
          </cell>
          <cell r="O760" t="str">
            <v>Sáu  Phẩy Tám</v>
          </cell>
        </row>
        <row r="761">
          <cell r="A761">
            <v>753</v>
          </cell>
          <cell r="B761">
            <v>152324209</v>
          </cell>
          <cell r="C761" t="str">
            <v>Trần Thị Minh</v>
          </cell>
          <cell r="D761" t="str">
            <v>Châu</v>
          </cell>
          <cell r="E761" t="str">
            <v>K15KKT4</v>
          </cell>
          <cell r="F761" t="str">
            <v>K15E48</v>
          </cell>
          <cell r="G761">
            <v>9</v>
          </cell>
          <cell r="H761">
            <v>8.5</v>
          </cell>
          <cell r="I761">
            <v>7.5</v>
          </cell>
          <cell r="J761">
            <v>7</v>
          </cell>
          <cell r="K761">
            <v>7</v>
          </cell>
          <cell r="L761">
            <v>4.9000000000000004</v>
          </cell>
          <cell r="M761">
            <v>6</v>
          </cell>
          <cell r="N761">
            <v>6.8</v>
          </cell>
          <cell r="O761" t="str">
            <v>Sáu  Phẩy Tám</v>
          </cell>
        </row>
        <row r="762">
          <cell r="A762">
            <v>754</v>
          </cell>
          <cell r="B762">
            <v>152324274</v>
          </cell>
          <cell r="C762" t="str">
            <v>Phan Thị Quỳnh</v>
          </cell>
          <cell r="D762" t="str">
            <v>Liên</v>
          </cell>
          <cell r="E762" t="str">
            <v>K15KKT4</v>
          </cell>
          <cell r="F762" t="str">
            <v>K15E48</v>
          </cell>
          <cell r="G762">
            <v>10</v>
          </cell>
          <cell r="H762">
            <v>8.5</v>
          </cell>
          <cell r="I762">
            <v>6.5</v>
          </cell>
          <cell r="J762">
            <v>6.5</v>
          </cell>
          <cell r="K762">
            <v>7.5</v>
          </cell>
          <cell r="L762">
            <v>4.4000000000000004</v>
          </cell>
          <cell r="M762">
            <v>6</v>
          </cell>
          <cell r="N762">
            <v>6.6</v>
          </cell>
          <cell r="O762" t="str">
            <v>Sáu Phẩy Sáu</v>
          </cell>
        </row>
        <row r="763">
          <cell r="A763">
            <v>755</v>
          </cell>
          <cell r="B763">
            <v>152324292</v>
          </cell>
          <cell r="C763" t="str">
            <v>Trương Thị Ánh</v>
          </cell>
          <cell r="D763" t="str">
            <v>Hồng</v>
          </cell>
          <cell r="E763" t="str">
            <v>K15KKT4</v>
          </cell>
          <cell r="F763" t="str">
            <v>K15E48</v>
          </cell>
          <cell r="G763">
            <v>10</v>
          </cell>
          <cell r="H763">
            <v>8.5</v>
          </cell>
          <cell r="I763">
            <v>6.5</v>
          </cell>
          <cell r="J763">
            <v>7.8</v>
          </cell>
          <cell r="K763">
            <v>7.5</v>
          </cell>
          <cell r="L763">
            <v>5.5</v>
          </cell>
          <cell r="M763">
            <v>6.5</v>
          </cell>
          <cell r="N763">
            <v>7</v>
          </cell>
          <cell r="O763" t="str">
            <v>Bảy</v>
          </cell>
        </row>
        <row r="764">
          <cell r="A764">
            <v>756</v>
          </cell>
          <cell r="B764">
            <v>152313877</v>
          </cell>
          <cell r="C764" t="str">
            <v>Từ Thị Khánh</v>
          </cell>
          <cell r="D764" t="str">
            <v>Huyền</v>
          </cell>
          <cell r="E764" t="str">
            <v>K15KKT5</v>
          </cell>
          <cell r="F764" t="str">
            <v>K15E48</v>
          </cell>
          <cell r="G764">
            <v>10</v>
          </cell>
          <cell r="H764">
            <v>8.5</v>
          </cell>
          <cell r="I764">
            <v>6.5</v>
          </cell>
          <cell r="J764">
            <v>7.8</v>
          </cell>
          <cell r="K764">
            <v>7</v>
          </cell>
          <cell r="L764">
            <v>5.4</v>
          </cell>
          <cell r="M764">
            <v>6.2</v>
          </cell>
          <cell r="N764">
            <v>6.8</v>
          </cell>
          <cell r="O764" t="str">
            <v>Sáu  Phẩy Tám</v>
          </cell>
        </row>
        <row r="765">
          <cell r="A765">
            <v>757</v>
          </cell>
          <cell r="B765">
            <v>152313895</v>
          </cell>
          <cell r="C765" t="str">
            <v>Nguyễn Hoàng</v>
          </cell>
          <cell r="D765" t="str">
            <v>Quân</v>
          </cell>
          <cell r="E765" t="str">
            <v>K15KKT5</v>
          </cell>
          <cell r="F765" t="str">
            <v>K15E48</v>
          </cell>
          <cell r="G765">
            <v>9</v>
          </cell>
          <cell r="H765">
            <v>8</v>
          </cell>
          <cell r="I765">
            <v>5.5</v>
          </cell>
          <cell r="J765">
            <v>7</v>
          </cell>
          <cell r="K765">
            <v>7.5</v>
          </cell>
          <cell r="L765">
            <v>4.9000000000000004</v>
          </cell>
          <cell r="M765">
            <v>6.2</v>
          </cell>
          <cell r="N765">
            <v>6.5</v>
          </cell>
          <cell r="O765" t="str">
            <v>Sáu Phẩy Năm</v>
          </cell>
        </row>
        <row r="766">
          <cell r="A766">
            <v>758</v>
          </cell>
          <cell r="B766">
            <v>152314007</v>
          </cell>
          <cell r="C766" t="str">
            <v>Nguyễn Võ</v>
          </cell>
          <cell r="D766" t="str">
            <v>Thuật</v>
          </cell>
          <cell r="E766" t="str">
            <v>K15KKT5</v>
          </cell>
          <cell r="F766" t="str">
            <v>K15E48</v>
          </cell>
          <cell r="G766">
            <v>8</v>
          </cell>
          <cell r="H766">
            <v>7.5</v>
          </cell>
          <cell r="I766">
            <v>6.5</v>
          </cell>
          <cell r="J766">
            <v>7.8</v>
          </cell>
          <cell r="K766">
            <v>6.5</v>
          </cell>
          <cell r="L766">
            <v>4.5</v>
          </cell>
          <cell r="M766">
            <v>5.5</v>
          </cell>
          <cell r="N766">
            <v>6.3</v>
          </cell>
          <cell r="O766" t="str">
            <v>Sáu  Phẩy Ba</v>
          </cell>
        </row>
        <row r="767">
          <cell r="A767">
            <v>759</v>
          </cell>
          <cell r="B767">
            <v>142311816</v>
          </cell>
          <cell r="C767" t="str">
            <v>Đỗ Thị Minh</v>
          </cell>
          <cell r="D767" t="str">
            <v>Thư</v>
          </cell>
          <cell r="E767" t="str">
            <v>K15KKT5</v>
          </cell>
          <cell r="F767" t="str">
            <v>K15E49</v>
          </cell>
          <cell r="G767">
            <v>9</v>
          </cell>
          <cell r="H767">
            <v>7</v>
          </cell>
          <cell r="I767">
            <v>5.4</v>
          </cell>
          <cell r="J767">
            <v>7</v>
          </cell>
          <cell r="K767">
            <v>7</v>
          </cell>
          <cell r="L767">
            <v>4</v>
          </cell>
          <cell r="M767">
            <v>5.5</v>
          </cell>
          <cell r="N767">
            <v>6</v>
          </cell>
          <cell r="O767" t="str">
            <v>Sáu</v>
          </cell>
        </row>
        <row r="768">
          <cell r="A768">
            <v>760</v>
          </cell>
          <cell r="B768">
            <v>152312079</v>
          </cell>
          <cell r="C768" t="str">
            <v>Phan Thị</v>
          </cell>
          <cell r="D768" t="str">
            <v>Tình</v>
          </cell>
          <cell r="E768" t="str">
            <v>K15KKT5</v>
          </cell>
          <cell r="F768" t="str">
            <v>K15E49</v>
          </cell>
          <cell r="G768">
            <v>8.5</v>
          </cell>
          <cell r="H768">
            <v>5</v>
          </cell>
          <cell r="I768">
            <v>5.6</v>
          </cell>
          <cell r="J768">
            <v>7</v>
          </cell>
          <cell r="K768">
            <v>7</v>
          </cell>
          <cell r="L768">
            <v>4</v>
          </cell>
          <cell r="M768">
            <v>5.5</v>
          </cell>
          <cell r="N768">
            <v>5.8</v>
          </cell>
          <cell r="O768" t="str">
            <v>Năm Phẩy Tám</v>
          </cell>
        </row>
        <row r="769">
          <cell r="A769">
            <v>761</v>
          </cell>
          <cell r="B769">
            <v>152313873</v>
          </cell>
          <cell r="C769" t="str">
            <v>Phan Quỳnh</v>
          </cell>
          <cell r="D769" t="str">
            <v>Liên</v>
          </cell>
          <cell r="E769" t="str">
            <v>K15KKT5</v>
          </cell>
          <cell r="F769" t="str">
            <v>K15E49</v>
          </cell>
          <cell r="G769">
            <v>9</v>
          </cell>
          <cell r="H769">
            <v>8.8000000000000007</v>
          </cell>
          <cell r="I769">
            <v>6.8</v>
          </cell>
          <cell r="J769">
            <v>9</v>
          </cell>
          <cell r="K769">
            <v>7</v>
          </cell>
          <cell r="L769">
            <v>4.4000000000000004</v>
          </cell>
          <cell r="M769">
            <v>5.7</v>
          </cell>
          <cell r="N769">
            <v>6.7</v>
          </cell>
          <cell r="O769" t="str">
            <v>Sáu  Phẩy Bảy</v>
          </cell>
        </row>
        <row r="770">
          <cell r="A770">
            <v>762</v>
          </cell>
          <cell r="B770">
            <v>152313889</v>
          </cell>
          <cell r="C770" t="str">
            <v>Nguyễn Thị Thanh</v>
          </cell>
          <cell r="D770" t="str">
            <v>Hương</v>
          </cell>
          <cell r="E770" t="str">
            <v>K15KKT5</v>
          </cell>
          <cell r="F770" t="str">
            <v>K15E49</v>
          </cell>
          <cell r="G770">
            <v>9</v>
          </cell>
          <cell r="H770">
            <v>7</v>
          </cell>
          <cell r="I770">
            <v>4.8</v>
          </cell>
          <cell r="J770">
            <v>5</v>
          </cell>
          <cell r="K770">
            <v>8</v>
          </cell>
          <cell r="L770">
            <v>3.4</v>
          </cell>
          <cell r="M770">
            <v>5.7</v>
          </cell>
          <cell r="N770">
            <v>5.7</v>
          </cell>
          <cell r="O770" t="str">
            <v>Năm Phẩy Bảy</v>
          </cell>
        </row>
        <row r="771">
          <cell r="A771">
            <v>763</v>
          </cell>
          <cell r="B771">
            <v>152313890</v>
          </cell>
          <cell r="C771" t="str">
            <v>Trịnh Công</v>
          </cell>
          <cell r="D771" t="str">
            <v>Sơn</v>
          </cell>
          <cell r="E771" t="str">
            <v>K15KKT5</v>
          </cell>
          <cell r="F771" t="str">
            <v>K15E49</v>
          </cell>
          <cell r="G771">
            <v>2</v>
          </cell>
          <cell r="H771">
            <v>6</v>
          </cell>
          <cell r="I771">
            <v>6.6</v>
          </cell>
          <cell r="J771">
            <v>4</v>
          </cell>
          <cell r="K771" t="str">
            <v>v</v>
          </cell>
          <cell r="L771" t="str">
            <v>v</v>
          </cell>
          <cell r="M771" t="str">
            <v>v</v>
          </cell>
          <cell r="N771">
            <v>0</v>
          </cell>
          <cell r="O771" t="str">
            <v>Không</v>
          </cell>
        </row>
        <row r="772">
          <cell r="A772">
            <v>764</v>
          </cell>
          <cell r="B772">
            <v>152313894</v>
          </cell>
          <cell r="C772" t="str">
            <v>Dương Thị Khánh</v>
          </cell>
          <cell r="D772" t="str">
            <v>Huyền</v>
          </cell>
          <cell r="E772" t="str">
            <v>K15KKT5</v>
          </cell>
          <cell r="F772" t="str">
            <v>K15E49</v>
          </cell>
          <cell r="G772">
            <v>10</v>
          </cell>
          <cell r="H772">
            <v>7</v>
          </cell>
          <cell r="I772">
            <v>6.2</v>
          </cell>
          <cell r="J772">
            <v>5</v>
          </cell>
          <cell r="K772">
            <v>7</v>
          </cell>
          <cell r="L772">
            <v>3.3</v>
          </cell>
          <cell r="M772">
            <v>5.2</v>
          </cell>
          <cell r="N772">
            <v>5.8</v>
          </cell>
          <cell r="O772" t="str">
            <v>Năm Phẩy Tám</v>
          </cell>
        </row>
        <row r="773">
          <cell r="A773">
            <v>765</v>
          </cell>
          <cell r="B773">
            <v>152313897</v>
          </cell>
          <cell r="C773" t="str">
            <v>Ngô Thị Thanh</v>
          </cell>
          <cell r="D773" t="str">
            <v>Thanh</v>
          </cell>
          <cell r="E773" t="str">
            <v>K15KKT5</v>
          </cell>
          <cell r="F773" t="str">
            <v>K15E49</v>
          </cell>
          <cell r="G773">
            <v>9.5</v>
          </cell>
          <cell r="H773">
            <v>7</v>
          </cell>
          <cell r="I773">
            <v>5.2</v>
          </cell>
          <cell r="J773">
            <v>6.5</v>
          </cell>
          <cell r="K773">
            <v>6</v>
          </cell>
          <cell r="L773">
            <v>3.3</v>
          </cell>
          <cell r="M773">
            <v>4.7</v>
          </cell>
          <cell r="N773">
            <v>5.5</v>
          </cell>
          <cell r="O773" t="str">
            <v>Năm Phẩy Năm</v>
          </cell>
        </row>
        <row r="774">
          <cell r="A774">
            <v>766</v>
          </cell>
          <cell r="B774">
            <v>152313901</v>
          </cell>
          <cell r="C774" t="str">
            <v>Trần Nguyễn Thảo</v>
          </cell>
          <cell r="D774" t="str">
            <v>Nguyên</v>
          </cell>
          <cell r="E774" t="str">
            <v>K15KKT5</v>
          </cell>
          <cell r="F774" t="str">
            <v>K15E49</v>
          </cell>
          <cell r="G774">
            <v>10</v>
          </cell>
          <cell r="H774">
            <v>8</v>
          </cell>
          <cell r="I774">
            <v>5.6</v>
          </cell>
          <cell r="J774">
            <v>8</v>
          </cell>
          <cell r="K774">
            <v>6</v>
          </cell>
          <cell r="L774">
            <v>4.2</v>
          </cell>
          <cell r="M774">
            <v>5.0999999999999996</v>
          </cell>
          <cell r="N774">
            <v>6</v>
          </cell>
          <cell r="O774" t="str">
            <v>Sáu</v>
          </cell>
        </row>
        <row r="775">
          <cell r="A775">
            <v>767</v>
          </cell>
          <cell r="B775">
            <v>152313912</v>
          </cell>
          <cell r="C775" t="str">
            <v>Nguyễn Ngọc</v>
          </cell>
          <cell r="D775" t="str">
            <v>Duy</v>
          </cell>
          <cell r="E775" t="str">
            <v>K15KKT5</v>
          </cell>
          <cell r="F775" t="str">
            <v>K15E49</v>
          </cell>
          <cell r="G775">
            <v>10</v>
          </cell>
          <cell r="H775">
            <v>8</v>
          </cell>
          <cell r="I775">
            <v>5.8</v>
          </cell>
          <cell r="J775">
            <v>7.5</v>
          </cell>
          <cell r="K775">
            <v>7</v>
          </cell>
          <cell r="L775">
            <v>3.1</v>
          </cell>
          <cell r="M775">
            <v>5.0999999999999996</v>
          </cell>
          <cell r="N775">
            <v>6</v>
          </cell>
          <cell r="O775" t="str">
            <v>Sáu</v>
          </cell>
        </row>
        <row r="776">
          <cell r="A776">
            <v>768</v>
          </cell>
          <cell r="B776">
            <v>152314011</v>
          </cell>
          <cell r="C776" t="str">
            <v>Phan Thị Thu</v>
          </cell>
          <cell r="D776" t="str">
            <v>Trang</v>
          </cell>
          <cell r="E776" t="str">
            <v>K15KKT5</v>
          </cell>
          <cell r="F776" t="str">
            <v>K15E49</v>
          </cell>
          <cell r="G776">
            <v>8</v>
          </cell>
          <cell r="H776">
            <v>4</v>
          </cell>
          <cell r="I776">
            <v>6.4</v>
          </cell>
          <cell r="J776">
            <v>5</v>
          </cell>
          <cell r="K776">
            <v>6.5</v>
          </cell>
          <cell r="L776">
            <v>3.8</v>
          </cell>
          <cell r="M776">
            <v>5.2</v>
          </cell>
          <cell r="N776">
            <v>5.4</v>
          </cell>
          <cell r="O776" t="str">
            <v>Năm Phẩy Bốn</v>
          </cell>
        </row>
        <row r="777">
          <cell r="A777">
            <v>769</v>
          </cell>
          <cell r="B777">
            <v>152314027</v>
          </cell>
          <cell r="C777" t="str">
            <v>Trần Lan</v>
          </cell>
          <cell r="D777" t="str">
            <v>Anh</v>
          </cell>
          <cell r="E777" t="str">
            <v>K15KKT5</v>
          </cell>
          <cell r="F777" t="str">
            <v>K15E49</v>
          </cell>
          <cell r="G777">
            <v>8</v>
          </cell>
          <cell r="H777">
            <v>7</v>
          </cell>
          <cell r="I777">
            <v>5</v>
          </cell>
          <cell r="J777">
            <v>5</v>
          </cell>
          <cell r="K777">
            <v>5.5</v>
          </cell>
          <cell r="L777">
            <v>4.2</v>
          </cell>
          <cell r="M777">
            <v>4.9000000000000004</v>
          </cell>
          <cell r="N777">
            <v>5.3</v>
          </cell>
          <cell r="O777" t="str">
            <v>Năm Phẩy Ba</v>
          </cell>
        </row>
        <row r="778">
          <cell r="A778">
            <v>770</v>
          </cell>
          <cell r="B778">
            <v>152314034</v>
          </cell>
          <cell r="C778" t="str">
            <v>Nguyễn Thị Thu</v>
          </cell>
          <cell r="D778" t="str">
            <v>Hạnh</v>
          </cell>
          <cell r="E778" t="str">
            <v>K15KKT5</v>
          </cell>
          <cell r="F778" t="str">
            <v>K15E49</v>
          </cell>
          <cell r="G778">
            <v>7</v>
          </cell>
          <cell r="H778">
            <v>4</v>
          </cell>
          <cell r="I778">
            <v>5.8</v>
          </cell>
          <cell r="J778">
            <v>5</v>
          </cell>
          <cell r="K778">
            <v>5</v>
          </cell>
          <cell r="L778">
            <v>3.1</v>
          </cell>
          <cell r="M778">
            <v>4.0999999999999996</v>
          </cell>
          <cell r="N778">
            <v>4.7</v>
          </cell>
          <cell r="O778" t="str">
            <v>Bốn Phẩy Bảy</v>
          </cell>
        </row>
        <row r="779">
          <cell r="A779">
            <v>771</v>
          </cell>
          <cell r="B779">
            <v>152314045</v>
          </cell>
          <cell r="C779" t="str">
            <v>Hồ Thị</v>
          </cell>
          <cell r="D779" t="str">
            <v>Hoa</v>
          </cell>
          <cell r="E779" t="str">
            <v>K15KKT5</v>
          </cell>
          <cell r="F779" t="str">
            <v>K15E49</v>
          </cell>
          <cell r="G779">
            <v>9</v>
          </cell>
          <cell r="H779">
            <v>6.5</v>
          </cell>
          <cell r="I779">
            <v>4.8</v>
          </cell>
          <cell r="J779">
            <v>5</v>
          </cell>
          <cell r="K779">
            <v>6</v>
          </cell>
          <cell r="L779">
            <v>3.1</v>
          </cell>
          <cell r="M779">
            <v>4.5999999999999996</v>
          </cell>
          <cell r="N779">
            <v>5.0999999999999996</v>
          </cell>
          <cell r="O779" t="str">
            <v>Năm Phẩy Một</v>
          </cell>
        </row>
        <row r="780">
          <cell r="A780">
            <v>772</v>
          </cell>
          <cell r="B780">
            <v>152314052</v>
          </cell>
          <cell r="C780" t="str">
            <v>Phạm Thị Kim</v>
          </cell>
          <cell r="D780" t="str">
            <v>Anh</v>
          </cell>
          <cell r="E780" t="str">
            <v>K15KKT5</v>
          </cell>
          <cell r="F780" t="str">
            <v>K15E49</v>
          </cell>
          <cell r="G780">
            <v>9</v>
          </cell>
          <cell r="H780">
            <v>6.5</v>
          </cell>
          <cell r="I780">
            <v>6.4</v>
          </cell>
          <cell r="J780">
            <v>6</v>
          </cell>
          <cell r="K780">
            <v>6</v>
          </cell>
          <cell r="L780">
            <v>3.6</v>
          </cell>
          <cell r="M780">
            <v>4.8</v>
          </cell>
          <cell r="N780">
            <v>5.6</v>
          </cell>
          <cell r="O780" t="str">
            <v>Năm Phẩy Sáu</v>
          </cell>
        </row>
        <row r="781">
          <cell r="A781">
            <v>773</v>
          </cell>
          <cell r="B781">
            <v>152314079</v>
          </cell>
          <cell r="C781" t="str">
            <v>Hoàng Thị Lệ</v>
          </cell>
          <cell r="D781" t="str">
            <v>Hằng</v>
          </cell>
          <cell r="E781" t="str">
            <v>K15KKT5</v>
          </cell>
          <cell r="F781" t="str">
            <v>K15E49</v>
          </cell>
          <cell r="G781">
            <v>8</v>
          </cell>
          <cell r="H781">
            <v>6</v>
          </cell>
          <cell r="I781">
            <v>5.6</v>
          </cell>
          <cell r="J781">
            <v>5</v>
          </cell>
          <cell r="K781">
            <v>6.5</v>
          </cell>
          <cell r="L781">
            <v>2.2000000000000002</v>
          </cell>
          <cell r="M781">
            <v>4.4000000000000004</v>
          </cell>
          <cell r="N781">
            <v>5</v>
          </cell>
          <cell r="O781" t="str">
            <v>Năm</v>
          </cell>
        </row>
        <row r="782">
          <cell r="A782">
            <v>774</v>
          </cell>
          <cell r="B782">
            <v>152314081</v>
          </cell>
          <cell r="C782" t="str">
            <v>Nguyễn Thị Hồng</v>
          </cell>
          <cell r="D782" t="str">
            <v>Thắm</v>
          </cell>
          <cell r="E782" t="str">
            <v>K15KKT5</v>
          </cell>
          <cell r="F782" t="str">
            <v>K15E49</v>
          </cell>
          <cell r="G782">
            <v>10</v>
          </cell>
          <cell r="H782">
            <v>6.8</v>
          </cell>
          <cell r="I782">
            <v>4.8</v>
          </cell>
          <cell r="J782">
            <v>9</v>
          </cell>
          <cell r="K782">
            <v>6</v>
          </cell>
          <cell r="L782">
            <v>2.9</v>
          </cell>
          <cell r="M782">
            <v>4.5</v>
          </cell>
          <cell r="N782">
            <v>5.5</v>
          </cell>
          <cell r="O782" t="str">
            <v>Năm Phẩy Năm</v>
          </cell>
        </row>
        <row r="783">
          <cell r="A783">
            <v>775</v>
          </cell>
          <cell r="B783">
            <v>152314093</v>
          </cell>
          <cell r="C783" t="str">
            <v>Đỗ Thị Bích</v>
          </cell>
          <cell r="D783" t="str">
            <v>Việt</v>
          </cell>
          <cell r="E783" t="str">
            <v>K15KKT5</v>
          </cell>
          <cell r="F783" t="str">
            <v>K15E49</v>
          </cell>
          <cell r="G783">
            <v>8</v>
          </cell>
          <cell r="H783">
            <v>8</v>
          </cell>
          <cell r="I783">
            <v>5.4</v>
          </cell>
          <cell r="J783">
            <v>4</v>
          </cell>
          <cell r="K783">
            <v>8.5</v>
          </cell>
          <cell r="L783">
            <v>3.5</v>
          </cell>
          <cell r="M783">
            <v>6</v>
          </cell>
          <cell r="N783">
            <v>6</v>
          </cell>
          <cell r="O783" t="str">
            <v>Sáu</v>
          </cell>
        </row>
        <row r="784">
          <cell r="A784">
            <v>776</v>
          </cell>
          <cell r="B784">
            <v>152314103</v>
          </cell>
          <cell r="C784" t="str">
            <v>Nguyễn Đình</v>
          </cell>
          <cell r="D784" t="str">
            <v>Tâm</v>
          </cell>
          <cell r="E784" t="str">
            <v>K15KKT5</v>
          </cell>
          <cell r="F784" t="str">
            <v>K15E49</v>
          </cell>
          <cell r="G784">
            <v>9</v>
          </cell>
          <cell r="H784">
            <v>7</v>
          </cell>
          <cell r="I784">
            <v>4.8</v>
          </cell>
          <cell r="J784">
            <v>7</v>
          </cell>
          <cell r="K784">
            <v>7.5</v>
          </cell>
          <cell r="L784">
            <v>3.6</v>
          </cell>
          <cell r="M784">
            <v>5.6</v>
          </cell>
          <cell r="N784">
            <v>5.9</v>
          </cell>
          <cell r="O784" t="str">
            <v>Năm Phẩy Chín</v>
          </cell>
        </row>
        <row r="785">
          <cell r="A785">
            <v>777</v>
          </cell>
          <cell r="B785">
            <v>152314105</v>
          </cell>
          <cell r="C785" t="str">
            <v>Trương Quang</v>
          </cell>
          <cell r="D785" t="str">
            <v>Phước</v>
          </cell>
          <cell r="E785" t="str">
            <v>K15KKT5</v>
          </cell>
          <cell r="F785" t="str">
            <v>K15E49</v>
          </cell>
          <cell r="G785">
            <v>8</v>
          </cell>
          <cell r="H785">
            <v>7</v>
          </cell>
          <cell r="I785">
            <v>5.2</v>
          </cell>
          <cell r="J785">
            <v>9</v>
          </cell>
          <cell r="K785">
            <v>7</v>
          </cell>
          <cell r="L785">
            <v>4.5</v>
          </cell>
          <cell r="M785">
            <v>5.8</v>
          </cell>
          <cell r="N785">
            <v>6.2</v>
          </cell>
          <cell r="O785" t="str">
            <v>Sáu  Phẩy Hai</v>
          </cell>
        </row>
        <row r="786">
          <cell r="A786">
            <v>778</v>
          </cell>
          <cell r="B786">
            <v>152314108</v>
          </cell>
          <cell r="C786" t="str">
            <v>Nguyễn Anh</v>
          </cell>
          <cell r="D786" t="str">
            <v>Tuấn</v>
          </cell>
          <cell r="E786" t="str">
            <v>K15KKT5</v>
          </cell>
          <cell r="F786" t="str">
            <v>K15E49</v>
          </cell>
          <cell r="G786">
            <v>9</v>
          </cell>
          <cell r="H786">
            <v>7</v>
          </cell>
          <cell r="I786">
            <v>6</v>
          </cell>
          <cell r="J786">
            <v>7</v>
          </cell>
          <cell r="K786">
            <v>6.5</v>
          </cell>
          <cell r="L786">
            <v>3.4</v>
          </cell>
          <cell r="M786">
            <v>5</v>
          </cell>
          <cell r="N786">
            <v>5.8</v>
          </cell>
          <cell r="O786" t="str">
            <v>Năm Phẩy Tám</v>
          </cell>
        </row>
        <row r="787">
          <cell r="A787">
            <v>779</v>
          </cell>
          <cell r="B787">
            <v>152314147</v>
          </cell>
          <cell r="C787" t="str">
            <v>Nguyễn Thị</v>
          </cell>
          <cell r="D787" t="str">
            <v>Thúy</v>
          </cell>
          <cell r="E787" t="str">
            <v>K15KKT5</v>
          </cell>
          <cell r="F787" t="str">
            <v>K15E49</v>
          </cell>
          <cell r="G787">
            <v>10</v>
          </cell>
          <cell r="H787">
            <v>7</v>
          </cell>
          <cell r="I787">
            <v>5.2</v>
          </cell>
          <cell r="J787">
            <v>6</v>
          </cell>
          <cell r="K787">
            <v>6</v>
          </cell>
          <cell r="L787">
            <v>3.3</v>
          </cell>
          <cell r="M787">
            <v>4.7</v>
          </cell>
          <cell r="N787">
            <v>5.4</v>
          </cell>
          <cell r="O787" t="str">
            <v>Năm Phẩy Bốn</v>
          </cell>
        </row>
        <row r="788">
          <cell r="A788">
            <v>780</v>
          </cell>
          <cell r="B788">
            <v>152315597</v>
          </cell>
          <cell r="C788" t="str">
            <v>Nguyễn Lê Nhật</v>
          </cell>
          <cell r="D788" t="str">
            <v>Thảo</v>
          </cell>
          <cell r="E788" t="str">
            <v>K15KKT5</v>
          </cell>
          <cell r="F788" t="str">
            <v>K15E49</v>
          </cell>
          <cell r="G788">
            <v>8</v>
          </cell>
          <cell r="H788">
            <v>8</v>
          </cell>
          <cell r="I788">
            <v>5</v>
          </cell>
          <cell r="J788">
            <v>5</v>
          </cell>
          <cell r="K788">
            <v>6</v>
          </cell>
          <cell r="L788">
            <v>3.6</v>
          </cell>
          <cell r="M788">
            <v>4.8</v>
          </cell>
          <cell r="N788">
            <v>5.3</v>
          </cell>
          <cell r="O788" t="str">
            <v>Năm Phẩy Ba</v>
          </cell>
        </row>
        <row r="789">
          <cell r="A789">
            <v>781</v>
          </cell>
          <cell r="B789">
            <v>152173071</v>
          </cell>
          <cell r="C789" t="str">
            <v xml:space="preserve">Phạm Văn </v>
          </cell>
          <cell r="D789" t="str">
            <v>Quân</v>
          </cell>
          <cell r="E789" t="str">
            <v>K15KKT6</v>
          </cell>
          <cell r="F789" t="str">
            <v>K15E49</v>
          </cell>
          <cell r="G789">
            <v>8.5</v>
          </cell>
          <cell r="H789">
            <v>6.5</v>
          </cell>
          <cell r="I789">
            <v>6.8</v>
          </cell>
          <cell r="J789">
            <v>5.5</v>
          </cell>
          <cell r="K789">
            <v>5</v>
          </cell>
          <cell r="L789">
            <v>3.1</v>
          </cell>
          <cell r="M789">
            <v>4.0999999999999996</v>
          </cell>
          <cell r="N789">
            <v>5.2</v>
          </cell>
          <cell r="O789" t="str">
            <v>Năm Phẩy Hai</v>
          </cell>
        </row>
        <row r="790">
          <cell r="A790">
            <v>782</v>
          </cell>
          <cell r="B790">
            <v>152313884</v>
          </cell>
          <cell r="C790" t="str">
            <v>Nguyễn Thị Hồng</v>
          </cell>
          <cell r="D790" t="str">
            <v>Diệp</v>
          </cell>
          <cell r="E790" t="str">
            <v>K15KKT6</v>
          </cell>
          <cell r="F790" t="str">
            <v>K15E49</v>
          </cell>
          <cell r="G790">
            <v>9</v>
          </cell>
          <cell r="H790">
            <v>7.5</v>
          </cell>
          <cell r="I790">
            <v>7.2</v>
          </cell>
          <cell r="J790">
            <v>9</v>
          </cell>
          <cell r="K790">
            <v>7</v>
          </cell>
          <cell r="L790">
            <v>4.2</v>
          </cell>
          <cell r="M790">
            <v>5.6</v>
          </cell>
          <cell r="N790">
            <v>6.6</v>
          </cell>
          <cell r="O790" t="str">
            <v>Sáu Phẩy Sáu</v>
          </cell>
        </row>
        <row r="791">
          <cell r="A791">
            <v>783</v>
          </cell>
          <cell r="B791">
            <v>152313885</v>
          </cell>
          <cell r="C791" t="str">
            <v>Trần Thuận</v>
          </cell>
          <cell r="D791" t="str">
            <v>Nhi</v>
          </cell>
          <cell r="E791" t="str">
            <v>K15KKT6</v>
          </cell>
          <cell r="F791" t="str">
            <v>K15E49</v>
          </cell>
          <cell r="G791">
            <v>10</v>
          </cell>
          <cell r="H791">
            <v>8</v>
          </cell>
          <cell r="I791">
            <v>6</v>
          </cell>
          <cell r="J791">
            <v>9</v>
          </cell>
          <cell r="K791">
            <v>5.5</v>
          </cell>
          <cell r="L791">
            <v>3.3</v>
          </cell>
          <cell r="M791">
            <v>4.4000000000000004</v>
          </cell>
          <cell r="N791">
            <v>5.8</v>
          </cell>
          <cell r="O791" t="str">
            <v>Năm Phẩy Tám</v>
          </cell>
        </row>
        <row r="792">
          <cell r="A792">
            <v>784</v>
          </cell>
          <cell r="B792">
            <v>152313904</v>
          </cell>
          <cell r="C792" t="str">
            <v>Trần Diệu</v>
          </cell>
          <cell r="D792" t="str">
            <v>Hạnh</v>
          </cell>
          <cell r="E792" t="str">
            <v>K15KKT6</v>
          </cell>
          <cell r="F792" t="str">
            <v>K15E49</v>
          </cell>
          <cell r="G792">
            <v>9</v>
          </cell>
          <cell r="H792">
            <v>7</v>
          </cell>
          <cell r="I792">
            <v>6.4</v>
          </cell>
          <cell r="J792">
            <v>8</v>
          </cell>
          <cell r="K792">
            <v>5</v>
          </cell>
          <cell r="L792">
            <v>3.5</v>
          </cell>
          <cell r="M792">
            <v>4.3</v>
          </cell>
          <cell r="N792">
            <v>5.6</v>
          </cell>
          <cell r="O792" t="str">
            <v>Năm Phẩy Sáu</v>
          </cell>
        </row>
        <row r="793">
          <cell r="A793">
            <v>785</v>
          </cell>
          <cell r="B793">
            <v>152313910</v>
          </cell>
          <cell r="C793" t="str">
            <v>Phạm Minh</v>
          </cell>
          <cell r="D793" t="str">
            <v>Tâm</v>
          </cell>
          <cell r="E793" t="str">
            <v>K15KKT6</v>
          </cell>
          <cell r="F793" t="str">
            <v>K15E49</v>
          </cell>
          <cell r="G793">
            <v>10</v>
          </cell>
          <cell r="H793">
            <v>9</v>
          </cell>
          <cell r="I793">
            <v>7.6</v>
          </cell>
          <cell r="J793">
            <v>6</v>
          </cell>
          <cell r="K793">
            <v>6.5</v>
          </cell>
          <cell r="L793">
            <v>5.3</v>
          </cell>
          <cell r="M793">
            <v>5.9</v>
          </cell>
          <cell r="N793">
            <v>6.8</v>
          </cell>
          <cell r="O793" t="str">
            <v>Sáu  Phẩy Tám</v>
          </cell>
        </row>
        <row r="794">
          <cell r="A794">
            <v>786</v>
          </cell>
          <cell r="B794">
            <v>152313915</v>
          </cell>
          <cell r="C794" t="str">
            <v>Võ Đức</v>
          </cell>
          <cell r="D794" t="str">
            <v>Khoa</v>
          </cell>
          <cell r="E794" t="str">
            <v>K15KKT6</v>
          </cell>
          <cell r="F794" t="str">
            <v>K15E49</v>
          </cell>
          <cell r="G794">
            <v>4</v>
          </cell>
          <cell r="H794">
            <v>7</v>
          </cell>
          <cell r="I794">
            <v>7.2</v>
          </cell>
          <cell r="J794">
            <v>0</v>
          </cell>
          <cell r="K794">
            <v>6.5</v>
          </cell>
          <cell r="L794">
            <v>5.3</v>
          </cell>
          <cell r="M794">
            <v>5.9</v>
          </cell>
          <cell r="N794">
            <v>5.6</v>
          </cell>
          <cell r="O794" t="str">
            <v>Năm Phẩy Sáu</v>
          </cell>
        </row>
        <row r="795">
          <cell r="A795">
            <v>787</v>
          </cell>
          <cell r="B795">
            <v>152313928</v>
          </cell>
          <cell r="C795" t="str">
            <v>Trần Lê</v>
          </cell>
          <cell r="D795" t="str">
            <v>Quang</v>
          </cell>
          <cell r="E795" t="str">
            <v>K15KKT6</v>
          </cell>
          <cell r="F795" t="str">
            <v>K15E49</v>
          </cell>
          <cell r="G795">
            <v>3</v>
          </cell>
          <cell r="H795">
            <v>6.5</v>
          </cell>
          <cell r="I795">
            <v>7.6</v>
          </cell>
          <cell r="J795">
            <v>5</v>
          </cell>
          <cell r="K795">
            <v>7.5</v>
          </cell>
          <cell r="L795">
            <v>6.2</v>
          </cell>
          <cell r="M795">
            <v>6.9</v>
          </cell>
          <cell r="N795">
            <v>6.6</v>
          </cell>
          <cell r="O795" t="str">
            <v>Sáu Phẩy Sáu</v>
          </cell>
        </row>
        <row r="796">
          <cell r="A796">
            <v>788</v>
          </cell>
          <cell r="B796">
            <v>152313981</v>
          </cell>
          <cell r="C796" t="str">
            <v>Dương Thị Thu</v>
          </cell>
          <cell r="D796" t="str">
            <v>Huyền</v>
          </cell>
          <cell r="E796" t="str">
            <v>K15KKT6</v>
          </cell>
          <cell r="F796" t="str">
            <v>K15E49</v>
          </cell>
          <cell r="G796">
            <v>10</v>
          </cell>
          <cell r="H796">
            <v>9</v>
          </cell>
          <cell r="I796">
            <v>6.4</v>
          </cell>
          <cell r="J796">
            <v>9</v>
          </cell>
          <cell r="K796">
            <v>6.5</v>
          </cell>
          <cell r="L796">
            <v>2.9</v>
          </cell>
          <cell r="M796">
            <v>4.7</v>
          </cell>
          <cell r="N796">
            <v>6.2</v>
          </cell>
          <cell r="O796" t="str">
            <v>Sáu  Phẩy Hai</v>
          </cell>
        </row>
        <row r="797">
          <cell r="A797">
            <v>789</v>
          </cell>
          <cell r="B797">
            <v>152313986</v>
          </cell>
          <cell r="C797" t="str">
            <v>Nguyễn Ngọc</v>
          </cell>
          <cell r="D797" t="str">
            <v>Duy</v>
          </cell>
          <cell r="E797" t="str">
            <v>K15KKT6</v>
          </cell>
          <cell r="F797" t="str">
            <v>K15E49</v>
          </cell>
          <cell r="G797">
            <v>6</v>
          </cell>
          <cell r="H797">
            <v>7.5</v>
          </cell>
          <cell r="I797">
            <v>7.6</v>
          </cell>
          <cell r="J797">
            <v>7</v>
          </cell>
          <cell r="K797">
            <v>6.5</v>
          </cell>
          <cell r="L797">
            <v>5.8</v>
          </cell>
          <cell r="M797">
            <v>6.2</v>
          </cell>
          <cell r="N797">
            <v>6.7</v>
          </cell>
          <cell r="O797" t="str">
            <v>Sáu  Phẩy Bảy</v>
          </cell>
        </row>
        <row r="798">
          <cell r="A798">
            <v>790</v>
          </cell>
          <cell r="B798">
            <v>152314000</v>
          </cell>
          <cell r="C798" t="str">
            <v>Lê Anh</v>
          </cell>
          <cell r="D798" t="str">
            <v>Vũ</v>
          </cell>
          <cell r="E798" t="str">
            <v>K15KKT6</v>
          </cell>
          <cell r="F798" t="str">
            <v>K15E49</v>
          </cell>
          <cell r="G798">
            <v>8.5</v>
          </cell>
          <cell r="H798">
            <v>5</v>
          </cell>
          <cell r="I798">
            <v>5.2</v>
          </cell>
          <cell r="J798">
            <v>5</v>
          </cell>
          <cell r="K798">
            <v>6</v>
          </cell>
          <cell r="L798">
            <v>3.9</v>
          </cell>
          <cell r="M798">
            <v>5</v>
          </cell>
          <cell r="N798">
            <v>5.2</v>
          </cell>
          <cell r="O798" t="str">
            <v>Năm Phẩy Hai</v>
          </cell>
        </row>
        <row r="799">
          <cell r="A799">
            <v>791</v>
          </cell>
          <cell r="B799">
            <v>152314012</v>
          </cell>
          <cell r="C799" t="str">
            <v>Nguyễn Thị</v>
          </cell>
          <cell r="D799" t="str">
            <v>Lan</v>
          </cell>
          <cell r="E799" t="str">
            <v>K15KKT6</v>
          </cell>
          <cell r="F799" t="str">
            <v>K15E49</v>
          </cell>
          <cell r="G799">
            <v>10</v>
          </cell>
          <cell r="H799">
            <v>8</v>
          </cell>
          <cell r="I799">
            <v>7.6</v>
          </cell>
          <cell r="J799">
            <v>9</v>
          </cell>
          <cell r="K799">
            <v>7.5</v>
          </cell>
          <cell r="L799">
            <v>4.9000000000000004</v>
          </cell>
          <cell r="M799">
            <v>6.2</v>
          </cell>
          <cell r="N799">
            <v>7.1</v>
          </cell>
          <cell r="O799" t="str">
            <v>Bảy Phẩy Một</v>
          </cell>
        </row>
        <row r="800">
          <cell r="A800">
            <v>792</v>
          </cell>
          <cell r="B800">
            <v>152314028</v>
          </cell>
          <cell r="C800" t="str">
            <v>Hà Thị Hải</v>
          </cell>
          <cell r="D800" t="str">
            <v>Yến</v>
          </cell>
          <cell r="E800" t="str">
            <v>K15KKT6</v>
          </cell>
          <cell r="F800" t="str">
            <v>K15E49</v>
          </cell>
          <cell r="G800">
            <v>9</v>
          </cell>
          <cell r="H800">
            <v>6</v>
          </cell>
          <cell r="I800">
            <v>7.2</v>
          </cell>
          <cell r="J800">
            <v>5</v>
          </cell>
          <cell r="K800">
            <v>6.5</v>
          </cell>
          <cell r="L800">
            <v>3.3</v>
          </cell>
          <cell r="M800">
            <v>4.9000000000000004</v>
          </cell>
          <cell r="N800">
            <v>5.7</v>
          </cell>
          <cell r="O800" t="str">
            <v>Năm Phẩy Bảy</v>
          </cell>
        </row>
        <row r="801">
          <cell r="A801">
            <v>793</v>
          </cell>
          <cell r="B801">
            <v>152314043</v>
          </cell>
          <cell r="C801" t="str">
            <v>Trần Thị Mỹ</v>
          </cell>
          <cell r="D801" t="str">
            <v>Dung</v>
          </cell>
          <cell r="E801" t="str">
            <v>K15KKT6</v>
          </cell>
          <cell r="F801" t="str">
            <v>K15E49</v>
          </cell>
          <cell r="G801">
            <v>6.5</v>
          </cell>
          <cell r="H801">
            <v>8</v>
          </cell>
          <cell r="I801">
            <v>6.4</v>
          </cell>
          <cell r="J801">
            <v>7</v>
          </cell>
          <cell r="K801">
            <v>7.5</v>
          </cell>
          <cell r="L801">
            <v>6.2</v>
          </cell>
          <cell r="M801">
            <v>6.9</v>
          </cell>
          <cell r="N801">
            <v>6.9</v>
          </cell>
          <cell r="O801" t="str">
            <v>Sáu Phẩy Chín</v>
          </cell>
        </row>
        <row r="802">
          <cell r="A802">
            <v>794</v>
          </cell>
          <cell r="B802">
            <v>152314057</v>
          </cell>
          <cell r="C802" t="str">
            <v>Trương Thị Thanh</v>
          </cell>
          <cell r="D802" t="str">
            <v>Hương</v>
          </cell>
          <cell r="E802" t="str">
            <v>K15KKT6</v>
          </cell>
          <cell r="F802" t="str">
            <v>K15E49</v>
          </cell>
          <cell r="G802">
            <v>10</v>
          </cell>
          <cell r="H802">
            <v>8.1999999999999993</v>
          </cell>
          <cell r="I802">
            <v>6.8</v>
          </cell>
          <cell r="J802">
            <v>8</v>
          </cell>
          <cell r="K802">
            <v>6</v>
          </cell>
          <cell r="L802">
            <v>2.2999999999999998</v>
          </cell>
          <cell r="M802">
            <v>4.2</v>
          </cell>
          <cell r="N802">
            <v>5.8</v>
          </cell>
          <cell r="O802" t="str">
            <v>Năm Phẩy Tám</v>
          </cell>
        </row>
        <row r="803">
          <cell r="A803">
            <v>795</v>
          </cell>
          <cell r="B803">
            <v>152314059</v>
          </cell>
          <cell r="C803" t="str">
            <v>Ngô Thị Thuý</v>
          </cell>
          <cell r="D803" t="str">
            <v>Hằng</v>
          </cell>
          <cell r="E803" t="str">
            <v>K15KKT6</v>
          </cell>
          <cell r="F803" t="str">
            <v>K15E49</v>
          </cell>
          <cell r="G803">
            <v>10</v>
          </cell>
          <cell r="H803">
            <v>7.5</v>
          </cell>
          <cell r="I803">
            <v>6.8</v>
          </cell>
          <cell r="J803">
            <v>8</v>
          </cell>
          <cell r="K803">
            <v>5</v>
          </cell>
          <cell r="L803">
            <v>4.2</v>
          </cell>
          <cell r="M803">
            <v>4.5999999999999996</v>
          </cell>
          <cell r="N803">
            <v>5.9</v>
          </cell>
          <cell r="O803" t="str">
            <v>Năm Phẩy Chín</v>
          </cell>
        </row>
        <row r="804">
          <cell r="A804">
            <v>796</v>
          </cell>
          <cell r="B804">
            <v>152314066</v>
          </cell>
          <cell r="C804" t="str">
            <v>Nguyễn Thị Như</v>
          </cell>
          <cell r="D804" t="str">
            <v>Quỳnh</v>
          </cell>
          <cell r="E804" t="str">
            <v>K15KKT6</v>
          </cell>
          <cell r="F804" t="str">
            <v>K15E49</v>
          </cell>
          <cell r="G804">
            <v>9</v>
          </cell>
          <cell r="H804">
            <v>7.8</v>
          </cell>
          <cell r="I804">
            <v>6.4</v>
          </cell>
          <cell r="J804">
            <v>8</v>
          </cell>
          <cell r="K804">
            <v>5.5</v>
          </cell>
          <cell r="L804">
            <v>2.9</v>
          </cell>
          <cell r="M804">
            <v>4.2</v>
          </cell>
          <cell r="N804">
            <v>5.6</v>
          </cell>
          <cell r="O804" t="str">
            <v>Năm Phẩy Sáu</v>
          </cell>
        </row>
        <row r="805">
          <cell r="A805">
            <v>797</v>
          </cell>
          <cell r="B805">
            <v>152314068</v>
          </cell>
          <cell r="C805" t="str">
            <v>Đoàn Thị Kim</v>
          </cell>
          <cell r="D805" t="str">
            <v>Oanh</v>
          </cell>
          <cell r="E805" t="str">
            <v>K15KKT6</v>
          </cell>
          <cell r="F805" t="str">
            <v>K15E49</v>
          </cell>
          <cell r="G805">
            <v>9.5</v>
          </cell>
          <cell r="H805">
            <v>9</v>
          </cell>
          <cell r="I805">
            <v>7.6</v>
          </cell>
          <cell r="J805">
            <v>7</v>
          </cell>
          <cell r="K805">
            <v>7.5</v>
          </cell>
          <cell r="L805">
            <v>3.1</v>
          </cell>
          <cell r="M805">
            <v>5.3</v>
          </cell>
          <cell r="N805">
            <v>6.5</v>
          </cell>
          <cell r="O805" t="str">
            <v>Sáu Phẩy Năm</v>
          </cell>
        </row>
        <row r="806">
          <cell r="A806">
            <v>798</v>
          </cell>
          <cell r="B806">
            <v>152314109</v>
          </cell>
          <cell r="C806" t="str">
            <v>Huỳnh Anh</v>
          </cell>
          <cell r="D806" t="str">
            <v>Thư</v>
          </cell>
          <cell r="E806" t="str">
            <v>K15KKT6</v>
          </cell>
          <cell r="F806" t="str">
            <v>K15E49</v>
          </cell>
          <cell r="G806">
            <v>8.5</v>
          </cell>
          <cell r="H806">
            <v>7.5</v>
          </cell>
          <cell r="I806">
            <v>6.4</v>
          </cell>
          <cell r="J806">
            <v>9</v>
          </cell>
          <cell r="K806">
            <v>6</v>
          </cell>
          <cell r="L806">
            <v>3.5</v>
          </cell>
          <cell r="M806">
            <v>4.8</v>
          </cell>
          <cell r="N806">
            <v>6</v>
          </cell>
          <cell r="O806" t="str">
            <v>Sáu</v>
          </cell>
        </row>
        <row r="807">
          <cell r="A807">
            <v>799</v>
          </cell>
          <cell r="B807">
            <v>152314130</v>
          </cell>
          <cell r="C807" t="str">
            <v>Trần Thị</v>
          </cell>
          <cell r="D807" t="str">
            <v>Tuyền</v>
          </cell>
          <cell r="E807" t="str">
            <v>K15KKT6</v>
          </cell>
          <cell r="F807" t="str">
            <v>K15E49</v>
          </cell>
          <cell r="G807">
            <v>10</v>
          </cell>
          <cell r="H807">
            <v>8.5</v>
          </cell>
          <cell r="I807">
            <v>6</v>
          </cell>
          <cell r="J807">
            <v>8</v>
          </cell>
          <cell r="K807">
            <v>7</v>
          </cell>
          <cell r="L807">
            <v>3.3</v>
          </cell>
          <cell r="M807">
            <v>5.2</v>
          </cell>
          <cell r="N807">
            <v>6.2</v>
          </cell>
          <cell r="O807" t="str">
            <v>Sáu  Phẩy Hai</v>
          </cell>
        </row>
        <row r="808">
          <cell r="A808">
            <v>800</v>
          </cell>
          <cell r="B808">
            <v>152314132</v>
          </cell>
          <cell r="C808" t="str">
            <v>Nguyễn Thị Bích</v>
          </cell>
          <cell r="D808" t="str">
            <v>Phương</v>
          </cell>
          <cell r="E808" t="str">
            <v>K15KKT6</v>
          </cell>
          <cell r="F808" t="str">
            <v>K15E49</v>
          </cell>
          <cell r="G808">
            <v>10</v>
          </cell>
          <cell r="H808">
            <v>8</v>
          </cell>
          <cell r="I808">
            <v>7.2</v>
          </cell>
          <cell r="J808">
            <v>9</v>
          </cell>
          <cell r="K808">
            <v>7</v>
          </cell>
          <cell r="L808">
            <v>5.0999999999999996</v>
          </cell>
          <cell r="M808">
            <v>6.1</v>
          </cell>
          <cell r="N808">
            <v>7</v>
          </cell>
          <cell r="O808" t="str">
            <v>Bảy</v>
          </cell>
        </row>
        <row r="809">
          <cell r="A809">
            <v>801</v>
          </cell>
          <cell r="B809">
            <v>152314141</v>
          </cell>
          <cell r="C809" t="str">
            <v>Trương Thị</v>
          </cell>
          <cell r="D809" t="str">
            <v>Nga</v>
          </cell>
          <cell r="E809" t="str">
            <v>K15KKT6</v>
          </cell>
          <cell r="F809" t="str">
            <v>K15E49</v>
          </cell>
          <cell r="G809">
            <v>10</v>
          </cell>
          <cell r="H809">
            <v>8</v>
          </cell>
          <cell r="I809">
            <v>7.2</v>
          </cell>
          <cell r="J809">
            <v>7</v>
          </cell>
          <cell r="K809">
            <v>7.5</v>
          </cell>
          <cell r="L809">
            <v>4.5999999999999996</v>
          </cell>
          <cell r="M809">
            <v>6.1</v>
          </cell>
          <cell r="N809">
            <v>6.8</v>
          </cell>
          <cell r="O809" t="str">
            <v>Sáu  Phẩy Tám</v>
          </cell>
        </row>
        <row r="810">
          <cell r="A810">
            <v>802</v>
          </cell>
          <cell r="B810">
            <v>152315592</v>
          </cell>
          <cell r="C810" t="str">
            <v>Dương Hương</v>
          </cell>
          <cell r="D810" t="str">
            <v>Lý</v>
          </cell>
          <cell r="E810" t="str">
            <v>K15KKT6</v>
          </cell>
          <cell r="F810" t="str">
            <v>K15E49</v>
          </cell>
          <cell r="G810">
            <v>10</v>
          </cell>
          <cell r="H810">
            <v>8</v>
          </cell>
          <cell r="I810">
            <v>7.4</v>
          </cell>
          <cell r="J810">
            <v>9</v>
          </cell>
          <cell r="K810">
            <v>6</v>
          </cell>
          <cell r="L810">
            <v>4.4000000000000004</v>
          </cell>
          <cell r="M810">
            <v>5.2</v>
          </cell>
          <cell r="N810">
            <v>6.5</v>
          </cell>
          <cell r="O810" t="str">
            <v>Sáu Phẩy Năm</v>
          </cell>
        </row>
        <row r="811">
          <cell r="A811">
            <v>803</v>
          </cell>
          <cell r="B811">
            <v>152316296</v>
          </cell>
          <cell r="C811" t="str">
            <v>Hồ Thị Minh</v>
          </cell>
          <cell r="D811" t="str">
            <v>Khánh</v>
          </cell>
          <cell r="E811" t="str">
            <v>K15KKT6</v>
          </cell>
          <cell r="F811" t="str">
            <v>K15E49</v>
          </cell>
          <cell r="G811">
            <v>9</v>
          </cell>
          <cell r="H811">
            <v>9</v>
          </cell>
          <cell r="I811">
            <v>8</v>
          </cell>
          <cell r="J811">
            <v>9</v>
          </cell>
          <cell r="K811">
            <v>7.5</v>
          </cell>
          <cell r="L811">
            <v>5.8</v>
          </cell>
          <cell r="M811">
            <v>6.7</v>
          </cell>
          <cell r="N811">
            <v>7.5</v>
          </cell>
          <cell r="O811" t="str">
            <v>Bảy Phẩy Năm</v>
          </cell>
        </row>
        <row r="812">
          <cell r="A812">
            <v>804</v>
          </cell>
          <cell r="B812">
            <v>152324201</v>
          </cell>
          <cell r="C812" t="str">
            <v>Phạm Thị Minh</v>
          </cell>
          <cell r="D812" t="str">
            <v>Nguyệt</v>
          </cell>
          <cell r="E812" t="str">
            <v>K15KKT6</v>
          </cell>
          <cell r="F812" t="str">
            <v>K15E49</v>
          </cell>
          <cell r="G812">
            <v>7</v>
          </cell>
          <cell r="H812">
            <v>5.5</v>
          </cell>
          <cell r="I812">
            <v>7.4</v>
          </cell>
          <cell r="J812">
            <v>3</v>
          </cell>
          <cell r="K812">
            <v>4</v>
          </cell>
          <cell r="L812">
            <v>4.9000000000000004</v>
          </cell>
          <cell r="M812">
            <v>4.5</v>
          </cell>
          <cell r="N812">
            <v>5.2</v>
          </cell>
          <cell r="O812" t="str">
            <v>Năm Phẩy Hai</v>
          </cell>
        </row>
        <row r="813">
          <cell r="A813">
            <v>805</v>
          </cell>
          <cell r="M813">
            <v>0</v>
          </cell>
          <cell r="N813">
            <v>0</v>
          </cell>
          <cell r="O813" t="str">
            <v>Không</v>
          </cell>
        </row>
        <row r="814">
          <cell r="A814">
            <v>806</v>
          </cell>
          <cell r="M814">
            <v>0</v>
          </cell>
          <cell r="N814">
            <v>0</v>
          </cell>
          <cell r="O814" t="str">
            <v>Không</v>
          </cell>
        </row>
        <row r="815">
          <cell r="A815">
            <v>807</v>
          </cell>
          <cell r="M815">
            <v>0</v>
          </cell>
          <cell r="N815">
            <v>0</v>
          </cell>
          <cell r="O815" t="str">
            <v>Không</v>
          </cell>
        </row>
        <row r="816">
          <cell r="A816">
            <v>808</v>
          </cell>
          <cell r="M816">
            <v>0</v>
          </cell>
          <cell r="N816">
            <v>0</v>
          </cell>
          <cell r="O816" t="str">
            <v>Không</v>
          </cell>
        </row>
        <row r="817">
          <cell r="A817">
            <v>809</v>
          </cell>
          <cell r="M817">
            <v>0</v>
          </cell>
          <cell r="N817">
            <v>0</v>
          </cell>
          <cell r="O817" t="str">
            <v>Không</v>
          </cell>
        </row>
        <row r="818">
          <cell r="A818">
            <v>810</v>
          </cell>
          <cell r="M818">
            <v>0</v>
          </cell>
          <cell r="N818">
            <v>0</v>
          </cell>
          <cell r="O818" t="str">
            <v>Không</v>
          </cell>
        </row>
        <row r="819">
          <cell r="A819">
            <v>811</v>
          </cell>
          <cell r="M819">
            <v>0</v>
          </cell>
          <cell r="N819">
            <v>0</v>
          </cell>
          <cell r="O819" t="str">
            <v>Không</v>
          </cell>
        </row>
        <row r="820">
          <cell r="A820">
            <v>812</v>
          </cell>
          <cell r="M820">
            <v>0</v>
          </cell>
          <cell r="N820">
            <v>0</v>
          </cell>
          <cell r="O820" t="str">
            <v>Không</v>
          </cell>
        </row>
        <row r="821">
          <cell r="A821">
            <v>813</v>
          </cell>
          <cell r="M821">
            <v>0</v>
          </cell>
          <cell r="N821">
            <v>0</v>
          </cell>
          <cell r="O821" t="str">
            <v>Không</v>
          </cell>
        </row>
        <row r="822">
          <cell r="A822">
            <v>814</v>
          </cell>
          <cell r="M822">
            <v>0</v>
          </cell>
          <cell r="N822">
            <v>0</v>
          </cell>
          <cell r="O822" t="str">
            <v>Không</v>
          </cell>
        </row>
        <row r="823">
          <cell r="A823">
            <v>815</v>
          </cell>
          <cell r="M823">
            <v>0</v>
          </cell>
          <cell r="N823">
            <v>0</v>
          </cell>
          <cell r="O823" t="str">
            <v>Không</v>
          </cell>
        </row>
        <row r="824">
          <cell r="A824">
            <v>816</v>
          </cell>
          <cell r="M824">
            <v>0</v>
          </cell>
          <cell r="N824">
            <v>0</v>
          </cell>
          <cell r="O824" t="str">
            <v>Không</v>
          </cell>
        </row>
        <row r="825">
          <cell r="A825">
            <v>817</v>
          </cell>
          <cell r="M825">
            <v>0</v>
          </cell>
          <cell r="N825">
            <v>0</v>
          </cell>
          <cell r="O825" t="str">
            <v>Không</v>
          </cell>
        </row>
        <row r="826">
          <cell r="A826">
            <v>818</v>
          </cell>
          <cell r="M826">
            <v>0</v>
          </cell>
          <cell r="N826">
            <v>0</v>
          </cell>
          <cell r="O826" t="str">
            <v>Không</v>
          </cell>
        </row>
        <row r="827">
          <cell r="A827">
            <v>819</v>
          </cell>
          <cell r="M827">
            <v>0</v>
          </cell>
          <cell r="N827">
            <v>0</v>
          </cell>
          <cell r="O827" t="str">
            <v>Không</v>
          </cell>
        </row>
        <row r="828">
          <cell r="A828">
            <v>820</v>
          </cell>
          <cell r="M828">
            <v>0</v>
          </cell>
          <cell r="N828">
            <v>0</v>
          </cell>
          <cell r="O828" t="str">
            <v>Không</v>
          </cell>
        </row>
        <row r="829">
          <cell r="A829">
            <v>821</v>
          </cell>
          <cell r="M829">
            <v>0</v>
          </cell>
          <cell r="N829">
            <v>0</v>
          </cell>
          <cell r="O829" t="str">
            <v>Không</v>
          </cell>
        </row>
        <row r="830">
          <cell r="A830">
            <v>822</v>
          </cell>
          <cell r="M830">
            <v>0</v>
          </cell>
          <cell r="N830">
            <v>0</v>
          </cell>
          <cell r="O830" t="str">
            <v>Không</v>
          </cell>
        </row>
        <row r="831">
          <cell r="A831">
            <v>823</v>
          </cell>
          <cell r="M831">
            <v>0</v>
          </cell>
          <cell r="N831">
            <v>0</v>
          </cell>
          <cell r="O831" t="str">
            <v>Không</v>
          </cell>
        </row>
        <row r="832">
          <cell r="A832">
            <v>824</v>
          </cell>
          <cell r="M832">
            <v>0</v>
          </cell>
          <cell r="N832">
            <v>0</v>
          </cell>
          <cell r="O832" t="str">
            <v>Không</v>
          </cell>
        </row>
        <row r="833">
          <cell r="A833">
            <v>825</v>
          </cell>
          <cell r="M833">
            <v>0</v>
          </cell>
          <cell r="N833">
            <v>0</v>
          </cell>
          <cell r="O833" t="str">
            <v>Không</v>
          </cell>
        </row>
        <row r="834">
          <cell r="A834">
            <v>826</v>
          </cell>
          <cell r="M834">
            <v>0</v>
          </cell>
          <cell r="N834">
            <v>0</v>
          </cell>
          <cell r="O834" t="str">
            <v>Không</v>
          </cell>
        </row>
        <row r="835">
          <cell r="A835">
            <v>827</v>
          </cell>
          <cell r="M835">
            <v>0</v>
          </cell>
          <cell r="N835">
            <v>0</v>
          </cell>
          <cell r="O835" t="str">
            <v>Không</v>
          </cell>
        </row>
        <row r="836">
          <cell r="A836">
            <v>828</v>
          </cell>
          <cell r="M836">
            <v>0</v>
          </cell>
          <cell r="N836">
            <v>0</v>
          </cell>
          <cell r="O836" t="str">
            <v>Không</v>
          </cell>
        </row>
        <row r="837">
          <cell r="A837">
            <v>829</v>
          </cell>
          <cell r="M837">
            <v>0</v>
          </cell>
          <cell r="N837">
            <v>0</v>
          </cell>
          <cell r="O837" t="str">
            <v>Không</v>
          </cell>
        </row>
        <row r="838">
          <cell r="A838">
            <v>830</v>
          </cell>
          <cell r="M838">
            <v>0</v>
          </cell>
          <cell r="N838">
            <v>0</v>
          </cell>
          <cell r="O838" t="str">
            <v>Không</v>
          </cell>
        </row>
        <row r="839">
          <cell r="A839">
            <v>831</v>
          </cell>
          <cell r="M839">
            <v>0</v>
          </cell>
          <cell r="N839">
            <v>0</v>
          </cell>
          <cell r="O839" t="str">
            <v>Không</v>
          </cell>
        </row>
        <row r="840">
          <cell r="A840">
            <v>832</v>
          </cell>
          <cell r="M840">
            <v>0</v>
          </cell>
          <cell r="N840">
            <v>0</v>
          </cell>
          <cell r="O840" t="str">
            <v>Không</v>
          </cell>
        </row>
        <row r="841">
          <cell r="A841">
            <v>833</v>
          </cell>
          <cell r="M841">
            <v>0</v>
          </cell>
          <cell r="N841">
            <v>0</v>
          </cell>
          <cell r="O841" t="str">
            <v>Không</v>
          </cell>
        </row>
        <row r="842">
          <cell r="A842">
            <v>834</v>
          </cell>
          <cell r="M842">
            <v>0</v>
          </cell>
          <cell r="N842">
            <v>0</v>
          </cell>
          <cell r="O842" t="str">
            <v>Không</v>
          </cell>
        </row>
        <row r="843">
          <cell r="A843">
            <v>835</v>
          </cell>
          <cell r="M843">
            <v>0</v>
          </cell>
          <cell r="N843">
            <v>0</v>
          </cell>
          <cell r="O843" t="str">
            <v>Không</v>
          </cell>
        </row>
        <row r="844">
          <cell r="A844">
            <v>836</v>
          </cell>
          <cell r="M844">
            <v>0</v>
          </cell>
          <cell r="N844">
            <v>0</v>
          </cell>
          <cell r="O844" t="str">
            <v>Không</v>
          </cell>
        </row>
        <row r="845">
          <cell r="A845">
            <v>837</v>
          </cell>
          <cell r="M845">
            <v>0</v>
          </cell>
          <cell r="N845">
            <v>0</v>
          </cell>
          <cell r="O845" t="str">
            <v>Không</v>
          </cell>
        </row>
        <row r="846">
          <cell r="A846">
            <v>838</v>
          </cell>
          <cell r="M846">
            <v>0</v>
          </cell>
          <cell r="N846">
            <v>0</v>
          </cell>
          <cell r="O846" t="str">
            <v>Không</v>
          </cell>
        </row>
        <row r="847">
          <cell r="A847">
            <v>839</v>
          </cell>
          <cell r="M847">
            <v>0</v>
          </cell>
          <cell r="N847">
            <v>0</v>
          </cell>
          <cell r="O847" t="str">
            <v>Không</v>
          </cell>
        </row>
        <row r="848">
          <cell r="A848">
            <v>840</v>
          </cell>
          <cell r="M848">
            <v>0</v>
          </cell>
          <cell r="N848">
            <v>0</v>
          </cell>
          <cell r="O848" t="str">
            <v>Không</v>
          </cell>
        </row>
        <row r="849">
          <cell r="A849">
            <v>841</v>
          </cell>
          <cell r="M849">
            <v>0</v>
          </cell>
          <cell r="N849">
            <v>0</v>
          </cell>
          <cell r="O849" t="str">
            <v>Không</v>
          </cell>
        </row>
        <row r="850">
          <cell r="A850">
            <v>842</v>
          </cell>
          <cell r="M850">
            <v>0</v>
          </cell>
          <cell r="N850">
            <v>0</v>
          </cell>
          <cell r="O850" t="str">
            <v>Không</v>
          </cell>
        </row>
        <row r="851">
          <cell r="A851">
            <v>843</v>
          </cell>
          <cell r="M851">
            <v>0</v>
          </cell>
          <cell r="N851">
            <v>0</v>
          </cell>
          <cell r="O851" t="str">
            <v>Không</v>
          </cell>
        </row>
        <row r="852">
          <cell r="A852">
            <v>844</v>
          </cell>
          <cell r="M852">
            <v>0</v>
          </cell>
          <cell r="N852">
            <v>0</v>
          </cell>
          <cell r="O852" t="str">
            <v>Không</v>
          </cell>
        </row>
        <row r="853">
          <cell r="A853">
            <v>845</v>
          </cell>
          <cell r="M853">
            <v>0</v>
          </cell>
          <cell r="N853">
            <v>0</v>
          </cell>
          <cell r="O853" t="str">
            <v>Không</v>
          </cell>
        </row>
        <row r="854">
          <cell r="A854">
            <v>846</v>
          </cell>
          <cell r="M854">
            <v>0</v>
          </cell>
          <cell r="N854">
            <v>0</v>
          </cell>
          <cell r="O854" t="str">
            <v>Không</v>
          </cell>
        </row>
        <row r="855">
          <cell r="A855">
            <v>847</v>
          </cell>
          <cell r="M855">
            <v>0</v>
          </cell>
          <cell r="N855">
            <v>0</v>
          </cell>
          <cell r="O855" t="str">
            <v>Không</v>
          </cell>
        </row>
        <row r="856">
          <cell r="A856">
            <v>848</v>
          </cell>
          <cell r="M856">
            <v>0</v>
          </cell>
          <cell r="N856">
            <v>0</v>
          </cell>
          <cell r="O856" t="str">
            <v>Không</v>
          </cell>
        </row>
        <row r="857">
          <cell r="A857">
            <v>849</v>
          </cell>
          <cell r="M857">
            <v>0</v>
          </cell>
          <cell r="N857">
            <v>0</v>
          </cell>
          <cell r="O857" t="str">
            <v>Không</v>
          </cell>
        </row>
        <row r="858">
          <cell r="A858">
            <v>850</v>
          </cell>
          <cell r="M858">
            <v>0</v>
          </cell>
          <cell r="N858">
            <v>0</v>
          </cell>
          <cell r="O858" t="str">
            <v>Không</v>
          </cell>
        </row>
        <row r="859">
          <cell r="A859">
            <v>851</v>
          </cell>
          <cell r="M859">
            <v>0</v>
          </cell>
          <cell r="N859">
            <v>0</v>
          </cell>
          <cell r="O859" t="str">
            <v>Không</v>
          </cell>
        </row>
        <row r="860">
          <cell r="A860">
            <v>852</v>
          </cell>
          <cell r="M860">
            <v>0</v>
          </cell>
          <cell r="N860">
            <v>0</v>
          </cell>
          <cell r="O860" t="str">
            <v>Không</v>
          </cell>
        </row>
        <row r="861">
          <cell r="A861">
            <v>853</v>
          </cell>
          <cell r="M861">
            <v>0</v>
          </cell>
          <cell r="N861">
            <v>0</v>
          </cell>
          <cell r="O861" t="str">
            <v>Không</v>
          </cell>
        </row>
        <row r="862">
          <cell r="A862">
            <v>854</v>
          </cell>
          <cell r="M862">
            <v>0</v>
          </cell>
          <cell r="N862">
            <v>0</v>
          </cell>
          <cell r="O862" t="str">
            <v>Không</v>
          </cell>
        </row>
        <row r="863">
          <cell r="A863">
            <v>855</v>
          </cell>
          <cell r="M863">
            <v>0</v>
          </cell>
          <cell r="N863">
            <v>0</v>
          </cell>
          <cell r="O863" t="str">
            <v>Không</v>
          </cell>
        </row>
        <row r="864">
          <cell r="A864">
            <v>856</v>
          </cell>
          <cell r="M864">
            <v>0</v>
          </cell>
          <cell r="N864">
            <v>0</v>
          </cell>
          <cell r="O864" t="str">
            <v>Không</v>
          </cell>
        </row>
        <row r="865">
          <cell r="A865">
            <v>857</v>
          </cell>
          <cell r="M865">
            <v>0</v>
          </cell>
          <cell r="N865">
            <v>0</v>
          </cell>
          <cell r="O865" t="str">
            <v>Không</v>
          </cell>
        </row>
        <row r="866">
          <cell r="A866">
            <v>858</v>
          </cell>
          <cell r="M866">
            <v>0</v>
          </cell>
          <cell r="N866">
            <v>0</v>
          </cell>
          <cell r="O866" t="str">
            <v>Không</v>
          </cell>
        </row>
        <row r="867">
          <cell r="A867">
            <v>859</v>
          </cell>
          <cell r="M867">
            <v>0</v>
          </cell>
          <cell r="N867">
            <v>0</v>
          </cell>
          <cell r="O867" t="str">
            <v>Không</v>
          </cell>
        </row>
        <row r="868">
          <cell r="A868">
            <v>860</v>
          </cell>
          <cell r="M868">
            <v>0</v>
          </cell>
          <cell r="N868">
            <v>0</v>
          </cell>
          <cell r="O868" t="str">
            <v>Không</v>
          </cell>
        </row>
        <row r="869">
          <cell r="A869">
            <v>861</v>
          </cell>
          <cell r="M869">
            <v>0</v>
          </cell>
          <cell r="N869">
            <v>0</v>
          </cell>
          <cell r="O869" t="str">
            <v>Không</v>
          </cell>
        </row>
        <row r="870">
          <cell r="A870">
            <v>862</v>
          </cell>
          <cell r="M870">
            <v>0</v>
          </cell>
          <cell r="N870">
            <v>0</v>
          </cell>
          <cell r="O870" t="str">
            <v>Không</v>
          </cell>
        </row>
        <row r="871">
          <cell r="A871">
            <v>863</v>
          </cell>
          <cell r="M871">
            <v>0</v>
          </cell>
          <cell r="N871">
            <v>0</v>
          </cell>
          <cell r="O871" t="str">
            <v>Không</v>
          </cell>
        </row>
        <row r="872">
          <cell r="A872">
            <v>864</v>
          </cell>
          <cell r="M872">
            <v>0</v>
          </cell>
          <cell r="N872">
            <v>0</v>
          </cell>
          <cell r="O872" t="str">
            <v>Không</v>
          </cell>
        </row>
        <row r="873">
          <cell r="A873">
            <v>865</v>
          </cell>
          <cell r="M873">
            <v>0</v>
          </cell>
          <cell r="N873">
            <v>0</v>
          </cell>
          <cell r="O873" t="str">
            <v>Không</v>
          </cell>
        </row>
        <row r="874">
          <cell r="A874">
            <v>866</v>
          </cell>
          <cell r="M874">
            <v>0</v>
          </cell>
          <cell r="N874">
            <v>0</v>
          </cell>
          <cell r="O874" t="str">
            <v>Không</v>
          </cell>
        </row>
        <row r="875">
          <cell r="A875">
            <v>867</v>
          </cell>
          <cell r="M875">
            <v>0</v>
          </cell>
          <cell r="N875">
            <v>0</v>
          </cell>
          <cell r="O875" t="str">
            <v>Không</v>
          </cell>
        </row>
        <row r="876">
          <cell r="A876">
            <v>868</v>
          </cell>
          <cell r="M876">
            <v>0</v>
          </cell>
          <cell r="N876">
            <v>0</v>
          </cell>
          <cell r="O876" t="str">
            <v>Không</v>
          </cell>
        </row>
        <row r="877">
          <cell r="A877">
            <v>869</v>
          </cell>
          <cell r="M877">
            <v>0</v>
          </cell>
          <cell r="N877">
            <v>0</v>
          </cell>
          <cell r="O877" t="str">
            <v>Không</v>
          </cell>
        </row>
        <row r="878">
          <cell r="A878">
            <v>870</v>
          </cell>
          <cell r="M878">
            <v>0</v>
          </cell>
          <cell r="N878">
            <v>0</v>
          </cell>
          <cell r="O878" t="str">
            <v>Không</v>
          </cell>
        </row>
        <row r="879">
          <cell r="A879">
            <v>871</v>
          </cell>
          <cell r="M879">
            <v>0</v>
          </cell>
          <cell r="N879">
            <v>0</v>
          </cell>
          <cell r="O879" t="str">
            <v>Không</v>
          </cell>
        </row>
        <row r="880">
          <cell r="A880">
            <v>872</v>
          </cell>
          <cell r="M880">
            <v>0</v>
          </cell>
          <cell r="N880">
            <v>0</v>
          </cell>
          <cell r="O880" t="str">
            <v>Không</v>
          </cell>
        </row>
        <row r="881">
          <cell r="A881">
            <v>873</v>
          </cell>
          <cell r="M881">
            <v>0</v>
          </cell>
          <cell r="N881">
            <v>0</v>
          </cell>
          <cell r="O881" t="str">
            <v>Không</v>
          </cell>
        </row>
        <row r="882">
          <cell r="A882">
            <v>874</v>
          </cell>
          <cell r="M882">
            <v>0</v>
          </cell>
          <cell r="N882">
            <v>0</v>
          </cell>
          <cell r="O882" t="str">
            <v>Không</v>
          </cell>
        </row>
        <row r="883">
          <cell r="A883">
            <v>875</v>
          </cell>
          <cell r="M883">
            <v>0</v>
          </cell>
          <cell r="N883">
            <v>0</v>
          </cell>
          <cell r="O883" t="str">
            <v>Không</v>
          </cell>
        </row>
        <row r="884">
          <cell r="A884">
            <v>876</v>
          </cell>
          <cell r="M884">
            <v>0</v>
          </cell>
          <cell r="N884">
            <v>0</v>
          </cell>
          <cell r="O884" t="str">
            <v>Không</v>
          </cell>
        </row>
        <row r="885">
          <cell r="A885">
            <v>877</v>
          </cell>
          <cell r="M885">
            <v>0</v>
          </cell>
          <cell r="N885">
            <v>0</v>
          </cell>
          <cell r="O885" t="str">
            <v>Không</v>
          </cell>
        </row>
        <row r="886">
          <cell r="A886">
            <v>878</v>
          </cell>
          <cell r="M886">
            <v>0</v>
          </cell>
          <cell r="N886">
            <v>0</v>
          </cell>
          <cell r="O886" t="str">
            <v>Không</v>
          </cell>
        </row>
        <row r="887">
          <cell r="A887">
            <v>879</v>
          </cell>
          <cell r="M887">
            <v>0</v>
          </cell>
          <cell r="N887">
            <v>0</v>
          </cell>
          <cell r="O887" t="str">
            <v>Không</v>
          </cell>
        </row>
        <row r="888">
          <cell r="A888">
            <v>880</v>
          </cell>
          <cell r="M888">
            <v>0</v>
          </cell>
          <cell r="N888">
            <v>0</v>
          </cell>
          <cell r="O888" t="str">
            <v>Không</v>
          </cell>
        </row>
        <row r="889">
          <cell r="A889">
            <v>881</v>
          </cell>
          <cell r="M889">
            <v>0</v>
          </cell>
          <cell r="N889">
            <v>0</v>
          </cell>
          <cell r="O889" t="str">
            <v>Không</v>
          </cell>
        </row>
        <row r="890">
          <cell r="A890">
            <v>882</v>
          </cell>
          <cell r="M890">
            <v>0</v>
          </cell>
          <cell r="N890">
            <v>0</v>
          </cell>
          <cell r="O890" t="str">
            <v>Không</v>
          </cell>
        </row>
        <row r="891">
          <cell r="A891">
            <v>883</v>
          </cell>
          <cell r="M891">
            <v>0</v>
          </cell>
          <cell r="N891">
            <v>0</v>
          </cell>
          <cell r="O891" t="str">
            <v>Không</v>
          </cell>
        </row>
        <row r="892">
          <cell r="A892">
            <v>884</v>
          </cell>
          <cell r="M892">
            <v>0</v>
          </cell>
          <cell r="N892">
            <v>0</v>
          </cell>
          <cell r="O892" t="str">
            <v>Không</v>
          </cell>
        </row>
        <row r="893">
          <cell r="A893">
            <v>885</v>
          </cell>
          <cell r="M893">
            <v>0</v>
          </cell>
          <cell r="N893">
            <v>0</v>
          </cell>
          <cell r="O893" t="str">
            <v>Không</v>
          </cell>
        </row>
        <row r="894">
          <cell r="A894">
            <v>886</v>
          </cell>
          <cell r="M894">
            <v>0</v>
          </cell>
          <cell r="N894">
            <v>0</v>
          </cell>
          <cell r="O894" t="str">
            <v>Không</v>
          </cell>
        </row>
        <row r="895">
          <cell r="A895">
            <v>887</v>
          </cell>
          <cell r="M895">
            <v>0</v>
          </cell>
          <cell r="N895">
            <v>0</v>
          </cell>
          <cell r="O895" t="str">
            <v>Không</v>
          </cell>
        </row>
        <row r="896">
          <cell r="A896">
            <v>888</v>
          </cell>
          <cell r="M896">
            <v>0</v>
          </cell>
          <cell r="N896">
            <v>0</v>
          </cell>
          <cell r="O896" t="str">
            <v>Không</v>
          </cell>
        </row>
        <row r="897">
          <cell r="A897">
            <v>889</v>
          </cell>
          <cell r="M897">
            <v>0</v>
          </cell>
          <cell r="N897">
            <v>0</v>
          </cell>
          <cell r="O897" t="str">
            <v>Không</v>
          </cell>
        </row>
        <row r="898">
          <cell r="A898">
            <v>890</v>
          </cell>
          <cell r="M898">
            <v>0</v>
          </cell>
          <cell r="N898">
            <v>0</v>
          </cell>
          <cell r="O898" t="str">
            <v>Không</v>
          </cell>
        </row>
        <row r="899">
          <cell r="A899">
            <v>891</v>
          </cell>
          <cell r="M899">
            <v>0</v>
          </cell>
          <cell r="N899">
            <v>0</v>
          </cell>
          <cell r="O899" t="str">
            <v>Không</v>
          </cell>
        </row>
        <row r="900">
          <cell r="A900">
            <v>892</v>
          </cell>
          <cell r="M900">
            <v>0</v>
          </cell>
          <cell r="N900">
            <v>0</v>
          </cell>
          <cell r="O900" t="str">
            <v>Không</v>
          </cell>
        </row>
        <row r="901">
          <cell r="A901">
            <v>893</v>
          </cell>
          <cell r="M901">
            <v>0</v>
          </cell>
          <cell r="N901">
            <v>0</v>
          </cell>
          <cell r="O901" t="str">
            <v>Không</v>
          </cell>
        </row>
        <row r="902">
          <cell r="A902">
            <v>894</v>
          </cell>
          <cell r="M902">
            <v>0</v>
          </cell>
          <cell r="N902">
            <v>0</v>
          </cell>
          <cell r="O902" t="str">
            <v>Không</v>
          </cell>
        </row>
        <row r="903">
          <cell r="A903">
            <v>895</v>
          </cell>
          <cell r="M903">
            <v>0</v>
          </cell>
          <cell r="N903">
            <v>0</v>
          </cell>
          <cell r="O903" t="str">
            <v>Không</v>
          </cell>
        </row>
        <row r="904">
          <cell r="A904">
            <v>896</v>
          </cell>
          <cell r="M904">
            <v>0</v>
          </cell>
          <cell r="N904">
            <v>0</v>
          </cell>
          <cell r="O904" t="str">
            <v>Không</v>
          </cell>
        </row>
        <row r="905">
          <cell r="A905">
            <v>897</v>
          </cell>
          <cell r="M905">
            <v>0</v>
          </cell>
          <cell r="N905">
            <v>0</v>
          </cell>
          <cell r="O905" t="str">
            <v>Không</v>
          </cell>
        </row>
        <row r="906">
          <cell r="A906">
            <v>898</v>
          </cell>
          <cell r="M906">
            <v>0</v>
          </cell>
          <cell r="N906">
            <v>0</v>
          </cell>
          <cell r="O906" t="str">
            <v>Không</v>
          </cell>
        </row>
        <row r="907">
          <cell r="A907">
            <v>899</v>
          </cell>
          <cell r="M907">
            <v>0</v>
          </cell>
          <cell r="N907">
            <v>0</v>
          </cell>
          <cell r="O907" t="str">
            <v>Không</v>
          </cell>
        </row>
        <row r="908">
          <cell r="A908">
            <v>900</v>
          </cell>
          <cell r="M908">
            <v>0</v>
          </cell>
          <cell r="N908">
            <v>0</v>
          </cell>
          <cell r="O908" t="str">
            <v>Không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828"/>
  <sheetViews>
    <sheetView tabSelected="1" zoomScale="110" zoomScaleNormal="110" workbookViewId="0">
      <pane xSplit="7" ySplit="9" topLeftCell="H430" activePane="bottomRight" state="frozen"/>
      <selection activeCell="B1" sqref="B1"/>
      <selection pane="topRight" activeCell="I1" sqref="I1"/>
      <selection pane="bottomLeft" activeCell="B10" sqref="B10"/>
      <selection pane="bottomRight" activeCell="U436" sqref="U436"/>
    </sheetView>
  </sheetViews>
  <sheetFormatPr defaultRowHeight="12"/>
  <cols>
    <col min="1" max="1" width="5.7109375" style="1" hidden="1" customWidth="1"/>
    <col min="2" max="2" width="4.28515625" style="1" customWidth="1"/>
    <col min="3" max="3" width="9" style="61" customWidth="1"/>
    <col min="4" max="4" width="13.7109375" style="62" customWidth="1"/>
    <col min="5" max="5" width="6" style="63" customWidth="1"/>
    <col min="6" max="6" width="10.5703125" style="12" customWidth="1"/>
    <col min="7" max="7" width="8" style="12" customWidth="1"/>
    <col min="8" max="8" width="3.140625" style="12" customWidth="1"/>
    <col min="9" max="10" width="3.5703125" style="12" customWidth="1"/>
    <col min="11" max="11" width="3.85546875" style="12" customWidth="1"/>
    <col min="12" max="12" width="4" style="12" customWidth="1"/>
    <col min="13" max="13" width="4.85546875" style="12" customWidth="1"/>
    <col min="14" max="14" width="3.85546875" style="61" customWidth="1"/>
    <col min="15" max="15" width="3.7109375" style="61" customWidth="1"/>
    <col min="16" max="16" width="11.5703125" style="94" customWidth="1"/>
    <col min="17" max="17" width="8.7109375" style="64" customWidth="1"/>
    <col min="18" max="18" width="9.140625" style="1" customWidth="1"/>
    <col min="19" max="19" width="9.140625" style="4" customWidth="1"/>
    <col min="20" max="16384" width="9.140625" style="1"/>
  </cols>
  <sheetData>
    <row r="1" spans="1:19">
      <c r="B1" s="2" t="s">
        <v>0</v>
      </c>
      <c r="C1" s="2"/>
      <c r="D1" s="2"/>
      <c r="E1" s="3" t="str">
        <f>[1]DSSV!D1</f>
        <v xml:space="preserve">ĐIỂM ĐÁNH GIÁ KẾT QUẢ HỌC TẬP ANH VĂN KHÔNG CHUYÊN * KHÓA K15 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9">
      <c r="B2" s="3" t="s">
        <v>1</v>
      </c>
      <c r="C2" s="3"/>
      <c r="D2" s="3"/>
      <c r="E2" s="3" t="str">
        <f>[1]DSSV!D2</f>
        <v>ANH VĂN CẤP ĐỘ E (CÁC LỚP TỪ E30  -&gt; E49)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 s="5" customFormat="1" ht="14.25" customHeight="1">
      <c r="C3" s="6"/>
      <c r="D3" s="6"/>
      <c r="E3" s="7" t="str">
        <f>"MÔN:    "&amp;[1]DSSV!G3</f>
        <v>MÔN:    ANH NGỮ CAO CẤP 2</v>
      </c>
      <c r="F3" s="7"/>
      <c r="G3" s="7"/>
      <c r="H3" s="7"/>
      <c r="I3" s="7"/>
      <c r="J3" s="7"/>
      <c r="K3" s="7"/>
      <c r="L3" s="7"/>
      <c r="M3" s="7"/>
      <c r="N3" s="7"/>
      <c r="O3" s="8" t="str">
        <f xml:space="preserve"> [1]DSSV!N3&amp;"  "&amp;[1]DSSV!O3</f>
        <v>SỐ TÍN CHỈ:  2</v>
      </c>
      <c r="P3" s="8"/>
      <c r="Q3" s="8"/>
      <c r="S3" s="9"/>
    </row>
    <row r="4" spans="1:19" s="10" customFormat="1" ht="14.25" customHeight="1">
      <c r="B4" s="8"/>
      <c r="C4" s="8"/>
      <c r="D4" s="8"/>
      <c r="E4" s="3" t="str">
        <f>"MÃ MÔN: "&amp;[1]DSSV!G5</f>
        <v>MÃ MÔN: ENG302</v>
      </c>
      <c r="F4" s="3"/>
      <c r="G4" s="3"/>
      <c r="H4" s="3"/>
      <c r="I4" s="3"/>
      <c r="J4" s="3"/>
      <c r="K4" s="3"/>
      <c r="L4" s="3"/>
      <c r="M4" s="3"/>
      <c r="N4" s="3"/>
      <c r="O4" s="8" t="str">
        <f>"HỌC KỲ : " &amp; [1]DSSV!O5</f>
        <v>HỌC KỲ : 7</v>
      </c>
      <c r="P4" s="8"/>
      <c r="Q4" s="8"/>
      <c r="S4" s="11"/>
    </row>
    <row r="5" spans="1:19" s="10" customFormat="1" ht="15" customHeight="1">
      <c r="B5" s="8" t="str">
        <f xml:space="preserve"> [1]DSSV!A6</f>
        <v>Thời gian :  12/10/2012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 t="str">
        <f xml:space="preserve"> "LẦN THI : "&amp;[1]DSSV!O6</f>
        <v>LẦN THI : 1</v>
      </c>
      <c r="P5" s="8"/>
      <c r="Q5" s="8"/>
      <c r="S5" s="11"/>
    </row>
    <row r="6" spans="1:19" s="12" customFormat="1" ht="12.75" hidden="1">
      <c r="B6" s="13">
        <v>1</v>
      </c>
      <c r="C6" s="13">
        <v>2</v>
      </c>
      <c r="D6" s="13">
        <v>3</v>
      </c>
      <c r="E6" s="14">
        <v>4</v>
      </c>
      <c r="F6" s="15">
        <v>5</v>
      </c>
      <c r="G6" s="15">
        <v>6</v>
      </c>
      <c r="H6" s="16">
        <v>7</v>
      </c>
      <c r="I6" s="14">
        <v>8</v>
      </c>
      <c r="J6" s="17">
        <v>9</v>
      </c>
      <c r="K6" s="14">
        <v>10</v>
      </c>
      <c r="L6" s="14">
        <v>11</v>
      </c>
      <c r="M6" s="14">
        <v>12</v>
      </c>
      <c r="N6" s="14">
        <v>13</v>
      </c>
      <c r="O6" s="15">
        <v>14</v>
      </c>
      <c r="P6" s="14">
        <v>15</v>
      </c>
      <c r="Q6" s="18">
        <v>16</v>
      </c>
      <c r="S6" s="19"/>
    </row>
    <row r="7" spans="1:19" s="10" customFormat="1" ht="15" customHeight="1">
      <c r="B7" s="20" t="s">
        <v>2</v>
      </c>
      <c r="C7" s="21" t="s">
        <v>3</v>
      </c>
      <c r="D7" s="22" t="s">
        <v>4</v>
      </c>
      <c r="E7" s="23" t="s">
        <v>5</v>
      </c>
      <c r="F7" s="21" t="s">
        <v>6</v>
      </c>
      <c r="G7" s="21" t="s">
        <v>7</v>
      </c>
      <c r="H7" s="24" t="s">
        <v>8</v>
      </c>
      <c r="I7" s="25"/>
      <c r="J7" s="25"/>
      <c r="K7" s="25"/>
      <c r="L7" s="25"/>
      <c r="M7" s="25"/>
      <c r="N7" s="26"/>
      <c r="O7" s="27" t="s">
        <v>9</v>
      </c>
      <c r="P7" s="28"/>
      <c r="Q7" s="29" t="s">
        <v>10</v>
      </c>
      <c r="S7" s="11"/>
    </row>
    <row r="8" spans="1:19" s="38" customFormat="1" ht="15" customHeight="1">
      <c r="A8" s="30" t="s">
        <v>2</v>
      </c>
      <c r="B8" s="31"/>
      <c r="C8" s="32"/>
      <c r="D8" s="33"/>
      <c r="E8" s="34"/>
      <c r="F8" s="32"/>
      <c r="G8" s="32"/>
      <c r="H8" s="35" t="s">
        <v>11</v>
      </c>
      <c r="I8" s="35" t="s">
        <v>12</v>
      </c>
      <c r="J8" s="35" t="s">
        <v>13</v>
      </c>
      <c r="K8" s="35" t="s">
        <v>14</v>
      </c>
      <c r="L8" s="21" t="s">
        <v>15</v>
      </c>
      <c r="M8" s="21" t="s">
        <v>16</v>
      </c>
      <c r="N8" s="35" t="s">
        <v>17</v>
      </c>
      <c r="O8" s="36"/>
      <c r="P8" s="37"/>
      <c r="Q8" s="29"/>
      <c r="S8" s="39"/>
    </row>
    <row r="9" spans="1:19" s="38" customFormat="1" ht="15" customHeight="1">
      <c r="A9" s="30"/>
      <c r="B9" s="31"/>
      <c r="C9" s="32"/>
      <c r="D9" s="33"/>
      <c r="E9" s="34"/>
      <c r="F9" s="32"/>
      <c r="G9" s="32"/>
      <c r="H9" s="40">
        <v>0.05</v>
      </c>
      <c r="I9" s="40">
        <f>[1]DSSV!H8</f>
        <v>0.1</v>
      </c>
      <c r="J9" s="40">
        <v>0.2</v>
      </c>
      <c r="K9" s="40">
        <f>[1]DSSV!J8</f>
        <v>0.1</v>
      </c>
      <c r="L9" s="32"/>
      <c r="M9" s="32"/>
      <c r="N9" s="40">
        <f>[1]DSSV!M8</f>
        <v>0.55000000000000004</v>
      </c>
      <c r="O9" s="41" t="s">
        <v>18</v>
      </c>
      <c r="P9" s="42" t="s">
        <v>19</v>
      </c>
      <c r="Q9" s="43"/>
      <c r="S9" s="39"/>
    </row>
    <row r="10" spans="1:19" s="52" customFormat="1" ht="16.5" customHeight="1">
      <c r="A10" s="44">
        <v>1</v>
      </c>
      <c r="B10" s="45">
        <f>SUBTOTAL(2,C$7:C10)</f>
        <v>1</v>
      </c>
      <c r="C10" s="45">
        <f>IF(ISNA(VLOOKUP($A10,[1]DSSV!$A$9:$P$65536,IN_DTK!C$6,0))=FALSE,VLOOKUP($A10,[1]DSSV!$A$9:$P$65536,IN_DTK!C$6,0),"")</f>
        <v>132114008</v>
      </c>
      <c r="D10" s="46" t="str">
        <f>IF(ISNA(VLOOKUP($A10,[1]DSSV!$A$9:$P$65536,IN_DTK!D$6,0))=FALSE,VLOOKUP($A10,[1]DSSV!$A$9:$P$65536,IN_DTK!D$6,0),"")</f>
        <v>Nguyễn Tiến</v>
      </c>
      <c r="E10" s="47" t="str">
        <f>IF(ISNA(VLOOKUP($A10,[1]DSSV!$A$9:$P$65536,IN_DTK!E$6,0))=FALSE,VLOOKUP($A10,[1]DSSV!$A$9:$P$65536,IN_DTK!E$6,0),"")</f>
        <v>Dũng</v>
      </c>
      <c r="F10" s="48" t="str">
        <f>IF(ISNA(VLOOKUP($A10,[1]DSSV!$A$9:$P$65536,IN_DTK!F$6,0))=FALSE,VLOOKUP($A10,[1]DSSV!$A$9:$P$65536,IN_DTK!F$6,0),"")</f>
        <v>K15TMT</v>
      </c>
      <c r="G10" s="48" t="str">
        <f>IF(ISNA(VLOOKUP($A10,[1]DSSV!$A$9:$P$65536,IN_DTK!G$6,0))=FALSE,VLOOKUP($A10,[1]DSSV!$A$9:$P$65536,IN_DTK!G$6,0),"")</f>
        <v>K15E30</v>
      </c>
      <c r="H10" s="45">
        <f>IF(ISNA(VLOOKUP($A10,[1]DSSV!$A$9:$P$65536,IN_DTK!H$6,0))=FALSE,IF(H$9&lt;&gt;0,VLOOKUP($A10,[1]DSSV!$A$9:$P$65536,IN_DTK!H$6,0),""),"")</f>
        <v>0</v>
      </c>
      <c r="I10" s="45">
        <f>IF(ISNA(VLOOKUP($A10,[1]DSSV!$A$9:$P$65536,IN_DTK!I$6,0))=FALSE,IF(I$9&lt;&gt;0,VLOOKUP($A10,[1]DSSV!$A$9:$P$65536,IN_DTK!I$6,0),""),"")</f>
        <v>0</v>
      </c>
      <c r="J10" s="45">
        <f>IF(ISNA(VLOOKUP($A10,[1]DSSV!$A$9:$P$65536,IN_DTK!J$6,0))=FALSE,IF(J$9&lt;&gt;0,VLOOKUP($A10,[1]DSSV!$A$9:$P$65536,IN_DTK!J$6,0),""),"")</f>
        <v>0</v>
      </c>
      <c r="K10" s="45">
        <f>IF(ISNA(VLOOKUP($A10,[1]DSSV!$A$9:$P$65536,IN_DTK!K$6,0))=FALSE,IF(K$9&lt;&gt;0,VLOOKUP($A10,[1]DSSV!$A$9:$P$65536,IN_DTK!K$6,0),""),"")</f>
        <v>0</v>
      </c>
      <c r="L10" s="45" t="str">
        <f>IF(ISNA(VLOOKUP($A10,[1]DSSV!$A$9:$P$65536,IN_DTK!L$6,0))=FALSE,VLOOKUP($A10,[1]DSSV!$A$9:$P$65536,IN_DTK!L$6,0),"")</f>
        <v>v</v>
      </c>
      <c r="M10" s="45" t="str">
        <f>IF(ISNA(VLOOKUP($A10,[1]DSSV!$A$9:$P$65536,IN_DTK!M$6,0))=FALSE,VLOOKUP($A10,[1]DSSV!$A$9:$P$65536,IN_DTK!M$6,0),"")</f>
        <v>v</v>
      </c>
      <c r="N10" s="45" t="str">
        <f>IF(ISNA(VLOOKUP($A10,[1]DSSV!$A$9:$P$65536,IN_DTK!N$6,0))=FALSE,IF(N$9&lt;&gt;0,VLOOKUP($A10,[1]DSSV!$A$9:$P$65536,IN_DTK!N$6,0),""),"")</f>
        <v>v</v>
      </c>
      <c r="O10" s="49">
        <f>IF(ISNA(VLOOKUP($A10,[1]DSSV!$A$9:$P$65536,IN_DTK!O$6,0))=FALSE,VLOOKUP($A10,[1]DSSV!$A$9:$P$65536,IN_DTK!O$6,0),"")</f>
        <v>0</v>
      </c>
      <c r="P10" s="50" t="str">
        <f>IF(ISNA(VLOOKUP($A10,[1]DSSV!$A$9:$P$65536,IN_DTK!P$6,0))=FALSE,VLOOKUP($A10,[1]DSSV!$A$9:$P$65536,IN_DTK!P$6,0),"")</f>
        <v>Không</v>
      </c>
      <c r="Q10" s="51">
        <f>IF(ISNA(VLOOKUP($A10,[1]DSSV!$A$9:$P$65536,IN_DTK!Q$6,0))=FALSE,VLOOKUP($A10,[1]DSSV!$A$9:$P$65536,IN_DTK!Q$6,0),"")</f>
        <v>0</v>
      </c>
      <c r="R10" s="52" t="str">
        <f>LEFT(F10,6)</f>
        <v>K15TMT</v>
      </c>
      <c r="S10" s="53" t="str">
        <f>RIGHT(R10,3)</f>
        <v>TMT</v>
      </c>
    </row>
    <row r="11" spans="1:19" s="52" customFormat="1" ht="16.5" customHeight="1">
      <c r="A11" s="44">
        <v>2</v>
      </c>
      <c r="B11" s="54">
        <f>SUBTOTAL(2,C$7:C11)</f>
        <v>2</v>
      </c>
      <c r="C11" s="54">
        <f>IF(ISNA(VLOOKUP($A11,[1]DSSV!$A$9:$P$65536,IN_DTK!C$6,0))=FALSE,VLOOKUP($A11,[1]DSSV!$A$9:$P$65536,IN_DTK!C$6,0),"")</f>
        <v>142121044</v>
      </c>
      <c r="D11" s="55" t="str">
        <f>IF(ISNA(VLOOKUP($A11,[1]DSSV!$A$9:$P$65536,IN_DTK!D$6,0))=FALSE,VLOOKUP($A11,[1]DSSV!$A$9:$P$65536,IN_DTK!D$6,0),"")</f>
        <v>Phạm Xuân</v>
      </c>
      <c r="E11" s="56" t="str">
        <f>IF(ISNA(VLOOKUP($A11,[1]DSSV!$A$9:$P$65536,IN_DTK!E$6,0))=FALSE,VLOOKUP($A11,[1]DSSV!$A$9:$P$65536,IN_DTK!E$6,0),"")</f>
        <v>Bảo</v>
      </c>
      <c r="F11" s="57" t="str">
        <f>IF(ISNA(VLOOKUP($A11,[1]DSSV!$A$9:$P$65536,IN_DTK!F$6,0))=FALSE,VLOOKUP($A11,[1]DSSV!$A$9:$P$65536,IN_DTK!F$6,0),"")</f>
        <v>K15TMT</v>
      </c>
      <c r="G11" s="57" t="str">
        <f>IF(ISNA(VLOOKUP($A11,[1]DSSV!$A$9:$P$65536,IN_DTK!G$6,0))=FALSE,VLOOKUP($A11,[1]DSSV!$A$9:$P$65536,IN_DTK!G$6,0),"")</f>
        <v>K15E30</v>
      </c>
      <c r="H11" s="54">
        <f>IF(ISNA(VLOOKUP($A11,[1]DSSV!$A$9:$P$65536,IN_DTK!H$6,0))=FALSE,IF(H$9&lt;&gt;0,VLOOKUP($A11,[1]DSSV!$A$9:$P$65536,IN_DTK!H$6,0),""),"")</f>
        <v>8</v>
      </c>
      <c r="I11" s="54">
        <f>IF(ISNA(VLOOKUP($A11,[1]DSSV!$A$9:$P$65536,IN_DTK!I$6,0))=FALSE,IF(I$9&lt;&gt;0,VLOOKUP($A11,[1]DSSV!$A$9:$P$65536,IN_DTK!I$6,0),""),"")</f>
        <v>8</v>
      </c>
      <c r="J11" s="54">
        <f>IF(ISNA(VLOOKUP($A11,[1]DSSV!$A$9:$P$65536,IN_DTK!J$6,0))=FALSE,IF(J$9&lt;&gt;0,VLOOKUP($A11,[1]DSSV!$A$9:$P$65536,IN_DTK!J$6,0),""),"")</f>
        <v>6</v>
      </c>
      <c r="K11" s="54">
        <f>IF(ISNA(VLOOKUP($A11,[1]DSSV!$A$9:$P$65536,IN_DTK!K$6,0))=FALSE,IF(K$9&lt;&gt;0,VLOOKUP($A11,[1]DSSV!$A$9:$P$65536,IN_DTK!K$6,0),""),"")</f>
        <v>6</v>
      </c>
      <c r="L11" s="54">
        <f>IF(ISNA(VLOOKUP($A11,[1]DSSV!$A$9:$P$65536,IN_DTK!L$6,0))=FALSE,VLOOKUP($A11,[1]DSSV!$A$9:$P$65536,IN_DTK!L$6,0),"")</f>
        <v>5</v>
      </c>
      <c r="M11" s="54">
        <f>IF(ISNA(VLOOKUP($A11,[1]DSSV!$A$9:$P$65536,IN_DTK!M$6,0))=FALSE,VLOOKUP($A11,[1]DSSV!$A$9:$P$65536,IN_DTK!M$6,0),"")</f>
        <v>4.5999999999999996</v>
      </c>
      <c r="N11" s="54">
        <f>IF(ISNA(VLOOKUP($A11,[1]DSSV!$A$9:$P$65536,IN_DTK!N$6,0))=FALSE,IF(N$9&lt;&gt;0,VLOOKUP($A11,[1]DSSV!$A$9:$P$65536,IN_DTK!N$6,0),""),"")</f>
        <v>4.8</v>
      </c>
      <c r="O11" s="58">
        <f>IF(ISNA(VLOOKUP($A11,[1]DSSV!$A$9:$P$65536,IN_DTK!O$6,0))=FALSE,VLOOKUP($A11,[1]DSSV!$A$9:$P$65536,IN_DTK!O$6,0),"")</f>
        <v>5.6</v>
      </c>
      <c r="P11" s="59" t="str">
        <f>IF(ISNA(VLOOKUP($A11,[1]DSSV!$A$9:$P$65536,IN_DTK!P$6,0))=FALSE,VLOOKUP($A11,[1]DSSV!$A$9:$P$65536,IN_DTK!P$6,0),"")</f>
        <v>Năm Phẩy Sáu</v>
      </c>
      <c r="Q11" s="60">
        <f>IF(ISNA(VLOOKUP($A11,[1]DSSV!$A$9:$P$65536,IN_DTK!Q$6,0))=FALSE,VLOOKUP($A11,[1]DSSV!$A$9:$P$65536,IN_DTK!Q$6,0),"")</f>
        <v>0</v>
      </c>
      <c r="R11" s="52" t="str">
        <f t="shared" ref="R11:R74" si="0">LEFT(F11,6)</f>
        <v>K15TMT</v>
      </c>
      <c r="S11" s="53" t="str">
        <f t="shared" ref="S11:S74" si="1">RIGHT(R11,3)</f>
        <v>TMT</v>
      </c>
    </row>
    <row r="12" spans="1:19" s="52" customFormat="1" ht="16.5" customHeight="1">
      <c r="A12" s="44">
        <v>3</v>
      </c>
      <c r="B12" s="54">
        <f>SUBTOTAL(2,C$7:C12)</f>
        <v>3</v>
      </c>
      <c r="C12" s="54">
        <f>IF(ISNA(VLOOKUP($A12,[1]DSSV!$A$9:$P$65536,IN_DTK!C$6,0))=FALSE,VLOOKUP($A12,[1]DSSV!$A$9:$P$65536,IN_DTK!C$6,0),"")</f>
        <v>142522896</v>
      </c>
      <c r="D12" s="55" t="str">
        <f>IF(ISNA(VLOOKUP($A12,[1]DSSV!$A$9:$P$65536,IN_DTK!D$6,0))=FALSE,VLOOKUP($A12,[1]DSSV!$A$9:$P$65536,IN_DTK!D$6,0),"")</f>
        <v>Dương Ngọc</v>
      </c>
      <c r="E12" s="56" t="str">
        <f>IF(ISNA(VLOOKUP($A12,[1]DSSV!$A$9:$P$65536,IN_DTK!E$6,0))=FALSE,VLOOKUP($A12,[1]DSSV!$A$9:$P$65536,IN_DTK!E$6,0),"")</f>
        <v>Thiện</v>
      </c>
      <c r="F12" s="57" t="str">
        <f>IF(ISNA(VLOOKUP($A12,[1]DSSV!$A$9:$P$65536,IN_DTK!F$6,0))=FALSE,VLOOKUP($A12,[1]DSSV!$A$9:$P$65536,IN_DTK!F$6,0),"")</f>
        <v>K15TMT</v>
      </c>
      <c r="G12" s="57" t="str">
        <f>IF(ISNA(VLOOKUP($A12,[1]DSSV!$A$9:$P$65536,IN_DTK!G$6,0))=FALSE,VLOOKUP($A12,[1]DSSV!$A$9:$P$65536,IN_DTK!G$6,0),"")</f>
        <v>K15E30</v>
      </c>
      <c r="H12" s="54">
        <f>IF(ISNA(VLOOKUP($A12,[1]DSSV!$A$9:$P$65536,IN_DTK!H$6,0))=FALSE,IF(H$9&lt;&gt;0,VLOOKUP($A12,[1]DSSV!$A$9:$P$65536,IN_DTK!H$6,0),""),"")</f>
        <v>9</v>
      </c>
      <c r="I12" s="54">
        <f>IF(ISNA(VLOOKUP($A12,[1]DSSV!$A$9:$P$65536,IN_DTK!I$6,0))=FALSE,IF(I$9&lt;&gt;0,VLOOKUP($A12,[1]DSSV!$A$9:$P$65536,IN_DTK!I$6,0),""),"")</f>
        <v>9</v>
      </c>
      <c r="J12" s="54">
        <f>IF(ISNA(VLOOKUP($A12,[1]DSSV!$A$9:$P$65536,IN_DTK!J$6,0))=FALSE,IF(J$9&lt;&gt;0,VLOOKUP($A12,[1]DSSV!$A$9:$P$65536,IN_DTK!J$6,0),""),"")</f>
        <v>8</v>
      </c>
      <c r="K12" s="54">
        <f>IF(ISNA(VLOOKUP($A12,[1]DSSV!$A$9:$P$65536,IN_DTK!K$6,0))=FALSE,IF(K$9&lt;&gt;0,VLOOKUP($A12,[1]DSSV!$A$9:$P$65536,IN_DTK!K$6,0),""),"")</f>
        <v>8</v>
      </c>
      <c r="L12" s="54">
        <f>IF(ISNA(VLOOKUP($A12,[1]DSSV!$A$9:$P$65536,IN_DTK!L$6,0))=FALSE,VLOOKUP($A12,[1]DSSV!$A$9:$P$65536,IN_DTK!L$6,0),"")</f>
        <v>6.5</v>
      </c>
      <c r="M12" s="54">
        <f>IF(ISNA(VLOOKUP($A12,[1]DSSV!$A$9:$P$65536,IN_DTK!M$6,0))=FALSE,VLOOKUP($A12,[1]DSSV!$A$9:$P$65536,IN_DTK!M$6,0),"")</f>
        <v>3.8</v>
      </c>
      <c r="N12" s="54">
        <f>IF(ISNA(VLOOKUP($A12,[1]DSSV!$A$9:$P$65536,IN_DTK!N$6,0))=FALSE,IF(N$9&lt;&gt;0,VLOOKUP($A12,[1]DSSV!$A$9:$P$65536,IN_DTK!N$6,0),""),"")</f>
        <v>5.2</v>
      </c>
      <c r="O12" s="58">
        <f>IF(ISNA(VLOOKUP($A12,[1]DSSV!$A$9:$P$65536,IN_DTK!O$6,0))=FALSE,VLOOKUP($A12,[1]DSSV!$A$9:$P$65536,IN_DTK!O$6,0),"")</f>
        <v>6.6</v>
      </c>
      <c r="P12" s="59" t="str">
        <f>IF(ISNA(VLOOKUP($A12,[1]DSSV!$A$9:$P$65536,IN_DTK!P$6,0))=FALSE,VLOOKUP($A12,[1]DSSV!$A$9:$P$65536,IN_DTK!P$6,0),"")</f>
        <v>Sáu Phẩy Sáu</v>
      </c>
      <c r="Q12" s="60">
        <f>IF(ISNA(VLOOKUP($A12,[1]DSSV!$A$9:$P$65536,IN_DTK!Q$6,0))=FALSE,VLOOKUP($A12,[1]DSSV!$A$9:$P$65536,IN_DTK!Q$6,0),"")</f>
        <v>0</v>
      </c>
      <c r="R12" s="52" t="str">
        <f t="shared" si="0"/>
        <v>K15TMT</v>
      </c>
      <c r="S12" s="53" t="str">
        <f t="shared" si="1"/>
        <v>TMT</v>
      </c>
    </row>
    <row r="13" spans="1:19" s="52" customFormat="1" ht="16.5" customHeight="1">
      <c r="A13" s="44">
        <v>4</v>
      </c>
      <c r="B13" s="54">
        <f>SUBTOTAL(2,C$7:C13)</f>
        <v>4</v>
      </c>
      <c r="C13" s="54">
        <f>IF(ISNA(VLOOKUP($A13,[1]DSSV!$A$9:$P$65536,IN_DTK!C$6,0))=FALSE,VLOOKUP($A13,[1]DSSV!$A$9:$P$65536,IN_DTK!C$6,0),"")</f>
        <v>152112001</v>
      </c>
      <c r="D13" s="55" t="str">
        <f>IF(ISNA(VLOOKUP($A13,[1]DSSV!$A$9:$P$65536,IN_DTK!D$6,0))=FALSE,VLOOKUP($A13,[1]DSSV!$A$9:$P$65536,IN_DTK!D$6,0),"")</f>
        <v>Lê Hồng</v>
      </c>
      <c r="E13" s="56" t="str">
        <f>IF(ISNA(VLOOKUP($A13,[1]DSSV!$A$9:$P$65536,IN_DTK!E$6,0))=FALSE,VLOOKUP($A13,[1]DSSV!$A$9:$P$65536,IN_DTK!E$6,0),"")</f>
        <v>Luân</v>
      </c>
      <c r="F13" s="57" t="str">
        <f>IF(ISNA(VLOOKUP($A13,[1]DSSV!$A$9:$P$65536,IN_DTK!F$6,0))=FALSE,VLOOKUP($A13,[1]DSSV!$A$9:$P$65536,IN_DTK!F$6,0),"")</f>
        <v>K15TMT</v>
      </c>
      <c r="G13" s="57" t="str">
        <f>IF(ISNA(VLOOKUP($A13,[1]DSSV!$A$9:$P$65536,IN_DTK!G$6,0))=FALSE,VLOOKUP($A13,[1]DSSV!$A$9:$P$65536,IN_DTK!G$6,0),"")</f>
        <v>K15E30</v>
      </c>
      <c r="H13" s="54">
        <f>IF(ISNA(VLOOKUP($A13,[1]DSSV!$A$9:$P$65536,IN_DTK!H$6,0))=FALSE,IF(H$9&lt;&gt;0,VLOOKUP($A13,[1]DSSV!$A$9:$P$65536,IN_DTK!H$6,0),""),"")</f>
        <v>8</v>
      </c>
      <c r="I13" s="54">
        <f>IF(ISNA(VLOOKUP($A13,[1]DSSV!$A$9:$P$65536,IN_DTK!I$6,0))=FALSE,IF(I$9&lt;&gt;0,VLOOKUP($A13,[1]DSSV!$A$9:$P$65536,IN_DTK!I$6,0),""),"")</f>
        <v>8</v>
      </c>
      <c r="J13" s="54">
        <f>IF(ISNA(VLOOKUP($A13,[1]DSSV!$A$9:$P$65536,IN_DTK!J$6,0))=FALSE,IF(J$9&lt;&gt;0,VLOOKUP($A13,[1]DSSV!$A$9:$P$65536,IN_DTK!J$6,0),""),"")</f>
        <v>8</v>
      </c>
      <c r="K13" s="54">
        <f>IF(ISNA(VLOOKUP($A13,[1]DSSV!$A$9:$P$65536,IN_DTK!K$6,0))=FALSE,IF(K$9&lt;&gt;0,VLOOKUP($A13,[1]DSSV!$A$9:$P$65536,IN_DTK!K$6,0),""),"")</f>
        <v>7</v>
      </c>
      <c r="L13" s="54">
        <f>IF(ISNA(VLOOKUP($A13,[1]DSSV!$A$9:$P$65536,IN_DTK!L$6,0))=FALSE,VLOOKUP($A13,[1]DSSV!$A$9:$P$65536,IN_DTK!L$6,0),"")</f>
        <v>4.5</v>
      </c>
      <c r="M13" s="54">
        <f>IF(ISNA(VLOOKUP($A13,[1]DSSV!$A$9:$P$65536,IN_DTK!M$6,0))=FALSE,VLOOKUP($A13,[1]DSSV!$A$9:$P$65536,IN_DTK!M$6,0),"")</f>
        <v>2.2000000000000002</v>
      </c>
      <c r="N13" s="54">
        <f>IF(ISNA(VLOOKUP($A13,[1]DSSV!$A$9:$P$65536,IN_DTK!N$6,0))=FALSE,IF(N$9&lt;&gt;0,VLOOKUP($A13,[1]DSSV!$A$9:$P$65536,IN_DTK!N$6,0),""),"")</f>
        <v>3.4</v>
      </c>
      <c r="O13" s="58">
        <f>IF(ISNA(VLOOKUP($A13,[1]DSSV!$A$9:$P$65536,IN_DTK!O$6,0))=FALSE,VLOOKUP($A13,[1]DSSV!$A$9:$P$65536,IN_DTK!O$6,0),"")</f>
        <v>0</v>
      </c>
      <c r="P13" s="59" t="str">
        <f>IF(ISNA(VLOOKUP($A13,[1]DSSV!$A$9:$P$65536,IN_DTK!P$6,0))=FALSE,VLOOKUP($A13,[1]DSSV!$A$9:$P$65536,IN_DTK!P$6,0),"")</f>
        <v>Không</v>
      </c>
      <c r="Q13" s="60">
        <f>IF(ISNA(VLOOKUP($A13,[1]DSSV!$A$9:$P$65536,IN_DTK!Q$6,0))=FALSE,VLOOKUP($A13,[1]DSSV!$A$9:$P$65536,IN_DTK!Q$6,0),"")</f>
        <v>0</v>
      </c>
      <c r="R13" s="52" t="str">
        <f t="shared" si="0"/>
        <v>K15TMT</v>
      </c>
      <c r="S13" s="53" t="str">
        <f t="shared" si="1"/>
        <v>TMT</v>
      </c>
    </row>
    <row r="14" spans="1:19" s="52" customFormat="1" ht="16.5" customHeight="1">
      <c r="A14" s="44">
        <v>5</v>
      </c>
      <c r="B14" s="54">
        <f>SUBTOTAL(2,C$7:C14)</f>
        <v>5</v>
      </c>
      <c r="C14" s="54">
        <f>IF(ISNA(VLOOKUP($A14,[1]DSSV!$A$9:$P$65536,IN_DTK!C$6,0))=FALSE,VLOOKUP($A14,[1]DSSV!$A$9:$P$65536,IN_DTK!C$6,0),"")</f>
        <v>152112415</v>
      </c>
      <c r="D14" s="55" t="str">
        <f>IF(ISNA(VLOOKUP($A14,[1]DSSV!$A$9:$P$65536,IN_DTK!D$6,0))=FALSE,VLOOKUP($A14,[1]DSSV!$A$9:$P$65536,IN_DTK!D$6,0),"")</f>
        <v xml:space="preserve">Bùi Đức </v>
      </c>
      <c r="E14" s="56" t="str">
        <f>IF(ISNA(VLOOKUP($A14,[1]DSSV!$A$9:$P$65536,IN_DTK!E$6,0))=FALSE,VLOOKUP($A14,[1]DSSV!$A$9:$P$65536,IN_DTK!E$6,0),"")</f>
        <v>Thịnh</v>
      </c>
      <c r="F14" s="57" t="str">
        <f>IF(ISNA(VLOOKUP($A14,[1]DSSV!$A$9:$P$65536,IN_DTK!F$6,0))=FALSE,VLOOKUP($A14,[1]DSSV!$A$9:$P$65536,IN_DTK!F$6,0),"")</f>
        <v>K15TMT</v>
      </c>
      <c r="G14" s="57" t="str">
        <f>IF(ISNA(VLOOKUP($A14,[1]DSSV!$A$9:$P$65536,IN_DTK!G$6,0))=FALSE,VLOOKUP($A14,[1]DSSV!$A$9:$P$65536,IN_DTK!G$6,0),"")</f>
        <v>K15E30</v>
      </c>
      <c r="H14" s="54">
        <f>IF(ISNA(VLOOKUP($A14,[1]DSSV!$A$9:$P$65536,IN_DTK!H$6,0))=FALSE,IF(H$9&lt;&gt;0,VLOOKUP($A14,[1]DSSV!$A$9:$P$65536,IN_DTK!H$6,0),""),"")</f>
        <v>8</v>
      </c>
      <c r="I14" s="54">
        <f>IF(ISNA(VLOOKUP($A14,[1]DSSV!$A$9:$P$65536,IN_DTK!I$6,0))=FALSE,IF(I$9&lt;&gt;0,VLOOKUP($A14,[1]DSSV!$A$9:$P$65536,IN_DTK!I$6,0),""),"")</f>
        <v>7</v>
      </c>
      <c r="J14" s="54">
        <f>IF(ISNA(VLOOKUP($A14,[1]DSSV!$A$9:$P$65536,IN_DTK!J$6,0))=FALSE,IF(J$9&lt;&gt;0,VLOOKUP($A14,[1]DSSV!$A$9:$P$65536,IN_DTK!J$6,0),""),"")</f>
        <v>8</v>
      </c>
      <c r="K14" s="54">
        <f>IF(ISNA(VLOOKUP($A14,[1]DSSV!$A$9:$P$65536,IN_DTK!K$6,0))=FALSE,IF(K$9&lt;&gt;0,VLOOKUP($A14,[1]DSSV!$A$9:$P$65536,IN_DTK!K$6,0),""),"")</f>
        <v>8</v>
      </c>
      <c r="L14" s="54">
        <f>IF(ISNA(VLOOKUP($A14,[1]DSSV!$A$9:$P$65536,IN_DTK!L$6,0))=FALSE,VLOOKUP($A14,[1]DSSV!$A$9:$P$65536,IN_DTK!L$6,0),"")</f>
        <v>4.5</v>
      </c>
      <c r="M14" s="54">
        <f>IF(ISNA(VLOOKUP($A14,[1]DSSV!$A$9:$P$65536,IN_DTK!M$6,0))=FALSE,VLOOKUP($A14,[1]DSSV!$A$9:$P$65536,IN_DTK!M$6,0),"")</f>
        <v>3.3</v>
      </c>
      <c r="N14" s="54">
        <f>IF(ISNA(VLOOKUP($A14,[1]DSSV!$A$9:$P$65536,IN_DTK!N$6,0))=FALSE,IF(N$9&lt;&gt;0,VLOOKUP($A14,[1]DSSV!$A$9:$P$65536,IN_DTK!N$6,0),""),"")</f>
        <v>3.9</v>
      </c>
      <c r="O14" s="58">
        <f>IF(ISNA(VLOOKUP($A14,[1]DSSV!$A$9:$P$65536,IN_DTK!O$6,0))=FALSE,VLOOKUP($A14,[1]DSSV!$A$9:$P$65536,IN_DTK!O$6,0),"")</f>
        <v>0</v>
      </c>
      <c r="P14" s="59" t="str">
        <f>IF(ISNA(VLOOKUP($A14,[1]DSSV!$A$9:$P$65536,IN_DTK!P$6,0))=FALSE,VLOOKUP($A14,[1]DSSV!$A$9:$P$65536,IN_DTK!P$6,0),"")</f>
        <v>Không</v>
      </c>
      <c r="Q14" s="60">
        <f>IF(ISNA(VLOOKUP($A14,[1]DSSV!$A$9:$P$65536,IN_DTK!Q$6,0))=FALSE,VLOOKUP($A14,[1]DSSV!$A$9:$P$65536,IN_DTK!Q$6,0),"")</f>
        <v>0</v>
      </c>
      <c r="R14" s="52" t="str">
        <f t="shared" si="0"/>
        <v>K15TMT</v>
      </c>
      <c r="S14" s="53" t="str">
        <f t="shared" si="1"/>
        <v>TMT</v>
      </c>
    </row>
    <row r="15" spans="1:19" s="52" customFormat="1" ht="16.5" customHeight="1">
      <c r="A15" s="44">
        <v>6</v>
      </c>
      <c r="B15" s="54">
        <f>SUBTOTAL(2,C$7:C15)</f>
        <v>6</v>
      </c>
      <c r="C15" s="54">
        <f>IF(ISNA(VLOOKUP($A15,[1]DSSV!$A$9:$P$65536,IN_DTK!C$6,0))=FALSE,VLOOKUP($A15,[1]DSSV!$A$9:$P$65536,IN_DTK!C$6,0),"")</f>
        <v>152112416</v>
      </c>
      <c r="D15" s="55" t="str">
        <f>IF(ISNA(VLOOKUP($A15,[1]DSSV!$A$9:$P$65536,IN_DTK!D$6,0))=FALSE,VLOOKUP($A15,[1]DSSV!$A$9:$P$65536,IN_DTK!D$6,0),"")</f>
        <v xml:space="preserve">Lê Bảo </v>
      </c>
      <c r="E15" s="56" t="str">
        <f>IF(ISNA(VLOOKUP($A15,[1]DSSV!$A$9:$P$65536,IN_DTK!E$6,0))=FALSE,VLOOKUP($A15,[1]DSSV!$A$9:$P$65536,IN_DTK!E$6,0),"")</f>
        <v>Thịnh</v>
      </c>
      <c r="F15" s="57" t="str">
        <f>IF(ISNA(VLOOKUP($A15,[1]DSSV!$A$9:$P$65536,IN_DTK!F$6,0))=FALSE,VLOOKUP($A15,[1]DSSV!$A$9:$P$65536,IN_DTK!F$6,0),"")</f>
        <v>K15TMT</v>
      </c>
      <c r="G15" s="57" t="str">
        <f>IF(ISNA(VLOOKUP($A15,[1]DSSV!$A$9:$P$65536,IN_DTK!G$6,0))=FALSE,VLOOKUP($A15,[1]DSSV!$A$9:$P$65536,IN_DTK!G$6,0),"")</f>
        <v>K15E30</v>
      </c>
      <c r="H15" s="54">
        <f>IF(ISNA(VLOOKUP($A15,[1]DSSV!$A$9:$P$65536,IN_DTK!H$6,0))=FALSE,IF(H$9&lt;&gt;0,VLOOKUP($A15,[1]DSSV!$A$9:$P$65536,IN_DTK!H$6,0),""),"")</f>
        <v>8</v>
      </c>
      <c r="I15" s="54">
        <f>IF(ISNA(VLOOKUP($A15,[1]DSSV!$A$9:$P$65536,IN_DTK!I$6,0))=FALSE,IF(I$9&lt;&gt;0,VLOOKUP($A15,[1]DSSV!$A$9:$P$65536,IN_DTK!I$6,0),""),"")</f>
        <v>8</v>
      </c>
      <c r="J15" s="54">
        <f>IF(ISNA(VLOOKUP($A15,[1]DSSV!$A$9:$P$65536,IN_DTK!J$6,0))=FALSE,IF(J$9&lt;&gt;0,VLOOKUP($A15,[1]DSSV!$A$9:$P$65536,IN_DTK!J$6,0),""),"")</f>
        <v>6</v>
      </c>
      <c r="K15" s="54">
        <f>IF(ISNA(VLOOKUP($A15,[1]DSSV!$A$9:$P$65536,IN_DTK!K$6,0))=FALSE,IF(K$9&lt;&gt;0,VLOOKUP($A15,[1]DSSV!$A$9:$P$65536,IN_DTK!K$6,0),""),"")</f>
        <v>6</v>
      </c>
      <c r="L15" s="54">
        <f>IF(ISNA(VLOOKUP($A15,[1]DSSV!$A$9:$P$65536,IN_DTK!L$6,0))=FALSE,VLOOKUP($A15,[1]DSSV!$A$9:$P$65536,IN_DTK!L$6,0),"")</f>
        <v>6</v>
      </c>
      <c r="M15" s="54">
        <f>IF(ISNA(VLOOKUP($A15,[1]DSSV!$A$9:$P$65536,IN_DTK!M$6,0))=FALSE,VLOOKUP($A15,[1]DSSV!$A$9:$P$65536,IN_DTK!M$6,0),"")</f>
        <v>3.6</v>
      </c>
      <c r="N15" s="54">
        <f>IF(ISNA(VLOOKUP($A15,[1]DSSV!$A$9:$P$65536,IN_DTK!N$6,0))=FALSE,IF(N$9&lt;&gt;0,VLOOKUP($A15,[1]DSSV!$A$9:$P$65536,IN_DTK!N$6,0),""),"")</f>
        <v>4.8</v>
      </c>
      <c r="O15" s="58">
        <f>IF(ISNA(VLOOKUP($A15,[1]DSSV!$A$9:$P$65536,IN_DTK!O$6,0))=FALSE,VLOOKUP($A15,[1]DSSV!$A$9:$P$65536,IN_DTK!O$6,0),"")</f>
        <v>5.6</v>
      </c>
      <c r="P15" s="59" t="str">
        <f>IF(ISNA(VLOOKUP($A15,[1]DSSV!$A$9:$P$65536,IN_DTK!P$6,0))=FALSE,VLOOKUP($A15,[1]DSSV!$A$9:$P$65536,IN_DTK!P$6,0),"")</f>
        <v>Năm Phẩy Sáu</v>
      </c>
      <c r="Q15" s="60">
        <f>IF(ISNA(VLOOKUP($A15,[1]DSSV!$A$9:$P$65536,IN_DTK!Q$6,0))=FALSE,VLOOKUP($A15,[1]DSSV!$A$9:$P$65536,IN_DTK!Q$6,0),"")</f>
        <v>0</v>
      </c>
      <c r="R15" s="52" t="str">
        <f t="shared" si="0"/>
        <v>K15TMT</v>
      </c>
      <c r="S15" s="53" t="str">
        <f t="shared" si="1"/>
        <v>TMT</v>
      </c>
    </row>
    <row r="16" spans="1:19" s="52" customFormat="1" ht="16.5" customHeight="1">
      <c r="A16" s="44">
        <v>7</v>
      </c>
      <c r="B16" s="54">
        <f>SUBTOTAL(2,C$7:C16)</f>
        <v>7</v>
      </c>
      <c r="C16" s="54">
        <f>IF(ISNA(VLOOKUP($A16,[1]DSSV!$A$9:$P$65536,IN_DTK!C$6,0))=FALSE,VLOOKUP($A16,[1]DSSV!$A$9:$P$65536,IN_DTK!C$6,0),"")</f>
        <v>152112417</v>
      </c>
      <c r="D16" s="55" t="str">
        <f>IF(ISNA(VLOOKUP($A16,[1]DSSV!$A$9:$P$65536,IN_DTK!D$6,0))=FALSE,VLOOKUP($A16,[1]DSSV!$A$9:$P$65536,IN_DTK!D$6,0),"")</f>
        <v xml:space="preserve">Dương Văn </v>
      </c>
      <c r="E16" s="56" t="str">
        <f>IF(ISNA(VLOOKUP($A16,[1]DSSV!$A$9:$P$65536,IN_DTK!E$6,0))=FALSE,VLOOKUP($A16,[1]DSSV!$A$9:$P$65536,IN_DTK!E$6,0),"")</f>
        <v>Hoàng</v>
      </c>
      <c r="F16" s="57" t="str">
        <f>IF(ISNA(VLOOKUP($A16,[1]DSSV!$A$9:$P$65536,IN_DTK!F$6,0))=FALSE,VLOOKUP($A16,[1]DSSV!$A$9:$P$65536,IN_DTK!F$6,0),"")</f>
        <v>K15TMT</v>
      </c>
      <c r="G16" s="57" t="str">
        <f>IF(ISNA(VLOOKUP($A16,[1]DSSV!$A$9:$P$65536,IN_DTK!G$6,0))=FALSE,VLOOKUP($A16,[1]DSSV!$A$9:$P$65536,IN_DTK!G$6,0),"")</f>
        <v>K15E30</v>
      </c>
      <c r="H16" s="54">
        <f>IF(ISNA(VLOOKUP($A16,[1]DSSV!$A$9:$P$65536,IN_DTK!H$6,0))=FALSE,IF(H$9&lt;&gt;0,VLOOKUP($A16,[1]DSSV!$A$9:$P$65536,IN_DTK!H$6,0),""),"")</f>
        <v>9</v>
      </c>
      <c r="I16" s="54">
        <f>IF(ISNA(VLOOKUP($A16,[1]DSSV!$A$9:$P$65536,IN_DTK!I$6,0))=FALSE,IF(I$9&lt;&gt;0,VLOOKUP($A16,[1]DSSV!$A$9:$P$65536,IN_DTK!I$6,0),""),"")</f>
        <v>9</v>
      </c>
      <c r="J16" s="54">
        <f>IF(ISNA(VLOOKUP($A16,[1]DSSV!$A$9:$P$65536,IN_DTK!J$6,0))=FALSE,IF(J$9&lt;&gt;0,VLOOKUP($A16,[1]DSSV!$A$9:$P$65536,IN_DTK!J$6,0),""),"")</f>
        <v>9</v>
      </c>
      <c r="K16" s="54">
        <f>IF(ISNA(VLOOKUP($A16,[1]DSSV!$A$9:$P$65536,IN_DTK!K$6,0))=FALSE,IF(K$9&lt;&gt;0,VLOOKUP($A16,[1]DSSV!$A$9:$P$65536,IN_DTK!K$6,0),""),"")</f>
        <v>8</v>
      </c>
      <c r="L16" s="54">
        <f>IF(ISNA(VLOOKUP($A16,[1]DSSV!$A$9:$P$65536,IN_DTK!L$6,0))=FALSE,VLOOKUP($A16,[1]DSSV!$A$9:$P$65536,IN_DTK!L$6,0),"")</f>
        <v>5</v>
      </c>
      <c r="M16" s="54">
        <f>IF(ISNA(VLOOKUP($A16,[1]DSSV!$A$9:$P$65536,IN_DTK!M$6,0))=FALSE,VLOOKUP($A16,[1]DSSV!$A$9:$P$65536,IN_DTK!M$6,0),"")</f>
        <v>4</v>
      </c>
      <c r="N16" s="54">
        <f>IF(ISNA(VLOOKUP($A16,[1]DSSV!$A$9:$P$65536,IN_DTK!N$6,0))=FALSE,IF(N$9&lt;&gt;0,VLOOKUP($A16,[1]DSSV!$A$9:$P$65536,IN_DTK!N$6,0),""),"")</f>
        <v>4.5</v>
      </c>
      <c r="O16" s="58">
        <f>IF(ISNA(VLOOKUP($A16,[1]DSSV!$A$9:$P$65536,IN_DTK!O$6,0))=FALSE,VLOOKUP($A16,[1]DSSV!$A$9:$P$65536,IN_DTK!O$6,0),"")</f>
        <v>6.4</v>
      </c>
      <c r="P16" s="59" t="str">
        <f>IF(ISNA(VLOOKUP($A16,[1]DSSV!$A$9:$P$65536,IN_DTK!P$6,0))=FALSE,VLOOKUP($A16,[1]DSSV!$A$9:$P$65536,IN_DTK!P$6,0),"")</f>
        <v>Sáu Phẩy Bốn</v>
      </c>
      <c r="Q16" s="60">
        <f>IF(ISNA(VLOOKUP($A16,[1]DSSV!$A$9:$P$65536,IN_DTK!Q$6,0))=FALSE,VLOOKUP($A16,[1]DSSV!$A$9:$P$65536,IN_DTK!Q$6,0),"")</f>
        <v>0</v>
      </c>
      <c r="R16" s="52" t="str">
        <f t="shared" si="0"/>
        <v>K15TMT</v>
      </c>
      <c r="S16" s="53" t="str">
        <f t="shared" si="1"/>
        <v>TMT</v>
      </c>
    </row>
    <row r="17" spans="1:19" s="52" customFormat="1" ht="16.5" customHeight="1">
      <c r="A17" s="44">
        <v>8</v>
      </c>
      <c r="B17" s="54">
        <f>SUBTOTAL(2,C$7:C17)</f>
        <v>8</v>
      </c>
      <c r="C17" s="54">
        <f>IF(ISNA(VLOOKUP($A17,[1]DSSV!$A$9:$P$65536,IN_DTK!C$6,0))=FALSE,VLOOKUP($A17,[1]DSSV!$A$9:$P$65536,IN_DTK!C$6,0),"")</f>
        <v>152112420</v>
      </c>
      <c r="D17" s="55" t="str">
        <f>IF(ISNA(VLOOKUP($A17,[1]DSSV!$A$9:$P$65536,IN_DTK!D$6,0))=FALSE,VLOOKUP($A17,[1]DSSV!$A$9:$P$65536,IN_DTK!D$6,0),"")</f>
        <v xml:space="preserve">Lê Trần Bảo </v>
      </c>
      <c r="E17" s="56" t="str">
        <f>IF(ISNA(VLOOKUP($A17,[1]DSSV!$A$9:$P$65536,IN_DTK!E$6,0))=FALSE,VLOOKUP($A17,[1]DSSV!$A$9:$P$65536,IN_DTK!E$6,0),"")</f>
        <v>Ái</v>
      </c>
      <c r="F17" s="57" t="str">
        <f>IF(ISNA(VLOOKUP($A17,[1]DSSV!$A$9:$P$65536,IN_DTK!F$6,0))=FALSE,VLOOKUP($A17,[1]DSSV!$A$9:$P$65536,IN_DTK!F$6,0),"")</f>
        <v>K15TMT</v>
      </c>
      <c r="G17" s="57" t="str">
        <f>IF(ISNA(VLOOKUP($A17,[1]DSSV!$A$9:$P$65536,IN_DTK!G$6,0))=FALSE,VLOOKUP($A17,[1]DSSV!$A$9:$P$65536,IN_DTK!G$6,0),"")</f>
        <v>K15E30</v>
      </c>
      <c r="H17" s="54">
        <f>IF(ISNA(VLOOKUP($A17,[1]DSSV!$A$9:$P$65536,IN_DTK!H$6,0))=FALSE,IF(H$9&lt;&gt;0,VLOOKUP($A17,[1]DSSV!$A$9:$P$65536,IN_DTK!H$6,0),""),"")</f>
        <v>5</v>
      </c>
      <c r="I17" s="54">
        <f>IF(ISNA(VLOOKUP($A17,[1]DSSV!$A$9:$P$65536,IN_DTK!I$6,0))=FALSE,IF(I$9&lt;&gt;0,VLOOKUP($A17,[1]DSSV!$A$9:$P$65536,IN_DTK!I$6,0),""),"")</f>
        <v>5</v>
      </c>
      <c r="J17" s="54">
        <f>IF(ISNA(VLOOKUP($A17,[1]DSSV!$A$9:$P$65536,IN_DTK!J$6,0))=FALSE,IF(J$9&lt;&gt;0,VLOOKUP($A17,[1]DSSV!$A$9:$P$65536,IN_DTK!J$6,0),""),"")</f>
        <v>5</v>
      </c>
      <c r="K17" s="54">
        <f>IF(ISNA(VLOOKUP($A17,[1]DSSV!$A$9:$P$65536,IN_DTK!K$6,0))=FALSE,IF(K$9&lt;&gt;0,VLOOKUP($A17,[1]DSSV!$A$9:$P$65536,IN_DTK!K$6,0),""),"")</f>
        <v>5</v>
      </c>
      <c r="L17" s="54">
        <f>IF(ISNA(VLOOKUP($A17,[1]DSSV!$A$9:$P$65536,IN_DTK!L$6,0))=FALSE,VLOOKUP($A17,[1]DSSV!$A$9:$P$65536,IN_DTK!L$6,0),"")</f>
        <v>4.5</v>
      </c>
      <c r="M17" s="54">
        <f>IF(ISNA(VLOOKUP($A17,[1]DSSV!$A$9:$P$65536,IN_DTK!M$6,0))=FALSE,VLOOKUP($A17,[1]DSSV!$A$9:$P$65536,IN_DTK!M$6,0),"")</f>
        <v>4.7</v>
      </c>
      <c r="N17" s="54">
        <f>IF(ISNA(VLOOKUP($A17,[1]DSSV!$A$9:$P$65536,IN_DTK!N$6,0))=FALSE,IF(N$9&lt;&gt;0,VLOOKUP($A17,[1]DSSV!$A$9:$P$65536,IN_DTK!N$6,0),""),"")</f>
        <v>4.5999999999999996</v>
      </c>
      <c r="O17" s="58">
        <f>IF(ISNA(VLOOKUP($A17,[1]DSSV!$A$9:$P$65536,IN_DTK!O$6,0))=FALSE,VLOOKUP($A17,[1]DSSV!$A$9:$P$65536,IN_DTK!O$6,0),"")</f>
        <v>4.8</v>
      </c>
      <c r="P17" s="59" t="str">
        <f>IF(ISNA(VLOOKUP($A17,[1]DSSV!$A$9:$P$65536,IN_DTK!P$6,0))=FALSE,VLOOKUP($A17,[1]DSSV!$A$9:$P$65536,IN_DTK!P$6,0),"")</f>
        <v>Bốn Phẩy Tám</v>
      </c>
      <c r="Q17" s="60">
        <f>IF(ISNA(VLOOKUP($A17,[1]DSSV!$A$9:$P$65536,IN_DTK!Q$6,0))=FALSE,VLOOKUP($A17,[1]DSSV!$A$9:$P$65536,IN_DTK!Q$6,0),"")</f>
        <v>0</v>
      </c>
      <c r="R17" s="52" t="str">
        <f t="shared" si="0"/>
        <v>K15TMT</v>
      </c>
      <c r="S17" s="53" t="str">
        <f t="shared" si="1"/>
        <v>TMT</v>
      </c>
    </row>
    <row r="18" spans="1:19" s="52" customFormat="1" ht="16.5" customHeight="1">
      <c r="A18" s="44">
        <v>9</v>
      </c>
      <c r="B18" s="54">
        <f>SUBTOTAL(2,C$7:C18)</f>
        <v>9</v>
      </c>
      <c r="C18" s="54">
        <f>IF(ISNA(VLOOKUP($A18,[1]DSSV!$A$9:$P$65536,IN_DTK!C$6,0))=FALSE,VLOOKUP($A18,[1]DSSV!$A$9:$P$65536,IN_DTK!C$6,0),"")</f>
        <v>152112421</v>
      </c>
      <c r="D18" s="55" t="str">
        <f>IF(ISNA(VLOOKUP($A18,[1]DSSV!$A$9:$P$65536,IN_DTK!D$6,0))=FALSE,VLOOKUP($A18,[1]DSSV!$A$9:$P$65536,IN_DTK!D$6,0),"")</f>
        <v xml:space="preserve">Lê Phúc </v>
      </c>
      <c r="E18" s="56" t="str">
        <f>IF(ISNA(VLOOKUP($A18,[1]DSSV!$A$9:$P$65536,IN_DTK!E$6,0))=FALSE,VLOOKUP($A18,[1]DSSV!$A$9:$P$65536,IN_DTK!E$6,0),"")</f>
        <v>Việt</v>
      </c>
      <c r="F18" s="57" t="str">
        <f>IF(ISNA(VLOOKUP($A18,[1]DSSV!$A$9:$P$65536,IN_DTK!F$6,0))=FALSE,VLOOKUP($A18,[1]DSSV!$A$9:$P$65536,IN_DTK!F$6,0),"")</f>
        <v>K15TMT</v>
      </c>
      <c r="G18" s="57" t="str">
        <f>IF(ISNA(VLOOKUP($A18,[1]DSSV!$A$9:$P$65536,IN_DTK!G$6,0))=FALSE,VLOOKUP($A18,[1]DSSV!$A$9:$P$65536,IN_DTK!G$6,0),"")</f>
        <v>K15E30</v>
      </c>
      <c r="H18" s="54">
        <f>IF(ISNA(VLOOKUP($A18,[1]DSSV!$A$9:$P$65536,IN_DTK!H$6,0))=FALSE,IF(H$9&lt;&gt;0,VLOOKUP($A18,[1]DSSV!$A$9:$P$65536,IN_DTK!H$6,0),""),"")</f>
        <v>8</v>
      </c>
      <c r="I18" s="54">
        <f>IF(ISNA(VLOOKUP($A18,[1]DSSV!$A$9:$P$65536,IN_DTK!I$6,0))=FALSE,IF(I$9&lt;&gt;0,VLOOKUP($A18,[1]DSSV!$A$9:$P$65536,IN_DTK!I$6,0),""),"")</f>
        <v>8</v>
      </c>
      <c r="J18" s="54">
        <f>IF(ISNA(VLOOKUP($A18,[1]DSSV!$A$9:$P$65536,IN_DTK!J$6,0))=FALSE,IF(J$9&lt;&gt;0,VLOOKUP($A18,[1]DSSV!$A$9:$P$65536,IN_DTK!J$6,0),""),"")</f>
        <v>8</v>
      </c>
      <c r="K18" s="54">
        <f>IF(ISNA(VLOOKUP($A18,[1]DSSV!$A$9:$P$65536,IN_DTK!K$6,0))=FALSE,IF(K$9&lt;&gt;0,VLOOKUP($A18,[1]DSSV!$A$9:$P$65536,IN_DTK!K$6,0),""),"")</f>
        <v>6</v>
      </c>
      <c r="L18" s="54">
        <f>IF(ISNA(VLOOKUP($A18,[1]DSSV!$A$9:$P$65536,IN_DTK!L$6,0))=FALSE,VLOOKUP($A18,[1]DSSV!$A$9:$P$65536,IN_DTK!L$6,0),"")</f>
        <v>4.5</v>
      </c>
      <c r="M18" s="54">
        <f>IF(ISNA(VLOOKUP($A18,[1]DSSV!$A$9:$P$65536,IN_DTK!M$6,0))=FALSE,VLOOKUP($A18,[1]DSSV!$A$9:$P$65536,IN_DTK!M$6,0),"")</f>
        <v>4.5999999999999996</v>
      </c>
      <c r="N18" s="54">
        <f>IF(ISNA(VLOOKUP($A18,[1]DSSV!$A$9:$P$65536,IN_DTK!N$6,0))=FALSE,IF(N$9&lt;&gt;0,VLOOKUP($A18,[1]DSSV!$A$9:$P$65536,IN_DTK!N$6,0),""),"")</f>
        <v>4.5999999999999996</v>
      </c>
      <c r="O18" s="58">
        <f>IF(ISNA(VLOOKUP($A18,[1]DSSV!$A$9:$P$65536,IN_DTK!O$6,0))=FALSE,VLOOKUP($A18,[1]DSSV!$A$9:$P$65536,IN_DTK!O$6,0),"")</f>
        <v>5.9</v>
      </c>
      <c r="P18" s="59" t="str">
        <f>IF(ISNA(VLOOKUP($A18,[1]DSSV!$A$9:$P$65536,IN_DTK!P$6,0))=FALSE,VLOOKUP($A18,[1]DSSV!$A$9:$P$65536,IN_DTK!P$6,0),"")</f>
        <v>Năm Phẩy Chín</v>
      </c>
      <c r="Q18" s="60">
        <f>IF(ISNA(VLOOKUP($A18,[1]DSSV!$A$9:$P$65536,IN_DTK!Q$6,0))=FALSE,VLOOKUP($A18,[1]DSSV!$A$9:$P$65536,IN_DTK!Q$6,0),"")</f>
        <v>0</v>
      </c>
      <c r="R18" s="52" t="str">
        <f t="shared" si="0"/>
        <v>K15TMT</v>
      </c>
      <c r="S18" s="53" t="str">
        <f t="shared" si="1"/>
        <v>TMT</v>
      </c>
    </row>
    <row r="19" spans="1:19" s="52" customFormat="1" ht="16.5" customHeight="1">
      <c r="A19" s="44">
        <v>10</v>
      </c>
      <c r="B19" s="54">
        <f>SUBTOTAL(2,C$7:C19)</f>
        <v>10</v>
      </c>
      <c r="C19" s="54">
        <f>IF(ISNA(VLOOKUP($A19,[1]DSSV!$A$9:$P$65536,IN_DTK!C$6,0))=FALSE,VLOOKUP($A19,[1]DSSV!$A$9:$P$65536,IN_DTK!C$6,0),"")</f>
        <v>152112422</v>
      </c>
      <c r="D19" s="55" t="str">
        <f>IF(ISNA(VLOOKUP($A19,[1]DSSV!$A$9:$P$65536,IN_DTK!D$6,0))=FALSE,VLOOKUP($A19,[1]DSSV!$A$9:$P$65536,IN_DTK!D$6,0),"")</f>
        <v xml:space="preserve">Võ Hồng </v>
      </c>
      <c r="E19" s="56" t="str">
        <f>IF(ISNA(VLOOKUP($A19,[1]DSSV!$A$9:$P$65536,IN_DTK!E$6,0))=FALSE,VLOOKUP($A19,[1]DSSV!$A$9:$P$65536,IN_DTK!E$6,0),"")</f>
        <v>Tân</v>
      </c>
      <c r="F19" s="57" t="str">
        <f>IF(ISNA(VLOOKUP($A19,[1]DSSV!$A$9:$P$65536,IN_DTK!F$6,0))=FALSE,VLOOKUP($A19,[1]DSSV!$A$9:$P$65536,IN_DTK!F$6,0),"")</f>
        <v>K15TMT</v>
      </c>
      <c r="G19" s="57" t="str">
        <f>IF(ISNA(VLOOKUP($A19,[1]DSSV!$A$9:$P$65536,IN_DTK!G$6,0))=FALSE,VLOOKUP($A19,[1]DSSV!$A$9:$P$65536,IN_DTK!G$6,0),"")</f>
        <v>K15E30</v>
      </c>
      <c r="H19" s="54">
        <f>IF(ISNA(VLOOKUP($A19,[1]DSSV!$A$9:$P$65536,IN_DTK!H$6,0))=FALSE,IF(H$9&lt;&gt;0,VLOOKUP($A19,[1]DSSV!$A$9:$P$65536,IN_DTK!H$6,0),""),"")</f>
        <v>9</v>
      </c>
      <c r="I19" s="54">
        <f>IF(ISNA(VLOOKUP($A19,[1]DSSV!$A$9:$P$65536,IN_DTK!I$6,0))=FALSE,IF(I$9&lt;&gt;0,VLOOKUP($A19,[1]DSSV!$A$9:$P$65536,IN_DTK!I$6,0),""),"")</f>
        <v>9</v>
      </c>
      <c r="J19" s="54">
        <f>IF(ISNA(VLOOKUP($A19,[1]DSSV!$A$9:$P$65536,IN_DTK!J$6,0))=FALSE,IF(J$9&lt;&gt;0,VLOOKUP($A19,[1]DSSV!$A$9:$P$65536,IN_DTK!J$6,0),""),"")</f>
        <v>9</v>
      </c>
      <c r="K19" s="54">
        <f>IF(ISNA(VLOOKUP($A19,[1]DSSV!$A$9:$P$65536,IN_DTK!K$6,0))=FALSE,IF(K$9&lt;&gt;0,VLOOKUP($A19,[1]DSSV!$A$9:$P$65536,IN_DTK!K$6,0),""),"")</f>
        <v>8</v>
      </c>
      <c r="L19" s="54">
        <f>IF(ISNA(VLOOKUP($A19,[1]DSSV!$A$9:$P$65536,IN_DTK!L$6,0))=FALSE,VLOOKUP($A19,[1]DSSV!$A$9:$P$65536,IN_DTK!L$6,0),"")</f>
        <v>6</v>
      </c>
      <c r="M19" s="54">
        <f>IF(ISNA(VLOOKUP($A19,[1]DSSV!$A$9:$P$65536,IN_DTK!M$6,0))=FALSE,VLOOKUP($A19,[1]DSSV!$A$9:$P$65536,IN_DTK!M$6,0),"")</f>
        <v>4.4000000000000004</v>
      </c>
      <c r="N19" s="54">
        <f>IF(ISNA(VLOOKUP($A19,[1]DSSV!$A$9:$P$65536,IN_DTK!N$6,0))=FALSE,IF(N$9&lt;&gt;0,VLOOKUP($A19,[1]DSSV!$A$9:$P$65536,IN_DTK!N$6,0),""),"")</f>
        <v>5.2</v>
      </c>
      <c r="O19" s="58">
        <f>IF(ISNA(VLOOKUP($A19,[1]DSSV!$A$9:$P$65536,IN_DTK!O$6,0))=FALSE,VLOOKUP($A19,[1]DSSV!$A$9:$P$65536,IN_DTK!O$6,0),"")</f>
        <v>6.8</v>
      </c>
      <c r="P19" s="59" t="str">
        <f>IF(ISNA(VLOOKUP($A19,[1]DSSV!$A$9:$P$65536,IN_DTK!P$6,0))=FALSE,VLOOKUP($A19,[1]DSSV!$A$9:$P$65536,IN_DTK!P$6,0),"")</f>
        <v>Sáu  Phẩy Tám</v>
      </c>
      <c r="Q19" s="60">
        <f>IF(ISNA(VLOOKUP($A19,[1]DSSV!$A$9:$P$65536,IN_DTK!Q$6,0))=FALSE,VLOOKUP($A19,[1]DSSV!$A$9:$P$65536,IN_DTK!Q$6,0),"")</f>
        <v>0</v>
      </c>
      <c r="R19" s="52" t="str">
        <f t="shared" si="0"/>
        <v>K15TMT</v>
      </c>
      <c r="S19" s="53" t="str">
        <f t="shared" si="1"/>
        <v>TMT</v>
      </c>
    </row>
    <row r="20" spans="1:19" s="52" customFormat="1" ht="16.5" customHeight="1">
      <c r="A20" s="44">
        <v>11</v>
      </c>
      <c r="B20" s="54">
        <f>SUBTOTAL(2,C$7:C20)</f>
        <v>11</v>
      </c>
      <c r="C20" s="54">
        <f>IF(ISNA(VLOOKUP($A20,[1]DSSV!$A$9:$P$65536,IN_DTK!C$6,0))=FALSE,VLOOKUP($A20,[1]DSSV!$A$9:$P$65536,IN_DTK!C$6,0),"")</f>
        <v>152112426</v>
      </c>
      <c r="D20" s="55" t="str">
        <f>IF(ISNA(VLOOKUP($A20,[1]DSSV!$A$9:$P$65536,IN_DTK!D$6,0))=FALSE,VLOOKUP($A20,[1]DSSV!$A$9:$P$65536,IN_DTK!D$6,0),"")</f>
        <v xml:space="preserve">Nguyễn Hoàng Phương </v>
      </c>
      <c r="E20" s="56" t="str">
        <f>IF(ISNA(VLOOKUP($A20,[1]DSSV!$A$9:$P$65536,IN_DTK!E$6,0))=FALSE,VLOOKUP($A20,[1]DSSV!$A$9:$P$65536,IN_DTK!E$6,0),"")</f>
        <v>Duy</v>
      </c>
      <c r="F20" s="57" t="str">
        <f>IF(ISNA(VLOOKUP($A20,[1]DSSV!$A$9:$P$65536,IN_DTK!F$6,0))=FALSE,VLOOKUP($A20,[1]DSSV!$A$9:$P$65536,IN_DTK!F$6,0),"")</f>
        <v>K15TMT</v>
      </c>
      <c r="G20" s="57" t="str">
        <f>IF(ISNA(VLOOKUP($A20,[1]DSSV!$A$9:$P$65536,IN_DTK!G$6,0))=FALSE,VLOOKUP($A20,[1]DSSV!$A$9:$P$65536,IN_DTK!G$6,0),"")</f>
        <v>K15E30</v>
      </c>
      <c r="H20" s="54">
        <f>IF(ISNA(VLOOKUP($A20,[1]DSSV!$A$9:$P$65536,IN_DTK!H$6,0))=FALSE,IF(H$9&lt;&gt;0,VLOOKUP($A20,[1]DSSV!$A$9:$P$65536,IN_DTK!H$6,0),""),"")</f>
        <v>9</v>
      </c>
      <c r="I20" s="54">
        <f>IF(ISNA(VLOOKUP($A20,[1]DSSV!$A$9:$P$65536,IN_DTK!I$6,0))=FALSE,IF(I$9&lt;&gt;0,VLOOKUP($A20,[1]DSSV!$A$9:$P$65536,IN_DTK!I$6,0),""),"")</f>
        <v>9</v>
      </c>
      <c r="J20" s="54">
        <f>IF(ISNA(VLOOKUP($A20,[1]DSSV!$A$9:$P$65536,IN_DTK!J$6,0))=FALSE,IF(J$9&lt;&gt;0,VLOOKUP($A20,[1]DSSV!$A$9:$P$65536,IN_DTK!J$6,0),""),"")</f>
        <v>8</v>
      </c>
      <c r="K20" s="54">
        <f>IF(ISNA(VLOOKUP($A20,[1]DSSV!$A$9:$P$65536,IN_DTK!K$6,0))=FALSE,IF(K$9&lt;&gt;0,VLOOKUP($A20,[1]DSSV!$A$9:$P$65536,IN_DTK!K$6,0),""),"")</f>
        <v>7</v>
      </c>
      <c r="L20" s="54">
        <f>IF(ISNA(VLOOKUP($A20,[1]DSSV!$A$9:$P$65536,IN_DTK!L$6,0))=FALSE,VLOOKUP($A20,[1]DSSV!$A$9:$P$65536,IN_DTK!L$6,0),"")</f>
        <v>6</v>
      </c>
      <c r="M20" s="54">
        <f>IF(ISNA(VLOOKUP($A20,[1]DSSV!$A$9:$P$65536,IN_DTK!M$6,0))=FALSE,VLOOKUP($A20,[1]DSSV!$A$9:$P$65536,IN_DTK!M$6,0),"")</f>
        <v>2.7</v>
      </c>
      <c r="N20" s="54">
        <f>IF(ISNA(VLOOKUP($A20,[1]DSSV!$A$9:$P$65536,IN_DTK!N$6,0))=FALSE,IF(N$9&lt;&gt;0,VLOOKUP($A20,[1]DSSV!$A$9:$P$65536,IN_DTK!N$6,0),""),"")</f>
        <v>4.4000000000000004</v>
      </c>
      <c r="O20" s="58">
        <f>IF(ISNA(VLOOKUP($A20,[1]DSSV!$A$9:$P$65536,IN_DTK!O$6,0))=FALSE,VLOOKUP($A20,[1]DSSV!$A$9:$P$65536,IN_DTK!O$6,0),"")</f>
        <v>6.1</v>
      </c>
      <c r="P20" s="59" t="str">
        <f>IF(ISNA(VLOOKUP($A20,[1]DSSV!$A$9:$P$65536,IN_DTK!P$6,0))=FALSE,VLOOKUP($A20,[1]DSSV!$A$9:$P$65536,IN_DTK!P$6,0),"")</f>
        <v>Sáu Phẩy Một</v>
      </c>
      <c r="Q20" s="60">
        <f>IF(ISNA(VLOOKUP($A20,[1]DSSV!$A$9:$P$65536,IN_DTK!Q$6,0))=FALSE,VLOOKUP($A20,[1]DSSV!$A$9:$P$65536,IN_DTK!Q$6,0),"")</f>
        <v>0</v>
      </c>
      <c r="R20" s="52" t="str">
        <f t="shared" si="0"/>
        <v>K15TMT</v>
      </c>
      <c r="S20" s="53" t="str">
        <f t="shared" si="1"/>
        <v>TMT</v>
      </c>
    </row>
    <row r="21" spans="1:19" s="52" customFormat="1" ht="16.5" customHeight="1">
      <c r="A21" s="44">
        <v>12</v>
      </c>
      <c r="B21" s="54">
        <f>SUBTOTAL(2,C$7:C21)</f>
        <v>12</v>
      </c>
      <c r="C21" s="54">
        <f>IF(ISNA(VLOOKUP($A21,[1]DSSV!$A$9:$P$65536,IN_DTK!C$6,0))=FALSE,VLOOKUP($A21,[1]DSSV!$A$9:$P$65536,IN_DTK!C$6,0),"")</f>
        <v>152122472</v>
      </c>
      <c r="D21" s="55" t="str">
        <f>IF(ISNA(VLOOKUP($A21,[1]DSSV!$A$9:$P$65536,IN_DTK!D$6,0))=FALSE,VLOOKUP($A21,[1]DSSV!$A$9:$P$65536,IN_DTK!D$6,0),"")</f>
        <v xml:space="preserve">Huỳnh Ngọc Minh </v>
      </c>
      <c r="E21" s="56" t="str">
        <f>IF(ISNA(VLOOKUP($A21,[1]DSSV!$A$9:$P$65536,IN_DTK!E$6,0))=FALSE,VLOOKUP($A21,[1]DSSV!$A$9:$P$65536,IN_DTK!E$6,0),"")</f>
        <v>Quang</v>
      </c>
      <c r="F21" s="57" t="str">
        <f>IF(ISNA(VLOOKUP($A21,[1]DSSV!$A$9:$P$65536,IN_DTK!F$6,0))=FALSE,VLOOKUP($A21,[1]DSSV!$A$9:$P$65536,IN_DTK!F$6,0),"")</f>
        <v>K15TMT</v>
      </c>
      <c r="G21" s="57" t="str">
        <f>IF(ISNA(VLOOKUP($A21,[1]DSSV!$A$9:$P$65536,IN_DTK!G$6,0))=FALSE,VLOOKUP($A21,[1]DSSV!$A$9:$P$65536,IN_DTK!G$6,0),"")</f>
        <v>K15E30</v>
      </c>
      <c r="H21" s="54">
        <f>IF(ISNA(VLOOKUP($A21,[1]DSSV!$A$9:$P$65536,IN_DTK!H$6,0))=FALSE,IF(H$9&lt;&gt;0,VLOOKUP($A21,[1]DSSV!$A$9:$P$65536,IN_DTK!H$6,0),""),"")</f>
        <v>0</v>
      </c>
      <c r="I21" s="54">
        <f>IF(ISNA(VLOOKUP($A21,[1]DSSV!$A$9:$P$65536,IN_DTK!I$6,0))=FALSE,IF(I$9&lt;&gt;0,VLOOKUP($A21,[1]DSSV!$A$9:$P$65536,IN_DTK!I$6,0),""),"")</f>
        <v>0</v>
      </c>
      <c r="J21" s="54">
        <f>IF(ISNA(VLOOKUP($A21,[1]DSSV!$A$9:$P$65536,IN_DTK!J$6,0))=FALSE,IF(J$9&lt;&gt;0,VLOOKUP($A21,[1]DSSV!$A$9:$P$65536,IN_DTK!J$6,0),""),"")</f>
        <v>0</v>
      </c>
      <c r="K21" s="54">
        <f>IF(ISNA(VLOOKUP($A21,[1]DSSV!$A$9:$P$65536,IN_DTK!K$6,0))=FALSE,IF(K$9&lt;&gt;0,VLOOKUP($A21,[1]DSSV!$A$9:$P$65536,IN_DTK!K$6,0),""),"")</f>
        <v>0</v>
      </c>
      <c r="L21" s="54" t="str">
        <f>IF(ISNA(VLOOKUP($A21,[1]DSSV!$A$9:$P$65536,IN_DTK!L$6,0))=FALSE,VLOOKUP($A21,[1]DSSV!$A$9:$P$65536,IN_DTK!L$6,0),"")</f>
        <v>v</v>
      </c>
      <c r="M21" s="54" t="str">
        <f>IF(ISNA(VLOOKUP($A21,[1]DSSV!$A$9:$P$65536,IN_DTK!M$6,0))=FALSE,VLOOKUP($A21,[1]DSSV!$A$9:$P$65536,IN_DTK!M$6,0),"")</f>
        <v>v</v>
      </c>
      <c r="N21" s="54" t="str">
        <f>IF(ISNA(VLOOKUP($A21,[1]DSSV!$A$9:$P$65536,IN_DTK!N$6,0))=FALSE,IF(N$9&lt;&gt;0,VLOOKUP($A21,[1]DSSV!$A$9:$P$65536,IN_DTK!N$6,0),""),"")</f>
        <v>v</v>
      </c>
      <c r="O21" s="58">
        <f>IF(ISNA(VLOOKUP($A21,[1]DSSV!$A$9:$P$65536,IN_DTK!O$6,0))=FALSE,VLOOKUP($A21,[1]DSSV!$A$9:$P$65536,IN_DTK!O$6,0),"")</f>
        <v>0</v>
      </c>
      <c r="P21" s="59" t="str">
        <f>IF(ISNA(VLOOKUP($A21,[1]DSSV!$A$9:$P$65536,IN_DTK!P$6,0))=FALSE,VLOOKUP($A21,[1]DSSV!$A$9:$P$65536,IN_DTK!P$6,0),"")</f>
        <v>Không</v>
      </c>
      <c r="Q21" s="60">
        <f>IF(ISNA(VLOOKUP($A21,[1]DSSV!$A$9:$P$65536,IN_DTK!Q$6,0))=FALSE,VLOOKUP($A21,[1]DSSV!$A$9:$P$65536,IN_DTK!Q$6,0),"")</f>
        <v>0</v>
      </c>
      <c r="R21" s="52" t="str">
        <f t="shared" si="0"/>
        <v>K15TMT</v>
      </c>
      <c r="S21" s="53" t="str">
        <f t="shared" si="1"/>
        <v>TMT</v>
      </c>
    </row>
    <row r="22" spans="1:19" s="52" customFormat="1" ht="16.5" customHeight="1">
      <c r="A22" s="44">
        <v>13</v>
      </c>
      <c r="B22" s="54">
        <f>SUBTOTAL(2,C$7:C22)</f>
        <v>13</v>
      </c>
      <c r="C22" s="54">
        <f>IF(ISNA(VLOOKUP($A22,[1]DSSV!$A$9:$P$65536,IN_DTK!C$6,0))=FALSE,VLOOKUP($A22,[1]DSSV!$A$9:$P$65536,IN_DTK!C$6,0),"")</f>
        <v>152112430</v>
      </c>
      <c r="D22" s="55" t="str">
        <f>IF(ISNA(VLOOKUP($A22,[1]DSSV!$A$9:$P$65536,IN_DTK!D$6,0))=FALSE,VLOOKUP($A22,[1]DSSV!$A$9:$P$65536,IN_DTK!D$6,0),"")</f>
        <v xml:space="preserve">Lê Trường </v>
      </c>
      <c r="E22" s="56" t="str">
        <f>IF(ISNA(VLOOKUP($A22,[1]DSSV!$A$9:$P$65536,IN_DTK!E$6,0))=FALSE,VLOOKUP($A22,[1]DSSV!$A$9:$P$65536,IN_DTK!E$6,0),"")</f>
        <v>An</v>
      </c>
      <c r="F22" s="57" t="str">
        <f>IF(ISNA(VLOOKUP($A22,[1]DSSV!$A$9:$P$65536,IN_DTK!F$6,0))=FALSE,VLOOKUP($A22,[1]DSSV!$A$9:$P$65536,IN_DTK!F$6,0),"")</f>
        <v>K15TMT</v>
      </c>
      <c r="G22" s="57" t="str">
        <f>IF(ISNA(VLOOKUP($A22,[1]DSSV!$A$9:$P$65536,IN_DTK!G$6,0))=FALSE,VLOOKUP($A22,[1]DSSV!$A$9:$P$65536,IN_DTK!G$6,0),"")</f>
        <v>K15E30</v>
      </c>
      <c r="H22" s="54">
        <f>IF(ISNA(VLOOKUP($A22,[1]DSSV!$A$9:$P$65536,IN_DTK!H$6,0))=FALSE,IF(H$9&lt;&gt;0,VLOOKUP($A22,[1]DSSV!$A$9:$P$65536,IN_DTK!H$6,0),""),"")</f>
        <v>6</v>
      </c>
      <c r="I22" s="54">
        <f>IF(ISNA(VLOOKUP($A22,[1]DSSV!$A$9:$P$65536,IN_DTK!I$6,0))=FALSE,IF(I$9&lt;&gt;0,VLOOKUP($A22,[1]DSSV!$A$9:$P$65536,IN_DTK!I$6,0),""),"")</f>
        <v>6</v>
      </c>
      <c r="J22" s="54">
        <f>IF(ISNA(VLOOKUP($A22,[1]DSSV!$A$9:$P$65536,IN_DTK!J$6,0))=FALSE,IF(J$9&lt;&gt;0,VLOOKUP($A22,[1]DSSV!$A$9:$P$65536,IN_DTK!J$6,0),""),"")</f>
        <v>6</v>
      </c>
      <c r="K22" s="54">
        <f>IF(ISNA(VLOOKUP($A22,[1]DSSV!$A$9:$P$65536,IN_DTK!K$6,0))=FALSE,IF(K$9&lt;&gt;0,VLOOKUP($A22,[1]DSSV!$A$9:$P$65536,IN_DTK!K$6,0),""),"")</f>
        <v>5</v>
      </c>
      <c r="L22" s="54">
        <f>IF(ISNA(VLOOKUP($A22,[1]DSSV!$A$9:$P$65536,IN_DTK!L$6,0))=FALSE,VLOOKUP($A22,[1]DSSV!$A$9:$P$65536,IN_DTK!L$6,0),"")</f>
        <v>5</v>
      </c>
      <c r="M22" s="54">
        <f>IF(ISNA(VLOOKUP($A22,[1]DSSV!$A$9:$P$65536,IN_DTK!M$6,0))=FALSE,VLOOKUP($A22,[1]DSSV!$A$9:$P$65536,IN_DTK!M$6,0),"")</f>
        <v>2.7</v>
      </c>
      <c r="N22" s="54">
        <f>IF(ISNA(VLOOKUP($A22,[1]DSSV!$A$9:$P$65536,IN_DTK!N$6,0))=FALSE,IF(N$9&lt;&gt;0,VLOOKUP($A22,[1]DSSV!$A$9:$P$65536,IN_DTK!N$6,0),""),"")</f>
        <v>3.9</v>
      </c>
      <c r="O22" s="58">
        <f>IF(ISNA(VLOOKUP($A22,[1]DSSV!$A$9:$P$65536,IN_DTK!O$6,0))=FALSE,VLOOKUP($A22,[1]DSSV!$A$9:$P$65536,IN_DTK!O$6,0),"")</f>
        <v>0</v>
      </c>
      <c r="P22" s="59" t="str">
        <f>IF(ISNA(VLOOKUP($A22,[1]DSSV!$A$9:$P$65536,IN_DTK!P$6,0))=FALSE,VLOOKUP($A22,[1]DSSV!$A$9:$P$65536,IN_DTK!P$6,0),"")</f>
        <v>Không</v>
      </c>
      <c r="Q22" s="60">
        <f>IF(ISNA(VLOOKUP($A22,[1]DSSV!$A$9:$P$65536,IN_DTK!Q$6,0))=FALSE,VLOOKUP($A22,[1]DSSV!$A$9:$P$65536,IN_DTK!Q$6,0),"")</f>
        <v>0</v>
      </c>
      <c r="R22" s="52" t="str">
        <f t="shared" si="0"/>
        <v>K15TMT</v>
      </c>
      <c r="S22" s="53" t="str">
        <f t="shared" si="1"/>
        <v>TMT</v>
      </c>
    </row>
    <row r="23" spans="1:19" s="52" customFormat="1" ht="16.5" customHeight="1">
      <c r="A23" s="44">
        <v>14</v>
      </c>
      <c r="B23" s="54">
        <f>SUBTOTAL(2,C$7:C23)</f>
        <v>14</v>
      </c>
      <c r="C23" s="54">
        <f>IF(ISNA(VLOOKUP($A23,[1]DSSV!$A$9:$P$65536,IN_DTK!C$6,0))=FALSE,VLOOKUP($A23,[1]DSSV!$A$9:$P$65536,IN_DTK!C$6,0),"")</f>
        <v>152112432</v>
      </c>
      <c r="D23" s="55" t="str">
        <f>IF(ISNA(VLOOKUP($A23,[1]DSSV!$A$9:$P$65536,IN_DTK!D$6,0))=FALSE,VLOOKUP($A23,[1]DSSV!$A$9:$P$65536,IN_DTK!D$6,0),"")</f>
        <v xml:space="preserve">Trần Hồng </v>
      </c>
      <c r="E23" s="56" t="str">
        <f>IF(ISNA(VLOOKUP($A23,[1]DSSV!$A$9:$P$65536,IN_DTK!E$6,0))=FALSE,VLOOKUP($A23,[1]DSSV!$A$9:$P$65536,IN_DTK!E$6,0),"")</f>
        <v>Sơn</v>
      </c>
      <c r="F23" s="57" t="str">
        <f>IF(ISNA(VLOOKUP($A23,[1]DSSV!$A$9:$P$65536,IN_DTK!F$6,0))=FALSE,VLOOKUP($A23,[1]DSSV!$A$9:$P$65536,IN_DTK!F$6,0),"")</f>
        <v>K15TMT</v>
      </c>
      <c r="G23" s="57" t="str">
        <f>IF(ISNA(VLOOKUP($A23,[1]DSSV!$A$9:$P$65536,IN_DTK!G$6,0))=FALSE,VLOOKUP($A23,[1]DSSV!$A$9:$P$65536,IN_DTK!G$6,0),"")</f>
        <v>K15E30</v>
      </c>
      <c r="H23" s="54">
        <f>IF(ISNA(VLOOKUP($A23,[1]DSSV!$A$9:$P$65536,IN_DTK!H$6,0))=FALSE,IF(H$9&lt;&gt;0,VLOOKUP($A23,[1]DSSV!$A$9:$P$65536,IN_DTK!H$6,0),""),"")</f>
        <v>10</v>
      </c>
      <c r="I23" s="54">
        <f>IF(ISNA(VLOOKUP($A23,[1]DSSV!$A$9:$P$65536,IN_DTK!I$6,0))=FALSE,IF(I$9&lt;&gt;0,VLOOKUP($A23,[1]DSSV!$A$9:$P$65536,IN_DTK!I$6,0),""),"")</f>
        <v>10</v>
      </c>
      <c r="J23" s="54">
        <f>IF(ISNA(VLOOKUP($A23,[1]DSSV!$A$9:$P$65536,IN_DTK!J$6,0))=FALSE,IF(J$9&lt;&gt;0,VLOOKUP($A23,[1]DSSV!$A$9:$P$65536,IN_DTK!J$6,0),""),"")</f>
        <v>7</v>
      </c>
      <c r="K23" s="54">
        <f>IF(ISNA(VLOOKUP($A23,[1]DSSV!$A$9:$P$65536,IN_DTK!K$6,0))=FALSE,IF(K$9&lt;&gt;0,VLOOKUP($A23,[1]DSSV!$A$9:$P$65536,IN_DTK!K$6,0),""),"")</f>
        <v>7</v>
      </c>
      <c r="L23" s="54">
        <f>IF(ISNA(VLOOKUP($A23,[1]DSSV!$A$9:$P$65536,IN_DTK!L$6,0))=FALSE,VLOOKUP($A23,[1]DSSV!$A$9:$P$65536,IN_DTK!L$6,0),"")</f>
        <v>6</v>
      </c>
      <c r="M23" s="54">
        <f>IF(ISNA(VLOOKUP($A23,[1]DSSV!$A$9:$P$65536,IN_DTK!M$6,0))=FALSE,VLOOKUP($A23,[1]DSSV!$A$9:$P$65536,IN_DTK!M$6,0),"")</f>
        <v>2.9</v>
      </c>
      <c r="N23" s="54">
        <f>IF(ISNA(VLOOKUP($A23,[1]DSSV!$A$9:$P$65536,IN_DTK!N$6,0))=FALSE,IF(N$9&lt;&gt;0,VLOOKUP($A23,[1]DSSV!$A$9:$P$65536,IN_DTK!N$6,0),""),"")</f>
        <v>4.5</v>
      </c>
      <c r="O23" s="58">
        <f>IF(ISNA(VLOOKUP($A23,[1]DSSV!$A$9:$P$65536,IN_DTK!O$6,0))=FALSE,VLOOKUP($A23,[1]DSSV!$A$9:$P$65536,IN_DTK!O$6,0),"")</f>
        <v>6.1</v>
      </c>
      <c r="P23" s="59" t="str">
        <f>IF(ISNA(VLOOKUP($A23,[1]DSSV!$A$9:$P$65536,IN_DTK!P$6,0))=FALSE,VLOOKUP($A23,[1]DSSV!$A$9:$P$65536,IN_DTK!P$6,0),"")</f>
        <v>Sáu Phẩy Một</v>
      </c>
      <c r="Q23" s="60">
        <f>IF(ISNA(VLOOKUP($A23,[1]DSSV!$A$9:$P$65536,IN_DTK!Q$6,0))=FALSE,VLOOKUP($A23,[1]DSSV!$A$9:$P$65536,IN_DTK!Q$6,0),"")</f>
        <v>0</v>
      </c>
      <c r="R23" s="52" t="str">
        <f t="shared" si="0"/>
        <v>K15TMT</v>
      </c>
      <c r="S23" s="53" t="str">
        <f t="shared" si="1"/>
        <v>TMT</v>
      </c>
    </row>
    <row r="24" spans="1:19" s="52" customFormat="1" ht="16.5" customHeight="1">
      <c r="A24" s="44">
        <v>15</v>
      </c>
      <c r="B24" s="54">
        <f>SUBTOTAL(2,C$7:C24)</f>
        <v>15</v>
      </c>
      <c r="C24" s="54">
        <f>IF(ISNA(VLOOKUP($A24,[1]DSSV!$A$9:$P$65536,IN_DTK!C$6,0))=FALSE,VLOOKUP($A24,[1]DSSV!$A$9:$P$65536,IN_DTK!C$6,0),"")</f>
        <v>152112435</v>
      </c>
      <c r="D24" s="55" t="str">
        <f>IF(ISNA(VLOOKUP($A24,[1]DSSV!$A$9:$P$65536,IN_DTK!D$6,0))=FALSE,VLOOKUP($A24,[1]DSSV!$A$9:$P$65536,IN_DTK!D$6,0),"")</f>
        <v xml:space="preserve">Lê Anh </v>
      </c>
      <c r="E24" s="56" t="str">
        <f>IF(ISNA(VLOOKUP($A24,[1]DSSV!$A$9:$P$65536,IN_DTK!E$6,0))=FALSE,VLOOKUP($A24,[1]DSSV!$A$9:$P$65536,IN_DTK!E$6,0),"")</f>
        <v>Thảo</v>
      </c>
      <c r="F24" s="57" t="str">
        <f>IF(ISNA(VLOOKUP($A24,[1]DSSV!$A$9:$P$65536,IN_DTK!F$6,0))=FALSE,VLOOKUP($A24,[1]DSSV!$A$9:$P$65536,IN_DTK!F$6,0),"")</f>
        <v>K15TMT</v>
      </c>
      <c r="G24" s="57" t="str">
        <f>IF(ISNA(VLOOKUP($A24,[1]DSSV!$A$9:$P$65536,IN_DTK!G$6,0))=FALSE,VLOOKUP($A24,[1]DSSV!$A$9:$P$65536,IN_DTK!G$6,0),"")</f>
        <v>K15E30</v>
      </c>
      <c r="H24" s="54">
        <f>IF(ISNA(VLOOKUP($A24,[1]DSSV!$A$9:$P$65536,IN_DTK!H$6,0))=FALSE,IF(H$9&lt;&gt;0,VLOOKUP($A24,[1]DSSV!$A$9:$P$65536,IN_DTK!H$6,0),""),"")</f>
        <v>7</v>
      </c>
      <c r="I24" s="54">
        <f>IF(ISNA(VLOOKUP($A24,[1]DSSV!$A$9:$P$65536,IN_DTK!I$6,0))=FALSE,IF(I$9&lt;&gt;0,VLOOKUP($A24,[1]DSSV!$A$9:$P$65536,IN_DTK!I$6,0),""),"")</f>
        <v>7</v>
      </c>
      <c r="J24" s="54">
        <f>IF(ISNA(VLOOKUP($A24,[1]DSSV!$A$9:$P$65536,IN_DTK!J$6,0))=FALSE,IF(J$9&lt;&gt;0,VLOOKUP($A24,[1]DSSV!$A$9:$P$65536,IN_DTK!J$6,0),""),"")</f>
        <v>6</v>
      </c>
      <c r="K24" s="54">
        <f>IF(ISNA(VLOOKUP($A24,[1]DSSV!$A$9:$P$65536,IN_DTK!K$6,0))=FALSE,IF(K$9&lt;&gt;0,VLOOKUP($A24,[1]DSSV!$A$9:$P$65536,IN_DTK!K$6,0),""),"")</f>
        <v>6</v>
      </c>
      <c r="L24" s="54">
        <f>IF(ISNA(VLOOKUP($A24,[1]DSSV!$A$9:$P$65536,IN_DTK!L$6,0))=FALSE,VLOOKUP($A24,[1]DSSV!$A$9:$P$65536,IN_DTK!L$6,0),"")</f>
        <v>6.5</v>
      </c>
      <c r="M24" s="54">
        <f>IF(ISNA(VLOOKUP($A24,[1]DSSV!$A$9:$P$65536,IN_DTK!M$6,0))=FALSE,VLOOKUP($A24,[1]DSSV!$A$9:$P$65536,IN_DTK!M$6,0),"")</f>
        <v>4</v>
      </c>
      <c r="N24" s="54">
        <f>IF(ISNA(VLOOKUP($A24,[1]DSSV!$A$9:$P$65536,IN_DTK!N$6,0))=FALSE,IF(N$9&lt;&gt;0,VLOOKUP($A24,[1]DSSV!$A$9:$P$65536,IN_DTK!N$6,0),""),"")</f>
        <v>5.3</v>
      </c>
      <c r="O24" s="58">
        <f>IF(ISNA(VLOOKUP($A24,[1]DSSV!$A$9:$P$65536,IN_DTK!O$6,0))=FALSE,VLOOKUP($A24,[1]DSSV!$A$9:$P$65536,IN_DTK!O$6,0),"")</f>
        <v>5.8</v>
      </c>
      <c r="P24" s="59" t="str">
        <f>IF(ISNA(VLOOKUP($A24,[1]DSSV!$A$9:$P$65536,IN_DTK!P$6,0))=FALSE,VLOOKUP($A24,[1]DSSV!$A$9:$P$65536,IN_DTK!P$6,0),"")</f>
        <v>Năm Phẩy Tám</v>
      </c>
      <c r="Q24" s="60">
        <f>IF(ISNA(VLOOKUP($A24,[1]DSSV!$A$9:$P$65536,IN_DTK!Q$6,0))=FALSE,VLOOKUP($A24,[1]DSSV!$A$9:$P$65536,IN_DTK!Q$6,0),"")</f>
        <v>0</v>
      </c>
      <c r="R24" s="52" t="str">
        <f t="shared" si="0"/>
        <v>K15TMT</v>
      </c>
      <c r="S24" s="53" t="str">
        <f t="shared" si="1"/>
        <v>TMT</v>
      </c>
    </row>
    <row r="25" spans="1:19" s="52" customFormat="1" ht="16.5" customHeight="1">
      <c r="A25" s="44">
        <v>16</v>
      </c>
      <c r="B25" s="54">
        <f>SUBTOTAL(2,C$7:C25)</f>
        <v>16</v>
      </c>
      <c r="C25" s="54">
        <f>IF(ISNA(VLOOKUP($A25,[1]DSSV!$A$9:$P$65536,IN_DTK!C$6,0))=FALSE,VLOOKUP($A25,[1]DSSV!$A$9:$P$65536,IN_DTK!C$6,0),"")</f>
        <v>152112437</v>
      </c>
      <c r="D25" s="55" t="str">
        <f>IF(ISNA(VLOOKUP($A25,[1]DSSV!$A$9:$P$65536,IN_DTK!D$6,0))=FALSE,VLOOKUP($A25,[1]DSSV!$A$9:$P$65536,IN_DTK!D$6,0),"")</f>
        <v xml:space="preserve">Trần Văn </v>
      </c>
      <c r="E25" s="56" t="str">
        <f>IF(ISNA(VLOOKUP($A25,[1]DSSV!$A$9:$P$65536,IN_DTK!E$6,0))=FALSE,VLOOKUP($A25,[1]DSSV!$A$9:$P$65536,IN_DTK!E$6,0),"")</f>
        <v>Linh</v>
      </c>
      <c r="F25" s="57" t="str">
        <f>IF(ISNA(VLOOKUP($A25,[1]DSSV!$A$9:$P$65536,IN_DTK!F$6,0))=FALSE,VLOOKUP($A25,[1]DSSV!$A$9:$P$65536,IN_DTK!F$6,0),"")</f>
        <v>K15TMT</v>
      </c>
      <c r="G25" s="57" t="str">
        <f>IF(ISNA(VLOOKUP($A25,[1]DSSV!$A$9:$P$65536,IN_DTK!G$6,0))=FALSE,VLOOKUP($A25,[1]DSSV!$A$9:$P$65536,IN_DTK!G$6,0),"")</f>
        <v>K15E30</v>
      </c>
      <c r="H25" s="54">
        <f>IF(ISNA(VLOOKUP($A25,[1]DSSV!$A$9:$P$65536,IN_DTK!H$6,0))=FALSE,IF(H$9&lt;&gt;0,VLOOKUP($A25,[1]DSSV!$A$9:$P$65536,IN_DTK!H$6,0),""),"")</f>
        <v>10</v>
      </c>
      <c r="I25" s="54">
        <f>IF(ISNA(VLOOKUP($A25,[1]DSSV!$A$9:$P$65536,IN_DTK!I$6,0))=FALSE,IF(I$9&lt;&gt;0,VLOOKUP($A25,[1]DSSV!$A$9:$P$65536,IN_DTK!I$6,0),""),"")</f>
        <v>10</v>
      </c>
      <c r="J25" s="54">
        <f>IF(ISNA(VLOOKUP($A25,[1]DSSV!$A$9:$P$65536,IN_DTK!J$6,0))=FALSE,IF(J$9&lt;&gt;0,VLOOKUP($A25,[1]DSSV!$A$9:$P$65536,IN_DTK!J$6,0),""),"")</f>
        <v>7</v>
      </c>
      <c r="K25" s="54">
        <f>IF(ISNA(VLOOKUP($A25,[1]DSSV!$A$9:$P$65536,IN_DTK!K$6,0))=FALSE,IF(K$9&lt;&gt;0,VLOOKUP($A25,[1]DSSV!$A$9:$P$65536,IN_DTK!K$6,0),""),"")</f>
        <v>7</v>
      </c>
      <c r="L25" s="54">
        <f>IF(ISNA(VLOOKUP($A25,[1]DSSV!$A$9:$P$65536,IN_DTK!L$6,0))=FALSE,VLOOKUP($A25,[1]DSSV!$A$9:$P$65536,IN_DTK!L$6,0),"")</f>
        <v>7</v>
      </c>
      <c r="M25" s="54">
        <f>IF(ISNA(VLOOKUP($A25,[1]DSSV!$A$9:$P$65536,IN_DTK!M$6,0))=FALSE,VLOOKUP($A25,[1]DSSV!$A$9:$P$65536,IN_DTK!M$6,0),"")</f>
        <v>4.5999999999999996</v>
      </c>
      <c r="N25" s="54">
        <f>IF(ISNA(VLOOKUP($A25,[1]DSSV!$A$9:$P$65536,IN_DTK!N$6,0))=FALSE,IF(N$9&lt;&gt;0,VLOOKUP($A25,[1]DSSV!$A$9:$P$65536,IN_DTK!N$6,0),""),"")</f>
        <v>5.8</v>
      </c>
      <c r="O25" s="58">
        <f>IF(ISNA(VLOOKUP($A25,[1]DSSV!$A$9:$P$65536,IN_DTK!O$6,0))=FALSE,VLOOKUP($A25,[1]DSSV!$A$9:$P$65536,IN_DTK!O$6,0),"")</f>
        <v>6.8</v>
      </c>
      <c r="P25" s="59" t="str">
        <f>IF(ISNA(VLOOKUP($A25,[1]DSSV!$A$9:$P$65536,IN_DTK!P$6,0))=FALSE,VLOOKUP($A25,[1]DSSV!$A$9:$P$65536,IN_DTK!P$6,0),"")</f>
        <v>Sáu  Phẩy Tám</v>
      </c>
      <c r="Q25" s="60">
        <f>IF(ISNA(VLOOKUP($A25,[1]DSSV!$A$9:$P$65536,IN_DTK!Q$6,0))=FALSE,VLOOKUP($A25,[1]DSSV!$A$9:$P$65536,IN_DTK!Q$6,0),"")</f>
        <v>0</v>
      </c>
      <c r="R25" s="52" t="str">
        <f t="shared" si="0"/>
        <v>K15TMT</v>
      </c>
      <c r="S25" s="53" t="str">
        <f t="shared" si="1"/>
        <v>TMT</v>
      </c>
    </row>
    <row r="26" spans="1:19" s="52" customFormat="1" ht="16.5" customHeight="1">
      <c r="A26" s="44">
        <v>17</v>
      </c>
      <c r="B26" s="54">
        <f>SUBTOTAL(2,C$7:C26)</f>
        <v>17</v>
      </c>
      <c r="C26" s="54">
        <f>IF(ISNA(VLOOKUP($A26,[1]DSSV!$A$9:$P$65536,IN_DTK!C$6,0))=FALSE,VLOOKUP($A26,[1]DSSV!$A$9:$P$65536,IN_DTK!C$6,0),"")</f>
        <v>152112439</v>
      </c>
      <c r="D26" s="55" t="str">
        <f>IF(ISNA(VLOOKUP($A26,[1]DSSV!$A$9:$P$65536,IN_DTK!D$6,0))=FALSE,VLOOKUP($A26,[1]DSSV!$A$9:$P$65536,IN_DTK!D$6,0),"")</f>
        <v xml:space="preserve">Hoàng Xuân </v>
      </c>
      <c r="E26" s="56" t="str">
        <f>IF(ISNA(VLOOKUP($A26,[1]DSSV!$A$9:$P$65536,IN_DTK!E$6,0))=FALSE,VLOOKUP($A26,[1]DSSV!$A$9:$P$65536,IN_DTK!E$6,0),"")</f>
        <v>Ngọc</v>
      </c>
      <c r="F26" s="57" t="str">
        <f>IF(ISNA(VLOOKUP($A26,[1]DSSV!$A$9:$P$65536,IN_DTK!F$6,0))=FALSE,VLOOKUP($A26,[1]DSSV!$A$9:$P$65536,IN_DTK!F$6,0),"")</f>
        <v>K15TMT</v>
      </c>
      <c r="G26" s="57" t="str">
        <f>IF(ISNA(VLOOKUP($A26,[1]DSSV!$A$9:$P$65536,IN_DTK!G$6,0))=FALSE,VLOOKUP($A26,[1]DSSV!$A$9:$P$65536,IN_DTK!G$6,0),"")</f>
        <v>K15E30</v>
      </c>
      <c r="H26" s="54">
        <f>IF(ISNA(VLOOKUP($A26,[1]DSSV!$A$9:$P$65536,IN_DTK!H$6,0))=FALSE,IF(H$9&lt;&gt;0,VLOOKUP($A26,[1]DSSV!$A$9:$P$65536,IN_DTK!H$6,0),""),"")</f>
        <v>9</v>
      </c>
      <c r="I26" s="54">
        <f>IF(ISNA(VLOOKUP($A26,[1]DSSV!$A$9:$P$65536,IN_DTK!I$6,0))=FALSE,IF(I$9&lt;&gt;0,VLOOKUP($A26,[1]DSSV!$A$9:$P$65536,IN_DTK!I$6,0),""),"")</f>
        <v>9</v>
      </c>
      <c r="J26" s="54">
        <f>IF(ISNA(VLOOKUP($A26,[1]DSSV!$A$9:$P$65536,IN_DTK!J$6,0))=FALSE,IF(J$9&lt;&gt;0,VLOOKUP($A26,[1]DSSV!$A$9:$P$65536,IN_DTK!J$6,0),""),"")</f>
        <v>7</v>
      </c>
      <c r="K26" s="54">
        <f>IF(ISNA(VLOOKUP($A26,[1]DSSV!$A$9:$P$65536,IN_DTK!K$6,0))=FALSE,IF(K$9&lt;&gt;0,VLOOKUP($A26,[1]DSSV!$A$9:$P$65536,IN_DTK!K$6,0),""),"")</f>
        <v>7</v>
      </c>
      <c r="L26" s="54">
        <f>IF(ISNA(VLOOKUP($A26,[1]DSSV!$A$9:$P$65536,IN_DTK!L$6,0))=FALSE,VLOOKUP($A26,[1]DSSV!$A$9:$P$65536,IN_DTK!L$6,0),"")</f>
        <v>7</v>
      </c>
      <c r="M26" s="54">
        <f>IF(ISNA(VLOOKUP($A26,[1]DSSV!$A$9:$P$65536,IN_DTK!M$6,0))=FALSE,VLOOKUP($A26,[1]DSSV!$A$9:$P$65536,IN_DTK!M$6,0),"")</f>
        <v>5.3</v>
      </c>
      <c r="N26" s="54">
        <f>IF(ISNA(VLOOKUP($A26,[1]DSSV!$A$9:$P$65536,IN_DTK!N$6,0))=FALSE,IF(N$9&lt;&gt;0,VLOOKUP($A26,[1]DSSV!$A$9:$P$65536,IN_DTK!N$6,0),""),"")</f>
        <v>6.2</v>
      </c>
      <c r="O26" s="58">
        <f>IF(ISNA(VLOOKUP($A26,[1]DSSV!$A$9:$P$65536,IN_DTK!O$6,0))=FALSE,VLOOKUP($A26,[1]DSSV!$A$9:$P$65536,IN_DTK!O$6,0),"")</f>
        <v>6.9</v>
      </c>
      <c r="P26" s="59" t="str">
        <f>IF(ISNA(VLOOKUP($A26,[1]DSSV!$A$9:$P$65536,IN_DTK!P$6,0))=FALSE,VLOOKUP($A26,[1]DSSV!$A$9:$P$65536,IN_DTK!P$6,0),"")</f>
        <v>Sáu Phẩy Chín</v>
      </c>
      <c r="Q26" s="60">
        <f>IF(ISNA(VLOOKUP($A26,[1]DSSV!$A$9:$P$65536,IN_DTK!Q$6,0))=FALSE,VLOOKUP($A26,[1]DSSV!$A$9:$P$65536,IN_DTK!Q$6,0),"")</f>
        <v>0</v>
      </c>
      <c r="R26" s="52" t="str">
        <f t="shared" si="0"/>
        <v>K15TMT</v>
      </c>
      <c r="S26" s="53" t="str">
        <f t="shared" si="1"/>
        <v>TMT</v>
      </c>
    </row>
    <row r="27" spans="1:19" s="52" customFormat="1" ht="16.5" customHeight="1">
      <c r="A27" s="44">
        <v>18</v>
      </c>
      <c r="B27" s="54">
        <f>SUBTOTAL(2,C$7:C27)</f>
        <v>18</v>
      </c>
      <c r="C27" s="54">
        <f>IF(ISNA(VLOOKUP($A27,[1]DSSV!$A$9:$P$65536,IN_DTK!C$6,0))=FALSE,VLOOKUP($A27,[1]DSSV!$A$9:$P$65536,IN_DTK!C$6,0),"")</f>
        <v>152112440</v>
      </c>
      <c r="D27" s="55" t="str">
        <f>IF(ISNA(VLOOKUP($A27,[1]DSSV!$A$9:$P$65536,IN_DTK!D$6,0))=FALSE,VLOOKUP($A27,[1]DSSV!$A$9:$P$65536,IN_DTK!D$6,0),"")</f>
        <v xml:space="preserve">Phạm Đăng </v>
      </c>
      <c r="E27" s="56" t="str">
        <f>IF(ISNA(VLOOKUP($A27,[1]DSSV!$A$9:$P$65536,IN_DTK!E$6,0))=FALSE,VLOOKUP($A27,[1]DSSV!$A$9:$P$65536,IN_DTK!E$6,0),"")</f>
        <v>Tiên</v>
      </c>
      <c r="F27" s="57" t="str">
        <f>IF(ISNA(VLOOKUP($A27,[1]DSSV!$A$9:$P$65536,IN_DTK!F$6,0))=FALSE,VLOOKUP($A27,[1]DSSV!$A$9:$P$65536,IN_DTK!F$6,0),"")</f>
        <v>K15TMT</v>
      </c>
      <c r="G27" s="57" t="str">
        <f>IF(ISNA(VLOOKUP($A27,[1]DSSV!$A$9:$P$65536,IN_DTK!G$6,0))=FALSE,VLOOKUP($A27,[1]DSSV!$A$9:$P$65536,IN_DTK!G$6,0),"")</f>
        <v>K15E30</v>
      </c>
      <c r="H27" s="54">
        <f>IF(ISNA(VLOOKUP($A27,[1]DSSV!$A$9:$P$65536,IN_DTK!H$6,0))=FALSE,IF(H$9&lt;&gt;0,VLOOKUP($A27,[1]DSSV!$A$9:$P$65536,IN_DTK!H$6,0),""),"")</f>
        <v>8</v>
      </c>
      <c r="I27" s="54">
        <f>IF(ISNA(VLOOKUP($A27,[1]DSSV!$A$9:$P$65536,IN_DTK!I$6,0))=FALSE,IF(I$9&lt;&gt;0,VLOOKUP($A27,[1]DSSV!$A$9:$P$65536,IN_DTK!I$6,0),""),"")</f>
        <v>8</v>
      </c>
      <c r="J27" s="54">
        <f>IF(ISNA(VLOOKUP($A27,[1]DSSV!$A$9:$P$65536,IN_DTK!J$6,0))=FALSE,IF(J$9&lt;&gt;0,VLOOKUP($A27,[1]DSSV!$A$9:$P$65536,IN_DTK!J$6,0),""),"")</f>
        <v>8</v>
      </c>
      <c r="K27" s="54">
        <f>IF(ISNA(VLOOKUP($A27,[1]DSSV!$A$9:$P$65536,IN_DTK!K$6,0))=FALSE,IF(K$9&lt;&gt;0,VLOOKUP($A27,[1]DSSV!$A$9:$P$65536,IN_DTK!K$6,0),""),"")</f>
        <v>8</v>
      </c>
      <c r="L27" s="54">
        <f>IF(ISNA(VLOOKUP($A27,[1]DSSV!$A$9:$P$65536,IN_DTK!L$6,0))=FALSE,VLOOKUP($A27,[1]DSSV!$A$9:$P$65536,IN_DTK!L$6,0),"")</f>
        <v>6</v>
      </c>
      <c r="M27" s="54">
        <f>IF(ISNA(VLOOKUP($A27,[1]DSSV!$A$9:$P$65536,IN_DTK!M$6,0))=FALSE,VLOOKUP($A27,[1]DSSV!$A$9:$P$65536,IN_DTK!M$6,0),"")</f>
        <v>2.2000000000000002</v>
      </c>
      <c r="N27" s="54">
        <f>IF(ISNA(VLOOKUP($A27,[1]DSSV!$A$9:$P$65536,IN_DTK!N$6,0))=FALSE,IF(N$9&lt;&gt;0,VLOOKUP($A27,[1]DSSV!$A$9:$P$65536,IN_DTK!N$6,0),""),"")</f>
        <v>4.0999999999999996</v>
      </c>
      <c r="O27" s="58">
        <f>IF(ISNA(VLOOKUP($A27,[1]DSSV!$A$9:$P$65536,IN_DTK!O$6,0))=FALSE,VLOOKUP($A27,[1]DSSV!$A$9:$P$65536,IN_DTK!O$6,0),"")</f>
        <v>5.9</v>
      </c>
      <c r="P27" s="59" t="str">
        <f>IF(ISNA(VLOOKUP($A27,[1]DSSV!$A$9:$P$65536,IN_DTK!P$6,0))=FALSE,VLOOKUP($A27,[1]DSSV!$A$9:$P$65536,IN_DTK!P$6,0),"")</f>
        <v>Năm Phẩy Chín</v>
      </c>
      <c r="Q27" s="60">
        <f>IF(ISNA(VLOOKUP($A27,[1]DSSV!$A$9:$P$65536,IN_DTK!Q$6,0))=FALSE,VLOOKUP($A27,[1]DSSV!$A$9:$P$65536,IN_DTK!Q$6,0),"")</f>
        <v>0</v>
      </c>
      <c r="R27" s="52" t="str">
        <f t="shared" si="0"/>
        <v>K15TMT</v>
      </c>
      <c r="S27" s="53" t="str">
        <f t="shared" si="1"/>
        <v>TMT</v>
      </c>
    </row>
    <row r="28" spans="1:19" s="52" customFormat="1" ht="16.5" customHeight="1">
      <c r="A28" s="44">
        <v>19</v>
      </c>
      <c r="B28" s="54">
        <f>SUBTOTAL(2,C$7:C28)</f>
        <v>19</v>
      </c>
      <c r="C28" s="54">
        <f>IF(ISNA(VLOOKUP($A28,[1]DSSV!$A$9:$P$65536,IN_DTK!C$6,0))=FALSE,VLOOKUP($A28,[1]DSSV!$A$9:$P$65536,IN_DTK!C$6,0),"")</f>
        <v>152112441</v>
      </c>
      <c r="D28" s="55" t="str">
        <f>IF(ISNA(VLOOKUP($A28,[1]DSSV!$A$9:$P$65536,IN_DTK!D$6,0))=FALSE,VLOOKUP($A28,[1]DSSV!$A$9:$P$65536,IN_DTK!D$6,0),"")</f>
        <v xml:space="preserve">Trương Văn </v>
      </c>
      <c r="E28" s="56" t="str">
        <f>IF(ISNA(VLOOKUP($A28,[1]DSSV!$A$9:$P$65536,IN_DTK!E$6,0))=FALSE,VLOOKUP($A28,[1]DSSV!$A$9:$P$65536,IN_DTK!E$6,0),"")</f>
        <v>Hiếu</v>
      </c>
      <c r="F28" s="57" t="str">
        <f>IF(ISNA(VLOOKUP($A28,[1]DSSV!$A$9:$P$65536,IN_DTK!F$6,0))=FALSE,VLOOKUP($A28,[1]DSSV!$A$9:$P$65536,IN_DTK!F$6,0),"")</f>
        <v>K15TMT</v>
      </c>
      <c r="G28" s="57" t="str">
        <f>IF(ISNA(VLOOKUP($A28,[1]DSSV!$A$9:$P$65536,IN_DTK!G$6,0))=FALSE,VLOOKUP($A28,[1]DSSV!$A$9:$P$65536,IN_DTK!G$6,0),"")</f>
        <v>K15E30</v>
      </c>
      <c r="H28" s="54">
        <f>IF(ISNA(VLOOKUP($A28,[1]DSSV!$A$9:$P$65536,IN_DTK!H$6,0))=FALSE,IF(H$9&lt;&gt;0,VLOOKUP($A28,[1]DSSV!$A$9:$P$65536,IN_DTK!H$6,0),""),"")</f>
        <v>8</v>
      </c>
      <c r="I28" s="54">
        <f>IF(ISNA(VLOOKUP($A28,[1]DSSV!$A$9:$P$65536,IN_DTK!I$6,0))=FALSE,IF(I$9&lt;&gt;0,VLOOKUP($A28,[1]DSSV!$A$9:$P$65536,IN_DTK!I$6,0),""),"")</f>
        <v>8</v>
      </c>
      <c r="J28" s="54">
        <f>IF(ISNA(VLOOKUP($A28,[1]DSSV!$A$9:$P$65536,IN_DTK!J$6,0))=FALSE,IF(J$9&lt;&gt;0,VLOOKUP($A28,[1]DSSV!$A$9:$P$65536,IN_DTK!J$6,0),""),"")</f>
        <v>6</v>
      </c>
      <c r="K28" s="54">
        <f>IF(ISNA(VLOOKUP($A28,[1]DSSV!$A$9:$P$65536,IN_DTK!K$6,0))=FALSE,IF(K$9&lt;&gt;0,VLOOKUP($A28,[1]DSSV!$A$9:$P$65536,IN_DTK!K$6,0),""),"")</f>
        <v>6</v>
      </c>
      <c r="L28" s="54">
        <f>IF(ISNA(VLOOKUP($A28,[1]DSSV!$A$9:$P$65536,IN_DTK!L$6,0))=FALSE,VLOOKUP($A28,[1]DSSV!$A$9:$P$65536,IN_DTK!L$6,0),"")</f>
        <v>4.5</v>
      </c>
      <c r="M28" s="54">
        <f>IF(ISNA(VLOOKUP($A28,[1]DSSV!$A$9:$P$65536,IN_DTK!M$6,0))=FALSE,VLOOKUP($A28,[1]DSSV!$A$9:$P$65536,IN_DTK!M$6,0),"")</f>
        <v>5.0999999999999996</v>
      </c>
      <c r="N28" s="54">
        <f>IF(ISNA(VLOOKUP($A28,[1]DSSV!$A$9:$P$65536,IN_DTK!N$6,0))=FALSE,IF(N$9&lt;&gt;0,VLOOKUP($A28,[1]DSSV!$A$9:$P$65536,IN_DTK!N$6,0),""),"")</f>
        <v>4.8</v>
      </c>
      <c r="O28" s="58">
        <f>IF(ISNA(VLOOKUP($A28,[1]DSSV!$A$9:$P$65536,IN_DTK!O$6,0))=FALSE,VLOOKUP($A28,[1]DSSV!$A$9:$P$65536,IN_DTK!O$6,0),"")</f>
        <v>5.6</v>
      </c>
      <c r="P28" s="59" t="str">
        <f>IF(ISNA(VLOOKUP($A28,[1]DSSV!$A$9:$P$65536,IN_DTK!P$6,0))=FALSE,VLOOKUP($A28,[1]DSSV!$A$9:$P$65536,IN_DTK!P$6,0),"")</f>
        <v>Năm Phẩy Sáu</v>
      </c>
      <c r="Q28" s="60">
        <f>IF(ISNA(VLOOKUP($A28,[1]DSSV!$A$9:$P$65536,IN_DTK!Q$6,0))=FALSE,VLOOKUP($A28,[1]DSSV!$A$9:$P$65536,IN_DTK!Q$6,0),"")</f>
        <v>0</v>
      </c>
      <c r="R28" s="52" t="str">
        <f t="shared" si="0"/>
        <v>K15TMT</v>
      </c>
      <c r="S28" s="53" t="str">
        <f t="shared" si="1"/>
        <v>TMT</v>
      </c>
    </row>
    <row r="29" spans="1:19" s="52" customFormat="1" ht="16.5" customHeight="1">
      <c r="A29" s="44">
        <v>20</v>
      </c>
      <c r="B29" s="54">
        <f>SUBTOTAL(2,C$7:C29)</f>
        <v>20</v>
      </c>
      <c r="C29" s="54">
        <f>IF(ISNA(VLOOKUP($A29,[1]DSSV!$A$9:$P$65536,IN_DTK!C$6,0))=FALSE,VLOOKUP($A29,[1]DSSV!$A$9:$P$65536,IN_DTK!C$6,0),"")</f>
        <v>152112442</v>
      </c>
      <c r="D29" s="55" t="str">
        <f>IF(ISNA(VLOOKUP($A29,[1]DSSV!$A$9:$P$65536,IN_DTK!D$6,0))=FALSE,VLOOKUP($A29,[1]DSSV!$A$9:$P$65536,IN_DTK!D$6,0),"")</f>
        <v xml:space="preserve">Lê Hoàng Nhật </v>
      </c>
      <c r="E29" s="56" t="str">
        <f>IF(ISNA(VLOOKUP($A29,[1]DSSV!$A$9:$P$65536,IN_DTK!E$6,0))=FALSE,VLOOKUP($A29,[1]DSSV!$A$9:$P$65536,IN_DTK!E$6,0),"")</f>
        <v>Vĩ</v>
      </c>
      <c r="F29" s="57" t="str">
        <f>IF(ISNA(VLOOKUP($A29,[1]DSSV!$A$9:$P$65536,IN_DTK!F$6,0))=FALSE,VLOOKUP($A29,[1]DSSV!$A$9:$P$65536,IN_DTK!F$6,0),"")</f>
        <v>K15TMT</v>
      </c>
      <c r="G29" s="57" t="str">
        <f>IF(ISNA(VLOOKUP($A29,[1]DSSV!$A$9:$P$65536,IN_DTK!G$6,0))=FALSE,VLOOKUP($A29,[1]DSSV!$A$9:$P$65536,IN_DTK!G$6,0),"")</f>
        <v>K15E30</v>
      </c>
      <c r="H29" s="54">
        <f>IF(ISNA(VLOOKUP($A29,[1]DSSV!$A$9:$P$65536,IN_DTK!H$6,0))=FALSE,IF(H$9&lt;&gt;0,VLOOKUP($A29,[1]DSSV!$A$9:$P$65536,IN_DTK!H$6,0),""),"")</f>
        <v>10</v>
      </c>
      <c r="I29" s="54">
        <f>IF(ISNA(VLOOKUP($A29,[1]DSSV!$A$9:$P$65536,IN_DTK!I$6,0))=FALSE,IF(I$9&lt;&gt;0,VLOOKUP($A29,[1]DSSV!$A$9:$P$65536,IN_DTK!I$6,0),""),"")</f>
        <v>10</v>
      </c>
      <c r="J29" s="54">
        <f>IF(ISNA(VLOOKUP($A29,[1]DSSV!$A$9:$P$65536,IN_DTK!J$6,0))=FALSE,IF(J$9&lt;&gt;0,VLOOKUP($A29,[1]DSSV!$A$9:$P$65536,IN_DTK!J$6,0),""),"")</f>
        <v>7.5</v>
      </c>
      <c r="K29" s="54">
        <f>IF(ISNA(VLOOKUP($A29,[1]DSSV!$A$9:$P$65536,IN_DTK!K$6,0))=FALSE,IF(K$9&lt;&gt;0,VLOOKUP($A29,[1]DSSV!$A$9:$P$65536,IN_DTK!K$6,0),""),"")</f>
        <v>7</v>
      </c>
      <c r="L29" s="54">
        <f>IF(ISNA(VLOOKUP($A29,[1]DSSV!$A$9:$P$65536,IN_DTK!L$6,0))=FALSE,VLOOKUP($A29,[1]DSSV!$A$9:$P$65536,IN_DTK!L$6,0),"")</f>
        <v>6</v>
      </c>
      <c r="M29" s="54">
        <f>IF(ISNA(VLOOKUP($A29,[1]DSSV!$A$9:$P$65536,IN_DTK!M$6,0))=FALSE,VLOOKUP($A29,[1]DSSV!$A$9:$P$65536,IN_DTK!M$6,0),"")</f>
        <v>3.1</v>
      </c>
      <c r="N29" s="54">
        <f>IF(ISNA(VLOOKUP($A29,[1]DSSV!$A$9:$P$65536,IN_DTK!N$6,0))=FALSE,IF(N$9&lt;&gt;0,VLOOKUP($A29,[1]DSSV!$A$9:$P$65536,IN_DTK!N$6,0),""),"")</f>
        <v>4.5999999999999996</v>
      </c>
      <c r="O29" s="58">
        <f>IF(ISNA(VLOOKUP($A29,[1]DSSV!$A$9:$P$65536,IN_DTK!O$6,0))=FALSE,VLOOKUP($A29,[1]DSSV!$A$9:$P$65536,IN_DTK!O$6,0),"")</f>
        <v>6.2</v>
      </c>
      <c r="P29" s="59" t="str">
        <f>IF(ISNA(VLOOKUP($A29,[1]DSSV!$A$9:$P$65536,IN_DTK!P$6,0))=FALSE,VLOOKUP($A29,[1]DSSV!$A$9:$P$65536,IN_DTK!P$6,0),"")</f>
        <v>Sáu  Phẩy Hai</v>
      </c>
      <c r="Q29" s="60">
        <f>IF(ISNA(VLOOKUP($A29,[1]DSSV!$A$9:$P$65536,IN_DTK!Q$6,0))=FALSE,VLOOKUP($A29,[1]DSSV!$A$9:$P$65536,IN_DTK!Q$6,0),"")</f>
        <v>0</v>
      </c>
      <c r="R29" s="52" t="str">
        <f t="shared" si="0"/>
        <v>K15TMT</v>
      </c>
      <c r="S29" s="53" t="str">
        <f t="shared" si="1"/>
        <v>TMT</v>
      </c>
    </row>
    <row r="30" spans="1:19" s="52" customFormat="1" ht="16.5" customHeight="1">
      <c r="A30" s="44">
        <v>21</v>
      </c>
      <c r="B30" s="54">
        <f>SUBTOTAL(2,C$7:C30)</f>
        <v>21</v>
      </c>
      <c r="C30" s="54">
        <f>IF(ISNA(VLOOKUP($A30,[1]DSSV!$A$9:$P$65536,IN_DTK!C$6,0))=FALSE,VLOOKUP($A30,[1]DSSV!$A$9:$P$65536,IN_DTK!C$6,0),"")</f>
        <v>152112444</v>
      </c>
      <c r="D30" s="55" t="str">
        <f>IF(ISNA(VLOOKUP($A30,[1]DSSV!$A$9:$P$65536,IN_DTK!D$6,0))=FALSE,VLOOKUP($A30,[1]DSSV!$A$9:$P$65536,IN_DTK!D$6,0),"")</f>
        <v xml:space="preserve">Nguyễn Trường </v>
      </c>
      <c r="E30" s="56" t="str">
        <f>IF(ISNA(VLOOKUP($A30,[1]DSSV!$A$9:$P$65536,IN_DTK!E$6,0))=FALSE,VLOOKUP($A30,[1]DSSV!$A$9:$P$65536,IN_DTK!E$6,0),"")</f>
        <v>Nhã</v>
      </c>
      <c r="F30" s="57" t="str">
        <f>IF(ISNA(VLOOKUP($A30,[1]DSSV!$A$9:$P$65536,IN_DTK!F$6,0))=FALSE,VLOOKUP($A30,[1]DSSV!$A$9:$P$65536,IN_DTK!F$6,0),"")</f>
        <v>K15TMT</v>
      </c>
      <c r="G30" s="57" t="str">
        <f>IF(ISNA(VLOOKUP($A30,[1]DSSV!$A$9:$P$65536,IN_DTK!G$6,0))=FALSE,VLOOKUP($A30,[1]DSSV!$A$9:$P$65536,IN_DTK!G$6,0),"")</f>
        <v>K15E30</v>
      </c>
      <c r="H30" s="54">
        <f>IF(ISNA(VLOOKUP($A30,[1]DSSV!$A$9:$P$65536,IN_DTK!H$6,0))=FALSE,IF(H$9&lt;&gt;0,VLOOKUP($A30,[1]DSSV!$A$9:$P$65536,IN_DTK!H$6,0),""),"")</f>
        <v>10</v>
      </c>
      <c r="I30" s="54">
        <f>IF(ISNA(VLOOKUP($A30,[1]DSSV!$A$9:$P$65536,IN_DTK!I$6,0))=FALSE,IF(I$9&lt;&gt;0,VLOOKUP($A30,[1]DSSV!$A$9:$P$65536,IN_DTK!I$6,0),""),"")</f>
        <v>10</v>
      </c>
      <c r="J30" s="54">
        <f>IF(ISNA(VLOOKUP($A30,[1]DSSV!$A$9:$P$65536,IN_DTK!J$6,0))=FALSE,IF(J$9&lt;&gt;0,VLOOKUP($A30,[1]DSSV!$A$9:$P$65536,IN_DTK!J$6,0),""),"")</f>
        <v>7</v>
      </c>
      <c r="K30" s="54">
        <f>IF(ISNA(VLOOKUP($A30,[1]DSSV!$A$9:$P$65536,IN_DTK!K$6,0))=FALSE,IF(K$9&lt;&gt;0,VLOOKUP($A30,[1]DSSV!$A$9:$P$65536,IN_DTK!K$6,0),""),"")</f>
        <v>7</v>
      </c>
      <c r="L30" s="54">
        <f>IF(ISNA(VLOOKUP($A30,[1]DSSV!$A$9:$P$65536,IN_DTK!L$6,0))=FALSE,VLOOKUP($A30,[1]DSSV!$A$9:$P$65536,IN_DTK!L$6,0),"")</f>
        <v>6</v>
      </c>
      <c r="M30" s="54">
        <f>IF(ISNA(VLOOKUP($A30,[1]DSSV!$A$9:$P$65536,IN_DTK!M$6,0))=FALSE,VLOOKUP($A30,[1]DSSV!$A$9:$P$65536,IN_DTK!M$6,0),"")</f>
        <v>4.4000000000000004</v>
      </c>
      <c r="N30" s="54">
        <f>IF(ISNA(VLOOKUP($A30,[1]DSSV!$A$9:$P$65536,IN_DTK!N$6,0))=FALSE,IF(N$9&lt;&gt;0,VLOOKUP($A30,[1]DSSV!$A$9:$P$65536,IN_DTK!N$6,0),""),"")</f>
        <v>5.2</v>
      </c>
      <c r="O30" s="58">
        <f>IF(ISNA(VLOOKUP($A30,[1]DSSV!$A$9:$P$65536,IN_DTK!O$6,0))=FALSE,VLOOKUP($A30,[1]DSSV!$A$9:$P$65536,IN_DTK!O$6,0),"")</f>
        <v>6.5</v>
      </c>
      <c r="P30" s="59" t="str">
        <f>IF(ISNA(VLOOKUP($A30,[1]DSSV!$A$9:$P$65536,IN_DTK!P$6,0))=FALSE,VLOOKUP($A30,[1]DSSV!$A$9:$P$65536,IN_DTK!P$6,0),"")</f>
        <v>Sáu Phẩy Năm</v>
      </c>
      <c r="Q30" s="60">
        <f>IF(ISNA(VLOOKUP($A30,[1]DSSV!$A$9:$P$65536,IN_DTK!Q$6,0))=FALSE,VLOOKUP($A30,[1]DSSV!$A$9:$P$65536,IN_DTK!Q$6,0),"")</f>
        <v>0</v>
      </c>
      <c r="R30" s="52" t="str">
        <f t="shared" si="0"/>
        <v>K15TMT</v>
      </c>
      <c r="S30" s="53" t="str">
        <f t="shared" si="1"/>
        <v>TMT</v>
      </c>
    </row>
    <row r="31" spans="1:19" s="52" customFormat="1" ht="16.5" customHeight="1">
      <c r="A31" s="44">
        <v>22</v>
      </c>
      <c r="B31" s="54">
        <f>SUBTOTAL(2,C$7:C31)</f>
        <v>22</v>
      </c>
      <c r="C31" s="54">
        <f>IF(ISNA(VLOOKUP($A31,[1]DSSV!$A$9:$P$65536,IN_DTK!C$6,0))=FALSE,VLOOKUP($A31,[1]DSSV!$A$9:$P$65536,IN_DTK!C$6,0),"")</f>
        <v>152112445</v>
      </c>
      <c r="D31" s="55" t="str">
        <f>IF(ISNA(VLOOKUP($A31,[1]DSSV!$A$9:$P$65536,IN_DTK!D$6,0))=FALSE,VLOOKUP($A31,[1]DSSV!$A$9:$P$65536,IN_DTK!D$6,0),"")</f>
        <v xml:space="preserve">Hồ Trung </v>
      </c>
      <c r="E31" s="56" t="str">
        <f>IF(ISNA(VLOOKUP($A31,[1]DSSV!$A$9:$P$65536,IN_DTK!E$6,0))=FALSE,VLOOKUP($A31,[1]DSSV!$A$9:$P$65536,IN_DTK!E$6,0),"")</f>
        <v>Kim</v>
      </c>
      <c r="F31" s="57" t="str">
        <f>IF(ISNA(VLOOKUP($A31,[1]DSSV!$A$9:$P$65536,IN_DTK!F$6,0))=FALSE,VLOOKUP($A31,[1]DSSV!$A$9:$P$65536,IN_DTK!F$6,0),"")</f>
        <v>K15TMT</v>
      </c>
      <c r="G31" s="57" t="str">
        <f>IF(ISNA(VLOOKUP($A31,[1]DSSV!$A$9:$P$65536,IN_DTK!G$6,0))=FALSE,VLOOKUP($A31,[1]DSSV!$A$9:$P$65536,IN_DTK!G$6,0),"")</f>
        <v>K15E30</v>
      </c>
      <c r="H31" s="54">
        <f>IF(ISNA(VLOOKUP($A31,[1]DSSV!$A$9:$P$65536,IN_DTK!H$6,0))=FALSE,IF(H$9&lt;&gt;0,VLOOKUP($A31,[1]DSSV!$A$9:$P$65536,IN_DTK!H$6,0),""),"")</f>
        <v>10</v>
      </c>
      <c r="I31" s="54">
        <f>IF(ISNA(VLOOKUP($A31,[1]DSSV!$A$9:$P$65536,IN_DTK!I$6,0))=FALSE,IF(I$9&lt;&gt;0,VLOOKUP($A31,[1]DSSV!$A$9:$P$65536,IN_DTK!I$6,0),""),"")</f>
        <v>9</v>
      </c>
      <c r="J31" s="54">
        <f>IF(ISNA(VLOOKUP($A31,[1]DSSV!$A$9:$P$65536,IN_DTK!J$6,0))=FALSE,IF(J$9&lt;&gt;0,VLOOKUP($A31,[1]DSSV!$A$9:$P$65536,IN_DTK!J$6,0),""),"")</f>
        <v>8</v>
      </c>
      <c r="K31" s="54">
        <f>IF(ISNA(VLOOKUP($A31,[1]DSSV!$A$9:$P$65536,IN_DTK!K$6,0))=FALSE,IF(K$9&lt;&gt;0,VLOOKUP($A31,[1]DSSV!$A$9:$P$65536,IN_DTK!K$6,0),""),"")</f>
        <v>8</v>
      </c>
      <c r="L31" s="54">
        <f>IF(ISNA(VLOOKUP($A31,[1]DSSV!$A$9:$P$65536,IN_DTK!L$6,0))=FALSE,VLOOKUP($A31,[1]DSSV!$A$9:$P$65536,IN_DTK!L$6,0),"")</f>
        <v>5.5</v>
      </c>
      <c r="M31" s="54">
        <f>IF(ISNA(VLOOKUP($A31,[1]DSSV!$A$9:$P$65536,IN_DTK!M$6,0))=FALSE,VLOOKUP($A31,[1]DSSV!$A$9:$P$65536,IN_DTK!M$6,0),"")</f>
        <v>5.5</v>
      </c>
      <c r="N31" s="54">
        <f>IF(ISNA(VLOOKUP($A31,[1]DSSV!$A$9:$P$65536,IN_DTK!N$6,0))=FALSE,IF(N$9&lt;&gt;0,VLOOKUP($A31,[1]DSSV!$A$9:$P$65536,IN_DTK!N$6,0),""),"")</f>
        <v>5.5</v>
      </c>
      <c r="O31" s="58">
        <f>IF(ISNA(VLOOKUP($A31,[1]DSSV!$A$9:$P$65536,IN_DTK!O$6,0))=FALSE,VLOOKUP($A31,[1]DSSV!$A$9:$P$65536,IN_DTK!O$6,0),"")</f>
        <v>6.8</v>
      </c>
      <c r="P31" s="59" t="str">
        <f>IF(ISNA(VLOOKUP($A31,[1]DSSV!$A$9:$P$65536,IN_DTK!P$6,0))=FALSE,VLOOKUP($A31,[1]DSSV!$A$9:$P$65536,IN_DTK!P$6,0),"")</f>
        <v>Sáu  Phẩy Tám</v>
      </c>
      <c r="Q31" s="60">
        <f>IF(ISNA(VLOOKUP($A31,[1]DSSV!$A$9:$P$65536,IN_DTK!Q$6,0))=FALSE,VLOOKUP($A31,[1]DSSV!$A$9:$P$65536,IN_DTK!Q$6,0),"")</f>
        <v>0</v>
      </c>
      <c r="R31" s="52" t="str">
        <f t="shared" si="0"/>
        <v>K15TMT</v>
      </c>
      <c r="S31" s="53" t="str">
        <f t="shared" si="1"/>
        <v>TMT</v>
      </c>
    </row>
    <row r="32" spans="1:19" s="52" customFormat="1" ht="16.5" customHeight="1">
      <c r="A32" s="44">
        <v>23</v>
      </c>
      <c r="B32" s="54">
        <f>SUBTOTAL(2,C$7:C32)</f>
        <v>23</v>
      </c>
      <c r="C32" s="54">
        <f>IF(ISNA(VLOOKUP($A32,[1]DSSV!$A$9:$P$65536,IN_DTK!C$6,0))=FALSE,VLOOKUP($A32,[1]DSSV!$A$9:$P$65536,IN_DTK!C$6,0),"")</f>
        <v>152112446</v>
      </c>
      <c r="D32" s="55" t="str">
        <f>IF(ISNA(VLOOKUP($A32,[1]DSSV!$A$9:$P$65536,IN_DTK!D$6,0))=FALSE,VLOOKUP($A32,[1]DSSV!$A$9:$P$65536,IN_DTK!D$6,0),"")</f>
        <v xml:space="preserve">Mai Văn </v>
      </c>
      <c r="E32" s="56" t="str">
        <f>IF(ISNA(VLOOKUP($A32,[1]DSSV!$A$9:$P$65536,IN_DTK!E$6,0))=FALSE,VLOOKUP($A32,[1]DSSV!$A$9:$P$65536,IN_DTK!E$6,0),"")</f>
        <v>Quốc</v>
      </c>
      <c r="F32" s="57" t="str">
        <f>IF(ISNA(VLOOKUP($A32,[1]DSSV!$A$9:$P$65536,IN_DTK!F$6,0))=FALSE,VLOOKUP($A32,[1]DSSV!$A$9:$P$65536,IN_DTK!F$6,0),"")</f>
        <v>K15TMT</v>
      </c>
      <c r="G32" s="57" t="str">
        <f>IF(ISNA(VLOOKUP($A32,[1]DSSV!$A$9:$P$65536,IN_DTK!G$6,0))=FALSE,VLOOKUP($A32,[1]DSSV!$A$9:$P$65536,IN_DTK!G$6,0),"")</f>
        <v>K15E30</v>
      </c>
      <c r="H32" s="54">
        <f>IF(ISNA(VLOOKUP($A32,[1]DSSV!$A$9:$P$65536,IN_DTK!H$6,0))=FALSE,IF(H$9&lt;&gt;0,VLOOKUP($A32,[1]DSSV!$A$9:$P$65536,IN_DTK!H$6,0),""),"")</f>
        <v>10</v>
      </c>
      <c r="I32" s="54">
        <f>IF(ISNA(VLOOKUP($A32,[1]DSSV!$A$9:$P$65536,IN_DTK!I$6,0))=FALSE,IF(I$9&lt;&gt;0,VLOOKUP($A32,[1]DSSV!$A$9:$P$65536,IN_DTK!I$6,0),""),"")</f>
        <v>10</v>
      </c>
      <c r="J32" s="54">
        <f>IF(ISNA(VLOOKUP($A32,[1]DSSV!$A$9:$P$65536,IN_DTK!J$6,0))=FALSE,IF(J$9&lt;&gt;0,VLOOKUP($A32,[1]DSSV!$A$9:$P$65536,IN_DTK!J$6,0),""),"")</f>
        <v>7</v>
      </c>
      <c r="K32" s="54">
        <f>IF(ISNA(VLOOKUP($A32,[1]DSSV!$A$9:$P$65536,IN_DTK!K$6,0))=FALSE,IF(K$9&lt;&gt;0,VLOOKUP($A32,[1]DSSV!$A$9:$P$65536,IN_DTK!K$6,0),""),"")</f>
        <v>7</v>
      </c>
      <c r="L32" s="54">
        <f>IF(ISNA(VLOOKUP($A32,[1]DSSV!$A$9:$P$65536,IN_DTK!L$6,0))=FALSE,VLOOKUP($A32,[1]DSSV!$A$9:$P$65536,IN_DTK!L$6,0),"")</f>
        <v>7.5</v>
      </c>
      <c r="M32" s="54">
        <f>IF(ISNA(VLOOKUP($A32,[1]DSSV!$A$9:$P$65536,IN_DTK!M$6,0))=FALSE,VLOOKUP($A32,[1]DSSV!$A$9:$P$65536,IN_DTK!M$6,0),"")</f>
        <v>6.7</v>
      </c>
      <c r="N32" s="54">
        <f>IF(ISNA(VLOOKUP($A32,[1]DSSV!$A$9:$P$65536,IN_DTK!N$6,0))=FALSE,IF(N$9&lt;&gt;0,VLOOKUP($A32,[1]DSSV!$A$9:$P$65536,IN_DTK!N$6,0),""),"")</f>
        <v>7.1</v>
      </c>
      <c r="O32" s="58">
        <f>IF(ISNA(VLOOKUP($A32,[1]DSSV!$A$9:$P$65536,IN_DTK!O$6,0))=FALSE,VLOOKUP($A32,[1]DSSV!$A$9:$P$65536,IN_DTK!O$6,0),"")</f>
        <v>7.5</v>
      </c>
      <c r="P32" s="59" t="str">
        <f>IF(ISNA(VLOOKUP($A32,[1]DSSV!$A$9:$P$65536,IN_DTK!P$6,0))=FALSE,VLOOKUP($A32,[1]DSSV!$A$9:$P$65536,IN_DTK!P$6,0),"")</f>
        <v>Bảy Phẩy Năm</v>
      </c>
      <c r="Q32" s="60">
        <f>IF(ISNA(VLOOKUP($A32,[1]DSSV!$A$9:$P$65536,IN_DTK!Q$6,0))=FALSE,VLOOKUP($A32,[1]DSSV!$A$9:$P$65536,IN_DTK!Q$6,0),"")</f>
        <v>0</v>
      </c>
      <c r="R32" s="52" t="str">
        <f t="shared" si="0"/>
        <v>K15TMT</v>
      </c>
      <c r="S32" s="53" t="str">
        <f t="shared" si="1"/>
        <v>TMT</v>
      </c>
    </row>
    <row r="33" spans="1:19" s="52" customFormat="1" ht="16.5" customHeight="1">
      <c r="A33" s="44">
        <v>24</v>
      </c>
      <c r="B33" s="54">
        <f>SUBTOTAL(2,C$7:C33)</f>
        <v>24</v>
      </c>
      <c r="C33" s="54">
        <f>IF(ISNA(VLOOKUP($A33,[1]DSSV!$A$9:$P$65536,IN_DTK!C$6,0))=FALSE,VLOOKUP($A33,[1]DSSV!$A$9:$P$65536,IN_DTK!C$6,0),"")</f>
        <v>152112448</v>
      </c>
      <c r="D33" s="55" t="str">
        <f>IF(ISNA(VLOOKUP($A33,[1]DSSV!$A$9:$P$65536,IN_DTK!D$6,0))=FALSE,VLOOKUP($A33,[1]DSSV!$A$9:$P$65536,IN_DTK!D$6,0),"")</f>
        <v xml:space="preserve">Đặng Dương </v>
      </c>
      <c r="E33" s="56" t="str">
        <f>IF(ISNA(VLOOKUP($A33,[1]DSSV!$A$9:$P$65536,IN_DTK!E$6,0))=FALSE,VLOOKUP($A33,[1]DSSV!$A$9:$P$65536,IN_DTK!E$6,0),"")</f>
        <v>Tú</v>
      </c>
      <c r="F33" s="57" t="str">
        <f>IF(ISNA(VLOOKUP($A33,[1]DSSV!$A$9:$P$65536,IN_DTK!F$6,0))=FALSE,VLOOKUP($A33,[1]DSSV!$A$9:$P$65536,IN_DTK!F$6,0),"")</f>
        <v>K15TMT</v>
      </c>
      <c r="G33" s="57" t="str">
        <f>IF(ISNA(VLOOKUP($A33,[1]DSSV!$A$9:$P$65536,IN_DTK!G$6,0))=FALSE,VLOOKUP($A33,[1]DSSV!$A$9:$P$65536,IN_DTK!G$6,0),"")</f>
        <v>K15E30</v>
      </c>
      <c r="H33" s="54">
        <f>IF(ISNA(VLOOKUP($A33,[1]DSSV!$A$9:$P$65536,IN_DTK!H$6,0))=FALSE,IF(H$9&lt;&gt;0,VLOOKUP($A33,[1]DSSV!$A$9:$P$65536,IN_DTK!H$6,0),""),"")</f>
        <v>7</v>
      </c>
      <c r="I33" s="54">
        <f>IF(ISNA(VLOOKUP($A33,[1]DSSV!$A$9:$P$65536,IN_DTK!I$6,0))=FALSE,IF(I$9&lt;&gt;0,VLOOKUP($A33,[1]DSSV!$A$9:$P$65536,IN_DTK!I$6,0),""),"")</f>
        <v>7</v>
      </c>
      <c r="J33" s="54">
        <f>IF(ISNA(VLOOKUP($A33,[1]DSSV!$A$9:$P$65536,IN_DTK!J$6,0))=FALSE,IF(J$9&lt;&gt;0,VLOOKUP($A33,[1]DSSV!$A$9:$P$65536,IN_DTK!J$6,0),""),"")</f>
        <v>8</v>
      </c>
      <c r="K33" s="54">
        <f>IF(ISNA(VLOOKUP($A33,[1]DSSV!$A$9:$P$65536,IN_DTK!K$6,0))=FALSE,IF(K$9&lt;&gt;0,VLOOKUP($A33,[1]DSSV!$A$9:$P$65536,IN_DTK!K$6,0),""),"")</f>
        <v>6</v>
      </c>
      <c r="L33" s="54">
        <f>IF(ISNA(VLOOKUP($A33,[1]DSSV!$A$9:$P$65536,IN_DTK!L$6,0))=FALSE,VLOOKUP($A33,[1]DSSV!$A$9:$P$65536,IN_DTK!L$6,0),"")</f>
        <v>7</v>
      </c>
      <c r="M33" s="54">
        <f>IF(ISNA(VLOOKUP($A33,[1]DSSV!$A$9:$P$65536,IN_DTK!M$6,0))=FALSE,VLOOKUP($A33,[1]DSSV!$A$9:$P$65536,IN_DTK!M$6,0),"")</f>
        <v>3.3</v>
      </c>
      <c r="N33" s="54">
        <f>IF(ISNA(VLOOKUP($A33,[1]DSSV!$A$9:$P$65536,IN_DTK!N$6,0))=FALSE,IF(N$9&lt;&gt;0,VLOOKUP($A33,[1]DSSV!$A$9:$P$65536,IN_DTK!N$6,0),""),"")</f>
        <v>5.2</v>
      </c>
      <c r="O33" s="58">
        <f>IF(ISNA(VLOOKUP($A33,[1]DSSV!$A$9:$P$65536,IN_DTK!O$6,0))=FALSE,VLOOKUP($A33,[1]DSSV!$A$9:$P$65536,IN_DTK!O$6,0),"")</f>
        <v>6.1</v>
      </c>
      <c r="P33" s="59" t="str">
        <f>IF(ISNA(VLOOKUP($A33,[1]DSSV!$A$9:$P$65536,IN_DTK!P$6,0))=FALSE,VLOOKUP($A33,[1]DSSV!$A$9:$P$65536,IN_DTK!P$6,0),"")</f>
        <v>Sáu Phẩy Một</v>
      </c>
      <c r="Q33" s="60">
        <f>IF(ISNA(VLOOKUP($A33,[1]DSSV!$A$9:$P$65536,IN_DTK!Q$6,0))=FALSE,VLOOKUP($A33,[1]DSSV!$A$9:$P$65536,IN_DTK!Q$6,0),"")</f>
        <v>0</v>
      </c>
      <c r="R33" s="52" t="str">
        <f t="shared" si="0"/>
        <v>K15TMT</v>
      </c>
      <c r="S33" s="53" t="str">
        <f t="shared" si="1"/>
        <v>TMT</v>
      </c>
    </row>
    <row r="34" spans="1:19" s="52" customFormat="1" ht="16.5" customHeight="1">
      <c r="A34" s="44">
        <v>25</v>
      </c>
      <c r="B34" s="54">
        <f>SUBTOTAL(2,C$7:C34)</f>
        <v>25</v>
      </c>
      <c r="C34" s="54">
        <f>IF(ISNA(VLOOKUP($A34,[1]DSSV!$A$9:$P$65536,IN_DTK!C$6,0))=FALSE,VLOOKUP($A34,[1]DSSV!$A$9:$P$65536,IN_DTK!C$6,0),"")</f>
        <v>152115507</v>
      </c>
      <c r="D34" s="55" t="str">
        <f>IF(ISNA(VLOOKUP($A34,[1]DSSV!$A$9:$P$65536,IN_DTK!D$6,0))=FALSE,VLOOKUP($A34,[1]DSSV!$A$9:$P$65536,IN_DTK!D$6,0),"")</f>
        <v xml:space="preserve">Võ Văn </v>
      </c>
      <c r="E34" s="56" t="str">
        <f>IF(ISNA(VLOOKUP($A34,[1]DSSV!$A$9:$P$65536,IN_DTK!E$6,0))=FALSE,VLOOKUP($A34,[1]DSSV!$A$9:$P$65536,IN_DTK!E$6,0),"")</f>
        <v>Cảnh</v>
      </c>
      <c r="F34" s="57" t="str">
        <f>IF(ISNA(VLOOKUP($A34,[1]DSSV!$A$9:$P$65536,IN_DTK!F$6,0))=FALSE,VLOOKUP($A34,[1]DSSV!$A$9:$P$65536,IN_DTK!F$6,0),"")</f>
        <v>K15TMT</v>
      </c>
      <c r="G34" s="57" t="str">
        <f>IF(ISNA(VLOOKUP($A34,[1]DSSV!$A$9:$P$65536,IN_DTK!G$6,0))=FALSE,VLOOKUP($A34,[1]DSSV!$A$9:$P$65536,IN_DTK!G$6,0),"")</f>
        <v>K15E30</v>
      </c>
      <c r="H34" s="54">
        <f>IF(ISNA(VLOOKUP($A34,[1]DSSV!$A$9:$P$65536,IN_DTK!H$6,0))=FALSE,IF(H$9&lt;&gt;0,VLOOKUP($A34,[1]DSSV!$A$9:$P$65536,IN_DTK!H$6,0),""),"")</f>
        <v>8</v>
      </c>
      <c r="I34" s="54">
        <f>IF(ISNA(VLOOKUP($A34,[1]DSSV!$A$9:$P$65536,IN_DTK!I$6,0))=FALSE,IF(I$9&lt;&gt;0,VLOOKUP($A34,[1]DSSV!$A$9:$P$65536,IN_DTK!I$6,0),""),"")</f>
        <v>7</v>
      </c>
      <c r="J34" s="54">
        <f>IF(ISNA(VLOOKUP($A34,[1]DSSV!$A$9:$P$65536,IN_DTK!J$6,0))=FALSE,IF(J$9&lt;&gt;0,VLOOKUP($A34,[1]DSSV!$A$9:$P$65536,IN_DTK!J$6,0),""),"")</f>
        <v>6</v>
      </c>
      <c r="K34" s="54">
        <f>IF(ISNA(VLOOKUP($A34,[1]DSSV!$A$9:$P$65536,IN_DTK!K$6,0))=FALSE,IF(K$9&lt;&gt;0,VLOOKUP($A34,[1]DSSV!$A$9:$P$65536,IN_DTK!K$6,0),""),"")</f>
        <v>6</v>
      </c>
      <c r="L34" s="54">
        <f>IF(ISNA(VLOOKUP($A34,[1]DSSV!$A$9:$P$65536,IN_DTK!L$6,0))=FALSE,VLOOKUP($A34,[1]DSSV!$A$9:$P$65536,IN_DTK!L$6,0),"")</f>
        <v>6.5</v>
      </c>
      <c r="M34" s="54">
        <f>IF(ISNA(VLOOKUP($A34,[1]DSSV!$A$9:$P$65536,IN_DTK!M$6,0))=FALSE,VLOOKUP($A34,[1]DSSV!$A$9:$P$65536,IN_DTK!M$6,0),"")</f>
        <v>2.6</v>
      </c>
      <c r="N34" s="54">
        <f>IF(ISNA(VLOOKUP($A34,[1]DSSV!$A$9:$P$65536,IN_DTK!N$6,0))=FALSE,IF(N$9&lt;&gt;0,VLOOKUP($A34,[1]DSSV!$A$9:$P$65536,IN_DTK!N$6,0),""),"")</f>
        <v>4.5999999999999996</v>
      </c>
      <c r="O34" s="58">
        <f>IF(ISNA(VLOOKUP($A34,[1]DSSV!$A$9:$P$65536,IN_DTK!O$6,0))=FALSE,VLOOKUP($A34,[1]DSSV!$A$9:$P$65536,IN_DTK!O$6,0),"")</f>
        <v>5.4</v>
      </c>
      <c r="P34" s="59" t="str">
        <f>IF(ISNA(VLOOKUP($A34,[1]DSSV!$A$9:$P$65536,IN_DTK!P$6,0))=FALSE,VLOOKUP($A34,[1]DSSV!$A$9:$P$65536,IN_DTK!P$6,0),"")</f>
        <v>Năm Phẩy Bốn</v>
      </c>
      <c r="Q34" s="60">
        <f>IF(ISNA(VLOOKUP($A34,[1]DSSV!$A$9:$P$65536,IN_DTK!Q$6,0))=FALSE,VLOOKUP($A34,[1]DSSV!$A$9:$P$65536,IN_DTK!Q$6,0),"")</f>
        <v>0</v>
      </c>
      <c r="R34" s="52" t="str">
        <f t="shared" si="0"/>
        <v>K15TMT</v>
      </c>
      <c r="S34" s="53" t="str">
        <f t="shared" si="1"/>
        <v>TMT</v>
      </c>
    </row>
    <row r="35" spans="1:19" s="52" customFormat="1" ht="16.5" customHeight="1">
      <c r="A35" s="44">
        <v>26</v>
      </c>
      <c r="B35" s="54">
        <f>SUBTOTAL(2,C$7:C35)</f>
        <v>26</v>
      </c>
      <c r="C35" s="54">
        <f>IF(ISNA(VLOOKUP($A35,[1]DSSV!$A$9:$P$65536,IN_DTK!C$6,0))=FALSE,VLOOKUP($A35,[1]DSSV!$A$9:$P$65536,IN_DTK!C$6,0),"")</f>
        <v>152115894</v>
      </c>
      <c r="D35" s="55" t="str">
        <f>IF(ISNA(VLOOKUP($A35,[1]DSSV!$A$9:$P$65536,IN_DTK!D$6,0))=FALSE,VLOOKUP($A35,[1]DSSV!$A$9:$P$65536,IN_DTK!D$6,0),"")</f>
        <v>Phạm Lê Trọng</v>
      </c>
      <c r="E35" s="56" t="str">
        <f>IF(ISNA(VLOOKUP($A35,[1]DSSV!$A$9:$P$65536,IN_DTK!E$6,0))=FALSE,VLOOKUP($A35,[1]DSSV!$A$9:$P$65536,IN_DTK!E$6,0),"")</f>
        <v>Nghĩa</v>
      </c>
      <c r="F35" s="57" t="str">
        <f>IF(ISNA(VLOOKUP($A35,[1]DSSV!$A$9:$P$65536,IN_DTK!F$6,0))=FALSE,VLOOKUP($A35,[1]DSSV!$A$9:$P$65536,IN_DTK!F$6,0),"")</f>
        <v>K15TMT</v>
      </c>
      <c r="G35" s="57" t="str">
        <f>IF(ISNA(VLOOKUP($A35,[1]DSSV!$A$9:$P$65536,IN_DTK!G$6,0))=FALSE,VLOOKUP($A35,[1]DSSV!$A$9:$P$65536,IN_DTK!G$6,0),"")</f>
        <v>K15E30</v>
      </c>
      <c r="H35" s="54">
        <f>IF(ISNA(VLOOKUP($A35,[1]DSSV!$A$9:$P$65536,IN_DTK!H$6,0))=FALSE,IF(H$9&lt;&gt;0,VLOOKUP($A35,[1]DSSV!$A$9:$P$65536,IN_DTK!H$6,0),""),"")</f>
        <v>8</v>
      </c>
      <c r="I35" s="54">
        <f>IF(ISNA(VLOOKUP($A35,[1]DSSV!$A$9:$P$65536,IN_DTK!I$6,0))=FALSE,IF(I$9&lt;&gt;0,VLOOKUP($A35,[1]DSSV!$A$9:$P$65536,IN_DTK!I$6,0),""),"")</f>
        <v>8</v>
      </c>
      <c r="J35" s="54">
        <f>IF(ISNA(VLOOKUP($A35,[1]DSSV!$A$9:$P$65536,IN_DTK!J$6,0))=FALSE,IF(J$9&lt;&gt;0,VLOOKUP($A35,[1]DSSV!$A$9:$P$65536,IN_DTK!J$6,0),""),"")</f>
        <v>9</v>
      </c>
      <c r="K35" s="54">
        <f>IF(ISNA(VLOOKUP($A35,[1]DSSV!$A$9:$P$65536,IN_DTK!K$6,0))=FALSE,IF(K$9&lt;&gt;0,VLOOKUP($A35,[1]DSSV!$A$9:$P$65536,IN_DTK!K$6,0),""),"")</f>
        <v>7</v>
      </c>
      <c r="L35" s="54">
        <f>IF(ISNA(VLOOKUP($A35,[1]DSSV!$A$9:$P$65536,IN_DTK!L$6,0))=FALSE,VLOOKUP($A35,[1]DSSV!$A$9:$P$65536,IN_DTK!L$6,0),"")</f>
        <v>5</v>
      </c>
      <c r="M35" s="54">
        <f>IF(ISNA(VLOOKUP($A35,[1]DSSV!$A$9:$P$65536,IN_DTK!M$6,0))=FALSE,VLOOKUP($A35,[1]DSSV!$A$9:$P$65536,IN_DTK!M$6,0),"")</f>
        <v>4.2</v>
      </c>
      <c r="N35" s="54">
        <f>IF(ISNA(VLOOKUP($A35,[1]DSSV!$A$9:$P$65536,IN_DTK!N$6,0))=FALSE,IF(N$9&lt;&gt;0,VLOOKUP($A35,[1]DSSV!$A$9:$P$65536,IN_DTK!N$6,0),""),"")</f>
        <v>4.5999999999999996</v>
      </c>
      <c r="O35" s="58">
        <f>IF(ISNA(VLOOKUP($A35,[1]DSSV!$A$9:$P$65536,IN_DTK!O$6,0))=FALSE,VLOOKUP($A35,[1]DSSV!$A$9:$P$65536,IN_DTK!O$6,0),"")</f>
        <v>6.2</v>
      </c>
      <c r="P35" s="59" t="str">
        <f>IF(ISNA(VLOOKUP($A35,[1]DSSV!$A$9:$P$65536,IN_DTK!P$6,0))=FALSE,VLOOKUP($A35,[1]DSSV!$A$9:$P$65536,IN_DTK!P$6,0),"")</f>
        <v>Sáu  Phẩy Hai</v>
      </c>
      <c r="Q35" s="60">
        <f>IF(ISNA(VLOOKUP($A35,[1]DSSV!$A$9:$P$65536,IN_DTK!Q$6,0))=FALSE,VLOOKUP($A35,[1]DSSV!$A$9:$P$65536,IN_DTK!Q$6,0),"")</f>
        <v>0</v>
      </c>
      <c r="R35" s="52" t="str">
        <f t="shared" si="0"/>
        <v>K15TMT</v>
      </c>
      <c r="S35" s="53" t="str">
        <f t="shared" si="1"/>
        <v>TMT</v>
      </c>
    </row>
    <row r="36" spans="1:19" s="52" customFormat="1" ht="16.5" customHeight="1">
      <c r="A36" s="44">
        <v>27</v>
      </c>
      <c r="B36" s="54">
        <f>SUBTOTAL(2,C$7:C36)</f>
        <v>27</v>
      </c>
      <c r="C36" s="54">
        <f>IF(ISNA(VLOOKUP($A36,[1]DSSV!$A$9:$P$65536,IN_DTK!C$6,0))=FALSE,VLOOKUP($A36,[1]DSSV!$A$9:$P$65536,IN_DTK!C$6,0),"")</f>
        <v>152116069</v>
      </c>
      <c r="D36" s="55" t="str">
        <f>IF(ISNA(VLOOKUP($A36,[1]DSSV!$A$9:$P$65536,IN_DTK!D$6,0))=FALSE,VLOOKUP($A36,[1]DSSV!$A$9:$P$65536,IN_DTK!D$6,0),"")</f>
        <v xml:space="preserve">Nguyễn Tấn </v>
      </c>
      <c r="E36" s="56" t="str">
        <f>IF(ISNA(VLOOKUP($A36,[1]DSSV!$A$9:$P$65536,IN_DTK!E$6,0))=FALSE,VLOOKUP($A36,[1]DSSV!$A$9:$P$65536,IN_DTK!E$6,0),"")</f>
        <v>Bình</v>
      </c>
      <c r="F36" s="57" t="str">
        <f>IF(ISNA(VLOOKUP($A36,[1]DSSV!$A$9:$P$65536,IN_DTK!F$6,0))=FALSE,VLOOKUP($A36,[1]DSSV!$A$9:$P$65536,IN_DTK!F$6,0),"")</f>
        <v>K15TMT</v>
      </c>
      <c r="G36" s="57" t="str">
        <f>IF(ISNA(VLOOKUP($A36,[1]DSSV!$A$9:$P$65536,IN_DTK!G$6,0))=FALSE,VLOOKUP($A36,[1]DSSV!$A$9:$P$65536,IN_DTK!G$6,0),"")</f>
        <v>K15E30</v>
      </c>
      <c r="H36" s="54">
        <f>IF(ISNA(VLOOKUP($A36,[1]DSSV!$A$9:$P$65536,IN_DTK!H$6,0))=FALSE,IF(H$9&lt;&gt;0,VLOOKUP($A36,[1]DSSV!$A$9:$P$65536,IN_DTK!H$6,0),""),"")</f>
        <v>10</v>
      </c>
      <c r="I36" s="54">
        <f>IF(ISNA(VLOOKUP($A36,[1]DSSV!$A$9:$P$65536,IN_DTK!I$6,0))=FALSE,IF(I$9&lt;&gt;0,VLOOKUP($A36,[1]DSSV!$A$9:$P$65536,IN_DTK!I$6,0),""),"")</f>
        <v>9</v>
      </c>
      <c r="J36" s="54">
        <f>IF(ISNA(VLOOKUP($A36,[1]DSSV!$A$9:$P$65536,IN_DTK!J$6,0))=FALSE,IF(J$9&lt;&gt;0,VLOOKUP($A36,[1]DSSV!$A$9:$P$65536,IN_DTK!J$6,0),""),"")</f>
        <v>8</v>
      </c>
      <c r="K36" s="54">
        <f>IF(ISNA(VLOOKUP($A36,[1]DSSV!$A$9:$P$65536,IN_DTK!K$6,0))=FALSE,IF(K$9&lt;&gt;0,VLOOKUP($A36,[1]DSSV!$A$9:$P$65536,IN_DTK!K$6,0),""),"")</f>
        <v>7</v>
      </c>
      <c r="L36" s="54">
        <f>IF(ISNA(VLOOKUP($A36,[1]DSSV!$A$9:$P$65536,IN_DTK!L$6,0))=FALSE,VLOOKUP($A36,[1]DSSV!$A$9:$P$65536,IN_DTK!L$6,0),"")</f>
        <v>7</v>
      </c>
      <c r="M36" s="54">
        <f>IF(ISNA(VLOOKUP($A36,[1]DSSV!$A$9:$P$65536,IN_DTK!M$6,0))=FALSE,VLOOKUP($A36,[1]DSSV!$A$9:$P$65536,IN_DTK!M$6,0),"")</f>
        <v>4.7</v>
      </c>
      <c r="N36" s="54">
        <f>IF(ISNA(VLOOKUP($A36,[1]DSSV!$A$9:$P$65536,IN_DTK!N$6,0))=FALSE,IF(N$9&lt;&gt;0,VLOOKUP($A36,[1]DSSV!$A$9:$P$65536,IN_DTK!N$6,0),""),"")</f>
        <v>5.9</v>
      </c>
      <c r="O36" s="58">
        <f>IF(ISNA(VLOOKUP($A36,[1]DSSV!$A$9:$P$65536,IN_DTK!O$6,0))=FALSE,VLOOKUP($A36,[1]DSSV!$A$9:$P$65536,IN_DTK!O$6,0),"")</f>
        <v>6.9</v>
      </c>
      <c r="P36" s="59" t="str">
        <f>IF(ISNA(VLOOKUP($A36,[1]DSSV!$A$9:$P$65536,IN_DTK!P$6,0))=FALSE,VLOOKUP($A36,[1]DSSV!$A$9:$P$65536,IN_DTK!P$6,0),"")</f>
        <v>Sáu Phẩy Chín</v>
      </c>
      <c r="Q36" s="60">
        <f>IF(ISNA(VLOOKUP($A36,[1]DSSV!$A$9:$P$65536,IN_DTK!Q$6,0))=FALSE,VLOOKUP($A36,[1]DSSV!$A$9:$P$65536,IN_DTK!Q$6,0),"")</f>
        <v>0</v>
      </c>
      <c r="R36" s="52" t="str">
        <f t="shared" si="0"/>
        <v>K15TMT</v>
      </c>
      <c r="S36" s="53" t="str">
        <f t="shared" si="1"/>
        <v>TMT</v>
      </c>
    </row>
    <row r="37" spans="1:19" s="52" customFormat="1" ht="16.5" customHeight="1">
      <c r="A37" s="44">
        <v>28</v>
      </c>
      <c r="B37" s="54">
        <f>SUBTOTAL(2,C$7:C37)</f>
        <v>28</v>
      </c>
      <c r="C37" s="54">
        <f>IF(ISNA(VLOOKUP($A37,[1]DSSV!$A$9:$P$65536,IN_DTK!C$6,0))=FALSE,VLOOKUP($A37,[1]DSSV!$A$9:$P$65536,IN_DTK!C$6,0),"")</f>
        <v>152116193</v>
      </c>
      <c r="D37" s="55" t="str">
        <f>IF(ISNA(VLOOKUP($A37,[1]DSSV!$A$9:$P$65536,IN_DTK!D$6,0))=FALSE,VLOOKUP($A37,[1]DSSV!$A$9:$P$65536,IN_DTK!D$6,0),"")</f>
        <v xml:space="preserve">Phạm Minh </v>
      </c>
      <c r="E37" s="56" t="str">
        <f>IF(ISNA(VLOOKUP($A37,[1]DSSV!$A$9:$P$65536,IN_DTK!E$6,0))=FALSE,VLOOKUP($A37,[1]DSSV!$A$9:$P$65536,IN_DTK!E$6,0),"")</f>
        <v>Long</v>
      </c>
      <c r="F37" s="57" t="str">
        <f>IF(ISNA(VLOOKUP($A37,[1]DSSV!$A$9:$P$65536,IN_DTK!F$6,0))=FALSE,VLOOKUP($A37,[1]DSSV!$A$9:$P$65536,IN_DTK!F$6,0),"")</f>
        <v>K15TMT</v>
      </c>
      <c r="G37" s="57" t="str">
        <f>IF(ISNA(VLOOKUP($A37,[1]DSSV!$A$9:$P$65536,IN_DTK!G$6,0))=FALSE,VLOOKUP($A37,[1]DSSV!$A$9:$P$65536,IN_DTK!G$6,0),"")</f>
        <v>K15E30</v>
      </c>
      <c r="H37" s="54">
        <f>IF(ISNA(VLOOKUP($A37,[1]DSSV!$A$9:$P$65536,IN_DTK!H$6,0))=FALSE,IF(H$9&lt;&gt;0,VLOOKUP($A37,[1]DSSV!$A$9:$P$65536,IN_DTK!H$6,0),""),"")</f>
        <v>8</v>
      </c>
      <c r="I37" s="54">
        <f>IF(ISNA(VLOOKUP($A37,[1]DSSV!$A$9:$P$65536,IN_DTK!I$6,0))=FALSE,IF(I$9&lt;&gt;0,VLOOKUP($A37,[1]DSSV!$A$9:$P$65536,IN_DTK!I$6,0),""),"")</f>
        <v>8</v>
      </c>
      <c r="J37" s="54">
        <f>IF(ISNA(VLOOKUP($A37,[1]DSSV!$A$9:$P$65536,IN_DTK!J$6,0))=FALSE,IF(J$9&lt;&gt;0,VLOOKUP($A37,[1]DSSV!$A$9:$P$65536,IN_DTK!J$6,0),""),"")</f>
        <v>7</v>
      </c>
      <c r="K37" s="54">
        <f>IF(ISNA(VLOOKUP($A37,[1]DSSV!$A$9:$P$65536,IN_DTK!K$6,0))=FALSE,IF(K$9&lt;&gt;0,VLOOKUP($A37,[1]DSSV!$A$9:$P$65536,IN_DTK!K$6,0),""),"")</f>
        <v>6</v>
      </c>
      <c r="L37" s="54">
        <f>IF(ISNA(VLOOKUP($A37,[1]DSSV!$A$9:$P$65536,IN_DTK!L$6,0))=FALSE,VLOOKUP($A37,[1]DSSV!$A$9:$P$65536,IN_DTK!L$6,0),"")</f>
        <v>6</v>
      </c>
      <c r="M37" s="54">
        <f>IF(ISNA(VLOOKUP($A37,[1]DSSV!$A$9:$P$65536,IN_DTK!M$6,0))=FALSE,VLOOKUP($A37,[1]DSSV!$A$9:$P$65536,IN_DTK!M$6,0),"")</f>
        <v>4</v>
      </c>
      <c r="N37" s="54">
        <f>IF(ISNA(VLOOKUP($A37,[1]DSSV!$A$9:$P$65536,IN_DTK!N$6,0))=FALSE,IF(N$9&lt;&gt;0,VLOOKUP($A37,[1]DSSV!$A$9:$P$65536,IN_DTK!N$6,0),""),"")</f>
        <v>5</v>
      </c>
      <c r="O37" s="58">
        <f>IF(ISNA(VLOOKUP($A37,[1]DSSV!$A$9:$P$65536,IN_DTK!O$6,0))=FALSE,VLOOKUP($A37,[1]DSSV!$A$9:$P$65536,IN_DTK!O$6,0),"")</f>
        <v>6</v>
      </c>
      <c r="P37" s="59" t="str">
        <f>IF(ISNA(VLOOKUP($A37,[1]DSSV!$A$9:$P$65536,IN_DTK!P$6,0))=FALSE,VLOOKUP($A37,[1]DSSV!$A$9:$P$65536,IN_DTK!P$6,0),"")</f>
        <v>Sáu</v>
      </c>
      <c r="Q37" s="60">
        <f>IF(ISNA(VLOOKUP($A37,[1]DSSV!$A$9:$P$65536,IN_DTK!Q$6,0))=FALSE,VLOOKUP($A37,[1]DSSV!$A$9:$P$65536,IN_DTK!Q$6,0),"")</f>
        <v>0</v>
      </c>
      <c r="R37" s="52" t="str">
        <f t="shared" si="0"/>
        <v>K15TMT</v>
      </c>
      <c r="S37" s="53" t="str">
        <f t="shared" si="1"/>
        <v>TMT</v>
      </c>
    </row>
    <row r="38" spans="1:19" s="52" customFormat="1" ht="16.5" customHeight="1">
      <c r="A38" s="44">
        <v>29</v>
      </c>
      <c r="B38" s="54">
        <f>SUBTOTAL(2,C$7:C38)</f>
        <v>29</v>
      </c>
      <c r="C38" s="54">
        <f>IF(ISNA(VLOOKUP($A38,[1]DSSV!$A$9:$P$65536,IN_DTK!C$6,0))=FALSE,VLOOKUP($A38,[1]DSSV!$A$9:$P$65536,IN_DTK!C$6,0),"")</f>
        <v>152116313</v>
      </c>
      <c r="D38" s="55" t="str">
        <f>IF(ISNA(VLOOKUP($A38,[1]DSSV!$A$9:$P$65536,IN_DTK!D$6,0))=FALSE,VLOOKUP($A38,[1]DSSV!$A$9:$P$65536,IN_DTK!D$6,0),"")</f>
        <v>Trương Công</v>
      </c>
      <c r="E38" s="56" t="str">
        <f>IF(ISNA(VLOOKUP($A38,[1]DSSV!$A$9:$P$65536,IN_DTK!E$6,0))=FALSE,VLOOKUP($A38,[1]DSSV!$A$9:$P$65536,IN_DTK!E$6,0),"")</f>
        <v>Ngữ</v>
      </c>
      <c r="F38" s="57" t="str">
        <f>IF(ISNA(VLOOKUP($A38,[1]DSSV!$A$9:$P$65536,IN_DTK!F$6,0))=FALSE,VLOOKUP($A38,[1]DSSV!$A$9:$P$65536,IN_DTK!F$6,0),"")</f>
        <v>K15TMT</v>
      </c>
      <c r="G38" s="57" t="str">
        <f>IF(ISNA(VLOOKUP($A38,[1]DSSV!$A$9:$P$65536,IN_DTK!G$6,0))=FALSE,VLOOKUP($A38,[1]DSSV!$A$9:$P$65536,IN_DTK!G$6,0),"")</f>
        <v>K15E30</v>
      </c>
      <c r="H38" s="54">
        <f>IF(ISNA(VLOOKUP($A38,[1]DSSV!$A$9:$P$65536,IN_DTK!H$6,0))=FALSE,IF(H$9&lt;&gt;0,VLOOKUP($A38,[1]DSSV!$A$9:$P$65536,IN_DTK!H$6,0),""),"")</f>
        <v>8</v>
      </c>
      <c r="I38" s="54">
        <f>IF(ISNA(VLOOKUP($A38,[1]DSSV!$A$9:$P$65536,IN_DTK!I$6,0))=FALSE,IF(I$9&lt;&gt;0,VLOOKUP($A38,[1]DSSV!$A$9:$P$65536,IN_DTK!I$6,0),""),"")</f>
        <v>8</v>
      </c>
      <c r="J38" s="54">
        <f>IF(ISNA(VLOOKUP($A38,[1]DSSV!$A$9:$P$65536,IN_DTK!J$6,0))=FALSE,IF(J$9&lt;&gt;0,VLOOKUP($A38,[1]DSSV!$A$9:$P$65536,IN_DTK!J$6,0),""),"")</f>
        <v>8</v>
      </c>
      <c r="K38" s="54">
        <f>IF(ISNA(VLOOKUP($A38,[1]DSSV!$A$9:$P$65536,IN_DTK!K$6,0))=FALSE,IF(K$9&lt;&gt;0,VLOOKUP($A38,[1]DSSV!$A$9:$P$65536,IN_DTK!K$6,0),""),"")</f>
        <v>7</v>
      </c>
      <c r="L38" s="54">
        <f>IF(ISNA(VLOOKUP($A38,[1]DSSV!$A$9:$P$65536,IN_DTK!L$6,0))=FALSE,VLOOKUP($A38,[1]DSSV!$A$9:$P$65536,IN_DTK!L$6,0),"")</f>
        <v>7</v>
      </c>
      <c r="M38" s="54">
        <f>IF(ISNA(VLOOKUP($A38,[1]DSSV!$A$9:$P$65536,IN_DTK!M$6,0))=FALSE,VLOOKUP($A38,[1]DSSV!$A$9:$P$65536,IN_DTK!M$6,0),"")</f>
        <v>4.7</v>
      </c>
      <c r="N38" s="54">
        <f>IF(ISNA(VLOOKUP($A38,[1]DSSV!$A$9:$P$65536,IN_DTK!N$6,0))=FALSE,IF(N$9&lt;&gt;0,VLOOKUP($A38,[1]DSSV!$A$9:$P$65536,IN_DTK!N$6,0),""),"")</f>
        <v>5.9</v>
      </c>
      <c r="O38" s="58">
        <f>IF(ISNA(VLOOKUP($A38,[1]DSSV!$A$9:$P$65536,IN_DTK!O$6,0))=FALSE,VLOOKUP($A38,[1]DSSV!$A$9:$P$65536,IN_DTK!O$6,0),"")</f>
        <v>6.7</v>
      </c>
      <c r="P38" s="59" t="str">
        <f>IF(ISNA(VLOOKUP($A38,[1]DSSV!$A$9:$P$65536,IN_DTK!P$6,0))=FALSE,VLOOKUP($A38,[1]DSSV!$A$9:$P$65536,IN_DTK!P$6,0),"")</f>
        <v>Sáu  Phẩy Bảy</v>
      </c>
      <c r="Q38" s="60">
        <f>IF(ISNA(VLOOKUP($A38,[1]DSSV!$A$9:$P$65536,IN_DTK!Q$6,0))=FALSE,VLOOKUP($A38,[1]DSSV!$A$9:$P$65536,IN_DTK!Q$6,0),"")</f>
        <v>0</v>
      </c>
      <c r="R38" s="52" t="str">
        <f t="shared" si="0"/>
        <v>K15TMT</v>
      </c>
      <c r="S38" s="53" t="str">
        <f t="shared" si="1"/>
        <v>TMT</v>
      </c>
    </row>
    <row r="39" spans="1:19" s="52" customFormat="1" ht="16.5" customHeight="1">
      <c r="A39" s="44">
        <v>30</v>
      </c>
      <c r="B39" s="54">
        <f>SUBTOTAL(2,C$7:C39)</f>
        <v>30</v>
      </c>
      <c r="C39" s="54">
        <f>IF(ISNA(VLOOKUP($A39,[1]DSSV!$A$9:$P$65536,IN_DTK!C$6,0))=FALSE,VLOOKUP($A39,[1]DSSV!$A$9:$P$65536,IN_DTK!C$6,0),"")</f>
        <v>152116351</v>
      </c>
      <c r="D39" s="55" t="str">
        <f>IF(ISNA(VLOOKUP($A39,[1]DSSV!$A$9:$P$65536,IN_DTK!D$6,0))=FALSE,VLOOKUP($A39,[1]DSSV!$A$9:$P$65536,IN_DTK!D$6,0),"")</f>
        <v xml:space="preserve">Lê Văn </v>
      </c>
      <c r="E39" s="56" t="str">
        <f>IF(ISNA(VLOOKUP($A39,[1]DSSV!$A$9:$P$65536,IN_DTK!E$6,0))=FALSE,VLOOKUP($A39,[1]DSSV!$A$9:$P$65536,IN_DTK!E$6,0),"")</f>
        <v>Trung</v>
      </c>
      <c r="F39" s="57" t="str">
        <f>IF(ISNA(VLOOKUP($A39,[1]DSSV!$A$9:$P$65536,IN_DTK!F$6,0))=FALSE,VLOOKUP($A39,[1]DSSV!$A$9:$P$65536,IN_DTK!F$6,0),"")</f>
        <v>K15TMT</v>
      </c>
      <c r="G39" s="57" t="str">
        <f>IF(ISNA(VLOOKUP($A39,[1]DSSV!$A$9:$P$65536,IN_DTK!G$6,0))=FALSE,VLOOKUP($A39,[1]DSSV!$A$9:$P$65536,IN_DTK!G$6,0),"")</f>
        <v>K15E30</v>
      </c>
      <c r="H39" s="54">
        <f>IF(ISNA(VLOOKUP($A39,[1]DSSV!$A$9:$P$65536,IN_DTK!H$6,0))=FALSE,IF(H$9&lt;&gt;0,VLOOKUP($A39,[1]DSSV!$A$9:$P$65536,IN_DTK!H$6,0),""),"")</f>
        <v>8</v>
      </c>
      <c r="I39" s="54">
        <f>IF(ISNA(VLOOKUP($A39,[1]DSSV!$A$9:$P$65536,IN_DTK!I$6,0))=FALSE,IF(I$9&lt;&gt;0,VLOOKUP($A39,[1]DSSV!$A$9:$P$65536,IN_DTK!I$6,0),""),"")</f>
        <v>9</v>
      </c>
      <c r="J39" s="54">
        <f>IF(ISNA(VLOOKUP($A39,[1]DSSV!$A$9:$P$65536,IN_DTK!J$6,0))=FALSE,IF(J$9&lt;&gt;0,VLOOKUP($A39,[1]DSSV!$A$9:$P$65536,IN_DTK!J$6,0),""),"")</f>
        <v>9</v>
      </c>
      <c r="K39" s="54">
        <f>IF(ISNA(VLOOKUP($A39,[1]DSSV!$A$9:$P$65536,IN_DTK!K$6,0))=FALSE,IF(K$9&lt;&gt;0,VLOOKUP($A39,[1]DSSV!$A$9:$P$65536,IN_DTK!K$6,0),""),"")</f>
        <v>9</v>
      </c>
      <c r="L39" s="54">
        <f>IF(ISNA(VLOOKUP($A39,[1]DSSV!$A$9:$P$65536,IN_DTK!L$6,0))=FALSE,VLOOKUP($A39,[1]DSSV!$A$9:$P$65536,IN_DTK!L$6,0),"")</f>
        <v>7.5</v>
      </c>
      <c r="M39" s="54">
        <f>IF(ISNA(VLOOKUP($A39,[1]DSSV!$A$9:$P$65536,IN_DTK!M$6,0))=FALSE,VLOOKUP($A39,[1]DSSV!$A$9:$P$65536,IN_DTK!M$6,0),"")</f>
        <v>5.3</v>
      </c>
      <c r="N39" s="54">
        <f>IF(ISNA(VLOOKUP($A39,[1]DSSV!$A$9:$P$65536,IN_DTK!N$6,0))=FALSE,IF(N$9&lt;&gt;0,VLOOKUP($A39,[1]DSSV!$A$9:$P$65536,IN_DTK!N$6,0),""),"")</f>
        <v>6.4</v>
      </c>
      <c r="O39" s="58">
        <f>IF(ISNA(VLOOKUP($A39,[1]DSSV!$A$9:$P$65536,IN_DTK!O$6,0))=FALSE,VLOOKUP($A39,[1]DSSV!$A$9:$P$65536,IN_DTK!O$6,0),"")</f>
        <v>7.5</v>
      </c>
      <c r="P39" s="59" t="str">
        <f>IF(ISNA(VLOOKUP($A39,[1]DSSV!$A$9:$P$65536,IN_DTK!P$6,0))=FALSE,VLOOKUP($A39,[1]DSSV!$A$9:$P$65536,IN_DTK!P$6,0),"")</f>
        <v>Bảy Phẩy Năm</v>
      </c>
      <c r="Q39" s="60">
        <f>IF(ISNA(VLOOKUP($A39,[1]DSSV!$A$9:$P$65536,IN_DTK!Q$6,0))=FALSE,VLOOKUP($A39,[1]DSSV!$A$9:$P$65536,IN_DTK!Q$6,0),"")</f>
        <v>0</v>
      </c>
      <c r="R39" s="52" t="str">
        <f t="shared" si="0"/>
        <v>K15TMT</v>
      </c>
      <c r="S39" s="53" t="str">
        <f t="shared" si="1"/>
        <v>TMT</v>
      </c>
    </row>
    <row r="40" spans="1:19" s="52" customFormat="1" ht="16.5" customHeight="1">
      <c r="A40" s="44">
        <v>31</v>
      </c>
      <c r="B40" s="54">
        <f>SUBTOTAL(2,C$7:C40)</f>
        <v>31</v>
      </c>
      <c r="C40" s="54">
        <f>IF(ISNA(VLOOKUP($A40,[1]DSSV!$A$9:$P$65536,IN_DTK!C$6,0))=FALSE,VLOOKUP($A40,[1]DSSV!$A$9:$P$65536,IN_DTK!C$6,0),"")</f>
        <v>152116456</v>
      </c>
      <c r="D40" s="55" t="str">
        <f>IF(ISNA(VLOOKUP($A40,[1]DSSV!$A$9:$P$65536,IN_DTK!D$6,0))=FALSE,VLOOKUP($A40,[1]DSSV!$A$9:$P$65536,IN_DTK!D$6,0),"")</f>
        <v xml:space="preserve">Nguyễn Quốc </v>
      </c>
      <c r="E40" s="56" t="str">
        <f>IF(ISNA(VLOOKUP($A40,[1]DSSV!$A$9:$P$65536,IN_DTK!E$6,0))=FALSE,VLOOKUP($A40,[1]DSSV!$A$9:$P$65536,IN_DTK!E$6,0),"")</f>
        <v>Phú</v>
      </c>
      <c r="F40" s="57" t="str">
        <f>IF(ISNA(VLOOKUP($A40,[1]DSSV!$A$9:$P$65536,IN_DTK!F$6,0))=FALSE,VLOOKUP($A40,[1]DSSV!$A$9:$P$65536,IN_DTK!F$6,0),"")</f>
        <v>K15TMT</v>
      </c>
      <c r="G40" s="57" t="str">
        <f>IF(ISNA(VLOOKUP($A40,[1]DSSV!$A$9:$P$65536,IN_DTK!G$6,0))=FALSE,VLOOKUP($A40,[1]DSSV!$A$9:$P$65536,IN_DTK!G$6,0),"")</f>
        <v>K15E30</v>
      </c>
      <c r="H40" s="54">
        <f>IF(ISNA(VLOOKUP($A40,[1]DSSV!$A$9:$P$65536,IN_DTK!H$6,0))=FALSE,IF(H$9&lt;&gt;0,VLOOKUP($A40,[1]DSSV!$A$9:$P$65536,IN_DTK!H$6,0),""),"")</f>
        <v>7</v>
      </c>
      <c r="I40" s="54">
        <f>IF(ISNA(VLOOKUP($A40,[1]DSSV!$A$9:$P$65536,IN_DTK!I$6,0))=FALSE,IF(I$9&lt;&gt;0,VLOOKUP($A40,[1]DSSV!$A$9:$P$65536,IN_DTK!I$6,0),""),"")</f>
        <v>7</v>
      </c>
      <c r="J40" s="54">
        <f>IF(ISNA(VLOOKUP($A40,[1]DSSV!$A$9:$P$65536,IN_DTK!J$6,0))=FALSE,IF(J$9&lt;&gt;0,VLOOKUP($A40,[1]DSSV!$A$9:$P$65536,IN_DTK!J$6,0),""),"")</f>
        <v>7</v>
      </c>
      <c r="K40" s="54">
        <f>IF(ISNA(VLOOKUP($A40,[1]DSSV!$A$9:$P$65536,IN_DTK!K$6,0))=FALSE,IF(K$9&lt;&gt;0,VLOOKUP($A40,[1]DSSV!$A$9:$P$65536,IN_DTK!K$6,0),""),"")</f>
        <v>7</v>
      </c>
      <c r="L40" s="54">
        <f>IF(ISNA(VLOOKUP($A40,[1]DSSV!$A$9:$P$65536,IN_DTK!L$6,0))=FALSE,VLOOKUP($A40,[1]DSSV!$A$9:$P$65536,IN_DTK!L$6,0),"")</f>
        <v>5</v>
      </c>
      <c r="M40" s="54">
        <f>IF(ISNA(VLOOKUP($A40,[1]DSSV!$A$9:$P$65536,IN_DTK!M$6,0))=FALSE,VLOOKUP($A40,[1]DSSV!$A$9:$P$65536,IN_DTK!M$6,0),"")</f>
        <v>5.3</v>
      </c>
      <c r="N40" s="54">
        <f>IF(ISNA(VLOOKUP($A40,[1]DSSV!$A$9:$P$65536,IN_DTK!N$6,0))=FALSE,IF(N$9&lt;&gt;0,VLOOKUP($A40,[1]DSSV!$A$9:$P$65536,IN_DTK!N$6,0),""),"")</f>
        <v>5.2</v>
      </c>
      <c r="O40" s="58">
        <f>IF(ISNA(VLOOKUP($A40,[1]DSSV!$A$9:$P$65536,IN_DTK!O$6,0))=FALSE,VLOOKUP($A40,[1]DSSV!$A$9:$P$65536,IN_DTK!O$6,0),"")</f>
        <v>6</v>
      </c>
      <c r="P40" s="59" t="str">
        <f>IF(ISNA(VLOOKUP($A40,[1]DSSV!$A$9:$P$65536,IN_DTK!P$6,0))=FALSE,VLOOKUP($A40,[1]DSSV!$A$9:$P$65536,IN_DTK!P$6,0),"")</f>
        <v>Sáu</v>
      </c>
      <c r="Q40" s="60">
        <f>IF(ISNA(VLOOKUP($A40,[1]DSSV!$A$9:$P$65536,IN_DTK!Q$6,0))=FALSE,VLOOKUP($A40,[1]DSSV!$A$9:$P$65536,IN_DTK!Q$6,0),"")</f>
        <v>0</v>
      </c>
      <c r="R40" s="52" t="str">
        <f t="shared" si="0"/>
        <v>K15TMT</v>
      </c>
      <c r="S40" s="53" t="str">
        <f t="shared" si="1"/>
        <v>TMT</v>
      </c>
    </row>
    <row r="41" spans="1:19" s="52" customFormat="1" ht="16.5" customHeight="1">
      <c r="A41" s="44">
        <v>32</v>
      </c>
      <c r="B41" s="54">
        <f>SUBTOTAL(2,C$7:C41)</f>
        <v>32</v>
      </c>
      <c r="C41" s="54">
        <f>IF(ISNA(VLOOKUP($A41,[1]DSSV!$A$9:$P$65536,IN_DTK!C$6,0))=FALSE,VLOOKUP($A41,[1]DSSV!$A$9:$P$65536,IN_DTK!C$6,0),"")</f>
        <v>152122492</v>
      </c>
      <c r="D41" s="55" t="str">
        <f>IF(ISNA(VLOOKUP($A41,[1]DSSV!$A$9:$P$65536,IN_DTK!D$6,0))=FALSE,VLOOKUP($A41,[1]DSSV!$A$9:$P$65536,IN_DTK!D$6,0),"")</f>
        <v xml:space="preserve">Nguyễn Chí </v>
      </c>
      <c r="E41" s="56" t="str">
        <f>IF(ISNA(VLOOKUP($A41,[1]DSSV!$A$9:$P$65536,IN_DTK!E$6,0))=FALSE,VLOOKUP($A41,[1]DSSV!$A$9:$P$65536,IN_DTK!E$6,0),"")</f>
        <v>Thanh</v>
      </c>
      <c r="F41" s="57" t="str">
        <f>IF(ISNA(VLOOKUP($A41,[1]DSSV!$A$9:$P$65536,IN_DTK!F$6,0))=FALSE,VLOOKUP($A41,[1]DSSV!$A$9:$P$65536,IN_DTK!F$6,0),"")</f>
        <v>K15TMT</v>
      </c>
      <c r="G41" s="57" t="str">
        <f>IF(ISNA(VLOOKUP($A41,[1]DSSV!$A$9:$P$65536,IN_DTK!G$6,0))=FALSE,VLOOKUP($A41,[1]DSSV!$A$9:$P$65536,IN_DTK!G$6,0),"")</f>
        <v>K15E30</v>
      </c>
      <c r="H41" s="54">
        <f>IF(ISNA(VLOOKUP($A41,[1]DSSV!$A$9:$P$65536,IN_DTK!H$6,0))=FALSE,IF(H$9&lt;&gt;0,VLOOKUP($A41,[1]DSSV!$A$9:$P$65536,IN_DTK!H$6,0),""),"")</f>
        <v>8</v>
      </c>
      <c r="I41" s="54">
        <f>IF(ISNA(VLOOKUP($A41,[1]DSSV!$A$9:$P$65536,IN_DTK!I$6,0))=FALSE,IF(I$9&lt;&gt;0,VLOOKUP($A41,[1]DSSV!$A$9:$P$65536,IN_DTK!I$6,0),""),"")</f>
        <v>7</v>
      </c>
      <c r="J41" s="54">
        <f>IF(ISNA(VLOOKUP($A41,[1]DSSV!$A$9:$P$65536,IN_DTK!J$6,0))=FALSE,IF(J$9&lt;&gt;0,VLOOKUP($A41,[1]DSSV!$A$9:$P$65536,IN_DTK!J$6,0),""),"")</f>
        <v>7</v>
      </c>
      <c r="K41" s="54">
        <f>IF(ISNA(VLOOKUP($A41,[1]DSSV!$A$9:$P$65536,IN_DTK!K$6,0))=FALSE,IF(K$9&lt;&gt;0,VLOOKUP($A41,[1]DSSV!$A$9:$P$65536,IN_DTK!K$6,0),""),"")</f>
        <v>7</v>
      </c>
      <c r="L41" s="54">
        <f>IF(ISNA(VLOOKUP($A41,[1]DSSV!$A$9:$P$65536,IN_DTK!L$6,0))=FALSE,VLOOKUP($A41,[1]DSSV!$A$9:$P$65536,IN_DTK!L$6,0),"")</f>
        <v>5</v>
      </c>
      <c r="M41" s="54">
        <f>IF(ISNA(VLOOKUP($A41,[1]DSSV!$A$9:$P$65536,IN_DTK!M$6,0))=FALSE,VLOOKUP($A41,[1]DSSV!$A$9:$P$65536,IN_DTK!M$6,0),"")</f>
        <v>4.5999999999999996</v>
      </c>
      <c r="N41" s="54">
        <f>IF(ISNA(VLOOKUP($A41,[1]DSSV!$A$9:$P$65536,IN_DTK!N$6,0))=FALSE,IF(N$9&lt;&gt;0,VLOOKUP($A41,[1]DSSV!$A$9:$P$65536,IN_DTK!N$6,0),""),"")</f>
        <v>4.8</v>
      </c>
      <c r="O41" s="58">
        <f>IF(ISNA(VLOOKUP($A41,[1]DSSV!$A$9:$P$65536,IN_DTK!O$6,0))=FALSE,VLOOKUP($A41,[1]DSSV!$A$9:$P$65536,IN_DTK!O$6,0),"")</f>
        <v>5.8</v>
      </c>
      <c r="P41" s="59" t="str">
        <f>IF(ISNA(VLOOKUP($A41,[1]DSSV!$A$9:$P$65536,IN_DTK!P$6,0))=FALSE,VLOOKUP($A41,[1]DSSV!$A$9:$P$65536,IN_DTK!P$6,0),"")</f>
        <v>Năm Phẩy Tám</v>
      </c>
      <c r="Q41" s="60">
        <f>IF(ISNA(VLOOKUP($A41,[1]DSSV!$A$9:$P$65536,IN_DTK!Q$6,0))=FALSE,VLOOKUP($A41,[1]DSSV!$A$9:$P$65536,IN_DTK!Q$6,0),"")</f>
        <v>0</v>
      </c>
      <c r="R41" s="52" t="str">
        <f t="shared" si="0"/>
        <v>K15TMT</v>
      </c>
      <c r="S41" s="53" t="str">
        <f t="shared" si="1"/>
        <v>TMT</v>
      </c>
    </row>
    <row r="42" spans="1:19" s="52" customFormat="1" ht="16.5" customHeight="1">
      <c r="A42" s="44">
        <v>33</v>
      </c>
      <c r="B42" s="54">
        <f>SUBTOTAL(2,C$7:C42)</f>
        <v>33</v>
      </c>
      <c r="C42" s="54">
        <f>IF(ISNA(VLOOKUP($A42,[1]DSSV!$A$9:$P$65536,IN_DTK!C$6,0))=FALSE,VLOOKUP($A42,[1]DSSV!$A$9:$P$65536,IN_DTK!C$6,0),"")</f>
        <v>152125519</v>
      </c>
      <c r="D42" s="55" t="str">
        <f>IF(ISNA(VLOOKUP($A42,[1]DSSV!$A$9:$P$65536,IN_DTK!D$6,0))=FALSE,VLOOKUP($A42,[1]DSSV!$A$9:$P$65536,IN_DTK!D$6,0),"")</f>
        <v xml:space="preserve">Nguyễn Tiến </v>
      </c>
      <c r="E42" s="56" t="str">
        <f>IF(ISNA(VLOOKUP($A42,[1]DSSV!$A$9:$P$65536,IN_DTK!E$6,0))=FALSE,VLOOKUP($A42,[1]DSSV!$A$9:$P$65536,IN_DTK!E$6,0),"")</f>
        <v>Tăng</v>
      </c>
      <c r="F42" s="57" t="str">
        <f>IF(ISNA(VLOOKUP($A42,[1]DSSV!$A$9:$P$65536,IN_DTK!F$6,0))=FALSE,VLOOKUP($A42,[1]DSSV!$A$9:$P$65536,IN_DTK!F$6,0),"")</f>
        <v>K15TMT</v>
      </c>
      <c r="G42" s="57" t="str">
        <f>IF(ISNA(VLOOKUP($A42,[1]DSSV!$A$9:$P$65536,IN_DTK!G$6,0))=FALSE,VLOOKUP($A42,[1]DSSV!$A$9:$P$65536,IN_DTK!G$6,0),"")</f>
        <v>K15E30</v>
      </c>
      <c r="H42" s="54">
        <f>IF(ISNA(VLOOKUP($A42,[1]DSSV!$A$9:$P$65536,IN_DTK!H$6,0))=FALSE,IF(H$9&lt;&gt;0,VLOOKUP($A42,[1]DSSV!$A$9:$P$65536,IN_DTK!H$6,0),""),"")</f>
        <v>9</v>
      </c>
      <c r="I42" s="54">
        <f>IF(ISNA(VLOOKUP($A42,[1]DSSV!$A$9:$P$65536,IN_DTK!I$6,0))=FALSE,IF(I$9&lt;&gt;0,VLOOKUP($A42,[1]DSSV!$A$9:$P$65536,IN_DTK!I$6,0),""),"")</f>
        <v>9</v>
      </c>
      <c r="J42" s="54">
        <f>IF(ISNA(VLOOKUP($A42,[1]DSSV!$A$9:$P$65536,IN_DTK!J$6,0))=FALSE,IF(J$9&lt;&gt;0,VLOOKUP($A42,[1]DSSV!$A$9:$P$65536,IN_DTK!J$6,0),""),"")</f>
        <v>8</v>
      </c>
      <c r="K42" s="54">
        <f>IF(ISNA(VLOOKUP($A42,[1]DSSV!$A$9:$P$65536,IN_DTK!K$6,0))=FALSE,IF(K$9&lt;&gt;0,VLOOKUP($A42,[1]DSSV!$A$9:$P$65536,IN_DTK!K$6,0),""),"")</f>
        <v>7</v>
      </c>
      <c r="L42" s="54">
        <f>IF(ISNA(VLOOKUP($A42,[1]DSSV!$A$9:$P$65536,IN_DTK!L$6,0))=FALSE,VLOOKUP($A42,[1]DSSV!$A$9:$P$65536,IN_DTK!L$6,0),"")</f>
        <v>7</v>
      </c>
      <c r="M42" s="54">
        <f>IF(ISNA(VLOOKUP($A42,[1]DSSV!$A$9:$P$65536,IN_DTK!M$6,0))=FALSE,VLOOKUP($A42,[1]DSSV!$A$9:$P$65536,IN_DTK!M$6,0),"")</f>
        <v>3.3</v>
      </c>
      <c r="N42" s="54">
        <f>IF(ISNA(VLOOKUP($A42,[1]DSSV!$A$9:$P$65536,IN_DTK!N$6,0))=FALSE,IF(N$9&lt;&gt;0,VLOOKUP($A42,[1]DSSV!$A$9:$P$65536,IN_DTK!N$6,0),""),"")</f>
        <v>5.2</v>
      </c>
      <c r="O42" s="58">
        <f>IF(ISNA(VLOOKUP($A42,[1]DSSV!$A$9:$P$65536,IN_DTK!O$6,0))=FALSE,VLOOKUP($A42,[1]DSSV!$A$9:$P$65536,IN_DTK!O$6,0),"")</f>
        <v>6.5</v>
      </c>
      <c r="P42" s="59" t="str">
        <f>IF(ISNA(VLOOKUP($A42,[1]DSSV!$A$9:$P$65536,IN_DTK!P$6,0))=FALSE,VLOOKUP($A42,[1]DSSV!$A$9:$P$65536,IN_DTK!P$6,0),"")</f>
        <v>Sáu Phẩy Năm</v>
      </c>
      <c r="Q42" s="60">
        <f>IF(ISNA(VLOOKUP($A42,[1]DSSV!$A$9:$P$65536,IN_DTK!Q$6,0))=FALSE,VLOOKUP($A42,[1]DSSV!$A$9:$P$65536,IN_DTK!Q$6,0),"")</f>
        <v>0</v>
      </c>
      <c r="R42" s="52" t="str">
        <f t="shared" si="0"/>
        <v>K15TMT</v>
      </c>
      <c r="S42" s="53" t="str">
        <f t="shared" si="1"/>
        <v>TMT</v>
      </c>
    </row>
    <row r="43" spans="1:19" s="52" customFormat="1" ht="16.5" customHeight="1">
      <c r="A43" s="44">
        <v>34</v>
      </c>
      <c r="B43" s="54">
        <f>SUBTOTAL(2,C$7:C43)</f>
        <v>34</v>
      </c>
      <c r="C43" s="54">
        <f>IF(ISNA(VLOOKUP($A43,[1]DSSV!$A$9:$P$65536,IN_DTK!C$6,0))=FALSE,VLOOKUP($A43,[1]DSSV!$A$9:$P$65536,IN_DTK!C$6,0),"")</f>
        <v>152145608</v>
      </c>
      <c r="D43" s="55" t="str">
        <f>IF(ISNA(VLOOKUP($A43,[1]DSSV!$A$9:$P$65536,IN_DTK!D$6,0))=FALSE,VLOOKUP($A43,[1]DSSV!$A$9:$P$65536,IN_DTK!D$6,0),"")</f>
        <v>Lê Văn</v>
      </c>
      <c r="E43" s="56" t="str">
        <f>IF(ISNA(VLOOKUP($A43,[1]DSSV!$A$9:$P$65536,IN_DTK!E$6,0))=FALSE,VLOOKUP($A43,[1]DSSV!$A$9:$P$65536,IN_DTK!E$6,0),"")</f>
        <v>Thiệu</v>
      </c>
      <c r="F43" s="57" t="str">
        <f>IF(ISNA(VLOOKUP($A43,[1]DSSV!$A$9:$P$65536,IN_DTK!F$6,0))=FALSE,VLOOKUP($A43,[1]DSSV!$A$9:$P$65536,IN_DTK!F$6,0),"")</f>
        <v>K15TMT</v>
      </c>
      <c r="G43" s="57" t="str">
        <f>IF(ISNA(VLOOKUP($A43,[1]DSSV!$A$9:$P$65536,IN_DTK!G$6,0))=FALSE,VLOOKUP($A43,[1]DSSV!$A$9:$P$65536,IN_DTK!G$6,0),"")</f>
        <v>K15E30</v>
      </c>
      <c r="H43" s="54">
        <f>IF(ISNA(VLOOKUP($A43,[1]DSSV!$A$9:$P$65536,IN_DTK!H$6,0))=FALSE,IF(H$9&lt;&gt;0,VLOOKUP($A43,[1]DSSV!$A$9:$P$65536,IN_DTK!H$6,0),""),"")</f>
        <v>9</v>
      </c>
      <c r="I43" s="54">
        <f>IF(ISNA(VLOOKUP($A43,[1]DSSV!$A$9:$P$65536,IN_DTK!I$6,0))=FALSE,IF(I$9&lt;&gt;0,VLOOKUP($A43,[1]DSSV!$A$9:$P$65536,IN_DTK!I$6,0),""),"")</f>
        <v>10</v>
      </c>
      <c r="J43" s="54">
        <f>IF(ISNA(VLOOKUP($A43,[1]DSSV!$A$9:$P$65536,IN_DTK!J$6,0))=FALSE,IF(J$9&lt;&gt;0,VLOOKUP($A43,[1]DSSV!$A$9:$P$65536,IN_DTK!J$6,0),""),"")</f>
        <v>8</v>
      </c>
      <c r="K43" s="54">
        <f>IF(ISNA(VLOOKUP($A43,[1]DSSV!$A$9:$P$65536,IN_DTK!K$6,0))=FALSE,IF(K$9&lt;&gt;0,VLOOKUP($A43,[1]DSSV!$A$9:$P$65536,IN_DTK!K$6,0),""),"")</f>
        <v>9</v>
      </c>
      <c r="L43" s="54">
        <f>IF(ISNA(VLOOKUP($A43,[1]DSSV!$A$9:$P$65536,IN_DTK!L$6,0))=FALSE,VLOOKUP($A43,[1]DSSV!$A$9:$P$65536,IN_DTK!L$6,0),"")</f>
        <v>7</v>
      </c>
      <c r="M43" s="54">
        <f>IF(ISNA(VLOOKUP($A43,[1]DSSV!$A$9:$P$65536,IN_DTK!M$6,0))=FALSE,VLOOKUP($A43,[1]DSSV!$A$9:$P$65536,IN_DTK!M$6,0),"")</f>
        <v>5.8</v>
      </c>
      <c r="N43" s="54">
        <f>IF(ISNA(VLOOKUP($A43,[1]DSSV!$A$9:$P$65536,IN_DTK!N$6,0))=FALSE,IF(N$9&lt;&gt;0,VLOOKUP($A43,[1]DSSV!$A$9:$P$65536,IN_DTK!N$6,0),""),"")</f>
        <v>6.4</v>
      </c>
      <c r="O43" s="58">
        <f>IF(ISNA(VLOOKUP($A43,[1]DSSV!$A$9:$P$65536,IN_DTK!O$6,0))=FALSE,VLOOKUP($A43,[1]DSSV!$A$9:$P$65536,IN_DTK!O$6,0),"")</f>
        <v>7.5</v>
      </c>
      <c r="P43" s="59" t="str">
        <f>IF(ISNA(VLOOKUP($A43,[1]DSSV!$A$9:$P$65536,IN_DTK!P$6,0))=FALSE,VLOOKUP($A43,[1]DSSV!$A$9:$P$65536,IN_DTK!P$6,0),"")</f>
        <v>Bảy Phẩy Năm</v>
      </c>
      <c r="Q43" s="60">
        <f>IF(ISNA(VLOOKUP($A43,[1]DSSV!$A$9:$P$65536,IN_DTK!Q$6,0))=FALSE,VLOOKUP($A43,[1]DSSV!$A$9:$P$65536,IN_DTK!Q$6,0),"")</f>
        <v>0</v>
      </c>
      <c r="R43" s="52" t="str">
        <f t="shared" si="0"/>
        <v>K15TMT</v>
      </c>
      <c r="S43" s="53" t="str">
        <f t="shared" si="1"/>
        <v>TMT</v>
      </c>
    </row>
    <row r="44" spans="1:19" s="52" customFormat="1" ht="16.5" customHeight="1">
      <c r="A44" s="44">
        <v>35</v>
      </c>
      <c r="B44" s="54">
        <f>SUBTOTAL(2,C$7:C44)</f>
        <v>35</v>
      </c>
      <c r="C44" s="54">
        <f>IF(ISNA(VLOOKUP($A44,[1]DSSV!$A$9:$P$65536,IN_DTK!C$6,0))=FALSE,VLOOKUP($A44,[1]DSSV!$A$9:$P$65536,IN_DTK!C$6,0),"")</f>
        <v>132114031</v>
      </c>
      <c r="D44" s="55" t="str">
        <f>IF(ISNA(VLOOKUP($A44,[1]DSSV!$A$9:$P$65536,IN_DTK!D$6,0))=FALSE,VLOOKUP($A44,[1]DSSV!$A$9:$P$65536,IN_DTK!D$6,0),"")</f>
        <v>Nguyễn Nam</v>
      </c>
      <c r="E44" s="56" t="str">
        <f>IF(ISNA(VLOOKUP($A44,[1]DSSV!$A$9:$P$65536,IN_DTK!E$6,0))=FALSE,VLOOKUP($A44,[1]DSSV!$A$9:$P$65536,IN_DTK!E$6,0),"")</f>
        <v>Phương</v>
      </c>
      <c r="F44" s="57" t="str">
        <f>IF(ISNA(VLOOKUP($A44,[1]DSSV!$A$9:$P$65536,IN_DTK!F$6,0))=FALSE,VLOOKUP($A44,[1]DSSV!$A$9:$P$65536,IN_DTK!F$6,0),"")</f>
        <v>K15TMT</v>
      </c>
      <c r="G44" s="57" t="str">
        <f>IF(ISNA(VLOOKUP($A44,[1]DSSV!$A$9:$P$65536,IN_DTK!G$6,0))=FALSE,VLOOKUP($A44,[1]DSSV!$A$9:$P$65536,IN_DTK!G$6,0),"")</f>
        <v>K15E30</v>
      </c>
      <c r="H44" s="54">
        <f>IF(ISNA(VLOOKUP($A44,[1]DSSV!$A$9:$P$65536,IN_DTK!H$6,0))=FALSE,IF(H$9&lt;&gt;0,VLOOKUP($A44,[1]DSSV!$A$9:$P$65536,IN_DTK!H$6,0),""),"")</f>
        <v>6</v>
      </c>
      <c r="I44" s="54">
        <f>IF(ISNA(VLOOKUP($A44,[1]DSSV!$A$9:$P$65536,IN_DTK!I$6,0))=FALSE,IF(I$9&lt;&gt;0,VLOOKUP($A44,[1]DSSV!$A$9:$P$65536,IN_DTK!I$6,0),""),"")</f>
        <v>6</v>
      </c>
      <c r="J44" s="54">
        <f>IF(ISNA(VLOOKUP($A44,[1]DSSV!$A$9:$P$65536,IN_DTK!J$6,0))=FALSE,IF(J$9&lt;&gt;0,VLOOKUP($A44,[1]DSSV!$A$9:$P$65536,IN_DTK!J$6,0),""),"")</f>
        <v>6</v>
      </c>
      <c r="K44" s="54">
        <f>IF(ISNA(VLOOKUP($A44,[1]DSSV!$A$9:$P$65536,IN_DTK!K$6,0))=FALSE,IF(K$9&lt;&gt;0,VLOOKUP($A44,[1]DSSV!$A$9:$P$65536,IN_DTK!K$6,0),""),"")</f>
        <v>6</v>
      </c>
      <c r="L44" s="54" t="str">
        <f>IF(ISNA(VLOOKUP($A44,[1]DSSV!$A$9:$P$65536,IN_DTK!L$6,0))=FALSE,VLOOKUP($A44,[1]DSSV!$A$9:$P$65536,IN_DTK!L$6,0),"")</f>
        <v>v</v>
      </c>
      <c r="M44" s="54">
        <f>IF(ISNA(VLOOKUP($A44,[1]DSSV!$A$9:$P$65536,IN_DTK!M$6,0))=FALSE,VLOOKUP($A44,[1]DSSV!$A$9:$P$65536,IN_DTK!M$6,0),"")</f>
        <v>2.7</v>
      </c>
      <c r="N44" s="54" t="str">
        <f>IF(ISNA(VLOOKUP($A44,[1]DSSV!$A$9:$P$65536,IN_DTK!N$6,0))=FALSE,IF(N$9&lt;&gt;0,VLOOKUP($A44,[1]DSSV!$A$9:$P$65536,IN_DTK!N$6,0),""),"")</f>
        <v>v</v>
      </c>
      <c r="O44" s="58">
        <f>IF(ISNA(VLOOKUP($A44,[1]DSSV!$A$9:$P$65536,IN_DTK!O$6,0))=FALSE,VLOOKUP($A44,[1]DSSV!$A$9:$P$65536,IN_DTK!O$6,0),"")</f>
        <v>0</v>
      </c>
      <c r="P44" s="59" t="str">
        <f>IF(ISNA(VLOOKUP($A44,[1]DSSV!$A$9:$P$65536,IN_DTK!P$6,0))=FALSE,VLOOKUP($A44,[1]DSSV!$A$9:$P$65536,IN_DTK!P$6,0),"")</f>
        <v>Không</v>
      </c>
      <c r="Q44" s="60">
        <f>IF(ISNA(VLOOKUP($A44,[1]DSSV!$A$9:$P$65536,IN_DTK!Q$6,0))=FALSE,VLOOKUP($A44,[1]DSSV!$A$9:$P$65536,IN_DTK!Q$6,0),"")</f>
        <v>0</v>
      </c>
      <c r="R44" s="52" t="str">
        <f t="shared" si="0"/>
        <v>K15TMT</v>
      </c>
      <c r="S44" s="53" t="str">
        <f t="shared" si="1"/>
        <v>TMT</v>
      </c>
    </row>
    <row r="45" spans="1:19" s="52" customFormat="1" ht="16.5" customHeight="1">
      <c r="A45" s="44">
        <v>36</v>
      </c>
      <c r="B45" s="54">
        <f>SUBTOTAL(2,C$7:C45)</f>
        <v>36</v>
      </c>
      <c r="C45" s="54">
        <f>IF(ISNA(VLOOKUP($A45,[1]DSSV!$A$9:$P$65536,IN_DTK!C$6,0))=FALSE,VLOOKUP($A45,[1]DSSV!$A$9:$P$65536,IN_DTK!C$6,0),"")</f>
        <v>142131145</v>
      </c>
      <c r="D45" s="55" t="str">
        <f>IF(ISNA(VLOOKUP($A45,[1]DSSV!$A$9:$P$65536,IN_DTK!D$6,0))=FALSE,VLOOKUP($A45,[1]DSSV!$A$9:$P$65536,IN_DTK!D$6,0),"")</f>
        <v>Nguyễn Văn</v>
      </c>
      <c r="E45" s="56" t="str">
        <f>IF(ISNA(VLOOKUP($A45,[1]DSSV!$A$9:$P$65536,IN_DTK!E$6,0))=FALSE,VLOOKUP($A45,[1]DSSV!$A$9:$P$65536,IN_DTK!E$6,0),"")</f>
        <v>Ngọ</v>
      </c>
      <c r="F45" s="57" t="str">
        <f>IF(ISNA(VLOOKUP($A45,[1]DSSV!$A$9:$P$65536,IN_DTK!F$6,0))=FALSE,VLOOKUP($A45,[1]DSSV!$A$9:$P$65536,IN_DTK!F$6,0),"")</f>
        <v>K15EVT</v>
      </c>
      <c r="G45" s="57" t="str">
        <f>IF(ISNA(VLOOKUP($A45,[1]DSSV!$A$9:$P$65536,IN_DTK!G$6,0))=FALSE,VLOOKUP($A45,[1]DSSV!$A$9:$P$65536,IN_DTK!G$6,0),"")</f>
        <v>K15E31</v>
      </c>
      <c r="H45" s="54">
        <f>IF(ISNA(VLOOKUP($A45,[1]DSSV!$A$9:$P$65536,IN_DTK!H$6,0))=FALSE,IF(H$9&lt;&gt;0,VLOOKUP($A45,[1]DSSV!$A$9:$P$65536,IN_DTK!H$6,0),""),"")</f>
        <v>9</v>
      </c>
      <c r="I45" s="54">
        <f>IF(ISNA(VLOOKUP($A45,[1]DSSV!$A$9:$P$65536,IN_DTK!I$6,0))=FALSE,IF(I$9&lt;&gt;0,VLOOKUP($A45,[1]DSSV!$A$9:$P$65536,IN_DTK!I$6,0),""),"")</f>
        <v>6</v>
      </c>
      <c r="J45" s="54">
        <f>IF(ISNA(VLOOKUP($A45,[1]DSSV!$A$9:$P$65536,IN_DTK!J$6,0))=FALSE,IF(J$9&lt;&gt;0,VLOOKUP($A45,[1]DSSV!$A$9:$P$65536,IN_DTK!J$6,0),""),"")</f>
        <v>4.7</v>
      </c>
      <c r="K45" s="54">
        <f>IF(ISNA(VLOOKUP($A45,[1]DSSV!$A$9:$P$65536,IN_DTK!K$6,0))=FALSE,IF(K$9&lt;&gt;0,VLOOKUP($A45,[1]DSSV!$A$9:$P$65536,IN_DTK!K$6,0),""),"")</f>
        <v>5</v>
      </c>
      <c r="L45" s="54">
        <f>IF(ISNA(VLOOKUP($A45,[1]DSSV!$A$9:$P$65536,IN_DTK!L$6,0))=FALSE,VLOOKUP($A45,[1]DSSV!$A$9:$P$65536,IN_DTK!L$6,0),"")</f>
        <v>5.5</v>
      </c>
      <c r="M45" s="54">
        <f>IF(ISNA(VLOOKUP($A45,[1]DSSV!$A$9:$P$65536,IN_DTK!M$6,0))=FALSE,VLOOKUP($A45,[1]DSSV!$A$9:$P$65536,IN_DTK!M$6,0),"")</f>
        <v>2.9</v>
      </c>
      <c r="N45" s="54">
        <f>IF(ISNA(VLOOKUP($A45,[1]DSSV!$A$9:$P$65536,IN_DTK!N$6,0))=FALSE,IF(N$9&lt;&gt;0,VLOOKUP($A45,[1]DSSV!$A$9:$P$65536,IN_DTK!N$6,0),""),"")</f>
        <v>4.2</v>
      </c>
      <c r="O45" s="58">
        <f>IF(ISNA(VLOOKUP($A45,[1]DSSV!$A$9:$P$65536,IN_DTK!O$6,0))=FALSE,VLOOKUP($A45,[1]DSSV!$A$9:$P$65536,IN_DTK!O$6,0),"")</f>
        <v>4.8</v>
      </c>
      <c r="P45" s="59" t="str">
        <f>IF(ISNA(VLOOKUP($A45,[1]DSSV!$A$9:$P$65536,IN_DTK!P$6,0))=FALSE,VLOOKUP($A45,[1]DSSV!$A$9:$P$65536,IN_DTK!P$6,0),"")</f>
        <v>Bốn Phẩy Tám</v>
      </c>
      <c r="Q45" s="60">
        <f>IF(ISNA(VLOOKUP($A45,[1]DSSV!$A$9:$P$65536,IN_DTK!Q$6,0))=FALSE,VLOOKUP($A45,[1]DSSV!$A$9:$P$65536,IN_DTK!Q$6,0),"")</f>
        <v>0</v>
      </c>
      <c r="R45" s="52" t="str">
        <f t="shared" si="0"/>
        <v>K15EVT</v>
      </c>
      <c r="S45" s="53" t="str">
        <f t="shared" si="1"/>
        <v>EVT</v>
      </c>
    </row>
    <row r="46" spans="1:19" s="52" customFormat="1" ht="16.5" customHeight="1">
      <c r="A46" s="44">
        <v>37</v>
      </c>
      <c r="B46" s="54">
        <f>SUBTOTAL(2,C$7:C46)</f>
        <v>37</v>
      </c>
      <c r="C46" s="54">
        <f>IF(ISNA(VLOOKUP($A46,[1]DSSV!$A$9:$P$65536,IN_DTK!C$6,0))=FALSE,VLOOKUP($A46,[1]DSSV!$A$9:$P$65536,IN_DTK!C$6,0),"")</f>
        <v>142131146</v>
      </c>
      <c r="D46" s="55" t="str">
        <f>IF(ISNA(VLOOKUP($A46,[1]DSSV!$A$9:$P$65536,IN_DTK!D$6,0))=FALSE,VLOOKUP($A46,[1]DSSV!$A$9:$P$65536,IN_DTK!D$6,0),"")</f>
        <v xml:space="preserve">Nguyễn Đình </v>
      </c>
      <c r="E46" s="56" t="str">
        <f>IF(ISNA(VLOOKUP($A46,[1]DSSV!$A$9:$P$65536,IN_DTK!E$6,0))=FALSE,VLOOKUP($A46,[1]DSSV!$A$9:$P$65536,IN_DTK!E$6,0),"")</f>
        <v>Nhật</v>
      </c>
      <c r="F46" s="57" t="str">
        <f>IF(ISNA(VLOOKUP($A46,[1]DSSV!$A$9:$P$65536,IN_DTK!F$6,0))=FALSE,VLOOKUP($A46,[1]DSSV!$A$9:$P$65536,IN_DTK!F$6,0),"")</f>
        <v>K15EVT</v>
      </c>
      <c r="G46" s="57" t="str">
        <f>IF(ISNA(VLOOKUP($A46,[1]DSSV!$A$9:$P$65536,IN_DTK!G$6,0))=FALSE,VLOOKUP($A46,[1]DSSV!$A$9:$P$65536,IN_DTK!G$6,0),"")</f>
        <v>K15E31</v>
      </c>
      <c r="H46" s="54">
        <f>IF(ISNA(VLOOKUP($A46,[1]DSSV!$A$9:$P$65536,IN_DTK!H$6,0))=FALSE,IF(H$9&lt;&gt;0,VLOOKUP($A46,[1]DSSV!$A$9:$P$65536,IN_DTK!H$6,0),""),"")</f>
        <v>6</v>
      </c>
      <c r="I46" s="54">
        <f>IF(ISNA(VLOOKUP($A46,[1]DSSV!$A$9:$P$65536,IN_DTK!I$6,0))=FALSE,IF(I$9&lt;&gt;0,VLOOKUP($A46,[1]DSSV!$A$9:$P$65536,IN_DTK!I$6,0),""),"")</f>
        <v>6</v>
      </c>
      <c r="J46" s="54">
        <f>IF(ISNA(VLOOKUP($A46,[1]DSSV!$A$9:$P$65536,IN_DTK!J$6,0))=FALSE,IF(J$9&lt;&gt;0,VLOOKUP($A46,[1]DSSV!$A$9:$P$65536,IN_DTK!J$6,0),""),"")</f>
        <v>5</v>
      </c>
      <c r="K46" s="54">
        <f>IF(ISNA(VLOOKUP($A46,[1]DSSV!$A$9:$P$65536,IN_DTK!K$6,0))=FALSE,IF(K$9&lt;&gt;0,VLOOKUP($A46,[1]DSSV!$A$9:$P$65536,IN_DTK!K$6,0),""),"")</f>
        <v>6</v>
      </c>
      <c r="L46" s="54">
        <f>IF(ISNA(VLOOKUP($A46,[1]DSSV!$A$9:$P$65536,IN_DTK!L$6,0))=FALSE,VLOOKUP($A46,[1]DSSV!$A$9:$P$65536,IN_DTK!L$6,0),"")</f>
        <v>6</v>
      </c>
      <c r="M46" s="54">
        <f>IF(ISNA(VLOOKUP($A46,[1]DSSV!$A$9:$P$65536,IN_DTK!M$6,0))=FALSE,VLOOKUP($A46,[1]DSSV!$A$9:$P$65536,IN_DTK!M$6,0),"")</f>
        <v>4.4000000000000004</v>
      </c>
      <c r="N46" s="54">
        <f>IF(ISNA(VLOOKUP($A46,[1]DSSV!$A$9:$P$65536,IN_DTK!N$6,0))=FALSE,IF(N$9&lt;&gt;0,VLOOKUP($A46,[1]DSSV!$A$9:$P$65536,IN_DTK!N$6,0),""),"")</f>
        <v>5.2</v>
      </c>
      <c r="O46" s="58">
        <f>IF(ISNA(VLOOKUP($A46,[1]DSSV!$A$9:$P$65536,IN_DTK!O$6,0))=FALSE,VLOOKUP($A46,[1]DSSV!$A$9:$P$65536,IN_DTK!O$6,0),"")</f>
        <v>5.4</v>
      </c>
      <c r="P46" s="59" t="str">
        <f>IF(ISNA(VLOOKUP($A46,[1]DSSV!$A$9:$P$65536,IN_DTK!P$6,0))=FALSE,VLOOKUP($A46,[1]DSSV!$A$9:$P$65536,IN_DTK!P$6,0),"")</f>
        <v>Năm Phẩy Bốn</v>
      </c>
      <c r="Q46" s="60">
        <f>IF(ISNA(VLOOKUP($A46,[1]DSSV!$A$9:$P$65536,IN_DTK!Q$6,0))=FALSE,VLOOKUP($A46,[1]DSSV!$A$9:$P$65536,IN_DTK!Q$6,0),"")</f>
        <v>0</v>
      </c>
      <c r="R46" s="52" t="str">
        <f t="shared" si="0"/>
        <v>K15EVT</v>
      </c>
      <c r="S46" s="53" t="str">
        <f t="shared" si="1"/>
        <v>EVT</v>
      </c>
    </row>
    <row r="47" spans="1:19" s="52" customFormat="1" ht="16.5" customHeight="1">
      <c r="A47" s="44">
        <v>38</v>
      </c>
      <c r="B47" s="54">
        <f>SUBTOTAL(2,C$7:C47)</f>
        <v>38</v>
      </c>
      <c r="C47" s="54">
        <f>IF(ISNA(VLOOKUP($A47,[1]DSSV!$A$9:$P$65536,IN_DTK!C$6,0))=FALSE,VLOOKUP($A47,[1]DSSV!$A$9:$P$65536,IN_DTK!C$6,0),"")</f>
        <v>152122486</v>
      </c>
      <c r="D47" s="55" t="str">
        <f>IF(ISNA(VLOOKUP($A47,[1]DSSV!$A$9:$P$65536,IN_DTK!D$6,0))=FALSE,VLOOKUP($A47,[1]DSSV!$A$9:$P$65536,IN_DTK!D$6,0),"")</f>
        <v xml:space="preserve">Huỳnh Tuyến </v>
      </c>
      <c r="E47" s="56" t="str">
        <f>IF(ISNA(VLOOKUP($A47,[1]DSSV!$A$9:$P$65536,IN_DTK!E$6,0))=FALSE,VLOOKUP($A47,[1]DSSV!$A$9:$P$65536,IN_DTK!E$6,0),"")</f>
        <v>Quang</v>
      </c>
      <c r="F47" s="57" t="str">
        <f>IF(ISNA(VLOOKUP($A47,[1]DSSV!$A$9:$P$65536,IN_DTK!F$6,0))=FALSE,VLOOKUP($A47,[1]DSSV!$A$9:$P$65536,IN_DTK!F$6,0),"")</f>
        <v>K15EVT</v>
      </c>
      <c r="G47" s="57" t="str">
        <f>IF(ISNA(VLOOKUP($A47,[1]DSSV!$A$9:$P$65536,IN_DTK!G$6,0))=FALSE,VLOOKUP($A47,[1]DSSV!$A$9:$P$65536,IN_DTK!G$6,0),"")</f>
        <v>K15E31</v>
      </c>
      <c r="H47" s="54">
        <f>IF(ISNA(VLOOKUP($A47,[1]DSSV!$A$9:$P$65536,IN_DTK!H$6,0))=FALSE,IF(H$9&lt;&gt;0,VLOOKUP($A47,[1]DSSV!$A$9:$P$65536,IN_DTK!H$6,0),""),"")</f>
        <v>7</v>
      </c>
      <c r="I47" s="54">
        <f>IF(ISNA(VLOOKUP($A47,[1]DSSV!$A$9:$P$65536,IN_DTK!I$6,0))=FALSE,IF(I$9&lt;&gt;0,VLOOKUP($A47,[1]DSSV!$A$9:$P$65536,IN_DTK!I$6,0),""),"")</f>
        <v>6</v>
      </c>
      <c r="J47" s="54">
        <f>IF(ISNA(VLOOKUP($A47,[1]DSSV!$A$9:$P$65536,IN_DTK!J$6,0))=FALSE,IF(J$9&lt;&gt;0,VLOOKUP($A47,[1]DSSV!$A$9:$P$65536,IN_DTK!J$6,0),""),"")</f>
        <v>4</v>
      </c>
      <c r="K47" s="54">
        <f>IF(ISNA(VLOOKUP($A47,[1]DSSV!$A$9:$P$65536,IN_DTK!K$6,0))=FALSE,IF(K$9&lt;&gt;0,VLOOKUP($A47,[1]DSSV!$A$9:$P$65536,IN_DTK!K$6,0),""),"")</f>
        <v>5</v>
      </c>
      <c r="L47" s="54">
        <f>IF(ISNA(VLOOKUP($A47,[1]DSSV!$A$9:$P$65536,IN_DTK!L$6,0))=FALSE,VLOOKUP($A47,[1]DSSV!$A$9:$P$65536,IN_DTK!L$6,0),"")</f>
        <v>5</v>
      </c>
      <c r="M47" s="54">
        <f>IF(ISNA(VLOOKUP($A47,[1]DSSV!$A$9:$P$65536,IN_DTK!M$6,0))=FALSE,VLOOKUP($A47,[1]DSSV!$A$9:$P$65536,IN_DTK!M$6,0),"")</f>
        <v>4.2</v>
      </c>
      <c r="N47" s="54">
        <f>IF(ISNA(VLOOKUP($A47,[1]DSSV!$A$9:$P$65536,IN_DTK!N$6,0))=FALSE,IF(N$9&lt;&gt;0,VLOOKUP($A47,[1]DSSV!$A$9:$P$65536,IN_DTK!N$6,0),""),"")</f>
        <v>4.5999999999999996</v>
      </c>
      <c r="O47" s="58">
        <f>IF(ISNA(VLOOKUP($A47,[1]DSSV!$A$9:$P$65536,IN_DTK!O$6,0))=FALSE,VLOOKUP($A47,[1]DSSV!$A$9:$P$65536,IN_DTK!O$6,0),"")</f>
        <v>4.8</v>
      </c>
      <c r="P47" s="59" t="str">
        <f>IF(ISNA(VLOOKUP($A47,[1]DSSV!$A$9:$P$65536,IN_DTK!P$6,0))=FALSE,VLOOKUP($A47,[1]DSSV!$A$9:$P$65536,IN_DTK!P$6,0),"")</f>
        <v>Bốn Phẩy Tám</v>
      </c>
      <c r="Q47" s="60">
        <f>IF(ISNA(VLOOKUP($A47,[1]DSSV!$A$9:$P$65536,IN_DTK!Q$6,0))=FALSE,VLOOKUP($A47,[1]DSSV!$A$9:$P$65536,IN_DTK!Q$6,0),"")</f>
        <v>0</v>
      </c>
      <c r="R47" s="52" t="str">
        <f t="shared" si="0"/>
        <v>K15EVT</v>
      </c>
      <c r="S47" s="53" t="str">
        <f t="shared" si="1"/>
        <v>EVT</v>
      </c>
    </row>
    <row r="48" spans="1:19" s="52" customFormat="1" ht="16.5" customHeight="1">
      <c r="A48" s="44">
        <v>39</v>
      </c>
      <c r="B48" s="54">
        <f>SUBTOTAL(2,C$7:C48)</f>
        <v>39</v>
      </c>
      <c r="C48" s="54">
        <f>IF(ISNA(VLOOKUP($A48,[1]DSSV!$A$9:$P$65536,IN_DTK!C$6,0))=FALSE,VLOOKUP($A48,[1]DSSV!$A$9:$P$65536,IN_DTK!C$6,0),"")</f>
        <v>152122487</v>
      </c>
      <c r="D48" s="55" t="str">
        <f>IF(ISNA(VLOOKUP($A48,[1]DSSV!$A$9:$P$65536,IN_DTK!D$6,0))=FALSE,VLOOKUP($A48,[1]DSSV!$A$9:$P$65536,IN_DTK!D$6,0),"")</f>
        <v xml:space="preserve">Nguyễn Nghĩa </v>
      </c>
      <c r="E48" s="56" t="str">
        <f>IF(ISNA(VLOOKUP($A48,[1]DSSV!$A$9:$P$65536,IN_DTK!E$6,0))=FALSE,VLOOKUP($A48,[1]DSSV!$A$9:$P$65536,IN_DTK!E$6,0),"")</f>
        <v>Hiệp</v>
      </c>
      <c r="F48" s="57" t="str">
        <f>IF(ISNA(VLOOKUP($A48,[1]DSSV!$A$9:$P$65536,IN_DTK!F$6,0))=FALSE,VLOOKUP($A48,[1]DSSV!$A$9:$P$65536,IN_DTK!F$6,0),"")</f>
        <v>K15EVT</v>
      </c>
      <c r="G48" s="57" t="str">
        <f>IF(ISNA(VLOOKUP($A48,[1]DSSV!$A$9:$P$65536,IN_DTK!G$6,0))=FALSE,VLOOKUP($A48,[1]DSSV!$A$9:$P$65536,IN_DTK!G$6,0),"")</f>
        <v>K15E31</v>
      </c>
      <c r="H48" s="54">
        <f>IF(ISNA(VLOOKUP($A48,[1]DSSV!$A$9:$P$65536,IN_DTK!H$6,0))=FALSE,IF(H$9&lt;&gt;0,VLOOKUP($A48,[1]DSSV!$A$9:$P$65536,IN_DTK!H$6,0),""),"")</f>
        <v>9</v>
      </c>
      <c r="I48" s="54">
        <f>IF(ISNA(VLOOKUP($A48,[1]DSSV!$A$9:$P$65536,IN_DTK!I$6,0))=FALSE,IF(I$9&lt;&gt;0,VLOOKUP($A48,[1]DSSV!$A$9:$P$65536,IN_DTK!I$6,0),""),"")</f>
        <v>8</v>
      </c>
      <c r="J48" s="54">
        <f>IF(ISNA(VLOOKUP($A48,[1]DSSV!$A$9:$P$65536,IN_DTK!J$6,0))=FALSE,IF(J$9&lt;&gt;0,VLOOKUP($A48,[1]DSSV!$A$9:$P$65536,IN_DTK!J$6,0),""),"")</f>
        <v>5</v>
      </c>
      <c r="K48" s="54">
        <f>IF(ISNA(VLOOKUP($A48,[1]DSSV!$A$9:$P$65536,IN_DTK!K$6,0))=FALSE,IF(K$9&lt;&gt;0,VLOOKUP($A48,[1]DSSV!$A$9:$P$65536,IN_DTK!K$6,0),""),"")</f>
        <v>7</v>
      </c>
      <c r="L48" s="54">
        <f>IF(ISNA(VLOOKUP($A48,[1]DSSV!$A$9:$P$65536,IN_DTK!L$6,0))=FALSE,VLOOKUP($A48,[1]DSSV!$A$9:$P$65536,IN_DTK!L$6,0),"")</f>
        <v>5.5</v>
      </c>
      <c r="M48" s="54">
        <f>IF(ISNA(VLOOKUP($A48,[1]DSSV!$A$9:$P$65536,IN_DTK!M$6,0))=FALSE,VLOOKUP($A48,[1]DSSV!$A$9:$P$65536,IN_DTK!M$6,0),"")</f>
        <v>4.2</v>
      </c>
      <c r="N48" s="54">
        <f>IF(ISNA(VLOOKUP($A48,[1]DSSV!$A$9:$P$65536,IN_DTK!N$6,0))=FALSE,IF(N$9&lt;&gt;0,VLOOKUP($A48,[1]DSSV!$A$9:$P$65536,IN_DTK!N$6,0),""),"")</f>
        <v>4.9000000000000004</v>
      </c>
      <c r="O48" s="58">
        <f>IF(ISNA(VLOOKUP($A48,[1]DSSV!$A$9:$P$65536,IN_DTK!O$6,0))=FALSE,VLOOKUP($A48,[1]DSSV!$A$9:$P$65536,IN_DTK!O$6,0),"")</f>
        <v>5.6</v>
      </c>
      <c r="P48" s="59" t="str">
        <f>IF(ISNA(VLOOKUP($A48,[1]DSSV!$A$9:$P$65536,IN_DTK!P$6,0))=FALSE,VLOOKUP($A48,[1]DSSV!$A$9:$P$65536,IN_DTK!P$6,0),"")</f>
        <v>Năm Phẩy Sáu</v>
      </c>
      <c r="Q48" s="60">
        <f>IF(ISNA(VLOOKUP($A48,[1]DSSV!$A$9:$P$65536,IN_DTK!Q$6,0))=FALSE,VLOOKUP($A48,[1]DSSV!$A$9:$P$65536,IN_DTK!Q$6,0),"")</f>
        <v>0</v>
      </c>
      <c r="R48" s="52" t="str">
        <f t="shared" si="0"/>
        <v>K15EVT</v>
      </c>
      <c r="S48" s="53" t="str">
        <f t="shared" si="1"/>
        <v>EVT</v>
      </c>
    </row>
    <row r="49" spans="1:19" s="52" customFormat="1" ht="16.5" customHeight="1">
      <c r="A49" s="44">
        <v>40</v>
      </c>
      <c r="B49" s="54">
        <f>SUBTOTAL(2,C$7:C49)</f>
        <v>40</v>
      </c>
      <c r="C49" s="54">
        <f>IF(ISNA(VLOOKUP($A49,[1]DSSV!$A$9:$P$65536,IN_DTK!C$6,0))=FALSE,VLOOKUP($A49,[1]DSSV!$A$9:$P$65536,IN_DTK!C$6,0),"")</f>
        <v>152125976</v>
      </c>
      <c r="D49" s="55" t="str">
        <f>IF(ISNA(VLOOKUP($A49,[1]DSSV!$A$9:$P$65536,IN_DTK!D$6,0))=FALSE,VLOOKUP($A49,[1]DSSV!$A$9:$P$65536,IN_DTK!D$6,0),"")</f>
        <v xml:space="preserve">Thân Đức </v>
      </c>
      <c r="E49" s="56" t="str">
        <f>IF(ISNA(VLOOKUP($A49,[1]DSSV!$A$9:$P$65536,IN_DTK!E$6,0))=FALSE,VLOOKUP($A49,[1]DSSV!$A$9:$P$65536,IN_DTK!E$6,0),"")</f>
        <v>Thắng</v>
      </c>
      <c r="F49" s="57" t="str">
        <f>IF(ISNA(VLOOKUP($A49,[1]DSSV!$A$9:$P$65536,IN_DTK!F$6,0))=FALSE,VLOOKUP($A49,[1]DSSV!$A$9:$P$65536,IN_DTK!F$6,0),"")</f>
        <v>K15EVT</v>
      </c>
      <c r="G49" s="57" t="str">
        <f>IF(ISNA(VLOOKUP($A49,[1]DSSV!$A$9:$P$65536,IN_DTK!G$6,0))=FALSE,VLOOKUP($A49,[1]DSSV!$A$9:$P$65536,IN_DTK!G$6,0),"")</f>
        <v>K15E31</v>
      </c>
      <c r="H49" s="54">
        <f>IF(ISNA(VLOOKUP($A49,[1]DSSV!$A$9:$P$65536,IN_DTK!H$6,0))=FALSE,IF(H$9&lt;&gt;0,VLOOKUP($A49,[1]DSSV!$A$9:$P$65536,IN_DTK!H$6,0),""),"")</f>
        <v>9</v>
      </c>
      <c r="I49" s="54">
        <f>IF(ISNA(VLOOKUP($A49,[1]DSSV!$A$9:$P$65536,IN_DTK!I$6,0))=FALSE,IF(I$9&lt;&gt;0,VLOOKUP($A49,[1]DSSV!$A$9:$P$65536,IN_DTK!I$6,0),""),"")</f>
        <v>8</v>
      </c>
      <c r="J49" s="54">
        <f>IF(ISNA(VLOOKUP($A49,[1]DSSV!$A$9:$P$65536,IN_DTK!J$6,0))=FALSE,IF(J$9&lt;&gt;0,VLOOKUP($A49,[1]DSSV!$A$9:$P$65536,IN_DTK!J$6,0),""),"")</f>
        <v>4.5</v>
      </c>
      <c r="K49" s="54">
        <f>IF(ISNA(VLOOKUP($A49,[1]DSSV!$A$9:$P$65536,IN_DTK!K$6,0))=FALSE,IF(K$9&lt;&gt;0,VLOOKUP($A49,[1]DSSV!$A$9:$P$65536,IN_DTK!K$6,0),""),"")</f>
        <v>6.5</v>
      </c>
      <c r="L49" s="54">
        <f>IF(ISNA(VLOOKUP($A49,[1]DSSV!$A$9:$P$65536,IN_DTK!L$6,0))=FALSE,VLOOKUP($A49,[1]DSSV!$A$9:$P$65536,IN_DTK!L$6,0),"")</f>
        <v>7</v>
      </c>
      <c r="M49" s="54">
        <f>IF(ISNA(VLOOKUP($A49,[1]DSSV!$A$9:$P$65536,IN_DTK!M$6,0))=FALSE,VLOOKUP($A49,[1]DSSV!$A$9:$P$65536,IN_DTK!M$6,0),"")</f>
        <v>3.6</v>
      </c>
      <c r="N49" s="54">
        <f>IF(ISNA(VLOOKUP($A49,[1]DSSV!$A$9:$P$65536,IN_DTK!N$6,0))=FALSE,IF(N$9&lt;&gt;0,VLOOKUP($A49,[1]DSSV!$A$9:$P$65536,IN_DTK!N$6,0),""),"")</f>
        <v>5.3</v>
      </c>
      <c r="O49" s="58">
        <f>IF(ISNA(VLOOKUP($A49,[1]DSSV!$A$9:$P$65536,IN_DTK!O$6,0))=FALSE,VLOOKUP($A49,[1]DSSV!$A$9:$P$65536,IN_DTK!O$6,0),"")</f>
        <v>5.7</v>
      </c>
      <c r="P49" s="59" t="str">
        <f>IF(ISNA(VLOOKUP($A49,[1]DSSV!$A$9:$P$65536,IN_DTK!P$6,0))=FALSE,VLOOKUP($A49,[1]DSSV!$A$9:$P$65536,IN_DTK!P$6,0),"")</f>
        <v>Năm Phẩy Bảy</v>
      </c>
      <c r="Q49" s="60">
        <f>IF(ISNA(VLOOKUP($A49,[1]DSSV!$A$9:$P$65536,IN_DTK!Q$6,0))=FALSE,VLOOKUP($A49,[1]DSSV!$A$9:$P$65536,IN_DTK!Q$6,0),"")</f>
        <v>0</v>
      </c>
      <c r="R49" s="52" t="str">
        <f t="shared" si="0"/>
        <v>K15EVT</v>
      </c>
      <c r="S49" s="53" t="str">
        <f t="shared" si="1"/>
        <v>EVT</v>
      </c>
    </row>
    <row r="50" spans="1:19" s="52" customFormat="1" ht="16.5" customHeight="1">
      <c r="A50" s="44">
        <v>41</v>
      </c>
      <c r="B50" s="54">
        <f>SUBTOTAL(2,C$7:C50)</f>
        <v>41</v>
      </c>
      <c r="C50" s="54">
        <f>IF(ISNA(VLOOKUP($A50,[1]DSSV!$A$9:$P$65536,IN_DTK!C$6,0))=FALSE,VLOOKUP($A50,[1]DSSV!$A$9:$P$65536,IN_DTK!C$6,0),"")</f>
        <v>152132539</v>
      </c>
      <c r="D50" s="55" t="str">
        <f>IF(ISNA(VLOOKUP($A50,[1]DSSV!$A$9:$P$65536,IN_DTK!D$6,0))=FALSE,VLOOKUP($A50,[1]DSSV!$A$9:$P$65536,IN_DTK!D$6,0),"")</f>
        <v xml:space="preserve">Nguyễn Đức  </v>
      </c>
      <c r="E50" s="56" t="str">
        <f>IF(ISNA(VLOOKUP($A50,[1]DSSV!$A$9:$P$65536,IN_DTK!E$6,0))=FALSE,VLOOKUP($A50,[1]DSSV!$A$9:$P$65536,IN_DTK!E$6,0),"")</f>
        <v>Trọng</v>
      </c>
      <c r="F50" s="57" t="str">
        <f>IF(ISNA(VLOOKUP($A50,[1]DSSV!$A$9:$P$65536,IN_DTK!F$6,0))=FALSE,VLOOKUP($A50,[1]DSSV!$A$9:$P$65536,IN_DTK!F$6,0),"")</f>
        <v>K15EVT</v>
      </c>
      <c r="G50" s="57" t="str">
        <f>IF(ISNA(VLOOKUP($A50,[1]DSSV!$A$9:$P$65536,IN_DTK!G$6,0))=FALSE,VLOOKUP($A50,[1]DSSV!$A$9:$P$65536,IN_DTK!G$6,0),"")</f>
        <v>K15E31</v>
      </c>
      <c r="H50" s="54">
        <f>IF(ISNA(VLOOKUP($A50,[1]DSSV!$A$9:$P$65536,IN_DTK!H$6,0))=FALSE,IF(H$9&lt;&gt;0,VLOOKUP($A50,[1]DSSV!$A$9:$P$65536,IN_DTK!H$6,0),""),"")</f>
        <v>10</v>
      </c>
      <c r="I50" s="54">
        <f>IF(ISNA(VLOOKUP($A50,[1]DSSV!$A$9:$P$65536,IN_DTK!I$6,0))=FALSE,IF(I$9&lt;&gt;0,VLOOKUP($A50,[1]DSSV!$A$9:$P$65536,IN_DTK!I$6,0),""),"")</f>
        <v>8</v>
      </c>
      <c r="J50" s="54">
        <f>IF(ISNA(VLOOKUP($A50,[1]DSSV!$A$9:$P$65536,IN_DTK!J$6,0))=FALSE,IF(J$9&lt;&gt;0,VLOOKUP($A50,[1]DSSV!$A$9:$P$65536,IN_DTK!J$6,0),""),"")</f>
        <v>4.5</v>
      </c>
      <c r="K50" s="54">
        <f>IF(ISNA(VLOOKUP($A50,[1]DSSV!$A$9:$P$65536,IN_DTK!K$6,0))=FALSE,IF(K$9&lt;&gt;0,VLOOKUP($A50,[1]DSSV!$A$9:$P$65536,IN_DTK!K$6,0),""),"")</f>
        <v>6.5</v>
      </c>
      <c r="L50" s="54">
        <f>IF(ISNA(VLOOKUP($A50,[1]DSSV!$A$9:$P$65536,IN_DTK!L$6,0))=FALSE,VLOOKUP($A50,[1]DSSV!$A$9:$P$65536,IN_DTK!L$6,0),"")</f>
        <v>7</v>
      </c>
      <c r="M50" s="54">
        <f>IF(ISNA(VLOOKUP($A50,[1]DSSV!$A$9:$P$65536,IN_DTK!M$6,0))=FALSE,VLOOKUP($A50,[1]DSSV!$A$9:$P$65536,IN_DTK!M$6,0),"")</f>
        <v>5.3</v>
      </c>
      <c r="N50" s="54">
        <f>IF(ISNA(VLOOKUP($A50,[1]DSSV!$A$9:$P$65536,IN_DTK!N$6,0))=FALSE,IF(N$9&lt;&gt;0,VLOOKUP($A50,[1]DSSV!$A$9:$P$65536,IN_DTK!N$6,0),""),"")</f>
        <v>6.2</v>
      </c>
      <c r="O50" s="58">
        <f>IF(ISNA(VLOOKUP($A50,[1]DSSV!$A$9:$P$65536,IN_DTK!O$6,0))=FALSE,VLOOKUP($A50,[1]DSSV!$A$9:$P$65536,IN_DTK!O$6,0),"")</f>
        <v>6.3</v>
      </c>
      <c r="P50" s="59" t="str">
        <f>IF(ISNA(VLOOKUP($A50,[1]DSSV!$A$9:$P$65536,IN_DTK!P$6,0))=FALSE,VLOOKUP($A50,[1]DSSV!$A$9:$P$65536,IN_DTK!P$6,0),"")</f>
        <v>Sáu  Phẩy Ba</v>
      </c>
      <c r="Q50" s="60">
        <f>IF(ISNA(VLOOKUP($A50,[1]DSSV!$A$9:$P$65536,IN_DTK!Q$6,0))=FALSE,VLOOKUP($A50,[1]DSSV!$A$9:$P$65536,IN_DTK!Q$6,0),"")</f>
        <v>0</v>
      </c>
      <c r="R50" s="52" t="str">
        <f t="shared" si="0"/>
        <v>K15EVT</v>
      </c>
      <c r="S50" s="53" t="str">
        <f t="shared" si="1"/>
        <v>EVT</v>
      </c>
    </row>
    <row r="51" spans="1:19" s="52" customFormat="1" ht="16.5" customHeight="1">
      <c r="A51" s="44">
        <v>42</v>
      </c>
      <c r="B51" s="54">
        <f>SUBTOTAL(2,C$7:C51)</f>
        <v>42</v>
      </c>
      <c r="C51" s="54">
        <f>IF(ISNA(VLOOKUP($A51,[1]DSSV!$A$9:$P$65536,IN_DTK!C$6,0))=FALSE,VLOOKUP($A51,[1]DSSV!$A$9:$P$65536,IN_DTK!C$6,0),"")</f>
        <v>152132541</v>
      </c>
      <c r="D51" s="55" t="str">
        <f>IF(ISNA(VLOOKUP($A51,[1]DSSV!$A$9:$P$65536,IN_DTK!D$6,0))=FALSE,VLOOKUP($A51,[1]DSSV!$A$9:$P$65536,IN_DTK!D$6,0),"")</f>
        <v xml:space="preserve">Lê Phú  </v>
      </c>
      <c r="E51" s="56" t="str">
        <f>IF(ISNA(VLOOKUP($A51,[1]DSSV!$A$9:$P$65536,IN_DTK!E$6,0))=FALSE,VLOOKUP($A51,[1]DSSV!$A$9:$P$65536,IN_DTK!E$6,0),"")</f>
        <v>Thịnh</v>
      </c>
      <c r="F51" s="57" t="str">
        <f>IF(ISNA(VLOOKUP($A51,[1]DSSV!$A$9:$P$65536,IN_DTK!F$6,0))=FALSE,VLOOKUP($A51,[1]DSSV!$A$9:$P$65536,IN_DTK!F$6,0),"")</f>
        <v>K15EVT</v>
      </c>
      <c r="G51" s="57" t="str">
        <f>IF(ISNA(VLOOKUP($A51,[1]DSSV!$A$9:$P$65536,IN_DTK!G$6,0))=FALSE,VLOOKUP($A51,[1]DSSV!$A$9:$P$65536,IN_DTK!G$6,0),"")</f>
        <v>K15E31</v>
      </c>
      <c r="H51" s="54">
        <f>IF(ISNA(VLOOKUP($A51,[1]DSSV!$A$9:$P$65536,IN_DTK!H$6,0))=FALSE,IF(H$9&lt;&gt;0,VLOOKUP($A51,[1]DSSV!$A$9:$P$65536,IN_DTK!H$6,0),""),"")</f>
        <v>10</v>
      </c>
      <c r="I51" s="54">
        <f>IF(ISNA(VLOOKUP($A51,[1]DSSV!$A$9:$P$65536,IN_DTK!I$6,0))=FALSE,IF(I$9&lt;&gt;0,VLOOKUP($A51,[1]DSSV!$A$9:$P$65536,IN_DTK!I$6,0),""),"")</f>
        <v>8</v>
      </c>
      <c r="J51" s="54">
        <f>IF(ISNA(VLOOKUP($A51,[1]DSSV!$A$9:$P$65536,IN_DTK!J$6,0))=FALSE,IF(J$9&lt;&gt;0,VLOOKUP($A51,[1]DSSV!$A$9:$P$65536,IN_DTK!J$6,0),""),"")</f>
        <v>4.5</v>
      </c>
      <c r="K51" s="54">
        <f>IF(ISNA(VLOOKUP($A51,[1]DSSV!$A$9:$P$65536,IN_DTK!K$6,0))=FALSE,IF(K$9&lt;&gt;0,VLOOKUP($A51,[1]DSSV!$A$9:$P$65536,IN_DTK!K$6,0),""),"")</f>
        <v>6.5</v>
      </c>
      <c r="L51" s="54">
        <f>IF(ISNA(VLOOKUP($A51,[1]DSSV!$A$9:$P$65536,IN_DTK!L$6,0))=FALSE,VLOOKUP($A51,[1]DSSV!$A$9:$P$65536,IN_DTK!L$6,0),"")</f>
        <v>7</v>
      </c>
      <c r="M51" s="54">
        <f>IF(ISNA(VLOOKUP($A51,[1]DSSV!$A$9:$P$65536,IN_DTK!M$6,0))=FALSE,VLOOKUP($A51,[1]DSSV!$A$9:$P$65536,IN_DTK!M$6,0),"")</f>
        <v>4.5999999999999996</v>
      </c>
      <c r="N51" s="54">
        <f>IF(ISNA(VLOOKUP($A51,[1]DSSV!$A$9:$P$65536,IN_DTK!N$6,0))=FALSE,IF(N$9&lt;&gt;0,VLOOKUP($A51,[1]DSSV!$A$9:$P$65536,IN_DTK!N$6,0),""),"")</f>
        <v>5.8</v>
      </c>
      <c r="O51" s="58">
        <f>IF(ISNA(VLOOKUP($A51,[1]DSSV!$A$9:$P$65536,IN_DTK!O$6,0))=FALSE,VLOOKUP($A51,[1]DSSV!$A$9:$P$65536,IN_DTK!O$6,0),"")</f>
        <v>6</v>
      </c>
      <c r="P51" s="59" t="str">
        <f>IF(ISNA(VLOOKUP($A51,[1]DSSV!$A$9:$P$65536,IN_DTK!P$6,0))=FALSE,VLOOKUP($A51,[1]DSSV!$A$9:$P$65536,IN_DTK!P$6,0),"")</f>
        <v>Sáu</v>
      </c>
      <c r="Q51" s="60">
        <f>IF(ISNA(VLOOKUP($A51,[1]DSSV!$A$9:$P$65536,IN_DTK!Q$6,0))=FALSE,VLOOKUP($A51,[1]DSSV!$A$9:$P$65536,IN_DTK!Q$6,0),"")</f>
        <v>0</v>
      </c>
      <c r="R51" s="52" t="str">
        <f t="shared" si="0"/>
        <v>K15EVT</v>
      </c>
      <c r="S51" s="53" t="str">
        <f t="shared" si="1"/>
        <v>EVT</v>
      </c>
    </row>
    <row r="52" spans="1:19" s="52" customFormat="1" ht="16.5" customHeight="1">
      <c r="A52" s="44">
        <v>43</v>
      </c>
      <c r="B52" s="54">
        <f>SUBTOTAL(2,C$7:C52)</f>
        <v>43</v>
      </c>
      <c r="C52" s="54">
        <f>IF(ISNA(VLOOKUP($A52,[1]DSSV!$A$9:$P$65536,IN_DTK!C$6,0))=FALSE,VLOOKUP($A52,[1]DSSV!$A$9:$P$65536,IN_DTK!C$6,0),"")</f>
        <v>152132544</v>
      </c>
      <c r="D52" s="55" t="str">
        <f>IF(ISNA(VLOOKUP($A52,[1]DSSV!$A$9:$P$65536,IN_DTK!D$6,0))=FALSE,VLOOKUP($A52,[1]DSSV!$A$9:$P$65536,IN_DTK!D$6,0),"")</f>
        <v xml:space="preserve">Nguyễn Phạm Công </v>
      </c>
      <c r="E52" s="56" t="str">
        <f>IF(ISNA(VLOOKUP($A52,[1]DSSV!$A$9:$P$65536,IN_DTK!E$6,0))=FALSE,VLOOKUP($A52,[1]DSSV!$A$9:$P$65536,IN_DTK!E$6,0),"")</f>
        <v xml:space="preserve">Đức </v>
      </c>
      <c r="F52" s="57" t="str">
        <f>IF(ISNA(VLOOKUP($A52,[1]DSSV!$A$9:$P$65536,IN_DTK!F$6,0))=FALSE,VLOOKUP($A52,[1]DSSV!$A$9:$P$65536,IN_DTK!F$6,0),"")</f>
        <v>K15EVT</v>
      </c>
      <c r="G52" s="57" t="str">
        <f>IF(ISNA(VLOOKUP($A52,[1]DSSV!$A$9:$P$65536,IN_DTK!G$6,0))=FALSE,VLOOKUP($A52,[1]DSSV!$A$9:$P$65536,IN_DTK!G$6,0),"")</f>
        <v>K15E31</v>
      </c>
      <c r="H52" s="54">
        <f>IF(ISNA(VLOOKUP($A52,[1]DSSV!$A$9:$P$65536,IN_DTK!H$6,0))=FALSE,IF(H$9&lt;&gt;0,VLOOKUP($A52,[1]DSSV!$A$9:$P$65536,IN_DTK!H$6,0),""),"")</f>
        <v>9</v>
      </c>
      <c r="I52" s="54">
        <f>IF(ISNA(VLOOKUP($A52,[1]DSSV!$A$9:$P$65536,IN_DTK!I$6,0))=FALSE,IF(I$9&lt;&gt;0,VLOOKUP($A52,[1]DSSV!$A$9:$P$65536,IN_DTK!I$6,0),""),"")</f>
        <v>7</v>
      </c>
      <c r="J52" s="54">
        <f>IF(ISNA(VLOOKUP($A52,[1]DSSV!$A$9:$P$65536,IN_DTK!J$6,0))=FALSE,IF(J$9&lt;&gt;0,VLOOKUP($A52,[1]DSSV!$A$9:$P$65536,IN_DTK!J$6,0),""),"")</f>
        <v>4.7</v>
      </c>
      <c r="K52" s="54">
        <f>IF(ISNA(VLOOKUP($A52,[1]DSSV!$A$9:$P$65536,IN_DTK!K$6,0))=FALSE,IF(K$9&lt;&gt;0,VLOOKUP($A52,[1]DSSV!$A$9:$P$65536,IN_DTK!K$6,0),""),"")</f>
        <v>6.5</v>
      </c>
      <c r="L52" s="54">
        <f>IF(ISNA(VLOOKUP($A52,[1]DSSV!$A$9:$P$65536,IN_DTK!L$6,0))=FALSE,VLOOKUP($A52,[1]DSSV!$A$9:$P$65536,IN_DTK!L$6,0),"")</f>
        <v>7.5</v>
      </c>
      <c r="M52" s="54">
        <f>IF(ISNA(VLOOKUP($A52,[1]DSSV!$A$9:$P$65536,IN_DTK!M$6,0))=FALSE,VLOOKUP($A52,[1]DSSV!$A$9:$P$65536,IN_DTK!M$6,0),"")</f>
        <v>4.4000000000000004</v>
      </c>
      <c r="N52" s="54">
        <f>IF(ISNA(VLOOKUP($A52,[1]DSSV!$A$9:$P$65536,IN_DTK!N$6,0))=FALSE,IF(N$9&lt;&gt;0,VLOOKUP($A52,[1]DSSV!$A$9:$P$65536,IN_DTK!N$6,0),""),"")</f>
        <v>6</v>
      </c>
      <c r="O52" s="58">
        <f>IF(ISNA(VLOOKUP($A52,[1]DSSV!$A$9:$P$65536,IN_DTK!O$6,0))=FALSE,VLOOKUP($A52,[1]DSSV!$A$9:$P$65536,IN_DTK!O$6,0),"")</f>
        <v>6</v>
      </c>
      <c r="P52" s="59" t="str">
        <f>IF(ISNA(VLOOKUP($A52,[1]DSSV!$A$9:$P$65536,IN_DTK!P$6,0))=FALSE,VLOOKUP($A52,[1]DSSV!$A$9:$P$65536,IN_DTK!P$6,0),"")</f>
        <v>Sáu</v>
      </c>
      <c r="Q52" s="60">
        <f>IF(ISNA(VLOOKUP($A52,[1]DSSV!$A$9:$P$65536,IN_DTK!Q$6,0))=FALSE,VLOOKUP($A52,[1]DSSV!$A$9:$P$65536,IN_DTK!Q$6,0),"")</f>
        <v>0</v>
      </c>
      <c r="R52" s="52" t="str">
        <f t="shared" si="0"/>
        <v>K15EVT</v>
      </c>
      <c r="S52" s="53" t="str">
        <f t="shared" si="1"/>
        <v>EVT</v>
      </c>
    </row>
    <row r="53" spans="1:19" s="52" customFormat="1" ht="16.5" customHeight="1">
      <c r="A53" s="44">
        <v>44</v>
      </c>
      <c r="B53" s="54">
        <f>SUBTOTAL(2,C$7:C53)</f>
        <v>44</v>
      </c>
      <c r="C53" s="54">
        <f>IF(ISNA(VLOOKUP($A53,[1]DSSV!$A$9:$P$65536,IN_DTK!C$6,0))=FALSE,VLOOKUP($A53,[1]DSSV!$A$9:$P$65536,IN_DTK!C$6,0),"")</f>
        <v>152132547</v>
      </c>
      <c r="D53" s="55" t="str">
        <f>IF(ISNA(VLOOKUP($A53,[1]DSSV!$A$9:$P$65536,IN_DTK!D$6,0))=FALSE,VLOOKUP($A53,[1]DSSV!$A$9:$P$65536,IN_DTK!D$6,0),"")</f>
        <v xml:space="preserve">Trần Văn </v>
      </c>
      <c r="E53" s="56" t="str">
        <f>IF(ISNA(VLOOKUP($A53,[1]DSSV!$A$9:$P$65536,IN_DTK!E$6,0))=FALSE,VLOOKUP($A53,[1]DSSV!$A$9:$P$65536,IN_DTK!E$6,0),"")</f>
        <v>Thành</v>
      </c>
      <c r="F53" s="57" t="str">
        <f>IF(ISNA(VLOOKUP($A53,[1]DSSV!$A$9:$P$65536,IN_DTK!F$6,0))=FALSE,VLOOKUP($A53,[1]DSSV!$A$9:$P$65536,IN_DTK!F$6,0),"")</f>
        <v>K15EVT</v>
      </c>
      <c r="G53" s="57" t="str">
        <f>IF(ISNA(VLOOKUP($A53,[1]DSSV!$A$9:$P$65536,IN_DTK!G$6,0))=FALSE,VLOOKUP($A53,[1]DSSV!$A$9:$P$65536,IN_DTK!G$6,0),"")</f>
        <v>K15E31</v>
      </c>
      <c r="H53" s="54">
        <f>IF(ISNA(VLOOKUP($A53,[1]DSSV!$A$9:$P$65536,IN_DTK!H$6,0))=FALSE,IF(H$9&lt;&gt;0,VLOOKUP($A53,[1]DSSV!$A$9:$P$65536,IN_DTK!H$6,0),""),"")</f>
        <v>7</v>
      </c>
      <c r="I53" s="54">
        <f>IF(ISNA(VLOOKUP($A53,[1]DSSV!$A$9:$P$65536,IN_DTK!I$6,0))=FALSE,IF(I$9&lt;&gt;0,VLOOKUP($A53,[1]DSSV!$A$9:$P$65536,IN_DTK!I$6,0),""),"")</f>
        <v>7</v>
      </c>
      <c r="J53" s="54">
        <f>IF(ISNA(VLOOKUP($A53,[1]DSSV!$A$9:$P$65536,IN_DTK!J$6,0))=FALSE,IF(J$9&lt;&gt;0,VLOOKUP($A53,[1]DSSV!$A$9:$P$65536,IN_DTK!J$6,0),""),"")</f>
        <v>3.5</v>
      </c>
      <c r="K53" s="54">
        <f>IF(ISNA(VLOOKUP($A53,[1]DSSV!$A$9:$P$65536,IN_DTK!K$6,0))=FALSE,IF(K$9&lt;&gt;0,VLOOKUP($A53,[1]DSSV!$A$9:$P$65536,IN_DTK!K$6,0),""),"")</f>
        <v>6</v>
      </c>
      <c r="L53" s="54">
        <f>IF(ISNA(VLOOKUP($A53,[1]DSSV!$A$9:$P$65536,IN_DTK!L$6,0))=FALSE,VLOOKUP($A53,[1]DSSV!$A$9:$P$65536,IN_DTK!L$6,0),"")</f>
        <v>5</v>
      </c>
      <c r="M53" s="54">
        <f>IF(ISNA(VLOOKUP($A53,[1]DSSV!$A$9:$P$65536,IN_DTK!M$6,0))=FALSE,VLOOKUP($A53,[1]DSSV!$A$9:$P$65536,IN_DTK!M$6,0),"")</f>
        <v>3.6</v>
      </c>
      <c r="N53" s="54">
        <f>IF(ISNA(VLOOKUP($A53,[1]DSSV!$A$9:$P$65536,IN_DTK!N$6,0))=FALSE,IF(N$9&lt;&gt;0,VLOOKUP($A53,[1]DSSV!$A$9:$P$65536,IN_DTK!N$6,0),""),"")</f>
        <v>4.3</v>
      </c>
      <c r="O53" s="58">
        <f>IF(ISNA(VLOOKUP($A53,[1]DSSV!$A$9:$P$65536,IN_DTK!O$6,0))=FALSE,VLOOKUP($A53,[1]DSSV!$A$9:$P$65536,IN_DTK!O$6,0),"")</f>
        <v>4.7</v>
      </c>
      <c r="P53" s="59" t="str">
        <f>IF(ISNA(VLOOKUP($A53,[1]DSSV!$A$9:$P$65536,IN_DTK!P$6,0))=FALSE,VLOOKUP($A53,[1]DSSV!$A$9:$P$65536,IN_DTK!P$6,0),"")</f>
        <v>Bốn Phẩy Bảy</v>
      </c>
      <c r="Q53" s="60">
        <f>IF(ISNA(VLOOKUP($A53,[1]DSSV!$A$9:$P$65536,IN_DTK!Q$6,0))=FALSE,VLOOKUP($A53,[1]DSSV!$A$9:$P$65536,IN_DTK!Q$6,0),"")</f>
        <v>0</v>
      </c>
      <c r="R53" s="52" t="str">
        <f t="shared" si="0"/>
        <v>K15EVT</v>
      </c>
      <c r="S53" s="53" t="str">
        <f t="shared" si="1"/>
        <v>EVT</v>
      </c>
    </row>
    <row r="54" spans="1:19" s="52" customFormat="1" ht="16.5" customHeight="1">
      <c r="A54" s="44">
        <v>45</v>
      </c>
      <c r="B54" s="54">
        <f>SUBTOTAL(2,C$7:C54)</f>
        <v>45</v>
      </c>
      <c r="C54" s="54">
        <f>IF(ISNA(VLOOKUP($A54,[1]DSSV!$A$9:$P$65536,IN_DTK!C$6,0))=FALSE,VLOOKUP($A54,[1]DSSV!$A$9:$P$65536,IN_DTK!C$6,0),"")</f>
        <v>152132548</v>
      </c>
      <c r="D54" s="55" t="str">
        <f>IF(ISNA(VLOOKUP($A54,[1]DSSV!$A$9:$P$65536,IN_DTK!D$6,0))=FALSE,VLOOKUP($A54,[1]DSSV!$A$9:$P$65536,IN_DTK!D$6,0),"")</f>
        <v xml:space="preserve">Phan Văn </v>
      </c>
      <c r="E54" s="56" t="str">
        <f>IF(ISNA(VLOOKUP($A54,[1]DSSV!$A$9:$P$65536,IN_DTK!E$6,0))=FALSE,VLOOKUP($A54,[1]DSSV!$A$9:$P$65536,IN_DTK!E$6,0),"")</f>
        <v>Đạt</v>
      </c>
      <c r="F54" s="57" t="str">
        <f>IF(ISNA(VLOOKUP($A54,[1]DSSV!$A$9:$P$65536,IN_DTK!F$6,0))=FALSE,VLOOKUP($A54,[1]DSSV!$A$9:$P$65536,IN_DTK!F$6,0),"")</f>
        <v>K15EVT</v>
      </c>
      <c r="G54" s="57" t="str">
        <f>IF(ISNA(VLOOKUP($A54,[1]DSSV!$A$9:$P$65536,IN_DTK!G$6,0))=FALSE,VLOOKUP($A54,[1]DSSV!$A$9:$P$65536,IN_DTK!G$6,0),"")</f>
        <v>K15E31</v>
      </c>
      <c r="H54" s="54">
        <f>IF(ISNA(VLOOKUP($A54,[1]DSSV!$A$9:$P$65536,IN_DTK!H$6,0))=FALSE,IF(H$9&lt;&gt;0,VLOOKUP($A54,[1]DSSV!$A$9:$P$65536,IN_DTK!H$6,0),""),"")</f>
        <v>9</v>
      </c>
      <c r="I54" s="54">
        <f>IF(ISNA(VLOOKUP($A54,[1]DSSV!$A$9:$P$65536,IN_DTK!I$6,0))=FALSE,IF(I$9&lt;&gt;0,VLOOKUP($A54,[1]DSSV!$A$9:$P$65536,IN_DTK!I$6,0),""),"")</f>
        <v>8</v>
      </c>
      <c r="J54" s="54">
        <f>IF(ISNA(VLOOKUP($A54,[1]DSSV!$A$9:$P$65536,IN_DTK!J$6,0))=FALSE,IF(J$9&lt;&gt;0,VLOOKUP($A54,[1]DSSV!$A$9:$P$65536,IN_DTK!J$6,0),""),"")</f>
        <v>3.5</v>
      </c>
      <c r="K54" s="54">
        <f>IF(ISNA(VLOOKUP($A54,[1]DSSV!$A$9:$P$65536,IN_DTK!K$6,0))=FALSE,IF(K$9&lt;&gt;0,VLOOKUP($A54,[1]DSSV!$A$9:$P$65536,IN_DTK!K$6,0),""),"")</f>
        <v>6.5</v>
      </c>
      <c r="L54" s="54">
        <f>IF(ISNA(VLOOKUP($A54,[1]DSSV!$A$9:$P$65536,IN_DTK!L$6,0))=FALSE,VLOOKUP($A54,[1]DSSV!$A$9:$P$65536,IN_DTK!L$6,0),"")</f>
        <v>5.5</v>
      </c>
      <c r="M54" s="54">
        <f>IF(ISNA(VLOOKUP($A54,[1]DSSV!$A$9:$P$65536,IN_DTK!M$6,0))=FALSE,VLOOKUP($A54,[1]DSSV!$A$9:$P$65536,IN_DTK!M$6,0),"")</f>
        <v>3.2</v>
      </c>
      <c r="N54" s="54">
        <f>IF(ISNA(VLOOKUP($A54,[1]DSSV!$A$9:$P$65536,IN_DTK!N$6,0))=FALSE,IF(N$9&lt;&gt;0,VLOOKUP($A54,[1]DSSV!$A$9:$P$65536,IN_DTK!N$6,0),""),"")</f>
        <v>4.4000000000000004</v>
      </c>
      <c r="O54" s="58">
        <f>IF(ISNA(VLOOKUP($A54,[1]DSSV!$A$9:$P$65536,IN_DTK!O$6,0))=FALSE,VLOOKUP($A54,[1]DSSV!$A$9:$P$65536,IN_DTK!O$6,0),"")</f>
        <v>5</v>
      </c>
      <c r="P54" s="59" t="str">
        <f>IF(ISNA(VLOOKUP($A54,[1]DSSV!$A$9:$P$65536,IN_DTK!P$6,0))=FALSE,VLOOKUP($A54,[1]DSSV!$A$9:$P$65536,IN_DTK!P$6,0),"")</f>
        <v>Năm</v>
      </c>
      <c r="Q54" s="60">
        <f>IF(ISNA(VLOOKUP($A54,[1]DSSV!$A$9:$P$65536,IN_DTK!Q$6,0))=FALSE,VLOOKUP($A54,[1]DSSV!$A$9:$P$65536,IN_DTK!Q$6,0),"")</f>
        <v>0</v>
      </c>
      <c r="R54" s="52" t="str">
        <f t="shared" si="0"/>
        <v>K15EVT</v>
      </c>
      <c r="S54" s="53" t="str">
        <f t="shared" si="1"/>
        <v>EVT</v>
      </c>
    </row>
    <row r="55" spans="1:19" s="52" customFormat="1" ht="16.5" customHeight="1">
      <c r="A55" s="44">
        <v>46</v>
      </c>
      <c r="B55" s="54">
        <f>SUBTOTAL(2,C$7:C55)</f>
        <v>46</v>
      </c>
      <c r="C55" s="54">
        <f>IF(ISNA(VLOOKUP($A55,[1]DSSV!$A$9:$P$65536,IN_DTK!C$6,0))=FALSE,VLOOKUP($A55,[1]DSSV!$A$9:$P$65536,IN_DTK!C$6,0),"")</f>
        <v>152132549</v>
      </c>
      <c r="D55" s="55" t="str">
        <f>IF(ISNA(VLOOKUP($A55,[1]DSSV!$A$9:$P$65536,IN_DTK!D$6,0))=FALSE,VLOOKUP($A55,[1]DSSV!$A$9:$P$65536,IN_DTK!D$6,0),"")</f>
        <v xml:space="preserve">Nguyễn Văn  </v>
      </c>
      <c r="E55" s="56" t="str">
        <f>IF(ISNA(VLOOKUP($A55,[1]DSSV!$A$9:$P$65536,IN_DTK!E$6,0))=FALSE,VLOOKUP($A55,[1]DSSV!$A$9:$P$65536,IN_DTK!E$6,0),"")</f>
        <v>Thương</v>
      </c>
      <c r="F55" s="57" t="str">
        <f>IF(ISNA(VLOOKUP($A55,[1]DSSV!$A$9:$P$65536,IN_DTK!F$6,0))=FALSE,VLOOKUP($A55,[1]DSSV!$A$9:$P$65536,IN_DTK!F$6,0),"")</f>
        <v>K15EVT</v>
      </c>
      <c r="G55" s="57" t="str">
        <f>IF(ISNA(VLOOKUP($A55,[1]DSSV!$A$9:$P$65536,IN_DTK!G$6,0))=FALSE,VLOOKUP($A55,[1]DSSV!$A$9:$P$65536,IN_DTK!G$6,0),"")</f>
        <v>K15E31</v>
      </c>
      <c r="H55" s="54">
        <f>IF(ISNA(VLOOKUP($A55,[1]DSSV!$A$9:$P$65536,IN_DTK!H$6,0))=FALSE,IF(H$9&lt;&gt;0,VLOOKUP($A55,[1]DSSV!$A$9:$P$65536,IN_DTK!H$6,0),""),"")</f>
        <v>10</v>
      </c>
      <c r="I55" s="54">
        <f>IF(ISNA(VLOOKUP($A55,[1]DSSV!$A$9:$P$65536,IN_DTK!I$6,0))=FALSE,IF(I$9&lt;&gt;0,VLOOKUP($A55,[1]DSSV!$A$9:$P$65536,IN_DTK!I$6,0),""),"")</f>
        <v>8</v>
      </c>
      <c r="J55" s="54">
        <f>IF(ISNA(VLOOKUP($A55,[1]DSSV!$A$9:$P$65536,IN_DTK!J$6,0))=FALSE,IF(J$9&lt;&gt;0,VLOOKUP($A55,[1]DSSV!$A$9:$P$65536,IN_DTK!J$6,0),""),"")</f>
        <v>5</v>
      </c>
      <c r="K55" s="54">
        <f>IF(ISNA(VLOOKUP($A55,[1]DSSV!$A$9:$P$65536,IN_DTK!K$6,0))=FALSE,IF(K$9&lt;&gt;0,VLOOKUP($A55,[1]DSSV!$A$9:$P$65536,IN_DTK!K$6,0),""),"")</f>
        <v>7</v>
      </c>
      <c r="L55" s="54">
        <f>IF(ISNA(VLOOKUP($A55,[1]DSSV!$A$9:$P$65536,IN_DTK!L$6,0))=FALSE,VLOOKUP($A55,[1]DSSV!$A$9:$P$65536,IN_DTK!L$6,0),"")</f>
        <v>5.5</v>
      </c>
      <c r="M55" s="54">
        <f>IF(ISNA(VLOOKUP($A55,[1]DSSV!$A$9:$P$65536,IN_DTK!M$6,0))=FALSE,VLOOKUP($A55,[1]DSSV!$A$9:$P$65536,IN_DTK!M$6,0),"")</f>
        <v>3.8</v>
      </c>
      <c r="N55" s="54">
        <f>IF(ISNA(VLOOKUP($A55,[1]DSSV!$A$9:$P$65536,IN_DTK!N$6,0))=FALSE,IF(N$9&lt;&gt;0,VLOOKUP($A55,[1]DSSV!$A$9:$P$65536,IN_DTK!N$6,0),""),"")</f>
        <v>4.7</v>
      </c>
      <c r="O55" s="58">
        <f>IF(ISNA(VLOOKUP($A55,[1]DSSV!$A$9:$P$65536,IN_DTK!O$6,0))=FALSE,VLOOKUP($A55,[1]DSSV!$A$9:$P$65536,IN_DTK!O$6,0),"")</f>
        <v>5.6</v>
      </c>
      <c r="P55" s="59" t="str">
        <f>IF(ISNA(VLOOKUP($A55,[1]DSSV!$A$9:$P$65536,IN_DTK!P$6,0))=FALSE,VLOOKUP($A55,[1]DSSV!$A$9:$P$65536,IN_DTK!P$6,0),"")</f>
        <v>Năm Phẩy Sáu</v>
      </c>
      <c r="Q55" s="60">
        <f>IF(ISNA(VLOOKUP($A55,[1]DSSV!$A$9:$P$65536,IN_DTK!Q$6,0))=FALSE,VLOOKUP($A55,[1]DSSV!$A$9:$P$65536,IN_DTK!Q$6,0),"")</f>
        <v>0</v>
      </c>
      <c r="R55" s="52" t="str">
        <f t="shared" si="0"/>
        <v>K15EVT</v>
      </c>
      <c r="S55" s="53" t="str">
        <f t="shared" si="1"/>
        <v>EVT</v>
      </c>
    </row>
    <row r="56" spans="1:19" s="52" customFormat="1" ht="16.5" customHeight="1">
      <c r="A56" s="44">
        <v>47</v>
      </c>
      <c r="B56" s="54">
        <f>SUBTOTAL(2,C$7:C56)</f>
        <v>47</v>
      </c>
      <c r="C56" s="54">
        <f>IF(ISNA(VLOOKUP($A56,[1]DSSV!$A$9:$P$65536,IN_DTK!C$6,0))=FALSE,VLOOKUP($A56,[1]DSSV!$A$9:$P$65536,IN_DTK!C$6,0),"")</f>
        <v>152132550</v>
      </c>
      <c r="D56" s="55" t="str">
        <f>IF(ISNA(VLOOKUP($A56,[1]DSSV!$A$9:$P$65536,IN_DTK!D$6,0))=FALSE,VLOOKUP($A56,[1]DSSV!$A$9:$P$65536,IN_DTK!D$6,0),"")</f>
        <v xml:space="preserve">Nguyễn Thành </v>
      </c>
      <c r="E56" s="56" t="str">
        <f>IF(ISNA(VLOOKUP($A56,[1]DSSV!$A$9:$P$65536,IN_DTK!E$6,0))=FALSE,VLOOKUP($A56,[1]DSSV!$A$9:$P$65536,IN_DTK!E$6,0),"")</f>
        <v>Đạt</v>
      </c>
      <c r="F56" s="57" t="str">
        <f>IF(ISNA(VLOOKUP($A56,[1]DSSV!$A$9:$P$65536,IN_DTK!F$6,0))=FALSE,VLOOKUP($A56,[1]DSSV!$A$9:$P$65536,IN_DTK!F$6,0),"")</f>
        <v>K15EVT</v>
      </c>
      <c r="G56" s="57" t="str">
        <f>IF(ISNA(VLOOKUP($A56,[1]DSSV!$A$9:$P$65536,IN_DTK!G$6,0))=FALSE,VLOOKUP($A56,[1]DSSV!$A$9:$P$65536,IN_DTK!G$6,0),"")</f>
        <v>K15E31</v>
      </c>
      <c r="H56" s="54">
        <f>IF(ISNA(VLOOKUP($A56,[1]DSSV!$A$9:$P$65536,IN_DTK!H$6,0))=FALSE,IF(H$9&lt;&gt;0,VLOOKUP($A56,[1]DSSV!$A$9:$P$65536,IN_DTK!H$6,0),""),"")</f>
        <v>9</v>
      </c>
      <c r="I56" s="54">
        <f>IF(ISNA(VLOOKUP($A56,[1]DSSV!$A$9:$P$65536,IN_DTK!I$6,0))=FALSE,IF(I$9&lt;&gt;0,VLOOKUP($A56,[1]DSSV!$A$9:$P$65536,IN_DTK!I$6,0),""),"")</f>
        <v>7</v>
      </c>
      <c r="J56" s="54">
        <f>IF(ISNA(VLOOKUP($A56,[1]DSSV!$A$9:$P$65536,IN_DTK!J$6,0))=FALSE,IF(J$9&lt;&gt;0,VLOOKUP($A56,[1]DSSV!$A$9:$P$65536,IN_DTK!J$6,0),""),"")</f>
        <v>4.7</v>
      </c>
      <c r="K56" s="54">
        <f>IF(ISNA(VLOOKUP($A56,[1]DSSV!$A$9:$P$65536,IN_DTK!K$6,0))=FALSE,IF(K$9&lt;&gt;0,VLOOKUP($A56,[1]DSSV!$A$9:$P$65536,IN_DTK!K$6,0),""),"")</f>
        <v>6.5</v>
      </c>
      <c r="L56" s="54" t="str">
        <f>IF(ISNA(VLOOKUP($A56,[1]DSSV!$A$9:$P$65536,IN_DTK!L$6,0))=FALSE,VLOOKUP($A56,[1]DSSV!$A$9:$P$65536,IN_DTK!L$6,0),"")</f>
        <v>hp</v>
      </c>
      <c r="M56" s="54" t="str">
        <f>IF(ISNA(VLOOKUP($A56,[1]DSSV!$A$9:$P$65536,IN_DTK!M$6,0))=FALSE,VLOOKUP($A56,[1]DSSV!$A$9:$P$65536,IN_DTK!M$6,0),"")</f>
        <v>hp</v>
      </c>
      <c r="N56" s="54" t="str">
        <f>IF(ISNA(VLOOKUP($A56,[1]DSSV!$A$9:$P$65536,IN_DTK!N$6,0))=FALSE,IF(N$9&lt;&gt;0,VLOOKUP($A56,[1]DSSV!$A$9:$P$65536,IN_DTK!N$6,0),""),"")</f>
        <v>hp</v>
      </c>
      <c r="O56" s="58">
        <f>IF(ISNA(VLOOKUP($A56,[1]DSSV!$A$9:$P$65536,IN_DTK!O$6,0))=FALSE,VLOOKUP($A56,[1]DSSV!$A$9:$P$65536,IN_DTK!O$6,0),"")</f>
        <v>0</v>
      </c>
      <c r="P56" s="59" t="str">
        <f>IF(ISNA(VLOOKUP($A56,[1]DSSV!$A$9:$P$65536,IN_DTK!P$6,0))=FALSE,VLOOKUP($A56,[1]DSSV!$A$9:$P$65536,IN_DTK!P$6,0),"")</f>
        <v>Không</v>
      </c>
      <c r="Q56" s="60">
        <f>IF(ISNA(VLOOKUP($A56,[1]DSSV!$A$9:$P$65536,IN_DTK!Q$6,0))=FALSE,VLOOKUP($A56,[1]DSSV!$A$9:$P$65536,IN_DTK!Q$6,0),"")</f>
        <v>0</v>
      </c>
      <c r="R56" s="52" t="str">
        <f t="shared" si="0"/>
        <v>K15EVT</v>
      </c>
      <c r="S56" s="53" t="str">
        <f t="shared" si="1"/>
        <v>EVT</v>
      </c>
    </row>
    <row r="57" spans="1:19" s="52" customFormat="1" ht="16.5" customHeight="1">
      <c r="A57" s="44">
        <v>48</v>
      </c>
      <c r="B57" s="54">
        <f>SUBTOTAL(2,C$7:C57)</f>
        <v>48</v>
      </c>
      <c r="C57" s="54">
        <f>IF(ISNA(VLOOKUP($A57,[1]DSSV!$A$9:$P$65536,IN_DTK!C$6,0))=FALSE,VLOOKUP($A57,[1]DSSV!$A$9:$P$65536,IN_DTK!C$6,0),"")</f>
        <v>152132553</v>
      </c>
      <c r="D57" s="55" t="str">
        <f>IF(ISNA(VLOOKUP($A57,[1]DSSV!$A$9:$P$65536,IN_DTK!D$6,0))=FALSE,VLOOKUP($A57,[1]DSSV!$A$9:$P$65536,IN_DTK!D$6,0),"")</f>
        <v xml:space="preserve">Dương Minh </v>
      </c>
      <c r="E57" s="56" t="str">
        <f>IF(ISNA(VLOOKUP($A57,[1]DSSV!$A$9:$P$65536,IN_DTK!E$6,0))=FALSE,VLOOKUP($A57,[1]DSSV!$A$9:$P$65536,IN_DTK!E$6,0),"")</f>
        <v>Châu</v>
      </c>
      <c r="F57" s="57" t="str">
        <f>IF(ISNA(VLOOKUP($A57,[1]DSSV!$A$9:$P$65536,IN_DTK!F$6,0))=FALSE,VLOOKUP($A57,[1]DSSV!$A$9:$P$65536,IN_DTK!F$6,0),"")</f>
        <v>K15EVT</v>
      </c>
      <c r="G57" s="57" t="str">
        <f>IF(ISNA(VLOOKUP($A57,[1]DSSV!$A$9:$P$65536,IN_DTK!G$6,0))=FALSE,VLOOKUP($A57,[1]DSSV!$A$9:$P$65536,IN_DTK!G$6,0),"")</f>
        <v>K15E31</v>
      </c>
      <c r="H57" s="54">
        <f>IF(ISNA(VLOOKUP($A57,[1]DSSV!$A$9:$P$65536,IN_DTK!H$6,0))=FALSE,IF(H$9&lt;&gt;0,VLOOKUP($A57,[1]DSSV!$A$9:$P$65536,IN_DTK!H$6,0),""),"")</f>
        <v>10</v>
      </c>
      <c r="I57" s="54">
        <f>IF(ISNA(VLOOKUP($A57,[1]DSSV!$A$9:$P$65536,IN_DTK!I$6,0))=FALSE,IF(I$9&lt;&gt;0,VLOOKUP($A57,[1]DSSV!$A$9:$P$65536,IN_DTK!I$6,0),""),"")</f>
        <v>8</v>
      </c>
      <c r="J57" s="54">
        <f>IF(ISNA(VLOOKUP($A57,[1]DSSV!$A$9:$P$65536,IN_DTK!J$6,0))=FALSE,IF(J$9&lt;&gt;0,VLOOKUP($A57,[1]DSSV!$A$9:$P$65536,IN_DTK!J$6,0),""),"")</f>
        <v>4</v>
      </c>
      <c r="K57" s="54">
        <f>IF(ISNA(VLOOKUP($A57,[1]DSSV!$A$9:$P$65536,IN_DTK!K$6,0))=FALSE,IF(K$9&lt;&gt;0,VLOOKUP($A57,[1]DSSV!$A$9:$P$65536,IN_DTK!K$6,0),""),"")</f>
        <v>7</v>
      </c>
      <c r="L57" s="54">
        <f>IF(ISNA(VLOOKUP($A57,[1]DSSV!$A$9:$P$65536,IN_DTK!L$6,0))=FALSE,VLOOKUP($A57,[1]DSSV!$A$9:$P$65536,IN_DTK!L$6,0),"")</f>
        <v>6</v>
      </c>
      <c r="M57" s="54">
        <f>IF(ISNA(VLOOKUP($A57,[1]DSSV!$A$9:$P$65536,IN_DTK!M$6,0))=FALSE,VLOOKUP($A57,[1]DSSV!$A$9:$P$65536,IN_DTK!M$6,0),"")</f>
        <v>4</v>
      </c>
      <c r="N57" s="54">
        <f>IF(ISNA(VLOOKUP($A57,[1]DSSV!$A$9:$P$65536,IN_DTK!N$6,0))=FALSE,IF(N$9&lt;&gt;0,VLOOKUP($A57,[1]DSSV!$A$9:$P$65536,IN_DTK!N$6,0),""),"")</f>
        <v>5</v>
      </c>
      <c r="O57" s="58">
        <f>IF(ISNA(VLOOKUP($A57,[1]DSSV!$A$9:$P$65536,IN_DTK!O$6,0))=FALSE,VLOOKUP($A57,[1]DSSV!$A$9:$P$65536,IN_DTK!O$6,0),"")</f>
        <v>5.6</v>
      </c>
      <c r="P57" s="59" t="str">
        <f>IF(ISNA(VLOOKUP($A57,[1]DSSV!$A$9:$P$65536,IN_DTK!P$6,0))=FALSE,VLOOKUP($A57,[1]DSSV!$A$9:$P$65536,IN_DTK!P$6,0),"")</f>
        <v>Năm Phẩy Sáu</v>
      </c>
      <c r="Q57" s="60">
        <f>IF(ISNA(VLOOKUP($A57,[1]DSSV!$A$9:$P$65536,IN_DTK!Q$6,0))=FALSE,VLOOKUP($A57,[1]DSSV!$A$9:$P$65536,IN_DTK!Q$6,0),"")</f>
        <v>0</v>
      </c>
      <c r="R57" s="52" t="str">
        <f t="shared" si="0"/>
        <v>K15EVT</v>
      </c>
      <c r="S57" s="53" t="str">
        <f t="shared" si="1"/>
        <v>EVT</v>
      </c>
    </row>
    <row r="58" spans="1:19" s="52" customFormat="1" ht="16.5" customHeight="1">
      <c r="A58" s="44">
        <v>49</v>
      </c>
      <c r="B58" s="54">
        <f>SUBTOTAL(2,C$7:C58)</f>
        <v>49</v>
      </c>
      <c r="C58" s="54">
        <f>IF(ISNA(VLOOKUP($A58,[1]DSSV!$A$9:$P$65536,IN_DTK!C$6,0))=FALSE,VLOOKUP($A58,[1]DSSV!$A$9:$P$65536,IN_DTK!C$6,0),"")</f>
        <v>152132555</v>
      </c>
      <c r="D58" s="55" t="str">
        <f>IF(ISNA(VLOOKUP($A58,[1]DSSV!$A$9:$P$65536,IN_DTK!D$6,0))=FALSE,VLOOKUP($A58,[1]DSSV!$A$9:$P$65536,IN_DTK!D$6,0),"")</f>
        <v xml:space="preserve">Phạm  </v>
      </c>
      <c r="E58" s="56" t="str">
        <f>IF(ISNA(VLOOKUP($A58,[1]DSSV!$A$9:$P$65536,IN_DTK!E$6,0))=FALSE,VLOOKUP($A58,[1]DSSV!$A$9:$P$65536,IN_DTK!E$6,0),"")</f>
        <v>Nên</v>
      </c>
      <c r="F58" s="57" t="str">
        <f>IF(ISNA(VLOOKUP($A58,[1]DSSV!$A$9:$P$65536,IN_DTK!F$6,0))=FALSE,VLOOKUP($A58,[1]DSSV!$A$9:$P$65536,IN_DTK!F$6,0),"")</f>
        <v>K15EVT</v>
      </c>
      <c r="G58" s="57" t="str">
        <f>IF(ISNA(VLOOKUP($A58,[1]DSSV!$A$9:$P$65536,IN_DTK!G$6,0))=FALSE,VLOOKUP($A58,[1]DSSV!$A$9:$P$65536,IN_DTK!G$6,0),"")</f>
        <v>K15E31</v>
      </c>
      <c r="H58" s="54">
        <f>IF(ISNA(VLOOKUP($A58,[1]DSSV!$A$9:$P$65536,IN_DTK!H$6,0))=FALSE,IF(H$9&lt;&gt;0,VLOOKUP($A58,[1]DSSV!$A$9:$P$65536,IN_DTK!H$6,0),""),"")</f>
        <v>10</v>
      </c>
      <c r="I58" s="54">
        <f>IF(ISNA(VLOOKUP($A58,[1]DSSV!$A$9:$P$65536,IN_DTK!I$6,0))=FALSE,IF(I$9&lt;&gt;0,VLOOKUP($A58,[1]DSSV!$A$9:$P$65536,IN_DTK!I$6,0),""),"")</f>
        <v>7</v>
      </c>
      <c r="J58" s="54">
        <f>IF(ISNA(VLOOKUP($A58,[1]DSSV!$A$9:$P$65536,IN_DTK!J$6,0))=FALSE,IF(J$9&lt;&gt;0,VLOOKUP($A58,[1]DSSV!$A$9:$P$65536,IN_DTK!J$6,0),""),"")</f>
        <v>4.5</v>
      </c>
      <c r="K58" s="54">
        <f>IF(ISNA(VLOOKUP($A58,[1]DSSV!$A$9:$P$65536,IN_DTK!K$6,0))=FALSE,IF(K$9&lt;&gt;0,VLOOKUP($A58,[1]DSSV!$A$9:$P$65536,IN_DTK!K$6,0),""),"")</f>
        <v>6.5</v>
      </c>
      <c r="L58" s="54">
        <f>IF(ISNA(VLOOKUP($A58,[1]DSSV!$A$9:$P$65536,IN_DTK!L$6,0))=FALSE,VLOOKUP($A58,[1]DSSV!$A$9:$P$65536,IN_DTK!L$6,0),"")</f>
        <v>7</v>
      </c>
      <c r="M58" s="54">
        <f>IF(ISNA(VLOOKUP($A58,[1]DSSV!$A$9:$P$65536,IN_DTK!M$6,0))=FALSE,VLOOKUP($A58,[1]DSSV!$A$9:$P$65536,IN_DTK!M$6,0),"")</f>
        <v>4.7</v>
      </c>
      <c r="N58" s="54">
        <f>IF(ISNA(VLOOKUP($A58,[1]DSSV!$A$9:$P$65536,IN_DTK!N$6,0))=FALSE,IF(N$9&lt;&gt;0,VLOOKUP($A58,[1]DSSV!$A$9:$P$65536,IN_DTK!N$6,0),""),"")</f>
        <v>5.9</v>
      </c>
      <c r="O58" s="58">
        <f>IF(ISNA(VLOOKUP($A58,[1]DSSV!$A$9:$P$65536,IN_DTK!O$6,0))=FALSE,VLOOKUP($A58,[1]DSSV!$A$9:$P$65536,IN_DTK!O$6,0),"")</f>
        <v>6</v>
      </c>
      <c r="P58" s="59" t="str">
        <f>IF(ISNA(VLOOKUP($A58,[1]DSSV!$A$9:$P$65536,IN_DTK!P$6,0))=FALSE,VLOOKUP($A58,[1]DSSV!$A$9:$P$65536,IN_DTK!P$6,0),"")</f>
        <v>Sáu</v>
      </c>
      <c r="Q58" s="60">
        <f>IF(ISNA(VLOOKUP($A58,[1]DSSV!$A$9:$P$65536,IN_DTK!Q$6,0))=FALSE,VLOOKUP($A58,[1]DSSV!$A$9:$P$65536,IN_DTK!Q$6,0),"")</f>
        <v>0</v>
      </c>
      <c r="R58" s="52" t="str">
        <f t="shared" si="0"/>
        <v>K15EVT</v>
      </c>
      <c r="S58" s="53" t="str">
        <f t="shared" si="1"/>
        <v>EVT</v>
      </c>
    </row>
    <row r="59" spans="1:19" s="52" customFormat="1" ht="16.5" customHeight="1">
      <c r="A59" s="44">
        <v>50</v>
      </c>
      <c r="B59" s="54">
        <f>SUBTOTAL(2,C$7:C59)</f>
        <v>50</v>
      </c>
      <c r="C59" s="54">
        <f>IF(ISNA(VLOOKUP($A59,[1]DSSV!$A$9:$P$65536,IN_DTK!C$6,0))=FALSE,VLOOKUP($A59,[1]DSSV!$A$9:$P$65536,IN_DTK!C$6,0),"")</f>
        <v>152132558</v>
      </c>
      <c r="D59" s="55" t="str">
        <f>IF(ISNA(VLOOKUP($A59,[1]DSSV!$A$9:$P$65536,IN_DTK!D$6,0))=FALSE,VLOOKUP($A59,[1]DSSV!$A$9:$P$65536,IN_DTK!D$6,0),"")</f>
        <v xml:space="preserve">Võ Văn </v>
      </c>
      <c r="E59" s="56" t="str">
        <f>IF(ISNA(VLOOKUP($A59,[1]DSSV!$A$9:$P$65536,IN_DTK!E$6,0))=FALSE,VLOOKUP($A59,[1]DSSV!$A$9:$P$65536,IN_DTK!E$6,0),"")</f>
        <v>Định</v>
      </c>
      <c r="F59" s="57" t="str">
        <f>IF(ISNA(VLOOKUP($A59,[1]DSSV!$A$9:$P$65536,IN_DTK!F$6,0))=FALSE,VLOOKUP($A59,[1]DSSV!$A$9:$P$65536,IN_DTK!F$6,0),"")</f>
        <v>K15EVT</v>
      </c>
      <c r="G59" s="57" t="str">
        <f>IF(ISNA(VLOOKUP($A59,[1]DSSV!$A$9:$P$65536,IN_DTK!G$6,0))=FALSE,VLOOKUP($A59,[1]DSSV!$A$9:$P$65536,IN_DTK!G$6,0),"")</f>
        <v>K15E31</v>
      </c>
      <c r="H59" s="54">
        <f>IF(ISNA(VLOOKUP($A59,[1]DSSV!$A$9:$P$65536,IN_DTK!H$6,0))=FALSE,IF(H$9&lt;&gt;0,VLOOKUP($A59,[1]DSSV!$A$9:$P$65536,IN_DTK!H$6,0),""),"")</f>
        <v>10</v>
      </c>
      <c r="I59" s="54">
        <f>IF(ISNA(VLOOKUP($A59,[1]DSSV!$A$9:$P$65536,IN_DTK!I$6,0))=FALSE,IF(I$9&lt;&gt;0,VLOOKUP($A59,[1]DSSV!$A$9:$P$65536,IN_DTK!I$6,0),""),"")</f>
        <v>7</v>
      </c>
      <c r="J59" s="54">
        <f>IF(ISNA(VLOOKUP($A59,[1]DSSV!$A$9:$P$65536,IN_DTK!J$6,0))=FALSE,IF(J$9&lt;&gt;0,VLOOKUP($A59,[1]DSSV!$A$9:$P$65536,IN_DTK!J$6,0),""),"")</f>
        <v>4.5</v>
      </c>
      <c r="K59" s="54">
        <f>IF(ISNA(VLOOKUP($A59,[1]DSSV!$A$9:$P$65536,IN_DTK!K$6,0))=FALSE,IF(K$9&lt;&gt;0,VLOOKUP($A59,[1]DSSV!$A$9:$P$65536,IN_DTK!K$6,0),""),"")</f>
        <v>6.5</v>
      </c>
      <c r="L59" s="54">
        <f>IF(ISNA(VLOOKUP($A59,[1]DSSV!$A$9:$P$65536,IN_DTK!L$6,0))=FALSE,VLOOKUP($A59,[1]DSSV!$A$9:$P$65536,IN_DTK!L$6,0),"")</f>
        <v>6</v>
      </c>
      <c r="M59" s="54">
        <f>IF(ISNA(VLOOKUP($A59,[1]DSSV!$A$9:$P$65536,IN_DTK!M$6,0))=FALSE,VLOOKUP($A59,[1]DSSV!$A$9:$P$65536,IN_DTK!M$6,0),"")</f>
        <v>2</v>
      </c>
      <c r="N59" s="54">
        <f>IF(ISNA(VLOOKUP($A59,[1]DSSV!$A$9:$P$65536,IN_DTK!N$6,0))=FALSE,IF(N$9&lt;&gt;0,VLOOKUP($A59,[1]DSSV!$A$9:$P$65536,IN_DTK!N$6,0),""),"")</f>
        <v>4</v>
      </c>
      <c r="O59" s="58">
        <f>IF(ISNA(VLOOKUP($A59,[1]DSSV!$A$9:$P$65536,IN_DTK!O$6,0))=FALSE,VLOOKUP($A59,[1]DSSV!$A$9:$P$65536,IN_DTK!O$6,0),"")</f>
        <v>5</v>
      </c>
      <c r="P59" s="59" t="str">
        <f>IF(ISNA(VLOOKUP($A59,[1]DSSV!$A$9:$P$65536,IN_DTK!P$6,0))=FALSE,VLOOKUP($A59,[1]DSSV!$A$9:$P$65536,IN_DTK!P$6,0),"")</f>
        <v>Năm</v>
      </c>
      <c r="Q59" s="60">
        <f>IF(ISNA(VLOOKUP($A59,[1]DSSV!$A$9:$P$65536,IN_DTK!Q$6,0))=FALSE,VLOOKUP($A59,[1]DSSV!$A$9:$P$65536,IN_DTK!Q$6,0),"")</f>
        <v>0</v>
      </c>
      <c r="R59" s="52" t="str">
        <f t="shared" si="0"/>
        <v>K15EVT</v>
      </c>
      <c r="S59" s="53" t="str">
        <f t="shared" si="1"/>
        <v>EVT</v>
      </c>
    </row>
    <row r="60" spans="1:19" s="52" customFormat="1" ht="16.5" customHeight="1">
      <c r="A60" s="44">
        <v>51</v>
      </c>
      <c r="B60" s="54">
        <f>SUBTOTAL(2,C$7:C60)</f>
        <v>51</v>
      </c>
      <c r="C60" s="54">
        <f>IF(ISNA(VLOOKUP($A60,[1]DSSV!$A$9:$P$65536,IN_DTK!C$6,0))=FALSE,VLOOKUP($A60,[1]DSSV!$A$9:$P$65536,IN_DTK!C$6,0),"")</f>
        <v>152132559</v>
      </c>
      <c r="D60" s="55" t="str">
        <f>IF(ISNA(VLOOKUP($A60,[1]DSSV!$A$9:$P$65536,IN_DTK!D$6,0))=FALSE,VLOOKUP($A60,[1]DSSV!$A$9:$P$65536,IN_DTK!D$6,0),"")</f>
        <v xml:space="preserve">Phan Đức  </v>
      </c>
      <c r="E60" s="56" t="str">
        <f>IF(ISNA(VLOOKUP($A60,[1]DSSV!$A$9:$P$65536,IN_DTK!E$6,0))=FALSE,VLOOKUP($A60,[1]DSSV!$A$9:$P$65536,IN_DTK!E$6,0),"")</f>
        <v>Yên</v>
      </c>
      <c r="F60" s="57" t="str">
        <f>IF(ISNA(VLOOKUP($A60,[1]DSSV!$A$9:$P$65536,IN_DTK!F$6,0))=FALSE,VLOOKUP($A60,[1]DSSV!$A$9:$P$65536,IN_DTK!F$6,0),"")</f>
        <v>K15EVT</v>
      </c>
      <c r="G60" s="57" t="str">
        <f>IF(ISNA(VLOOKUP($A60,[1]DSSV!$A$9:$P$65536,IN_DTK!G$6,0))=FALSE,VLOOKUP($A60,[1]DSSV!$A$9:$P$65536,IN_DTK!G$6,0),"")</f>
        <v>K15E31</v>
      </c>
      <c r="H60" s="54">
        <f>IF(ISNA(VLOOKUP($A60,[1]DSSV!$A$9:$P$65536,IN_DTK!H$6,0))=FALSE,IF(H$9&lt;&gt;0,VLOOKUP($A60,[1]DSSV!$A$9:$P$65536,IN_DTK!H$6,0),""),"")</f>
        <v>9</v>
      </c>
      <c r="I60" s="54">
        <f>IF(ISNA(VLOOKUP($A60,[1]DSSV!$A$9:$P$65536,IN_DTK!I$6,0))=FALSE,IF(I$9&lt;&gt;0,VLOOKUP($A60,[1]DSSV!$A$9:$P$65536,IN_DTK!I$6,0),""),"")</f>
        <v>8</v>
      </c>
      <c r="J60" s="54">
        <f>IF(ISNA(VLOOKUP($A60,[1]DSSV!$A$9:$P$65536,IN_DTK!J$6,0))=FALSE,IF(J$9&lt;&gt;0,VLOOKUP($A60,[1]DSSV!$A$9:$P$65536,IN_DTK!J$6,0),""),"")</f>
        <v>5</v>
      </c>
      <c r="K60" s="54">
        <f>IF(ISNA(VLOOKUP($A60,[1]DSSV!$A$9:$P$65536,IN_DTK!K$6,0))=FALSE,IF(K$9&lt;&gt;0,VLOOKUP($A60,[1]DSSV!$A$9:$P$65536,IN_DTK!K$6,0),""),"")</f>
        <v>7</v>
      </c>
      <c r="L60" s="54">
        <f>IF(ISNA(VLOOKUP($A60,[1]DSSV!$A$9:$P$65536,IN_DTK!L$6,0))=FALSE,VLOOKUP($A60,[1]DSSV!$A$9:$P$65536,IN_DTK!L$6,0),"")</f>
        <v>6.5</v>
      </c>
      <c r="M60" s="54">
        <f>IF(ISNA(VLOOKUP($A60,[1]DSSV!$A$9:$P$65536,IN_DTK!M$6,0))=FALSE,VLOOKUP($A60,[1]DSSV!$A$9:$P$65536,IN_DTK!M$6,0),"")</f>
        <v>4.5</v>
      </c>
      <c r="N60" s="54">
        <f>IF(ISNA(VLOOKUP($A60,[1]DSSV!$A$9:$P$65536,IN_DTK!N$6,0))=FALSE,IF(N$9&lt;&gt;0,VLOOKUP($A60,[1]DSSV!$A$9:$P$65536,IN_DTK!N$6,0),""),"")</f>
        <v>5.5</v>
      </c>
      <c r="O60" s="58">
        <f>IF(ISNA(VLOOKUP($A60,[1]DSSV!$A$9:$P$65536,IN_DTK!O$6,0))=FALSE,VLOOKUP($A60,[1]DSSV!$A$9:$P$65536,IN_DTK!O$6,0),"")</f>
        <v>6</v>
      </c>
      <c r="P60" s="59" t="str">
        <f>IF(ISNA(VLOOKUP($A60,[1]DSSV!$A$9:$P$65536,IN_DTK!P$6,0))=FALSE,VLOOKUP($A60,[1]DSSV!$A$9:$P$65536,IN_DTK!P$6,0),"")</f>
        <v>Sáu</v>
      </c>
      <c r="Q60" s="60">
        <f>IF(ISNA(VLOOKUP($A60,[1]DSSV!$A$9:$P$65536,IN_DTK!Q$6,0))=FALSE,VLOOKUP($A60,[1]DSSV!$A$9:$P$65536,IN_DTK!Q$6,0),"")</f>
        <v>0</v>
      </c>
      <c r="R60" s="52" t="str">
        <f t="shared" si="0"/>
        <v>K15EVT</v>
      </c>
      <c r="S60" s="53" t="str">
        <f t="shared" si="1"/>
        <v>EVT</v>
      </c>
    </row>
    <row r="61" spans="1:19" s="52" customFormat="1" ht="16.5" customHeight="1">
      <c r="A61" s="44">
        <v>52</v>
      </c>
      <c r="B61" s="54">
        <f>SUBTOTAL(2,C$7:C61)</f>
        <v>52</v>
      </c>
      <c r="C61" s="54">
        <f>IF(ISNA(VLOOKUP($A61,[1]DSSV!$A$9:$P$65536,IN_DTK!C$6,0))=FALSE,VLOOKUP($A61,[1]DSSV!$A$9:$P$65536,IN_DTK!C$6,0),"")</f>
        <v>152132560</v>
      </c>
      <c r="D61" s="55" t="str">
        <f>IF(ISNA(VLOOKUP($A61,[1]DSSV!$A$9:$P$65536,IN_DTK!D$6,0))=FALSE,VLOOKUP($A61,[1]DSSV!$A$9:$P$65536,IN_DTK!D$6,0),"")</f>
        <v xml:space="preserve">Hoàng Thái </v>
      </c>
      <c r="E61" s="56" t="str">
        <f>IF(ISNA(VLOOKUP($A61,[1]DSSV!$A$9:$P$65536,IN_DTK!E$6,0))=FALSE,VLOOKUP($A61,[1]DSSV!$A$9:$P$65536,IN_DTK!E$6,0),"")</f>
        <v>Hòa</v>
      </c>
      <c r="F61" s="57" t="str">
        <f>IF(ISNA(VLOOKUP($A61,[1]DSSV!$A$9:$P$65536,IN_DTK!F$6,0))=FALSE,VLOOKUP($A61,[1]DSSV!$A$9:$P$65536,IN_DTK!F$6,0),"")</f>
        <v>K15EVT</v>
      </c>
      <c r="G61" s="57" t="str">
        <f>IF(ISNA(VLOOKUP($A61,[1]DSSV!$A$9:$P$65536,IN_DTK!G$6,0))=FALSE,VLOOKUP($A61,[1]DSSV!$A$9:$P$65536,IN_DTK!G$6,0),"")</f>
        <v>K15E31</v>
      </c>
      <c r="H61" s="54">
        <f>IF(ISNA(VLOOKUP($A61,[1]DSSV!$A$9:$P$65536,IN_DTK!H$6,0))=FALSE,IF(H$9&lt;&gt;0,VLOOKUP($A61,[1]DSSV!$A$9:$P$65536,IN_DTK!H$6,0),""),"")</f>
        <v>7</v>
      </c>
      <c r="I61" s="54">
        <f>IF(ISNA(VLOOKUP($A61,[1]DSSV!$A$9:$P$65536,IN_DTK!I$6,0))=FALSE,IF(I$9&lt;&gt;0,VLOOKUP($A61,[1]DSSV!$A$9:$P$65536,IN_DTK!I$6,0),""),"")</f>
        <v>7</v>
      </c>
      <c r="J61" s="54">
        <f>IF(ISNA(VLOOKUP($A61,[1]DSSV!$A$9:$P$65536,IN_DTK!J$6,0))=FALSE,IF(J$9&lt;&gt;0,VLOOKUP($A61,[1]DSSV!$A$9:$P$65536,IN_DTK!J$6,0),""),"")</f>
        <v>3.5</v>
      </c>
      <c r="K61" s="54">
        <f>IF(ISNA(VLOOKUP($A61,[1]DSSV!$A$9:$P$65536,IN_DTK!K$6,0))=FALSE,IF(K$9&lt;&gt;0,VLOOKUP($A61,[1]DSSV!$A$9:$P$65536,IN_DTK!K$6,0),""),"")</f>
        <v>7</v>
      </c>
      <c r="L61" s="54">
        <f>IF(ISNA(VLOOKUP($A61,[1]DSSV!$A$9:$P$65536,IN_DTK!L$6,0))=FALSE,VLOOKUP($A61,[1]DSSV!$A$9:$P$65536,IN_DTK!L$6,0),"")</f>
        <v>7</v>
      </c>
      <c r="M61" s="54">
        <f>IF(ISNA(VLOOKUP($A61,[1]DSSV!$A$9:$P$65536,IN_DTK!M$6,0))=FALSE,VLOOKUP($A61,[1]DSSV!$A$9:$P$65536,IN_DTK!M$6,0),"")</f>
        <v>4.9000000000000004</v>
      </c>
      <c r="N61" s="54">
        <f>IF(ISNA(VLOOKUP($A61,[1]DSSV!$A$9:$P$65536,IN_DTK!N$6,0))=FALSE,IF(N$9&lt;&gt;0,VLOOKUP($A61,[1]DSSV!$A$9:$P$65536,IN_DTK!N$6,0),""),"")</f>
        <v>6</v>
      </c>
      <c r="O61" s="58">
        <f>IF(ISNA(VLOOKUP($A61,[1]DSSV!$A$9:$P$65536,IN_DTK!O$6,0))=FALSE,VLOOKUP($A61,[1]DSSV!$A$9:$P$65536,IN_DTK!O$6,0),"")</f>
        <v>5.8</v>
      </c>
      <c r="P61" s="59" t="str">
        <f>IF(ISNA(VLOOKUP($A61,[1]DSSV!$A$9:$P$65536,IN_DTK!P$6,0))=FALSE,VLOOKUP($A61,[1]DSSV!$A$9:$P$65536,IN_DTK!P$6,0),"")</f>
        <v>Năm Phẩy Tám</v>
      </c>
      <c r="Q61" s="60">
        <f>IF(ISNA(VLOOKUP($A61,[1]DSSV!$A$9:$P$65536,IN_DTK!Q$6,0))=FALSE,VLOOKUP($A61,[1]DSSV!$A$9:$P$65536,IN_DTK!Q$6,0),"")</f>
        <v>0</v>
      </c>
      <c r="R61" s="52" t="str">
        <f t="shared" si="0"/>
        <v>K15EVT</v>
      </c>
      <c r="S61" s="53" t="str">
        <f t="shared" si="1"/>
        <v>EVT</v>
      </c>
    </row>
    <row r="62" spans="1:19" s="52" customFormat="1" ht="16.5" customHeight="1">
      <c r="A62" s="44">
        <v>53</v>
      </c>
      <c r="B62" s="54">
        <f>SUBTOTAL(2,C$7:C62)</f>
        <v>53</v>
      </c>
      <c r="C62" s="54">
        <f>IF(ISNA(VLOOKUP($A62,[1]DSSV!$A$9:$P$65536,IN_DTK!C$6,0))=FALSE,VLOOKUP($A62,[1]DSSV!$A$9:$P$65536,IN_DTK!C$6,0),"")</f>
        <v>152135521</v>
      </c>
      <c r="D62" s="55" t="str">
        <f>IF(ISNA(VLOOKUP($A62,[1]DSSV!$A$9:$P$65536,IN_DTK!D$6,0))=FALSE,VLOOKUP($A62,[1]DSSV!$A$9:$P$65536,IN_DTK!D$6,0),"")</f>
        <v xml:space="preserve">Lương Hà Quế </v>
      </c>
      <c r="E62" s="56" t="str">
        <f>IF(ISNA(VLOOKUP($A62,[1]DSSV!$A$9:$P$65536,IN_DTK!E$6,0))=FALSE,VLOOKUP($A62,[1]DSSV!$A$9:$P$65536,IN_DTK!E$6,0),"")</f>
        <v>Yên</v>
      </c>
      <c r="F62" s="57" t="str">
        <f>IF(ISNA(VLOOKUP($A62,[1]DSSV!$A$9:$P$65536,IN_DTK!F$6,0))=FALSE,VLOOKUP($A62,[1]DSSV!$A$9:$P$65536,IN_DTK!F$6,0),"")</f>
        <v>K15EVT</v>
      </c>
      <c r="G62" s="57" t="str">
        <f>IF(ISNA(VLOOKUP($A62,[1]DSSV!$A$9:$P$65536,IN_DTK!G$6,0))=FALSE,VLOOKUP($A62,[1]DSSV!$A$9:$P$65536,IN_DTK!G$6,0),"")</f>
        <v>K15E31</v>
      </c>
      <c r="H62" s="54">
        <f>IF(ISNA(VLOOKUP($A62,[1]DSSV!$A$9:$P$65536,IN_DTK!H$6,0))=FALSE,IF(H$9&lt;&gt;0,VLOOKUP($A62,[1]DSSV!$A$9:$P$65536,IN_DTK!H$6,0),""),"")</f>
        <v>6</v>
      </c>
      <c r="I62" s="54">
        <f>IF(ISNA(VLOOKUP($A62,[1]DSSV!$A$9:$P$65536,IN_DTK!I$6,0))=FALSE,IF(I$9&lt;&gt;0,VLOOKUP($A62,[1]DSSV!$A$9:$P$65536,IN_DTK!I$6,0),""),"")</f>
        <v>7</v>
      </c>
      <c r="J62" s="54">
        <f>IF(ISNA(VLOOKUP($A62,[1]DSSV!$A$9:$P$65536,IN_DTK!J$6,0))=FALSE,IF(J$9&lt;&gt;0,VLOOKUP($A62,[1]DSSV!$A$9:$P$65536,IN_DTK!J$6,0),""),"")</f>
        <v>7</v>
      </c>
      <c r="K62" s="54">
        <f>IF(ISNA(VLOOKUP($A62,[1]DSSV!$A$9:$P$65536,IN_DTK!K$6,0))=FALSE,IF(K$9&lt;&gt;0,VLOOKUP($A62,[1]DSSV!$A$9:$P$65536,IN_DTK!K$6,0),""),"")</f>
        <v>7.5</v>
      </c>
      <c r="L62" s="54">
        <f>IF(ISNA(VLOOKUP($A62,[1]DSSV!$A$9:$P$65536,IN_DTK!L$6,0))=FALSE,VLOOKUP($A62,[1]DSSV!$A$9:$P$65536,IN_DTK!L$6,0),"")</f>
        <v>8</v>
      </c>
      <c r="M62" s="54">
        <f>IF(ISNA(VLOOKUP($A62,[1]DSSV!$A$9:$P$65536,IN_DTK!M$6,0))=FALSE,VLOOKUP($A62,[1]DSSV!$A$9:$P$65536,IN_DTK!M$6,0),"")</f>
        <v>6.1</v>
      </c>
      <c r="N62" s="54">
        <f>IF(ISNA(VLOOKUP($A62,[1]DSSV!$A$9:$P$65536,IN_DTK!N$6,0))=FALSE,IF(N$9&lt;&gt;0,VLOOKUP($A62,[1]DSSV!$A$9:$P$65536,IN_DTK!N$6,0),""),"")</f>
        <v>7.1</v>
      </c>
      <c r="O62" s="58">
        <f>IF(ISNA(VLOOKUP($A62,[1]DSSV!$A$9:$P$65536,IN_DTK!O$6,0))=FALSE,VLOOKUP($A62,[1]DSSV!$A$9:$P$65536,IN_DTK!O$6,0),"")</f>
        <v>7.1</v>
      </c>
      <c r="P62" s="59" t="str">
        <f>IF(ISNA(VLOOKUP($A62,[1]DSSV!$A$9:$P$65536,IN_DTK!P$6,0))=FALSE,VLOOKUP($A62,[1]DSSV!$A$9:$P$65536,IN_DTK!P$6,0),"")</f>
        <v>Bảy Phẩy Một</v>
      </c>
      <c r="Q62" s="60">
        <f>IF(ISNA(VLOOKUP($A62,[1]DSSV!$A$9:$P$65536,IN_DTK!Q$6,0))=FALSE,VLOOKUP($A62,[1]DSSV!$A$9:$P$65536,IN_DTK!Q$6,0),"")</f>
        <v>0</v>
      </c>
      <c r="R62" s="52" t="str">
        <f t="shared" si="0"/>
        <v>K15EVT</v>
      </c>
      <c r="S62" s="53" t="str">
        <f t="shared" si="1"/>
        <v>EVT</v>
      </c>
    </row>
    <row r="63" spans="1:19" s="52" customFormat="1" ht="16.5" customHeight="1">
      <c r="A63" s="44">
        <v>54</v>
      </c>
      <c r="B63" s="54">
        <f>SUBTOTAL(2,C$7:C63)</f>
        <v>54</v>
      </c>
      <c r="C63" s="54">
        <f>IF(ISNA(VLOOKUP($A63,[1]DSSV!$A$9:$P$65536,IN_DTK!C$6,0))=FALSE,VLOOKUP($A63,[1]DSSV!$A$9:$P$65536,IN_DTK!C$6,0),"")</f>
        <v>152135522</v>
      </c>
      <c r="D63" s="55" t="str">
        <f>IF(ISNA(VLOOKUP($A63,[1]DSSV!$A$9:$P$65536,IN_DTK!D$6,0))=FALSE,VLOOKUP($A63,[1]DSSV!$A$9:$P$65536,IN_DTK!D$6,0),"")</f>
        <v xml:space="preserve">Huỳnh Bá </v>
      </c>
      <c r="E63" s="56" t="str">
        <f>IF(ISNA(VLOOKUP($A63,[1]DSSV!$A$9:$P$65536,IN_DTK!E$6,0))=FALSE,VLOOKUP($A63,[1]DSSV!$A$9:$P$65536,IN_DTK!E$6,0),"")</f>
        <v>Cường</v>
      </c>
      <c r="F63" s="57" t="str">
        <f>IF(ISNA(VLOOKUP($A63,[1]DSSV!$A$9:$P$65536,IN_DTK!F$6,0))=FALSE,VLOOKUP($A63,[1]DSSV!$A$9:$P$65536,IN_DTK!F$6,0),"")</f>
        <v>K15EVT</v>
      </c>
      <c r="G63" s="57" t="str">
        <f>IF(ISNA(VLOOKUP($A63,[1]DSSV!$A$9:$P$65536,IN_DTK!G$6,0))=FALSE,VLOOKUP($A63,[1]DSSV!$A$9:$P$65536,IN_DTK!G$6,0),"")</f>
        <v>K15E31</v>
      </c>
      <c r="H63" s="54">
        <f>IF(ISNA(VLOOKUP($A63,[1]DSSV!$A$9:$P$65536,IN_DTK!H$6,0))=FALSE,IF(H$9&lt;&gt;0,VLOOKUP($A63,[1]DSSV!$A$9:$P$65536,IN_DTK!H$6,0),""),"")</f>
        <v>10</v>
      </c>
      <c r="I63" s="54">
        <f>IF(ISNA(VLOOKUP($A63,[1]DSSV!$A$9:$P$65536,IN_DTK!I$6,0))=FALSE,IF(I$9&lt;&gt;0,VLOOKUP($A63,[1]DSSV!$A$9:$P$65536,IN_DTK!I$6,0),""),"")</f>
        <v>8</v>
      </c>
      <c r="J63" s="54">
        <f>IF(ISNA(VLOOKUP($A63,[1]DSSV!$A$9:$P$65536,IN_DTK!J$6,0))=FALSE,IF(J$9&lt;&gt;0,VLOOKUP($A63,[1]DSSV!$A$9:$P$65536,IN_DTK!J$6,0),""),"")</f>
        <v>3.5</v>
      </c>
      <c r="K63" s="54">
        <f>IF(ISNA(VLOOKUP($A63,[1]DSSV!$A$9:$P$65536,IN_DTK!K$6,0))=FALSE,IF(K$9&lt;&gt;0,VLOOKUP($A63,[1]DSSV!$A$9:$P$65536,IN_DTK!K$6,0),""),"")</f>
        <v>7</v>
      </c>
      <c r="L63" s="54">
        <f>IF(ISNA(VLOOKUP($A63,[1]DSSV!$A$9:$P$65536,IN_DTK!L$6,0))=FALSE,VLOOKUP($A63,[1]DSSV!$A$9:$P$65536,IN_DTK!L$6,0),"")</f>
        <v>6.5</v>
      </c>
      <c r="M63" s="54">
        <f>IF(ISNA(VLOOKUP($A63,[1]DSSV!$A$9:$P$65536,IN_DTK!M$6,0))=FALSE,VLOOKUP($A63,[1]DSSV!$A$9:$P$65536,IN_DTK!M$6,0),"")</f>
        <v>4.0999999999999996</v>
      </c>
      <c r="N63" s="54">
        <f>IF(ISNA(VLOOKUP($A63,[1]DSSV!$A$9:$P$65536,IN_DTK!N$6,0))=FALSE,IF(N$9&lt;&gt;0,VLOOKUP($A63,[1]DSSV!$A$9:$P$65536,IN_DTK!N$6,0),""),"")</f>
        <v>5.3</v>
      </c>
      <c r="O63" s="58">
        <f>IF(ISNA(VLOOKUP($A63,[1]DSSV!$A$9:$P$65536,IN_DTK!O$6,0))=FALSE,VLOOKUP($A63,[1]DSSV!$A$9:$P$65536,IN_DTK!O$6,0),"")</f>
        <v>5.6</v>
      </c>
      <c r="P63" s="59" t="str">
        <f>IF(ISNA(VLOOKUP($A63,[1]DSSV!$A$9:$P$65536,IN_DTK!P$6,0))=FALSE,VLOOKUP($A63,[1]DSSV!$A$9:$P$65536,IN_DTK!P$6,0),"")</f>
        <v>Năm Phẩy Sáu</v>
      </c>
      <c r="Q63" s="60">
        <f>IF(ISNA(VLOOKUP($A63,[1]DSSV!$A$9:$P$65536,IN_DTK!Q$6,0))=FALSE,VLOOKUP($A63,[1]DSSV!$A$9:$P$65536,IN_DTK!Q$6,0),"")</f>
        <v>0</v>
      </c>
      <c r="R63" s="52" t="str">
        <f t="shared" si="0"/>
        <v>K15EVT</v>
      </c>
      <c r="S63" s="53" t="str">
        <f t="shared" si="1"/>
        <v>EVT</v>
      </c>
    </row>
    <row r="64" spans="1:19" s="52" customFormat="1" ht="16.5" customHeight="1">
      <c r="A64" s="44">
        <v>55</v>
      </c>
      <c r="B64" s="54">
        <f>SUBTOTAL(2,C$7:C64)</f>
        <v>55</v>
      </c>
      <c r="C64" s="54">
        <f>IF(ISNA(VLOOKUP($A64,[1]DSSV!$A$9:$P$65536,IN_DTK!C$6,0))=FALSE,VLOOKUP($A64,[1]DSSV!$A$9:$P$65536,IN_DTK!C$6,0),"")</f>
        <v>152135523</v>
      </c>
      <c r="D64" s="55" t="str">
        <f>IF(ISNA(VLOOKUP($A64,[1]DSSV!$A$9:$P$65536,IN_DTK!D$6,0))=FALSE,VLOOKUP($A64,[1]DSSV!$A$9:$P$65536,IN_DTK!D$6,0),"")</f>
        <v xml:space="preserve">Lê Sỹ </v>
      </c>
      <c r="E64" s="56" t="str">
        <f>IF(ISNA(VLOOKUP($A64,[1]DSSV!$A$9:$P$65536,IN_DTK!E$6,0))=FALSE,VLOOKUP($A64,[1]DSSV!$A$9:$P$65536,IN_DTK!E$6,0),"")</f>
        <v>Hùng</v>
      </c>
      <c r="F64" s="57" t="str">
        <f>IF(ISNA(VLOOKUP($A64,[1]DSSV!$A$9:$P$65536,IN_DTK!F$6,0))=FALSE,VLOOKUP($A64,[1]DSSV!$A$9:$P$65536,IN_DTK!F$6,0),"")</f>
        <v>K15EVT</v>
      </c>
      <c r="G64" s="57" t="str">
        <f>IF(ISNA(VLOOKUP($A64,[1]DSSV!$A$9:$P$65536,IN_DTK!G$6,0))=FALSE,VLOOKUP($A64,[1]DSSV!$A$9:$P$65536,IN_DTK!G$6,0),"")</f>
        <v>K15E31</v>
      </c>
      <c r="H64" s="54">
        <f>IF(ISNA(VLOOKUP($A64,[1]DSSV!$A$9:$P$65536,IN_DTK!H$6,0))=FALSE,IF(H$9&lt;&gt;0,VLOOKUP($A64,[1]DSSV!$A$9:$P$65536,IN_DTK!H$6,0),""),"")</f>
        <v>7</v>
      </c>
      <c r="I64" s="54">
        <f>IF(ISNA(VLOOKUP($A64,[1]DSSV!$A$9:$P$65536,IN_DTK!I$6,0))=FALSE,IF(I$9&lt;&gt;0,VLOOKUP($A64,[1]DSSV!$A$9:$P$65536,IN_DTK!I$6,0),""),"")</f>
        <v>6</v>
      </c>
      <c r="J64" s="54">
        <f>IF(ISNA(VLOOKUP($A64,[1]DSSV!$A$9:$P$65536,IN_DTK!J$6,0))=FALSE,IF(J$9&lt;&gt;0,VLOOKUP($A64,[1]DSSV!$A$9:$P$65536,IN_DTK!J$6,0),""),"")</f>
        <v>4</v>
      </c>
      <c r="K64" s="54">
        <f>IF(ISNA(VLOOKUP($A64,[1]DSSV!$A$9:$P$65536,IN_DTK!K$6,0))=FALSE,IF(K$9&lt;&gt;0,VLOOKUP($A64,[1]DSSV!$A$9:$P$65536,IN_DTK!K$6,0),""),"")</f>
        <v>5.5</v>
      </c>
      <c r="L64" s="54">
        <f>IF(ISNA(VLOOKUP($A64,[1]DSSV!$A$9:$P$65536,IN_DTK!L$6,0))=FALSE,VLOOKUP($A64,[1]DSSV!$A$9:$P$65536,IN_DTK!L$6,0),"")</f>
        <v>7</v>
      </c>
      <c r="M64" s="54">
        <f>IF(ISNA(VLOOKUP($A64,[1]DSSV!$A$9:$P$65536,IN_DTK!M$6,0))=FALSE,VLOOKUP($A64,[1]DSSV!$A$9:$P$65536,IN_DTK!M$6,0),"")</f>
        <v>4.0999999999999996</v>
      </c>
      <c r="N64" s="54">
        <f>IF(ISNA(VLOOKUP($A64,[1]DSSV!$A$9:$P$65536,IN_DTK!N$6,0))=FALSE,IF(N$9&lt;&gt;0,VLOOKUP($A64,[1]DSSV!$A$9:$P$65536,IN_DTK!N$6,0),""),"")</f>
        <v>5.6</v>
      </c>
      <c r="O64" s="58">
        <f>IF(ISNA(VLOOKUP($A64,[1]DSSV!$A$9:$P$65536,IN_DTK!O$6,0))=FALSE,VLOOKUP($A64,[1]DSSV!$A$9:$P$65536,IN_DTK!O$6,0),"")</f>
        <v>5.4</v>
      </c>
      <c r="P64" s="59" t="str">
        <f>IF(ISNA(VLOOKUP($A64,[1]DSSV!$A$9:$P$65536,IN_DTK!P$6,0))=FALSE,VLOOKUP($A64,[1]DSSV!$A$9:$P$65536,IN_DTK!P$6,0),"")</f>
        <v>Năm Phẩy Bốn</v>
      </c>
      <c r="Q64" s="60">
        <f>IF(ISNA(VLOOKUP($A64,[1]DSSV!$A$9:$P$65536,IN_DTK!Q$6,0))=FALSE,VLOOKUP($A64,[1]DSSV!$A$9:$P$65536,IN_DTK!Q$6,0),"")</f>
        <v>0</v>
      </c>
      <c r="R64" s="52" t="str">
        <f t="shared" si="0"/>
        <v>K15EVT</v>
      </c>
      <c r="S64" s="53" t="str">
        <f t="shared" si="1"/>
        <v>EVT</v>
      </c>
    </row>
    <row r="65" spans="1:19" s="52" customFormat="1" ht="16.5" customHeight="1">
      <c r="A65" s="44">
        <v>56</v>
      </c>
      <c r="B65" s="54">
        <f>SUBTOTAL(2,C$7:C65)</f>
        <v>56</v>
      </c>
      <c r="C65" s="54">
        <f>IF(ISNA(VLOOKUP($A65,[1]DSSV!$A$9:$P$65536,IN_DTK!C$6,0))=FALSE,VLOOKUP($A65,[1]DSSV!$A$9:$P$65536,IN_DTK!C$6,0),"")</f>
        <v>152135754</v>
      </c>
      <c r="D65" s="55" t="str">
        <f>IF(ISNA(VLOOKUP($A65,[1]DSSV!$A$9:$P$65536,IN_DTK!D$6,0))=FALSE,VLOOKUP($A65,[1]DSSV!$A$9:$P$65536,IN_DTK!D$6,0),"")</f>
        <v xml:space="preserve">Đặng Thanh </v>
      </c>
      <c r="E65" s="56" t="str">
        <f>IF(ISNA(VLOOKUP($A65,[1]DSSV!$A$9:$P$65536,IN_DTK!E$6,0))=FALSE,VLOOKUP($A65,[1]DSSV!$A$9:$P$65536,IN_DTK!E$6,0),"")</f>
        <v>Tuấn</v>
      </c>
      <c r="F65" s="57" t="str">
        <f>IF(ISNA(VLOOKUP($A65,[1]DSSV!$A$9:$P$65536,IN_DTK!F$6,0))=FALSE,VLOOKUP($A65,[1]DSSV!$A$9:$P$65536,IN_DTK!F$6,0),"")</f>
        <v>K15EVT</v>
      </c>
      <c r="G65" s="57" t="str">
        <f>IF(ISNA(VLOOKUP($A65,[1]DSSV!$A$9:$P$65536,IN_DTK!G$6,0))=FALSE,VLOOKUP($A65,[1]DSSV!$A$9:$P$65536,IN_DTK!G$6,0),"")</f>
        <v>K15E31</v>
      </c>
      <c r="H65" s="54">
        <f>IF(ISNA(VLOOKUP($A65,[1]DSSV!$A$9:$P$65536,IN_DTK!H$6,0))=FALSE,IF(H$9&lt;&gt;0,VLOOKUP($A65,[1]DSSV!$A$9:$P$65536,IN_DTK!H$6,0),""),"")</f>
        <v>8</v>
      </c>
      <c r="I65" s="54">
        <f>IF(ISNA(VLOOKUP($A65,[1]DSSV!$A$9:$P$65536,IN_DTK!I$6,0))=FALSE,IF(I$9&lt;&gt;0,VLOOKUP($A65,[1]DSSV!$A$9:$P$65536,IN_DTK!I$6,0),""),"")</f>
        <v>7</v>
      </c>
      <c r="J65" s="54">
        <f>IF(ISNA(VLOOKUP($A65,[1]DSSV!$A$9:$P$65536,IN_DTK!J$6,0))=FALSE,IF(J$9&lt;&gt;0,VLOOKUP($A65,[1]DSSV!$A$9:$P$65536,IN_DTK!J$6,0),""),"")</f>
        <v>4</v>
      </c>
      <c r="K65" s="54">
        <f>IF(ISNA(VLOOKUP($A65,[1]DSSV!$A$9:$P$65536,IN_DTK!K$6,0))=FALSE,IF(K$9&lt;&gt;0,VLOOKUP($A65,[1]DSSV!$A$9:$P$65536,IN_DTK!K$6,0),""),"")</f>
        <v>6</v>
      </c>
      <c r="L65" s="54">
        <f>IF(ISNA(VLOOKUP($A65,[1]DSSV!$A$9:$P$65536,IN_DTK!L$6,0))=FALSE,VLOOKUP($A65,[1]DSSV!$A$9:$P$65536,IN_DTK!L$6,0),"")</f>
        <v>7.5</v>
      </c>
      <c r="M65" s="54">
        <f>IF(ISNA(VLOOKUP($A65,[1]DSSV!$A$9:$P$65536,IN_DTK!M$6,0))=FALSE,VLOOKUP($A65,[1]DSSV!$A$9:$P$65536,IN_DTK!M$6,0),"")</f>
        <v>3.6</v>
      </c>
      <c r="N65" s="54">
        <f>IF(ISNA(VLOOKUP($A65,[1]DSSV!$A$9:$P$65536,IN_DTK!N$6,0))=FALSE,IF(N$9&lt;&gt;0,VLOOKUP($A65,[1]DSSV!$A$9:$P$65536,IN_DTK!N$6,0),""),"")</f>
        <v>5.6</v>
      </c>
      <c r="O65" s="58">
        <f>IF(ISNA(VLOOKUP($A65,[1]DSSV!$A$9:$P$65536,IN_DTK!O$6,0))=FALSE,VLOOKUP($A65,[1]DSSV!$A$9:$P$65536,IN_DTK!O$6,0),"")</f>
        <v>5.6</v>
      </c>
      <c r="P65" s="59" t="str">
        <f>IF(ISNA(VLOOKUP($A65,[1]DSSV!$A$9:$P$65536,IN_DTK!P$6,0))=FALSE,VLOOKUP($A65,[1]DSSV!$A$9:$P$65536,IN_DTK!P$6,0),"")</f>
        <v>Năm Phẩy Sáu</v>
      </c>
      <c r="Q65" s="60">
        <f>IF(ISNA(VLOOKUP($A65,[1]DSSV!$A$9:$P$65536,IN_DTK!Q$6,0))=FALSE,VLOOKUP($A65,[1]DSSV!$A$9:$P$65536,IN_DTK!Q$6,0),"")</f>
        <v>0</v>
      </c>
      <c r="R65" s="52" t="str">
        <f t="shared" si="0"/>
        <v>K15EVT</v>
      </c>
      <c r="S65" s="53" t="str">
        <f t="shared" si="1"/>
        <v>EVT</v>
      </c>
    </row>
    <row r="66" spans="1:19" s="52" customFormat="1" ht="16.5" customHeight="1">
      <c r="A66" s="44">
        <v>57</v>
      </c>
      <c r="B66" s="54">
        <f>SUBTOTAL(2,C$7:C66)</f>
        <v>57</v>
      </c>
      <c r="C66" s="54">
        <f>IF(ISNA(VLOOKUP($A66,[1]DSSV!$A$9:$P$65536,IN_DTK!C$6,0))=FALSE,VLOOKUP($A66,[1]DSSV!$A$9:$P$65536,IN_DTK!C$6,0),"")</f>
        <v>152135824</v>
      </c>
      <c r="D66" s="55" t="str">
        <f>IF(ISNA(VLOOKUP($A66,[1]DSSV!$A$9:$P$65536,IN_DTK!D$6,0))=FALSE,VLOOKUP($A66,[1]DSSV!$A$9:$P$65536,IN_DTK!D$6,0),"")</f>
        <v xml:space="preserve">Lê Văn </v>
      </c>
      <c r="E66" s="56" t="str">
        <f>IF(ISNA(VLOOKUP($A66,[1]DSSV!$A$9:$P$65536,IN_DTK!E$6,0))=FALSE,VLOOKUP($A66,[1]DSSV!$A$9:$P$65536,IN_DTK!E$6,0),"")</f>
        <v>Lộc</v>
      </c>
      <c r="F66" s="57" t="str">
        <f>IF(ISNA(VLOOKUP($A66,[1]DSSV!$A$9:$P$65536,IN_DTK!F$6,0))=FALSE,VLOOKUP($A66,[1]DSSV!$A$9:$P$65536,IN_DTK!F$6,0),"")</f>
        <v>K15EVT</v>
      </c>
      <c r="G66" s="57" t="str">
        <f>IF(ISNA(VLOOKUP($A66,[1]DSSV!$A$9:$P$65536,IN_DTK!G$6,0))=FALSE,VLOOKUP($A66,[1]DSSV!$A$9:$P$65536,IN_DTK!G$6,0),"")</f>
        <v>K15E31</v>
      </c>
      <c r="H66" s="54">
        <f>IF(ISNA(VLOOKUP($A66,[1]DSSV!$A$9:$P$65536,IN_DTK!H$6,0))=FALSE,IF(H$9&lt;&gt;0,VLOOKUP($A66,[1]DSSV!$A$9:$P$65536,IN_DTK!H$6,0),""),"")</f>
        <v>9</v>
      </c>
      <c r="I66" s="54">
        <f>IF(ISNA(VLOOKUP($A66,[1]DSSV!$A$9:$P$65536,IN_DTK!I$6,0))=FALSE,IF(I$9&lt;&gt;0,VLOOKUP($A66,[1]DSSV!$A$9:$P$65536,IN_DTK!I$6,0),""),"")</f>
        <v>7</v>
      </c>
      <c r="J66" s="54">
        <f>IF(ISNA(VLOOKUP($A66,[1]DSSV!$A$9:$P$65536,IN_DTK!J$6,0))=FALSE,IF(J$9&lt;&gt;0,VLOOKUP($A66,[1]DSSV!$A$9:$P$65536,IN_DTK!J$6,0),""),"")</f>
        <v>4</v>
      </c>
      <c r="K66" s="54">
        <f>IF(ISNA(VLOOKUP($A66,[1]DSSV!$A$9:$P$65536,IN_DTK!K$6,0))=FALSE,IF(K$9&lt;&gt;0,VLOOKUP($A66,[1]DSSV!$A$9:$P$65536,IN_DTK!K$6,0),""),"")</f>
        <v>6</v>
      </c>
      <c r="L66" s="54">
        <f>IF(ISNA(VLOOKUP($A66,[1]DSSV!$A$9:$P$65536,IN_DTK!L$6,0))=FALSE,VLOOKUP($A66,[1]DSSV!$A$9:$P$65536,IN_DTK!L$6,0),"")</f>
        <v>6</v>
      </c>
      <c r="M66" s="54">
        <f>IF(ISNA(VLOOKUP($A66,[1]DSSV!$A$9:$P$65536,IN_DTK!M$6,0))=FALSE,VLOOKUP($A66,[1]DSSV!$A$9:$P$65536,IN_DTK!M$6,0),"")</f>
        <v>4</v>
      </c>
      <c r="N66" s="54">
        <f>IF(ISNA(VLOOKUP($A66,[1]DSSV!$A$9:$P$65536,IN_DTK!N$6,0))=FALSE,IF(N$9&lt;&gt;0,VLOOKUP($A66,[1]DSSV!$A$9:$P$65536,IN_DTK!N$6,0),""),"")</f>
        <v>5</v>
      </c>
      <c r="O66" s="58">
        <f>IF(ISNA(VLOOKUP($A66,[1]DSSV!$A$9:$P$65536,IN_DTK!O$6,0))=FALSE,VLOOKUP($A66,[1]DSSV!$A$9:$P$65536,IN_DTK!O$6,0),"")</f>
        <v>5.3</v>
      </c>
      <c r="P66" s="59" t="str">
        <f>IF(ISNA(VLOOKUP($A66,[1]DSSV!$A$9:$P$65536,IN_DTK!P$6,0))=FALSE,VLOOKUP($A66,[1]DSSV!$A$9:$P$65536,IN_DTK!P$6,0),"")</f>
        <v>Năm Phẩy Ba</v>
      </c>
      <c r="Q66" s="60">
        <f>IF(ISNA(VLOOKUP($A66,[1]DSSV!$A$9:$P$65536,IN_DTK!Q$6,0))=FALSE,VLOOKUP($A66,[1]DSSV!$A$9:$P$65536,IN_DTK!Q$6,0),"")</f>
        <v>0</v>
      </c>
      <c r="R66" s="52" t="str">
        <f t="shared" si="0"/>
        <v>K15EVT</v>
      </c>
      <c r="S66" s="53" t="str">
        <f t="shared" si="1"/>
        <v>EVT</v>
      </c>
    </row>
    <row r="67" spans="1:19" s="52" customFormat="1" ht="16.5" customHeight="1">
      <c r="A67" s="44">
        <v>58</v>
      </c>
      <c r="B67" s="54">
        <f>SUBTOTAL(2,C$7:C67)</f>
        <v>58</v>
      </c>
      <c r="C67" s="54">
        <f>IF(ISNA(VLOOKUP($A67,[1]DSSV!$A$9:$P$65536,IN_DTK!C$6,0))=FALSE,VLOOKUP($A67,[1]DSSV!$A$9:$P$65536,IN_DTK!C$6,0),"")</f>
        <v>152136162</v>
      </c>
      <c r="D67" s="55" t="str">
        <f>IF(ISNA(VLOOKUP($A67,[1]DSSV!$A$9:$P$65536,IN_DTK!D$6,0))=FALSE,VLOOKUP($A67,[1]DSSV!$A$9:$P$65536,IN_DTK!D$6,0),"")</f>
        <v xml:space="preserve">Trần Văn </v>
      </c>
      <c r="E67" s="56" t="str">
        <f>IF(ISNA(VLOOKUP($A67,[1]DSSV!$A$9:$P$65536,IN_DTK!E$6,0))=FALSE,VLOOKUP($A67,[1]DSSV!$A$9:$P$65536,IN_DTK!E$6,0),"")</f>
        <v>Nghĩa</v>
      </c>
      <c r="F67" s="57" t="str">
        <f>IF(ISNA(VLOOKUP($A67,[1]DSSV!$A$9:$P$65536,IN_DTK!F$6,0))=FALSE,VLOOKUP($A67,[1]DSSV!$A$9:$P$65536,IN_DTK!F$6,0),"")</f>
        <v>K15EVT</v>
      </c>
      <c r="G67" s="57" t="str">
        <f>IF(ISNA(VLOOKUP($A67,[1]DSSV!$A$9:$P$65536,IN_DTK!G$6,0))=FALSE,VLOOKUP($A67,[1]DSSV!$A$9:$P$65536,IN_DTK!G$6,0),"")</f>
        <v>K15E31</v>
      </c>
      <c r="H67" s="54">
        <f>IF(ISNA(VLOOKUP($A67,[1]DSSV!$A$9:$P$65536,IN_DTK!H$6,0))=FALSE,IF(H$9&lt;&gt;0,VLOOKUP($A67,[1]DSSV!$A$9:$P$65536,IN_DTK!H$6,0),""),"")</f>
        <v>7</v>
      </c>
      <c r="I67" s="54">
        <f>IF(ISNA(VLOOKUP($A67,[1]DSSV!$A$9:$P$65536,IN_DTK!I$6,0))=FALSE,IF(I$9&lt;&gt;0,VLOOKUP($A67,[1]DSSV!$A$9:$P$65536,IN_DTK!I$6,0),""),"")</f>
        <v>7</v>
      </c>
      <c r="J67" s="54">
        <f>IF(ISNA(VLOOKUP($A67,[1]DSSV!$A$9:$P$65536,IN_DTK!J$6,0))=FALSE,IF(J$9&lt;&gt;0,VLOOKUP($A67,[1]DSSV!$A$9:$P$65536,IN_DTK!J$6,0),""),"")</f>
        <v>3.5</v>
      </c>
      <c r="K67" s="54">
        <f>IF(ISNA(VLOOKUP($A67,[1]DSSV!$A$9:$P$65536,IN_DTK!K$6,0))=FALSE,IF(K$9&lt;&gt;0,VLOOKUP($A67,[1]DSSV!$A$9:$P$65536,IN_DTK!K$6,0),""),"")</f>
        <v>6</v>
      </c>
      <c r="L67" s="54">
        <f>IF(ISNA(VLOOKUP($A67,[1]DSSV!$A$9:$P$65536,IN_DTK!L$6,0))=FALSE,VLOOKUP($A67,[1]DSSV!$A$9:$P$65536,IN_DTK!L$6,0),"")</f>
        <v>5</v>
      </c>
      <c r="M67" s="54">
        <f>IF(ISNA(VLOOKUP($A67,[1]DSSV!$A$9:$P$65536,IN_DTK!M$6,0))=FALSE,VLOOKUP($A67,[1]DSSV!$A$9:$P$65536,IN_DTK!M$6,0),"")</f>
        <v>2.1</v>
      </c>
      <c r="N67" s="54">
        <f>IF(ISNA(VLOOKUP($A67,[1]DSSV!$A$9:$P$65536,IN_DTK!N$6,0))=FALSE,IF(N$9&lt;&gt;0,VLOOKUP($A67,[1]DSSV!$A$9:$P$65536,IN_DTK!N$6,0),""),"")</f>
        <v>3.6</v>
      </c>
      <c r="O67" s="58">
        <f>IF(ISNA(VLOOKUP($A67,[1]DSSV!$A$9:$P$65536,IN_DTK!O$6,0))=FALSE,VLOOKUP($A67,[1]DSSV!$A$9:$P$65536,IN_DTK!O$6,0),"")</f>
        <v>0</v>
      </c>
      <c r="P67" s="59" t="str">
        <f>IF(ISNA(VLOOKUP($A67,[1]DSSV!$A$9:$P$65536,IN_DTK!P$6,0))=FALSE,VLOOKUP($A67,[1]DSSV!$A$9:$P$65536,IN_DTK!P$6,0),"")</f>
        <v>Không</v>
      </c>
      <c r="Q67" s="60">
        <f>IF(ISNA(VLOOKUP($A67,[1]DSSV!$A$9:$P$65536,IN_DTK!Q$6,0))=FALSE,VLOOKUP($A67,[1]DSSV!$A$9:$P$65536,IN_DTK!Q$6,0),"")</f>
        <v>0</v>
      </c>
      <c r="R67" s="52" t="str">
        <f t="shared" si="0"/>
        <v>K15EVT</v>
      </c>
      <c r="S67" s="53" t="str">
        <f t="shared" si="1"/>
        <v>EVT</v>
      </c>
    </row>
    <row r="68" spans="1:19" s="52" customFormat="1" ht="16.5" customHeight="1">
      <c r="A68" s="44">
        <v>59</v>
      </c>
      <c r="B68" s="54">
        <f>SUBTOTAL(2,C$7:C68)</f>
        <v>59</v>
      </c>
      <c r="C68" s="54">
        <f>IF(ISNA(VLOOKUP($A68,[1]DSSV!$A$9:$P$65536,IN_DTK!C$6,0))=FALSE,VLOOKUP($A68,[1]DSSV!$A$9:$P$65536,IN_DTK!C$6,0),"")</f>
        <v>152136318</v>
      </c>
      <c r="D68" s="55" t="str">
        <f>IF(ISNA(VLOOKUP($A68,[1]DSSV!$A$9:$P$65536,IN_DTK!D$6,0))=FALSE,VLOOKUP($A68,[1]DSSV!$A$9:$P$65536,IN_DTK!D$6,0),"")</f>
        <v xml:space="preserve">Đỗ Lâm Đăng </v>
      </c>
      <c r="E68" s="56" t="str">
        <f>IF(ISNA(VLOOKUP($A68,[1]DSSV!$A$9:$P$65536,IN_DTK!E$6,0))=FALSE,VLOOKUP($A68,[1]DSSV!$A$9:$P$65536,IN_DTK!E$6,0),"")</f>
        <v>An</v>
      </c>
      <c r="F68" s="57" t="str">
        <f>IF(ISNA(VLOOKUP($A68,[1]DSSV!$A$9:$P$65536,IN_DTK!F$6,0))=FALSE,VLOOKUP($A68,[1]DSSV!$A$9:$P$65536,IN_DTK!F$6,0),"")</f>
        <v>K15EVT</v>
      </c>
      <c r="G68" s="57" t="str">
        <f>IF(ISNA(VLOOKUP($A68,[1]DSSV!$A$9:$P$65536,IN_DTK!G$6,0))=FALSE,VLOOKUP($A68,[1]DSSV!$A$9:$P$65536,IN_DTK!G$6,0),"")</f>
        <v>K15E31</v>
      </c>
      <c r="H68" s="54">
        <f>IF(ISNA(VLOOKUP($A68,[1]DSSV!$A$9:$P$65536,IN_DTK!H$6,0))=FALSE,IF(H$9&lt;&gt;0,VLOOKUP($A68,[1]DSSV!$A$9:$P$65536,IN_DTK!H$6,0),""),"")</f>
        <v>9</v>
      </c>
      <c r="I68" s="54">
        <f>IF(ISNA(VLOOKUP($A68,[1]DSSV!$A$9:$P$65536,IN_DTK!I$6,0))=FALSE,IF(I$9&lt;&gt;0,VLOOKUP($A68,[1]DSSV!$A$9:$P$65536,IN_DTK!I$6,0),""),"")</f>
        <v>7</v>
      </c>
      <c r="J68" s="54">
        <f>IF(ISNA(VLOOKUP($A68,[1]DSSV!$A$9:$P$65536,IN_DTK!J$6,0))=FALSE,IF(J$9&lt;&gt;0,VLOOKUP($A68,[1]DSSV!$A$9:$P$65536,IN_DTK!J$6,0),""),"")</f>
        <v>4.5</v>
      </c>
      <c r="K68" s="54">
        <f>IF(ISNA(VLOOKUP($A68,[1]DSSV!$A$9:$P$65536,IN_DTK!K$6,0))=FALSE,IF(K$9&lt;&gt;0,VLOOKUP($A68,[1]DSSV!$A$9:$P$65536,IN_DTK!K$6,0),""),"")</f>
        <v>6.5</v>
      </c>
      <c r="L68" s="54">
        <f>IF(ISNA(VLOOKUP($A68,[1]DSSV!$A$9:$P$65536,IN_DTK!L$6,0))=FALSE,VLOOKUP($A68,[1]DSSV!$A$9:$P$65536,IN_DTK!L$6,0),"")</f>
        <v>5</v>
      </c>
      <c r="M68" s="54">
        <f>IF(ISNA(VLOOKUP($A68,[1]DSSV!$A$9:$P$65536,IN_DTK!M$6,0))=FALSE,VLOOKUP($A68,[1]DSSV!$A$9:$P$65536,IN_DTK!M$6,0),"")</f>
        <v>3.6</v>
      </c>
      <c r="N68" s="54">
        <f>IF(ISNA(VLOOKUP($A68,[1]DSSV!$A$9:$P$65536,IN_DTK!N$6,0))=FALSE,IF(N$9&lt;&gt;0,VLOOKUP($A68,[1]DSSV!$A$9:$P$65536,IN_DTK!N$6,0),""),"")</f>
        <v>4.3</v>
      </c>
      <c r="O68" s="58">
        <f>IF(ISNA(VLOOKUP($A68,[1]DSSV!$A$9:$P$65536,IN_DTK!O$6,0))=FALSE,VLOOKUP($A68,[1]DSSV!$A$9:$P$65536,IN_DTK!O$6,0),"")</f>
        <v>5.0999999999999996</v>
      </c>
      <c r="P68" s="59" t="str">
        <f>IF(ISNA(VLOOKUP($A68,[1]DSSV!$A$9:$P$65536,IN_DTK!P$6,0))=FALSE,VLOOKUP($A68,[1]DSSV!$A$9:$P$65536,IN_DTK!P$6,0),"")</f>
        <v>Năm Phẩy Một</v>
      </c>
      <c r="Q68" s="60">
        <f>IF(ISNA(VLOOKUP($A68,[1]DSSV!$A$9:$P$65536,IN_DTK!Q$6,0))=FALSE,VLOOKUP($A68,[1]DSSV!$A$9:$P$65536,IN_DTK!Q$6,0),"")</f>
        <v>0</v>
      </c>
      <c r="R68" s="52" t="str">
        <f t="shared" si="0"/>
        <v>K15EVT</v>
      </c>
      <c r="S68" s="53" t="str">
        <f t="shared" si="1"/>
        <v>EVT</v>
      </c>
    </row>
    <row r="69" spans="1:19" s="52" customFormat="1" ht="16.5" customHeight="1">
      <c r="A69" s="44">
        <v>60</v>
      </c>
      <c r="B69" s="54">
        <f>SUBTOTAL(2,C$7:C69)</f>
        <v>60</v>
      </c>
      <c r="C69" s="54">
        <f>IF(ISNA(VLOOKUP($A69,[1]DSSV!$A$9:$P$65536,IN_DTK!C$6,0))=FALSE,VLOOKUP($A69,[1]DSSV!$A$9:$P$65536,IN_DTK!C$6,0),"")</f>
        <v>152136319</v>
      </c>
      <c r="D69" s="55" t="str">
        <f>IF(ISNA(VLOOKUP($A69,[1]DSSV!$A$9:$P$65536,IN_DTK!D$6,0))=FALSE,VLOOKUP($A69,[1]DSSV!$A$9:$P$65536,IN_DTK!D$6,0),"")</f>
        <v xml:space="preserve">Đoàn Trung </v>
      </c>
      <c r="E69" s="56" t="str">
        <f>IF(ISNA(VLOOKUP($A69,[1]DSSV!$A$9:$P$65536,IN_DTK!E$6,0))=FALSE,VLOOKUP($A69,[1]DSSV!$A$9:$P$65536,IN_DTK!E$6,0),"")</f>
        <v>Hiếu</v>
      </c>
      <c r="F69" s="57" t="str">
        <f>IF(ISNA(VLOOKUP($A69,[1]DSSV!$A$9:$P$65536,IN_DTK!F$6,0))=FALSE,VLOOKUP($A69,[1]DSSV!$A$9:$P$65536,IN_DTK!F$6,0),"")</f>
        <v>K15EVT</v>
      </c>
      <c r="G69" s="57" t="str">
        <f>IF(ISNA(VLOOKUP($A69,[1]DSSV!$A$9:$P$65536,IN_DTK!G$6,0))=FALSE,VLOOKUP($A69,[1]DSSV!$A$9:$P$65536,IN_DTK!G$6,0),"")</f>
        <v>K15E31</v>
      </c>
      <c r="H69" s="54">
        <f>IF(ISNA(VLOOKUP($A69,[1]DSSV!$A$9:$P$65536,IN_DTK!H$6,0))=FALSE,IF(H$9&lt;&gt;0,VLOOKUP($A69,[1]DSSV!$A$9:$P$65536,IN_DTK!H$6,0),""),"")</f>
        <v>8</v>
      </c>
      <c r="I69" s="54">
        <f>IF(ISNA(VLOOKUP($A69,[1]DSSV!$A$9:$P$65536,IN_DTK!I$6,0))=FALSE,IF(I$9&lt;&gt;0,VLOOKUP($A69,[1]DSSV!$A$9:$P$65536,IN_DTK!I$6,0),""),"")</f>
        <v>7</v>
      </c>
      <c r="J69" s="54">
        <f>IF(ISNA(VLOOKUP($A69,[1]DSSV!$A$9:$P$65536,IN_DTK!J$6,0))=FALSE,IF(J$9&lt;&gt;0,VLOOKUP($A69,[1]DSSV!$A$9:$P$65536,IN_DTK!J$6,0),""),"")</f>
        <v>4.5</v>
      </c>
      <c r="K69" s="54">
        <f>IF(ISNA(VLOOKUP($A69,[1]DSSV!$A$9:$P$65536,IN_DTK!K$6,0))=FALSE,IF(K$9&lt;&gt;0,VLOOKUP($A69,[1]DSSV!$A$9:$P$65536,IN_DTK!K$6,0),""),"")</f>
        <v>6.5</v>
      </c>
      <c r="L69" s="54">
        <f>IF(ISNA(VLOOKUP($A69,[1]DSSV!$A$9:$P$65536,IN_DTK!L$6,0))=FALSE,VLOOKUP($A69,[1]DSSV!$A$9:$P$65536,IN_DTK!L$6,0),"")</f>
        <v>4.5</v>
      </c>
      <c r="M69" s="54">
        <f>IF(ISNA(VLOOKUP($A69,[1]DSSV!$A$9:$P$65536,IN_DTK!M$6,0))=FALSE,VLOOKUP($A69,[1]DSSV!$A$9:$P$65536,IN_DTK!M$6,0),"")</f>
        <v>4</v>
      </c>
      <c r="N69" s="54">
        <f>IF(ISNA(VLOOKUP($A69,[1]DSSV!$A$9:$P$65536,IN_DTK!N$6,0))=FALSE,IF(N$9&lt;&gt;0,VLOOKUP($A69,[1]DSSV!$A$9:$P$65536,IN_DTK!N$6,0),""),"")</f>
        <v>4.3</v>
      </c>
      <c r="O69" s="58">
        <f>IF(ISNA(VLOOKUP($A69,[1]DSSV!$A$9:$P$65536,IN_DTK!O$6,0))=FALSE,VLOOKUP($A69,[1]DSSV!$A$9:$P$65536,IN_DTK!O$6,0),"")</f>
        <v>5</v>
      </c>
      <c r="P69" s="59" t="str">
        <f>IF(ISNA(VLOOKUP($A69,[1]DSSV!$A$9:$P$65536,IN_DTK!P$6,0))=FALSE,VLOOKUP($A69,[1]DSSV!$A$9:$P$65536,IN_DTK!P$6,0),"")</f>
        <v>Năm</v>
      </c>
      <c r="Q69" s="60">
        <f>IF(ISNA(VLOOKUP($A69,[1]DSSV!$A$9:$P$65536,IN_DTK!Q$6,0))=FALSE,VLOOKUP($A69,[1]DSSV!$A$9:$P$65536,IN_DTK!Q$6,0),"")</f>
        <v>0</v>
      </c>
      <c r="R69" s="52" t="str">
        <f t="shared" si="0"/>
        <v>K15EVT</v>
      </c>
      <c r="S69" s="53" t="str">
        <f t="shared" si="1"/>
        <v>EVT</v>
      </c>
    </row>
    <row r="70" spans="1:19" s="52" customFormat="1" ht="16.5" customHeight="1">
      <c r="A70" s="44">
        <v>61</v>
      </c>
      <c r="B70" s="54">
        <f>SUBTOTAL(2,C$7:C70)</f>
        <v>61</v>
      </c>
      <c r="C70" s="54">
        <f>IF(ISNA(VLOOKUP($A70,[1]DSSV!$A$9:$P$65536,IN_DTK!C$6,0))=FALSE,VLOOKUP($A70,[1]DSSV!$A$9:$P$65536,IN_DTK!C$6,0),"")</f>
        <v>152136320</v>
      </c>
      <c r="D70" s="55" t="str">
        <f>IF(ISNA(VLOOKUP($A70,[1]DSSV!$A$9:$P$65536,IN_DTK!D$6,0))=FALSE,VLOOKUP($A70,[1]DSSV!$A$9:$P$65536,IN_DTK!D$6,0),"")</f>
        <v xml:space="preserve">Phan Thị Thu </v>
      </c>
      <c r="E70" s="56" t="str">
        <f>IF(ISNA(VLOOKUP($A70,[1]DSSV!$A$9:$P$65536,IN_DTK!E$6,0))=FALSE,VLOOKUP($A70,[1]DSSV!$A$9:$P$65536,IN_DTK!E$6,0),"")</f>
        <v>Thủy</v>
      </c>
      <c r="F70" s="57" t="str">
        <f>IF(ISNA(VLOOKUP($A70,[1]DSSV!$A$9:$P$65536,IN_DTK!F$6,0))=FALSE,VLOOKUP($A70,[1]DSSV!$A$9:$P$65536,IN_DTK!F$6,0),"")</f>
        <v>K15EVT</v>
      </c>
      <c r="G70" s="57" t="str">
        <f>IF(ISNA(VLOOKUP($A70,[1]DSSV!$A$9:$P$65536,IN_DTK!G$6,0))=FALSE,VLOOKUP($A70,[1]DSSV!$A$9:$P$65536,IN_DTK!G$6,0),"")</f>
        <v>K15E31</v>
      </c>
      <c r="H70" s="54">
        <f>IF(ISNA(VLOOKUP($A70,[1]DSSV!$A$9:$P$65536,IN_DTK!H$6,0))=FALSE,IF(H$9&lt;&gt;0,VLOOKUP($A70,[1]DSSV!$A$9:$P$65536,IN_DTK!H$6,0),""),"")</f>
        <v>9</v>
      </c>
      <c r="I70" s="54">
        <f>IF(ISNA(VLOOKUP($A70,[1]DSSV!$A$9:$P$65536,IN_DTK!I$6,0))=FALSE,IF(I$9&lt;&gt;0,VLOOKUP($A70,[1]DSSV!$A$9:$P$65536,IN_DTK!I$6,0),""),"")</f>
        <v>8</v>
      </c>
      <c r="J70" s="54">
        <f>IF(ISNA(VLOOKUP($A70,[1]DSSV!$A$9:$P$65536,IN_DTK!J$6,0))=FALSE,IF(J$9&lt;&gt;0,VLOOKUP($A70,[1]DSSV!$A$9:$P$65536,IN_DTK!J$6,0),""),"")</f>
        <v>5</v>
      </c>
      <c r="K70" s="54">
        <f>IF(ISNA(VLOOKUP($A70,[1]DSSV!$A$9:$P$65536,IN_DTK!K$6,0))=FALSE,IF(K$9&lt;&gt;0,VLOOKUP($A70,[1]DSSV!$A$9:$P$65536,IN_DTK!K$6,0),""),"")</f>
        <v>7</v>
      </c>
      <c r="L70" s="54">
        <f>IF(ISNA(VLOOKUP($A70,[1]DSSV!$A$9:$P$65536,IN_DTK!L$6,0))=FALSE,VLOOKUP($A70,[1]DSSV!$A$9:$P$65536,IN_DTK!L$6,0),"")</f>
        <v>4.5</v>
      </c>
      <c r="M70" s="54">
        <f>IF(ISNA(VLOOKUP($A70,[1]DSSV!$A$9:$P$65536,IN_DTK!M$6,0))=FALSE,VLOOKUP($A70,[1]DSSV!$A$9:$P$65536,IN_DTK!M$6,0),"")</f>
        <v>4.3</v>
      </c>
      <c r="N70" s="54">
        <f>IF(ISNA(VLOOKUP($A70,[1]DSSV!$A$9:$P$65536,IN_DTK!N$6,0))=FALSE,IF(N$9&lt;&gt;0,VLOOKUP($A70,[1]DSSV!$A$9:$P$65536,IN_DTK!N$6,0),""),"")</f>
        <v>4.4000000000000004</v>
      </c>
      <c r="O70" s="58">
        <f>IF(ISNA(VLOOKUP($A70,[1]DSSV!$A$9:$P$65536,IN_DTK!O$6,0))=FALSE,VLOOKUP($A70,[1]DSSV!$A$9:$P$65536,IN_DTK!O$6,0),"")</f>
        <v>5.4</v>
      </c>
      <c r="P70" s="59" t="str">
        <f>IF(ISNA(VLOOKUP($A70,[1]DSSV!$A$9:$P$65536,IN_DTK!P$6,0))=FALSE,VLOOKUP($A70,[1]DSSV!$A$9:$P$65536,IN_DTK!P$6,0),"")</f>
        <v>Năm Phẩy Bốn</v>
      </c>
      <c r="Q70" s="60">
        <f>IF(ISNA(VLOOKUP($A70,[1]DSSV!$A$9:$P$65536,IN_DTK!Q$6,0))=FALSE,VLOOKUP($A70,[1]DSSV!$A$9:$P$65536,IN_DTK!Q$6,0),"")</f>
        <v>0</v>
      </c>
      <c r="R70" s="52" t="str">
        <f t="shared" si="0"/>
        <v>K15EVT</v>
      </c>
      <c r="S70" s="53" t="str">
        <f t="shared" si="1"/>
        <v>EVT</v>
      </c>
    </row>
    <row r="71" spans="1:19" s="52" customFormat="1" ht="16.5" customHeight="1">
      <c r="A71" s="44">
        <v>62</v>
      </c>
      <c r="B71" s="54">
        <f>SUBTOTAL(2,C$7:C71)</f>
        <v>62</v>
      </c>
      <c r="C71" s="54">
        <f>IF(ISNA(VLOOKUP($A71,[1]DSSV!$A$9:$P$65536,IN_DTK!C$6,0))=FALSE,VLOOKUP($A71,[1]DSSV!$A$9:$P$65536,IN_DTK!C$6,0),"")</f>
        <v>152136426</v>
      </c>
      <c r="D71" s="55" t="str">
        <f>IF(ISNA(VLOOKUP($A71,[1]DSSV!$A$9:$P$65536,IN_DTK!D$6,0))=FALSE,VLOOKUP($A71,[1]DSSV!$A$9:$P$65536,IN_DTK!D$6,0),"")</f>
        <v>Phạm Văn</v>
      </c>
      <c r="E71" s="56" t="str">
        <f>IF(ISNA(VLOOKUP($A71,[1]DSSV!$A$9:$P$65536,IN_DTK!E$6,0))=FALSE,VLOOKUP($A71,[1]DSSV!$A$9:$P$65536,IN_DTK!E$6,0),"")</f>
        <v>Phi</v>
      </c>
      <c r="F71" s="57" t="str">
        <f>IF(ISNA(VLOOKUP($A71,[1]DSSV!$A$9:$P$65536,IN_DTK!F$6,0))=FALSE,VLOOKUP($A71,[1]DSSV!$A$9:$P$65536,IN_DTK!F$6,0),"")</f>
        <v>K15EVT</v>
      </c>
      <c r="G71" s="57" t="str">
        <f>IF(ISNA(VLOOKUP($A71,[1]DSSV!$A$9:$P$65536,IN_DTK!G$6,0))=FALSE,VLOOKUP($A71,[1]DSSV!$A$9:$P$65536,IN_DTK!G$6,0),"")</f>
        <v>K15E31</v>
      </c>
      <c r="H71" s="54">
        <f>IF(ISNA(VLOOKUP($A71,[1]DSSV!$A$9:$P$65536,IN_DTK!H$6,0))=FALSE,IF(H$9&lt;&gt;0,VLOOKUP($A71,[1]DSSV!$A$9:$P$65536,IN_DTK!H$6,0),""),"")</f>
        <v>8</v>
      </c>
      <c r="I71" s="54">
        <f>IF(ISNA(VLOOKUP($A71,[1]DSSV!$A$9:$P$65536,IN_DTK!I$6,0))=FALSE,IF(I$9&lt;&gt;0,VLOOKUP($A71,[1]DSSV!$A$9:$P$65536,IN_DTK!I$6,0),""),"")</f>
        <v>7</v>
      </c>
      <c r="J71" s="54">
        <f>IF(ISNA(VLOOKUP($A71,[1]DSSV!$A$9:$P$65536,IN_DTK!J$6,0))=FALSE,IF(J$9&lt;&gt;0,VLOOKUP($A71,[1]DSSV!$A$9:$P$65536,IN_DTK!J$6,0),""),"")</f>
        <v>4</v>
      </c>
      <c r="K71" s="54">
        <f>IF(ISNA(VLOOKUP($A71,[1]DSSV!$A$9:$P$65536,IN_DTK!K$6,0))=FALSE,IF(K$9&lt;&gt;0,VLOOKUP($A71,[1]DSSV!$A$9:$P$65536,IN_DTK!K$6,0),""),"")</f>
        <v>6.5</v>
      </c>
      <c r="L71" s="54">
        <f>IF(ISNA(VLOOKUP($A71,[1]DSSV!$A$9:$P$65536,IN_DTK!L$6,0))=FALSE,VLOOKUP($A71,[1]DSSV!$A$9:$P$65536,IN_DTK!L$6,0),"")</f>
        <v>8.5</v>
      </c>
      <c r="M71" s="54">
        <f>IF(ISNA(VLOOKUP($A71,[1]DSSV!$A$9:$P$65536,IN_DTK!M$6,0))=FALSE,VLOOKUP($A71,[1]DSSV!$A$9:$P$65536,IN_DTK!M$6,0),"")</f>
        <v>4.7</v>
      </c>
      <c r="N71" s="54">
        <f>IF(ISNA(VLOOKUP($A71,[1]DSSV!$A$9:$P$65536,IN_DTK!N$6,0))=FALSE,IF(N$9&lt;&gt;0,VLOOKUP($A71,[1]DSSV!$A$9:$P$65536,IN_DTK!N$6,0),""),"")</f>
        <v>6.6</v>
      </c>
      <c r="O71" s="58">
        <f>IF(ISNA(VLOOKUP($A71,[1]DSSV!$A$9:$P$65536,IN_DTK!O$6,0))=FALSE,VLOOKUP($A71,[1]DSSV!$A$9:$P$65536,IN_DTK!O$6,0),"")</f>
        <v>6.2</v>
      </c>
      <c r="P71" s="59" t="str">
        <f>IF(ISNA(VLOOKUP($A71,[1]DSSV!$A$9:$P$65536,IN_DTK!P$6,0))=FALSE,VLOOKUP($A71,[1]DSSV!$A$9:$P$65536,IN_DTK!P$6,0),"")</f>
        <v>Sáu  Phẩy Hai</v>
      </c>
      <c r="Q71" s="60">
        <f>IF(ISNA(VLOOKUP($A71,[1]DSSV!$A$9:$P$65536,IN_DTK!Q$6,0))=FALSE,VLOOKUP($A71,[1]DSSV!$A$9:$P$65536,IN_DTK!Q$6,0),"")</f>
        <v>0</v>
      </c>
      <c r="R71" s="52" t="str">
        <f t="shared" si="0"/>
        <v>K15EVT</v>
      </c>
      <c r="S71" s="53" t="str">
        <f t="shared" si="1"/>
        <v>EVT</v>
      </c>
    </row>
    <row r="72" spans="1:19" s="52" customFormat="1" ht="16.5" customHeight="1">
      <c r="A72" s="44">
        <v>63</v>
      </c>
      <c r="B72" s="54">
        <f>SUBTOTAL(2,C$7:C72)</f>
        <v>63</v>
      </c>
      <c r="C72" s="54">
        <f>IF(ISNA(VLOOKUP($A72,[1]DSSV!$A$9:$P$65536,IN_DTK!C$6,0))=FALSE,VLOOKUP($A72,[1]DSSV!$A$9:$P$65536,IN_DTK!C$6,0),"")</f>
        <v>152173067</v>
      </c>
      <c r="D72" s="55" t="str">
        <f>IF(ISNA(VLOOKUP($A72,[1]DSSV!$A$9:$P$65536,IN_DTK!D$6,0))=FALSE,VLOOKUP($A72,[1]DSSV!$A$9:$P$65536,IN_DTK!D$6,0),"")</f>
        <v xml:space="preserve">Nguyễn Kim </v>
      </c>
      <c r="E72" s="56" t="str">
        <f>IF(ISNA(VLOOKUP($A72,[1]DSSV!$A$9:$P$65536,IN_DTK!E$6,0))=FALSE,VLOOKUP($A72,[1]DSSV!$A$9:$P$65536,IN_DTK!E$6,0),"")</f>
        <v>Thắng</v>
      </c>
      <c r="F72" s="57" t="str">
        <f>IF(ISNA(VLOOKUP($A72,[1]DSSV!$A$9:$P$65536,IN_DTK!F$6,0))=FALSE,VLOOKUP($A72,[1]DSSV!$A$9:$P$65536,IN_DTK!F$6,0),"")</f>
        <v>K15EVT</v>
      </c>
      <c r="G72" s="57" t="str">
        <f>IF(ISNA(VLOOKUP($A72,[1]DSSV!$A$9:$P$65536,IN_DTK!G$6,0))=FALSE,VLOOKUP($A72,[1]DSSV!$A$9:$P$65536,IN_DTK!G$6,0),"")</f>
        <v>K15E31</v>
      </c>
      <c r="H72" s="54">
        <f>IF(ISNA(VLOOKUP($A72,[1]DSSV!$A$9:$P$65536,IN_DTK!H$6,0))=FALSE,IF(H$9&lt;&gt;0,VLOOKUP($A72,[1]DSSV!$A$9:$P$65536,IN_DTK!H$6,0),""),"")</f>
        <v>10</v>
      </c>
      <c r="I72" s="54">
        <f>IF(ISNA(VLOOKUP($A72,[1]DSSV!$A$9:$P$65536,IN_DTK!I$6,0))=FALSE,IF(I$9&lt;&gt;0,VLOOKUP($A72,[1]DSSV!$A$9:$P$65536,IN_DTK!I$6,0),""),"")</f>
        <v>8</v>
      </c>
      <c r="J72" s="54">
        <f>IF(ISNA(VLOOKUP($A72,[1]DSSV!$A$9:$P$65536,IN_DTK!J$6,0))=FALSE,IF(J$9&lt;&gt;0,VLOOKUP($A72,[1]DSSV!$A$9:$P$65536,IN_DTK!J$6,0),""),"")</f>
        <v>4</v>
      </c>
      <c r="K72" s="54">
        <f>IF(ISNA(VLOOKUP($A72,[1]DSSV!$A$9:$P$65536,IN_DTK!K$6,0))=FALSE,IF(K$9&lt;&gt;0,VLOOKUP($A72,[1]DSSV!$A$9:$P$65536,IN_DTK!K$6,0),""),"")</f>
        <v>7</v>
      </c>
      <c r="L72" s="54">
        <f>IF(ISNA(VLOOKUP($A72,[1]DSSV!$A$9:$P$65536,IN_DTK!L$6,0))=FALSE,VLOOKUP($A72,[1]DSSV!$A$9:$P$65536,IN_DTK!L$6,0),"")</f>
        <v>7.5</v>
      </c>
      <c r="M72" s="54">
        <f>IF(ISNA(VLOOKUP($A72,[1]DSSV!$A$9:$P$65536,IN_DTK!M$6,0))=FALSE,VLOOKUP($A72,[1]DSSV!$A$9:$P$65536,IN_DTK!M$6,0),"")</f>
        <v>2.5</v>
      </c>
      <c r="N72" s="54">
        <f>IF(ISNA(VLOOKUP($A72,[1]DSSV!$A$9:$P$65536,IN_DTK!N$6,0))=FALSE,IF(N$9&lt;&gt;0,VLOOKUP($A72,[1]DSSV!$A$9:$P$65536,IN_DTK!N$6,0),""),"")</f>
        <v>5</v>
      </c>
      <c r="O72" s="58">
        <f>IF(ISNA(VLOOKUP($A72,[1]DSSV!$A$9:$P$65536,IN_DTK!O$6,0))=FALSE,VLOOKUP($A72,[1]DSSV!$A$9:$P$65536,IN_DTK!O$6,0),"")</f>
        <v>5.6</v>
      </c>
      <c r="P72" s="59" t="str">
        <f>IF(ISNA(VLOOKUP($A72,[1]DSSV!$A$9:$P$65536,IN_DTK!P$6,0))=FALSE,VLOOKUP($A72,[1]DSSV!$A$9:$P$65536,IN_DTK!P$6,0),"")</f>
        <v>Năm Phẩy Sáu</v>
      </c>
      <c r="Q72" s="60">
        <f>IF(ISNA(VLOOKUP($A72,[1]DSSV!$A$9:$P$65536,IN_DTK!Q$6,0))=FALSE,VLOOKUP($A72,[1]DSSV!$A$9:$P$65536,IN_DTK!Q$6,0),"")</f>
        <v>0</v>
      </c>
      <c r="R72" s="52" t="str">
        <f t="shared" si="0"/>
        <v>K15EVT</v>
      </c>
      <c r="S72" s="53" t="str">
        <f t="shared" si="1"/>
        <v>EVT</v>
      </c>
    </row>
    <row r="73" spans="1:19" s="52" customFormat="1" ht="16.5" customHeight="1">
      <c r="A73" s="44">
        <v>64</v>
      </c>
      <c r="B73" s="54">
        <f>SUBTOTAL(2,C$7:C73)</f>
        <v>64</v>
      </c>
      <c r="C73" s="54">
        <f>IF(ISNA(VLOOKUP($A73,[1]DSSV!$A$9:$P$65536,IN_DTK!C$6,0))=FALSE,VLOOKUP($A73,[1]DSSV!$A$9:$P$65536,IN_DTK!C$6,0),"")</f>
        <v>152173069</v>
      </c>
      <c r="D73" s="55" t="str">
        <f>IF(ISNA(VLOOKUP($A73,[1]DSSV!$A$9:$P$65536,IN_DTK!D$6,0))=FALSE,VLOOKUP($A73,[1]DSSV!$A$9:$P$65536,IN_DTK!D$6,0),"")</f>
        <v xml:space="preserve">Võ Khắc  </v>
      </c>
      <c r="E73" s="56" t="str">
        <f>IF(ISNA(VLOOKUP($A73,[1]DSSV!$A$9:$P$65536,IN_DTK!E$6,0))=FALSE,VLOOKUP($A73,[1]DSSV!$A$9:$P$65536,IN_DTK!E$6,0),"")</f>
        <v>Thắng</v>
      </c>
      <c r="F73" s="57" t="str">
        <f>IF(ISNA(VLOOKUP($A73,[1]DSSV!$A$9:$P$65536,IN_DTK!F$6,0))=FALSE,VLOOKUP($A73,[1]DSSV!$A$9:$P$65536,IN_DTK!F$6,0),"")</f>
        <v>K15EVT</v>
      </c>
      <c r="G73" s="57" t="str">
        <f>IF(ISNA(VLOOKUP($A73,[1]DSSV!$A$9:$P$65536,IN_DTK!G$6,0))=FALSE,VLOOKUP($A73,[1]DSSV!$A$9:$P$65536,IN_DTK!G$6,0),"")</f>
        <v>K15E31</v>
      </c>
      <c r="H73" s="54">
        <f>IF(ISNA(VLOOKUP($A73,[1]DSSV!$A$9:$P$65536,IN_DTK!H$6,0))=FALSE,IF(H$9&lt;&gt;0,VLOOKUP($A73,[1]DSSV!$A$9:$P$65536,IN_DTK!H$6,0),""),"")</f>
        <v>9</v>
      </c>
      <c r="I73" s="54">
        <f>IF(ISNA(VLOOKUP($A73,[1]DSSV!$A$9:$P$65536,IN_DTK!I$6,0))=FALSE,IF(I$9&lt;&gt;0,VLOOKUP($A73,[1]DSSV!$A$9:$P$65536,IN_DTK!I$6,0),""),"")</f>
        <v>7</v>
      </c>
      <c r="J73" s="54">
        <f>IF(ISNA(VLOOKUP($A73,[1]DSSV!$A$9:$P$65536,IN_DTK!J$6,0))=FALSE,IF(J$9&lt;&gt;0,VLOOKUP($A73,[1]DSSV!$A$9:$P$65536,IN_DTK!J$6,0),""),"")</f>
        <v>4.5</v>
      </c>
      <c r="K73" s="54">
        <f>IF(ISNA(VLOOKUP($A73,[1]DSSV!$A$9:$P$65536,IN_DTK!K$6,0))=FALSE,IF(K$9&lt;&gt;0,VLOOKUP($A73,[1]DSSV!$A$9:$P$65536,IN_DTK!K$6,0),""),"")</f>
        <v>6.5</v>
      </c>
      <c r="L73" s="54">
        <f>IF(ISNA(VLOOKUP($A73,[1]DSSV!$A$9:$P$65536,IN_DTK!L$6,0))=FALSE,VLOOKUP($A73,[1]DSSV!$A$9:$P$65536,IN_DTK!L$6,0),"")</f>
        <v>5</v>
      </c>
      <c r="M73" s="54">
        <f>IF(ISNA(VLOOKUP($A73,[1]DSSV!$A$9:$P$65536,IN_DTK!M$6,0))=FALSE,VLOOKUP($A73,[1]DSSV!$A$9:$P$65536,IN_DTK!M$6,0),"")</f>
        <v>2.1</v>
      </c>
      <c r="N73" s="54">
        <f>IF(ISNA(VLOOKUP($A73,[1]DSSV!$A$9:$P$65536,IN_DTK!N$6,0))=FALSE,IF(N$9&lt;&gt;0,VLOOKUP($A73,[1]DSSV!$A$9:$P$65536,IN_DTK!N$6,0),""),"")</f>
        <v>3.6</v>
      </c>
      <c r="O73" s="58">
        <f>IF(ISNA(VLOOKUP($A73,[1]DSSV!$A$9:$P$65536,IN_DTK!O$6,0))=FALSE,VLOOKUP($A73,[1]DSSV!$A$9:$P$65536,IN_DTK!O$6,0),"")</f>
        <v>0</v>
      </c>
      <c r="P73" s="59" t="str">
        <f>IF(ISNA(VLOOKUP($A73,[1]DSSV!$A$9:$P$65536,IN_DTK!P$6,0))=FALSE,VLOOKUP($A73,[1]DSSV!$A$9:$P$65536,IN_DTK!P$6,0),"")</f>
        <v>Không</v>
      </c>
      <c r="Q73" s="60">
        <f>IF(ISNA(VLOOKUP($A73,[1]DSSV!$A$9:$P$65536,IN_DTK!Q$6,0))=FALSE,VLOOKUP($A73,[1]DSSV!$A$9:$P$65536,IN_DTK!Q$6,0),"")</f>
        <v>0</v>
      </c>
      <c r="R73" s="52" t="str">
        <f t="shared" si="0"/>
        <v>K15EVT</v>
      </c>
      <c r="S73" s="53" t="str">
        <f t="shared" si="1"/>
        <v>EVT</v>
      </c>
    </row>
    <row r="74" spans="1:19" s="52" customFormat="1" ht="16.5" customHeight="1">
      <c r="A74" s="44">
        <v>65</v>
      </c>
      <c r="B74" s="54">
        <f>SUBTOTAL(2,C$7:C74)</f>
        <v>65</v>
      </c>
      <c r="C74" s="54">
        <f>IF(ISNA(VLOOKUP($A74,[1]DSSV!$A$9:$P$65536,IN_DTK!C$6,0))=FALSE,VLOOKUP($A74,[1]DSSV!$A$9:$P$65536,IN_DTK!C$6,0),"")</f>
        <v>152175545</v>
      </c>
      <c r="D74" s="55" t="str">
        <f>IF(ISNA(VLOOKUP($A74,[1]DSSV!$A$9:$P$65536,IN_DTK!D$6,0))=FALSE,VLOOKUP($A74,[1]DSSV!$A$9:$P$65536,IN_DTK!D$6,0),"")</f>
        <v xml:space="preserve">Phan Thanh </v>
      </c>
      <c r="E74" s="56" t="str">
        <f>IF(ISNA(VLOOKUP($A74,[1]DSSV!$A$9:$P$65536,IN_DTK!E$6,0))=FALSE,VLOOKUP($A74,[1]DSSV!$A$9:$P$65536,IN_DTK!E$6,0),"")</f>
        <v>Ngọc</v>
      </c>
      <c r="F74" s="57" t="str">
        <f>IF(ISNA(VLOOKUP($A74,[1]DSSV!$A$9:$P$65536,IN_DTK!F$6,0))=FALSE,VLOOKUP($A74,[1]DSSV!$A$9:$P$65536,IN_DTK!F$6,0),"")</f>
        <v>K15EVT</v>
      </c>
      <c r="G74" s="57" t="str">
        <f>IF(ISNA(VLOOKUP($A74,[1]DSSV!$A$9:$P$65536,IN_DTK!G$6,0))=FALSE,VLOOKUP($A74,[1]DSSV!$A$9:$P$65536,IN_DTK!G$6,0),"")</f>
        <v>K15E31</v>
      </c>
      <c r="H74" s="54">
        <f>IF(ISNA(VLOOKUP($A74,[1]DSSV!$A$9:$P$65536,IN_DTK!H$6,0))=FALSE,IF(H$9&lt;&gt;0,VLOOKUP($A74,[1]DSSV!$A$9:$P$65536,IN_DTK!H$6,0),""),"")</f>
        <v>9</v>
      </c>
      <c r="I74" s="54">
        <f>IF(ISNA(VLOOKUP($A74,[1]DSSV!$A$9:$P$65536,IN_DTK!I$6,0))=FALSE,IF(I$9&lt;&gt;0,VLOOKUP($A74,[1]DSSV!$A$9:$P$65536,IN_DTK!I$6,0),""),"")</f>
        <v>8</v>
      </c>
      <c r="J74" s="54">
        <f>IF(ISNA(VLOOKUP($A74,[1]DSSV!$A$9:$P$65536,IN_DTK!J$6,0))=FALSE,IF(J$9&lt;&gt;0,VLOOKUP($A74,[1]DSSV!$A$9:$P$65536,IN_DTK!J$6,0),""),"")</f>
        <v>3.5</v>
      </c>
      <c r="K74" s="54">
        <f>IF(ISNA(VLOOKUP($A74,[1]DSSV!$A$9:$P$65536,IN_DTK!K$6,0))=FALSE,IF(K$9&lt;&gt;0,VLOOKUP($A74,[1]DSSV!$A$9:$P$65536,IN_DTK!K$6,0),""),"")</f>
        <v>6.5</v>
      </c>
      <c r="L74" s="54">
        <f>IF(ISNA(VLOOKUP($A74,[1]DSSV!$A$9:$P$65536,IN_DTK!L$6,0))=FALSE,VLOOKUP($A74,[1]DSSV!$A$9:$P$65536,IN_DTK!L$6,0),"")</f>
        <v>4</v>
      </c>
      <c r="M74" s="54">
        <f>IF(ISNA(VLOOKUP($A74,[1]DSSV!$A$9:$P$65536,IN_DTK!M$6,0))=FALSE,VLOOKUP($A74,[1]DSSV!$A$9:$P$65536,IN_DTK!M$6,0),"")</f>
        <v>3</v>
      </c>
      <c r="N74" s="54">
        <f>IF(ISNA(VLOOKUP($A74,[1]DSSV!$A$9:$P$65536,IN_DTK!N$6,0))=FALSE,IF(N$9&lt;&gt;0,VLOOKUP($A74,[1]DSSV!$A$9:$P$65536,IN_DTK!N$6,0),""),"")</f>
        <v>3.5</v>
      </c>
      <c r="O74" s="58">
        <f>IF(ISNA(VLOOKUP($A74,[1]DSSV!$A$9:$P$65536,IN_DTK!O$6,0))=FALSE,VLOOKUP($A74,[1]DSSV!$A$9:$P$65536,IN_DTK!O$6,0),"")</f>
        <v>0</v>
      </c>
      <c r="P74" s="59" t="str">
        <f>IF(ISNA(VLOOKUP($A74,[1]DSSV!$A$9:$P$65536,IN_DTK!P$6,0))=FALSE,VLOOKUP($A74,[1]DSSV!$A$9:$P$65536,IN_DTK!P$6,0),"")</f>
        <v>Không</v>
      </c>
      <c r="Q74" s="60">
        <f>IF(ISNA(VLOOKUP($A74,[1]DSSV!$A$9:$P$65536,IN_DTK!Q$6,0))=FALSE,VLOOKUP($A74,[1]DSSV!$A$9:$P$65536,IN_DTK!Q$6,0),"")</f>
        <v>0</v>
      </c>
      <c r="R74" s="52" t="str">
        <f t="shared" si="0"/>
        <v>K15EVT</v>
      </c>
      <c r="S74" s="53" t="str">
        <f t="shared" si="1"/>
        <v>EVT</v>
      </c>
    </row>
    <row r="75" spans="1:19" s="52" customFormat="1" ht="16.5" customHeight="1">
      <c r="A75" s="44">
        <v>66</v>
      </c>
      <c r="B75" s="54">
        <f>SUBTOTAL(2,C$7:C75)</f>
        <v>66</v>
      </c>
      <c r="C75" s="54">
        <f>IF(ISNA(VLOOKUP($A75,[1]DSSV!$A$9:$P$65536,IN_DTK!C$6,0))=FALSE,VLOOKUP($A75,[1]DSSV!$A$9:$P$65536,IN_DTK!C$6,0),"")</f>
        <v>152176321</v>
      </c>
      <c r="D75" s="55" t="str">
        <f>IF(ISNA(VLOOKUP($A75,[1]DSSV!$A$9:$P$65536,IN_DTK!D$6,0))=FALSE,VLOOKUP($A75,[1]DSSV!$A$9:$P$65536,IN_DTK!D$6,0),"")</f>
        <v xml:space="preserve">Phạm Thanh </v>
      </c>
      <c r="E75" s="56" t="str">
        <f>IF(ISNA(VLOOKUP($A75,[1]DSSV!$A$9:$P$65536,IN_DTK!E$6,0))=FALSE,VLOOKUP($A75,[1]DSSV!$A$9:$P$65536,IN_DTK!E$6,0),"")</f>
        <v>Dũng</v>
      </c>
      <c r="F75" s="57" t="str">
        <f>IF(ISNA(VLOOKUP($A75,[1]DSSV!$A$9:$P$65536,IN_DTK!F$6,0))=FALSE,VLOOKUP($A75,[1]DSSV!$A$9:$P$65536,IN_DTK!F$6,0),"")</f>
        <v>K15EVT</v>
      </c>
      <c r="G75" s="57" t="str">
        <f>IF(ISNA(VLOOKUP($A75,[1]DSSV!$A$9:$P$65536,IN_DTK!G$6,0))=FALSE,VLOOKUP($A75,[1]DSSV!$A$9:$P$65536,IN_DTK!G$6,0),"")</f>
        <v>K15E31</v>
      </c>
      <c r="H75" s="54">
        <f>IF(ISNA(VLOOKUP($A75,[1]DSSV!$A$9:$P$65536,IN_DTK!H$6,0))=FALSE,IF(H$9&lt;&gt;0,VLOOKUP($A75,[1]DSSV!$A$9:$P$65536,IN_DTK!H$6,0),""),"")</f>
        <v>8</v>
      </c>
      <c r="I75" s="54">
        <f>IF(ISNA(VLOOKUP($A75,[1]DSSV!$A$9:$P$65536,IN_DTK!I$6,0))=FALSE,IF(I$9&lt;&gt;0,VLOOKUP($A75,[1]DSSV!$A$9:$P$65536,IN_DTK!I$6,0),""),"")</f>
        <v>7</v>
      </c>
      <c r="J75" s="54">
        <f>IF(ISNA(VLOOKUP($A75,[1]DSSV!$A$9:$P$65536,IN_DTK!J$6,0))=FALSE,IF(J$9&lt;&gt;0,VLOOKUP($A75,[1]DSSV!$A$9:$P$65536,IN_DTK!J$6,0),""),"")</f>
        <v>4</v>
      </c>
      <c r="K75" s="54">
        <f>IF(ISNA(VLOOKUP($A75,[1]DSSV!$A$9:$P$65536,IN_DTK!K$6,0))=FALSE,IF(K$9&lt;&gt;0,VLOOKUP($A75,[1]DSSV!$A$9:$P$65536,IN_DTK!K$6,0),""),"")</f>
        <v>6.5</v>
      </c>
      <c r="L75" s="54">
        <f>IF(ISNA(VLOOKUP($A75,[1]DSSV!$A$9:$P$65536,IN_DTK!L$6,0))=FALSE,VLOOKUP($A75,[1]DSSV!$A$9:$P$65536,IN_DTK!L$6,0),"")</f>
        <v>5.5</v>
      </c>
      <c r="M75" s="54">
        <f>IF(ISNA(VLOOKUP($A75,[1]DSSV!$A$9:$P$65536,IN_DTK!M$6,0))=FALSE,VLOOKUP($A75,[1]DSSV!$A$9:$P$65536,IN_DTK!M$6,0),"")</f>
        <v>4</v>
      </c>
      <c r="N75" s="54">
        <f>IF(ISNA(VLOOKUP($A75,[1]DSSV!$A$9:$P$65536,IN_DTK!N$6,0))=FALSE,IF(N$9&lt;&gt;0,VLOOKUP($A75,[1]DSSV!$A$9:$P$65536,IN_DTK!N$6,0),""),"")</f>
        <v>4.8</v>
      </c>
      <c r="O75" s="58">
        <f>IF(ISNA(VLOOKUP($A75,[1]DSSV!$A$9:$P$65536,IN_DTK!O$6,0))=FALSE,VLOOKUP($A75,[1]DSSV!$A$9:$P$65536,IN_DTK!O$6,0),"")</f>
        <v>5.2</v>
      </c>
      <c r="P75" s="59" t="str">
        <f>IF(ISNA(VLOOKUP($A75,[1]DSSV!$A$9:$P$65536,IN_DTK!P$6,0))=FALSE,VLOOKUP($A75,[1]DSSV!$A$9:$P$65536,IN_DTK!P$6,0),"")</f>
        <v>Năm Phẩy Hai</v>
      </c>
      <c r="Q75" s="60">
        <f>IF(ISNA(VLOOKUP($A75,[1]DSSV!$A$9:$P$65536,IN_DTK!Q$6,0))=FALSE,VLOOKUP($A75,[1]DSSV!$A$9:$P$65536,IN_DTK!Q$6,0),"")</f>
        <v>0</v>
      </c>
      <c r="R75" s="52" t="str">
        <f t="shared" ref="R75:R138" si="2">LEFT(F75,6)</f>
        <v>K15EVT</v>
      </c>
      <c r="S75" s="53" t="str">
        <f t="shared" ref="S75:S138" si="3">RIGHT(R75,3)</f>
        <v>EVT</v>
      </c>
    </row>
    <row r="76" spans="1:19" s="52" customFormat="1" ht="16.5" customHeight="1">
      <c r="A76" s="44">
        <v>67</v>
      </c>
      <c r="B76" s="54">
        <f>SUBTOTAL(2,C$7:C76)</f>
        <v>67</v>
      </c>
      <c r="C76" s="54">
        <f>IF(ISNA(VLOOKUP($A76,[1]DSSV!$A$9:$P$65536,IN_DTK!C$6,0))=FALSE,VLOOKUP($A76,[1]DSSV!$A$9:$P$65536,IN_DTK!C$6,0),"")</f>
        <v>152222774</v>
      </c>
      <c r="D76" s="55" t="str">
        <f>IF(ISNA(VLOOKUP($A76,[1]DSSV!$A$9:$P$65536,IN_DTK!D$6,0))=FALSE,VLOOKUP($A76,[1]DSSV!$A$9:$P$65536,IN_DTK!D$6,0),"")</f>
        <v xml:space="preserve">Nguyễn Hữu </v>
      </c>
      <c r="E76" s="56" t="str">
        <f>IF(ISNA(VLOOKUP($A76,[1]DSSV!$A$9:$P$65536,IN_DTK!E$6,0))=FALSE,VLOOKUP($A76,[1]DSSV!$A$9:$P$65536,IN_DTK!E$6,0),"")</f>
        <v>Chiến</v>
      </c>
      <c r="F76" s="57" t="str">
        <f>IF(ISNA(VLOOKUP($A76,[1]DSSV!$A$9:$P$65536,IN_DTK!F$6,0))=FALSE,VLOOKUP($A76,[1]DSSV!$A$9:$P$65536,IN_DTK!F$6,0),"")</f>
        <v>K15EVT</v>
      </c>
      <c r="G76" s="57" t="str">
        <f>IF(ISNA(VLOOKUP($A76,[1]DSSV!$A$9:$P$65536,IN_DTK!G$6,0))=FALSE,VLOOKUP($A76,[1]DSSV!$A$9:$P$65536,IN_DTK!G$6,0),"")</f>
        <v>K15E31</v>
      </c>
      <c r="H76" s="54">
        <f>IF(ISNA(VLOOKUP($A76,[1]DSSV!$A$9:$P$65536,IN_DTK!H$6,0))=FALSE,IF(H$9&lt;&gt;0,VLOOKUP($A76,[1]DSSV!$A$9:$P$65536,IN_DTK!H$6,0),""),"")</f>
        <v>10</v>
      </c>
      <c r="I76" s="54">
        <f>IF(ISNA(VLOOKUP($A76,[1]DSSV!$A$9:$P$65536,IN_DTK!I$6,0))=FALSE,IF(I$9&lt;&gt;0,VLOOKUP($A76,[1]DSSV!$A$9:$P$65536,IN_DTK!I$6,0),""),"")</f>
        <v>9</v>
      </c>
      <c r="J76" s="54">
        <f>IF(ISNA(VLOOKUP($A76,[1]DSSV!$A$9:$P$65536,IN_DTK!J$6,0))=FALSE,IF(J$9&lt;&gt;0,VLOOKUP($A76,[1]DSSV!$A$9:$P$65536,IN_DTK!J$6,0),""),"")</f>
        <v>5.5</v>
      </c>
      <c r="K76" s="54">
        <f>IF(ISNA(VLOOKUP($A76,[1]DSSV!$A$9:$P$65536,IN_DTK!K$6,0))=FALSE,IF(K$9&lt;&gt;0,VLOOKUP($A76,[1]DSSV!$A$9:$P$65536,IN_DTK!K$6,0),""),"")</f>
        <v>7</v>
      </c>
      <c r="L76" s="54">
        <f>IF(ISNA(VLOOKUP($A76,[1]DSSV!$A$9:$P$65536,IN_DTK!L$6,0))=FALSE,VLOOKUP($A76,[1]DSSV!$A$9:$P$65536,IN_DTK!L$6,0),"")</f>
        <v>5</v>
      </c>
      <c r="M76" s="54">
        <f>IF(ISNA(VLOOKUP($A76,[1]DSSV!$A$9:$P$65536,IN_DTK!M$6,0))=FALSE,VLOOKUP($A76,[1]DSSV!$A$9:$P$65536,IN_DTK!M$6,0),"")</f>
        <v>4.3</v>
      </c>
      <c r="N76" s="54">
        <f>IF(ISNA(VLOOKUP($A76,[1]DSSV!$A$9:$P$65536,IN_DTK!N$6,0))=FALSE,IF(N$9&lt;&gt;0,VLOOKUP($A76,[1]DSSV!$A$9:$P$65536,IN_DTK!N$6,0),""),"")</f>
        <v>4.7</v>
      </c>
      <c r="O76" s="58">
        <f>IF(ISNA(VLOOKUP($A76,[1]DSSV!$A$9:$P$65536,IN_DTK!O$6,0))=FALSE,VLOOKUP($A76,[1]DSSV!$A$9:$P$65536,IN_DTK!O$6,0),"")</f>
        <v>5.8</v>
      </c>
      <c r="P76" s="59" t="str">
        <f>IF(ISNA(VLOOKUP($A76,[1]DSSV!$A$9:$P$65536,IN_DTK!P$6,0))=FALSE,VLOOKUP($A76,[1]DSSV!$A$9:$P$65536,IN_DTK!P$6,0),"")</f>
        <v>Năm Phẩy Tám</v>
      </c>
      <c r="Q76" s="60">
        <f>IF(ISNA(VLOOKUP($A76,[1]DSSV!$A$9:$P$65536,IN_DTK!Q$6,0))=FALSE,VLOOKUP($A76,[1]DSSV!$A$9:$P$65536,IN_DTK!Q$6,0),"")</f>
        <v>0</v>
      </c>
      <c r="R76" s="52" t="str">
        <f t="shared" si="2"/>
        <v>K15EVT</v>
      </c>
      <c r="S76" s="53" t="str">
        <f t="shared" si="3"/>
        <v>EVT</v>
      </c>
    </row>
    <row r="77" spans="1:19" s="52" customFormat="1" ht="16.5" customHeight="1">
      <c r="A77" s="44">
        <v>68</v>
      </c>
      <c r="B77" s="54">
        <f>SUBTOTAL(2,C$7:C77)</f>
        <v>68</v>
      </c>
      <c r="C77" s="54">
        <f>IF(ISNA(VLOOKUP($A77,[1]DSSV!$A$9:$P$65536,IN_DTK!C$6,0))=FALSE,VLOOKUP($A77,[1]DSSV!$A$9:$P$65536,IN_DTK!C$6,0),"")</f>
        <v>152356195</v>
      </c>
      <c r="D77" s="55" t="str">
        <f>IF(ISNA(VLOOKUP($A77,[1]DSSV!$A$9:$P$65536,IN_DTK!D$6,0))=FALSE,VLOOKUP($A77,[1]DSSV!$A$9:$P$65536,IN_DTK!D$6,0),"")</f>
        <v xml:space="preserve">Đặng Ngọc </v>
      </c>
      <c r="E77" s="56" t="str">
        <f>IF(ISNA(VLOOKUP($A77,[1]DSSV!$A$9:$P$65536,IN_DTK!E$6,0))=FALSE,VLOOKUP($A77,[1]DSSV!$A$9:$P$65536,IN_DTK!E$6,0),"")</f>
        <v>Tùng</v>
      </c>
      <c r="F77" s="57" t="str">
        <f>IF(ISNA(VLOOKUP($A77,[1]DSSV!$A$9:$P$65536,IN_DTK!F$6,0))=FALSE,VLOOKUP($A77,[1]DSSV!$A$9:$P$65536,IN_DTK!F$6,0),"")</f>
        <v>K15EVT</v>
      </c>
      <c r="G77" s="57" t="str">
        <f>IF(ISNA(VLOOKUP($A77,[1]DSSV!$A$9:$P$65536,IN_DTK!G$6,0))=FALSE,VLOOKUP($A77,[1]DSSV!$A$9:$P$65536,IN_DTK!G$6,0),"")</f>
        <v>K15E31</v>
      </c>
      <c r="H77" s="54">
        <f>IF(ISNA(VLOOKUP($A77,[1]DSSV!$A$9:$P$65536,IN_DTK!H$6,0))=FALSE,IF(H$9&lt;&gt;0,VLOOKUP($A77,[1]DSSV!$A$9:$P$65536,IN_DTK!H$6,0),""),"")</f>
        <v>10</v>
      </c>
      <c r="I77" s="54">
        <f>IF(ISNA(VLOOKUP($A77,[1]DSSV!$A$9:$P$65536,IN_DTK!I$6,0))=FALSE,IF(I$9&lt;&gt;0,VLOOKUP($A77,[1]DSSV!$A$9:$P$65536,IN_DTK!I$6,0),""),"")</f>
        <v>8</v>
      </c>
      <c r="J77" s="54">
        <f>IF(ISNA(VLOOKUP($A77,[1]DSSV!$A$9:$P$65536,IN_DTK!J$6,0))=FALSE,IF(J$9&lt;&gt;0,VLOOKUP($A77,[1]DSSV!$A$9:$P$65536,IN_DTK!J$6,0),""),"")</f>
        <v>4.5</v>
      </c>
      <c r="K77" s="54">
        <f>IF(ISNA(VLOOKUP($A77,[1]DSSV!$A$9:$P$65536,IN_DTK!K$6,0))=FALSE,IF(K$9&lt;&gt;0,VLOOKUP($A77,[1]DSSV!$A$9:$P$65536,IN_DTK!K$6,0),""),"")</f>
        <v>6.5</v>
      </c>
      <c r="L77" s="54">
        <f>IF(ISNA(VLOOKUP($A77,[1]DSSV!$A$9:$P$65536,IN_DTK!L$6,0))=FALSE,VLOOKUP($A77,[1]DSSV!$A$9:$P$65536,IN_DTK!L$6,0),"")</f>
        <v>5.5</v>
      </c>
      <c r="M77" s="54">
        <f>IF(ISNA(VLOOKUP($A77,[1]DSSV!$A$9:$P$65536,IN_DTK!M$6,0))=FALSE,VLOOKUP($A77,[1]DSSV!$A$9:$P$65536,IN_DTK!M$6,0),"")</f>
        <v>2.9</v>
      </c>
      <c r="N77" s="54">
        <f>IF(ISNA(VLOOKUP($A77,[1]DSSV!$A$9:$P$65536,IN_DTK!N$6,0))=FALSE,IF(N$9&lt;&gt;0,VLOOKUP($A77,[1]DSSV!$A$9:$P$65536,IN_DTK!N$6,0),""),"")</f>
        <v>4.2</v>
      </c>
      <c r="O77" s="58">
        <f>IF(ISNA(VLOOKUP($A77,[1]DSSV!$A$9:$P$65536,IN_DTK!O$6,0))=FALSE,VLOOKUP($A77,[1]DSSV!$A$9:$P$65536,IN_DTK!O$6,0),"")</f>
        <v>5.2</v>
      </c>
      <c r="P77" s="59" t="str">
        <f>IF(ISNA(VLOOKUP($A77,[1]DSSV!$A$9:$P$65536,IN_DTK!P$6,0))=FALSE,VLOOKUP($A77,[1]DSSV!$A$9:$P$65536,IN_DTK!P$6,0),"")</f>
        <v>Năm Phẩy Hai</v>
      </c>
      <c r="Q77" s="60">
        <f>IF(ISNA(VLOOKUP($A77,[1]DSSV!$A$9:$P$65536,IN_DTK!Q$6,0))=FALSE,VLOOKUP($A77,[1]DSSV!$A$9:$P$65536,IN_DTK!Q$6,0),"")</f>
        <v>0</v>
      </c>
      <c r="R77" s="52" t="str">
        <f t="shared" si="2"/>
        <v>K15EVT</v>
      </c>
      <c r="S77" s="53" t="str">
        <f t="shared" si="3"/>
        <v>EVT</v>
      </c>
    </row>
    <row r="78" spans="1:19" s="52" customFormat="1" ht="16.5" customHeight="1">
      <c r="A78" s="44">
        <v>69</v>
      </c>
      <c r="B78" s="54">
        <f>SUBTOTAL(2,C$7:C78)</f>
        <v>69</v>
      </c>
      <c r="C78" s="54">
        <f>IF(ISNA(VLOOKUP($A78,[1]DSSV!$A$9:$P$65536,IN_DTK!C$6,0))=FALSE,VLOOKUP($A78,[1]DSSV!$A$9:$P$65536,IN_DTK!C$6,0),"")</f>
        <v>152125967</v>
      </c>
      <c r="D78" s="55" t="str">
        <f>IF(ISNA(VLOOKUP($A78,[1]DSSV!$A$9:$P$65536,IN_DTK!D$6,0))=FALSE,VLOOKUP($A78,[1]DSSV!$A$9:$P$65536,IN_DTK!D$6,0),"")</f>
        <v>Ngô Hoàng</v>
      </c>
      <c r="E78" s="56" t="str">
        <f>IF(ISNA(VLOOKUP($A78,[1]DSSV!$A$9:$P$65536,IN_DTK!E$6,0))=FALSE,VLOOKUP($A78,[1]DSSV!$A$9:$P$65536,IN_DTK!E$6,0),"")</f>
        <v>Thái</v>
      </c>
      <c r="F78" s="57" t="str">
        <f>IF(ISNA(VLOOKUP($A78,[1]DSSV!$A$9:$P$65536,IN_DTK!F$6,0))=FALSE,VLOOKUP($A78,[1]DSSV!$A$9:$P$65536,IN_DTK!F$6,0),"")</f>
        <v>K15EVT</v>
      </c>
      <c r="G78" s="57" t="str">
        <f>IF(ISNA(VLOOKUP($A78,[1]DSSV!$A$9:$P$65536,IN_DTK!G$6,0))=FALSE,VLOOKUP($A78,[1]DSSV!$A$9:$P$65536,IN_DTK!G$6,0),"")</f>
        <v>K15E31</v>
      </c>
      <c r="H78" s="54">
        <f>IF(ISNA(VLOOKUP($A78,[1]DSSV!$A$9:$P$65536,IN_DTK!H$6,0))=FALSE,IF(H$9&lt;&gt;0,VLOOKUP($A78,[1]DSSV!$A$9:$P$65536,IN_DTK!H$6,0),""),"")</f>
        <v>0</v>
      </c>
      <c r="I78" s="54">
        <f>IF(ISNA(VLOOKUP($A78,[1]DSSV!$A$9:$P$65536,IN_DTK!I$6,0))=FALSE,IF(I$9&lt;&gt;0,VLOOKUP($A78,[1]DSSV!$A$9:$P$65536,IN_DTK!I$6,0),""),"")</f>
        <v>0</v>
      </c>
      <c r="J78" s="54">
        <f>IF(ISNA(VLOOKUP($A78,[1]DSSV!$A$9:$P$65536,IN_DTK!J$6,0))=FALSE,IF(J$9&lt;&gt;0,VLOOKUP($A78,[1]DSSV!$A$9:$P$65536,IN_DTK!J$6,0),""),"")</f>
        <v>0</v>
      </c>
      <c r="K78" s="54">
        <f>IF(ISNA(VLOOKUP($A78,[1]DSSV!$A$9:$P$65536,IN_DTK!K$6,0))=FALSE,IF(K$9&lt;&gt;0,VLOOKUP($A78,[1]DSSV!$A$9:$P$65536,IN_DTK!K$6,0),""),"")</f>
        <v>0</v>
      </c>
      <c r="L78" s="54" t="str">
        <f>IF(ISNA(VLOOKUP($A78,[1]DSSV!$A$9:$P$65536,IN_DTK!L$6,0))=FALSE,VLOOKUP($A78,[1]DSSV!$A$9:$P$65536,IN_DTK!L$6,0),"")</f>
        <v>v</v>
      </c>
      <c r="M78" s="54" t="str">
        <f>IF(ISNA(VLOOKUP($A78,[1]DSSV!$A$9:$P$65536,IN_DTK!M$6,0))=FALSE,VLOOKUP($A78,[1]DSSV!$A$9:$P$65536,IN_DTK!M$6,0),"")</f>
        <v>v</v>
      </c>
      <c r="N78" s="54" t="str">
        <f>IF(ISNA(VLOOKUP($A78,[1]DSSV!$A$9:$P$65536,IN_DTK!N$6,0))=FALSE,IF(N$9&lt;&gt;0,VLOOKUP($A78,[1]DSSV!$A$9:$P$65536,IN_DTK!N$6,0),""),"")</f>
        <v>v</v>
      </c>
      <c r="O78" s="58">
        <f>IF(ISNA(VLOOKUP($A78,[1]DSSV!$A$9:$P$65536,IN_DTK!O$6,0))=FALSE,VLOOKUP($A78,[1]DSSV!$A$9:$P$65536,IN_DTK!O$6,0),"")</f>
        <v>0</v>
      </c>
      <c r="P78" s="59" t="str">
        <f>IF(ISNA(VLOOKUP($A78,[1]DSSV!$A$9:$P$65536,IN_DTK!P$6,0))=FALSE,VLOOKUP($A78,[1]DSSV!$A$9:$P$65536,IN_DTK!P$6,0),"")</f>
        <v>Không</v>
      </c>
      <c r="Q78" s="60">
        <f>IF(ISNA(VLOOKUP($A78,[1]DSSV!$A$9:$P$65536,IN_DTK!Q$6,0))=FALSE,VLOOKUP($A78,[1]DSSV!$A$9:$P$65536,IN_DTK!Q$6,0),"")</f>
        <v>0</v>
      </c>
      <c r="R78" s="52" t="str">
        <f t="shared" si="2"/>
        <v>K15EVT</v>
      </c>
      <c r="S78" s="53" t="str">
        <f t="shared" si="3"/>
        <v>EVT</v>
      </c>
    </row>
    <row r="79" spans="1:19" s="52" customFormat="1" ht="16.5" customHeight="1">
      <c r="A79" s="44">
        <v>70</v>
      </c>
      <c r="B79" s="54">
        <f>SUBTOTAL(2,C$7:C79)</f>
        <v>70</v>
      </c>
      <c r="C79" s="54">
        <f>IF(ISNA(VLOOKUP($A79,[1]DSSV!$A$9:$P$65536,IN_DTK!C$6,0))=FALSE,VLOOKUP($A79,[1]DSSV!$A$9:$P$65536,IN_DTK!C$6,0),"")</f>
        <v>122130157</v>
      </c>
      <c r="D79" s="55" t="str">
        <f>IF(ISNA(VLOOKUP($A79,[1]DSSV!$A$9:$P$65536,IN_DTK!D$6,0))=FALSE,VLOOKUP($A79,[1]DSSV!$A$9:$P$65536,IN_DTK!D$6,0),"")</f>
        <v>Vũ Thị Thùy</v>
      </c>
      <c r="E79" s="56" t="str">
        <f>IF(ISNA(VLOOKUP($A79,[1]DSSV!$A$9:$P$65536,IN_DTK!E$6,0))=FALSE,VLOOKUP($A79,[1]DSSV!$A$9:$P$65536,IN_DTK!E$6,0),"")</f>
        <v>Dương</v>
      </c>
      <c r="F79" s="57" t="str">
        <f>IF(ISNA(VLOOKUP($A79,[1]DSSV!$A$9:$P$65536,IN_DTK!F$6,0))=FALSE,VLOOKUP($A79,[1]DSSV!$A$9:$P$65536,IN_DTK!F$6,0),"")</f>
        <v>K14TVT</v>
      </c>
      <c r="G79" s="57" t="str">
        <f>IF(ISNA(VLOOKUP($A79,[1]DSSV!$A$9:$P$65536,IN_DTK!G$6,0))=FALSE,VLOOKUP($A79,[1]DSSV!$A$9:$P$65536,IN_DTK!G$6,0),"")</f>
        <v>K15E31</v>
      </c>
      <c r="H79" s="54">
        <f>IF(ISNA(VLOOKUP($A79,[1]DSSV!$A$9:$P$65536,IN_DTK!H$6,0))=FALSE,IF(H$9&lt;&gt;0,VLOOKUP($A79,[1]DSSV!$A$9:$P$65536,IN_DTK!H$6,0),""),"")</f>
        <v>7</v>
      </c>
      <c r="I79" s="54">
        <f>IF(ISNA(VLOOKUP($A79,[1]DSSV!$A$9:$P$65536,IN_DTK!I$6,0))=FALSE,IF(I$9&lt;&gt;0,VLOOKUP($A79,[1]DSSV!$A$9:$P$65536,IN_DTK!I$6,0),""),"")</f>
        <v>7</v>
      </c>
      <c r="J79" s="54">
        <f>IF(ISNA(VLOOKUP($A79,[1]DSSV!$A$9:$P$65536,IN_DTK!J$6,0))=FALSE,IF(J$9&lt;&gt;0,VLOOKUP($A79,[1]DSSV!$A$9:$P$65536,IN_DTK!J$6,0),""),"")</f>
        <v>4.5</v>
      </c>
      <c r="K79" s="54">
        <f>IF(ISNA(VLOOKUP($A79,[1]DSSV!$A$9:$P$65536,IN_DTK!K$6,0))=FALSE,IF(K$9&lt;&gt;0,VLOOKUP($A79,[1]DSSV!$A$9:$P$65536,IN_DTK!K$6,0),""),"")</f>
        <v>6.5</v>
      </c>
      <c r="L79" s="54">
        <f>IF(ISNA(VLOOKUP($A79,[1]DSSV!$A$9:$P$65536,IN_DTK!L$6,0))=FALSE,VLOOKUP($A79,[1]DSSV!$A$9:$P$65536,IN_DTK!L$6,0),"")</f>
        <v>4.5</v>
      </c>
      <c r="M79" s="54">
        <f>IF(ISNA(VLOOKUP($A79,[1]DSSV!$A$9:$P$65536,IN_DTK!M$6,0))=FALSE,VLOOKUP($A79,[1]DSSV!$A$9:$P$65536,IN_DTK!M$6,0),"")</f>
        <v>3.4</v>
      </c>
      <c r="N79" s="54">
        <f>IF(ISNA(VLOOKUP($A79,[1]DSSV!$A$9:$P$65536,IN_DTK!N$6,0))=FALSE,IF(N$9&lt;&gt;0,VLOOKUP($A79,[1]DSSV!$A$9:$P$65536,IN_DTK!N$6,0),""),"")</f>
        <v>4</v>
      </c>
      <c r="O79" s="58">
        <f>IF(ISNA(VLOOKUP($A79,[1]DSSV!$A$9:$P$65536,IN_DTK!O$6,0))=FALSE,VLOOKUP($A79,[1]DSSV!$A$9:$P$65536,IN_DTK!O$6,0),"")</f>
        <v>4.8</v>
      </c>
      <c r="P79" s="59" t="str">
        <f>IF(ISNA(VLOOKUP($A79,[1]DSSV!$A$9:$P$65536,IN_DTK!P$6,0))=FALSE,VLOOKUP($A79,[1]DSSV!$A$9:$P$65536,IN_DTK!P$6,0),"")</f>
        <v>Bốn Phẩy Tám</v>
      </c>
      <c r="Q79" s="60" t="str">
        <f>IF(ISNA(VLOOKUP($A79,[1]DSSV!$A$9:$P$65536,IN_DTK!Q$6,0))=FALSE,VLOOKUP($A79,[1]DSSV!$A$9:$P$65536,IN_DTK!Q$6,0),"")</f>
        <v>00894</v>
      </c>
      <c r="R79" s="52" t="str">
        <f t="shared" si="2"/>
        <v>K14TVT</v>
      </c>
      <c r="S79" s="53" t="str">
        <f t="shared" si="3"/>
        <v>TVT</v>
      </c>
    </row>
    <row r="80" spans="1:19" s="52" customFormat="1" ht="18" customHeight="1">
      <c r="A80" s="44">
        <v>71</v>
      </c>
      <c r="B80" s="54">
        <f>SUBTOTAL(2,C$7:C80)</f>
        <v>71</v>
      </c>
      <c r="C80" s="54">
        <f>IF(ISNA(VLOOKUP($A80,[1]DSSV!$A$9:$P$65536,IN_DTK!C$6,0))=FALSE,VLOOKUP($A80,[1]DSSV!$A$9:$P$65536,IN_DTK!C$6,0),"")</f>
        <v>101040223</v>
      </c>
      <c r="D80" s="55" t="str">
        <f>IF(ISNA(VLOOKUP($A80,[1]DSSV!$A$9:$P$65536,IN_DTK!D$6,0))=FALSE,VLOOKUP($A80,[1]DSSV!$A$9:$P$65536,IN_DTK!D$6,0),"")</f>
        <v>Nguyễn Duy</v>
      </c>
      <c r="E80" s="56" t="str">
        <f>IF(ISNA(VLOOKUP($A80,[1]DSSV!$A$9:$P$65536,IN_DTK!E$6,0))=FALSE,VLOOKUP($A80,[1]DSSV!$A$9:$P$65536,IN_DTK!E$6,0),"")</f>
        <v>Huỳnh</v>
      </c>
      <c r="F80" s="57" t="str">
        <f>IF(ISNA(VLOOKUP($A80,[1]DSSV!$A$9:$P$65536,IN_DTK!F$6,0))=FALSE,VLOOKUP($A80,[1]DSSV!$A$9:$P$65536,IN_DTK!F$6,0),"")</f>
        <v>K15XDC</v>
      </c>
      <c r="G80" s="57" t="str">
        <f>IF(ISNA(VLOOKUP($A80,[1]DSSV!$A$9:$P$65536,IN_DTK!G$6,0))=FALSE,VLOOKUP($A80,[1]DSSV!$A$9:$P$65536,IN_DTK!G$6,0),"")</f>
        <v>K15E32</v>
      </c>
      <c r="H80" s="54">
        <f>IF(ISNA(VLOOKUP($A80,[1]DSSV!$A$9:$P$65536,IN_DTK!H$6,0))=FALSE,IF(H$9&lt;&gt;0,VLOOKUP($A80,[1]DSSV!$A$9:$P$65536,IN_DTK!H$6,0),""),"")</f>
        <v>8.5</v>
      </c>
      <c r="I80" s="54">
        <f>IF(ISNA(VLOOKUP($A80,[1]DSSV!$A$9:$P$65536,IN_DTK!I$6,0))=FALSE,IF(I$9&lt;&gt;0,VLOOKUP($A80,[1]DSSV!$A$9:$P$65536,IN_DTK!I$6,0),""),"")</f>
        <v>9</v>
      </c>
      <c r="J80" s="54">
        <f>IF(ISNA(VLOOKUP($A80,[1]DSSV!$A$9:$P$65536,IN_DTK!J$6,0))=FALSE,IF(J$9&lt;&gt;0,VLOOKUP($A80,[1]DSSV!$A$9:$P$65536,IN_DTK!J$6,0),""),"")</f>
        <v>7</v>
      </c>
      <c r="K80" s="54">
        <f>IF(ISNA(VLOOKUP($A80,[1]DSSV!$A$9:$P$65536,IN_DTK!K$6,0))=FALSE,IF(K$9&lt;&gt;0,VLOOKUP($A80,[1]DSSV!$A$9:$P$65536,IN_DTK!K$6,0),""),"")</f>
        <v>8</v>
      </c>
      <c r="L80" s="54" t="str">
        <f>IF(ISNA(VLOOKUP($A80,[1]DSSV!$A$9:$P$65536,IN_DTK!L$6,0))=FALSE,VLOOKUP($A80,[1]DSSV!$A$9:$P$65536,IN_DTK!L$6,0),"")</f>
        <v>v</v>
      </c>
      <c r="M80" s="54" t="str">
        <f>IF(ISNA(VLOOKUP($A80,[1]DSSV!$A$9:$P$65536,IN_DTK!M$6,0))=FALSE,VLOOKUP($A80,[1]DSSV!$A$9:$P$65536,IN_DTK!M$6,0),"")</f>
        <v>v</v>
      </c>
      <c r="N80" s="54" t="str">
        <f>IF(ISNA(VLOOKUP($A80,[1]DSSV!$A$9:$P$65536,IN_DTK!N$6,0))=FALSE,IF(N$9&lt;&gt;0,VLOOKUP($A80,[1]DSSV!$A$9:$P$65536,IN_DTK!N$6,0),""),"")</f>
        <v>v</v>
      </c>
      <c r="O80" s="58">
        <f>IF(ISNA(VLOOKUP($A80,[1]DSSV!$A$9:$P$65536,IN_DTK!O$6,0))=FALSE,VLOOKUP($A80,[1]DSSV!$A$9:$P$65536,IN_DTK!O$6,0),"")</f>
        <v>0</v>
      </c>
      <c r="P80" s="59" t="str">
        <f>IF(ISNA(VLOOKUP($A80,[1]DSSV!$A$9:$P$65536,IN_DTK!P$6,0))=FALSE,VLOOKUP($A80,[1]DSSV!$A$9:$P$65536,IN_DTK!P$6,0),"")</f>
        <v>Không</v>
      </c>
      <c r="Q80" s="60">
        <f>IF(ISNA(VLOOKUP($A80,[1]DSSV!$A$9:$P$65536,IN_DTK!Q$6,0))=FALSE,VLOOKUP($A80,[1]DSSV!$A$9:$P$65536,IN_DTK!Q$6,0),"")</f>
        <v>0</v>
      </c>
      <c r="R80" s="52" t="str">
        <f t="shared" si="2"/>
        <v>K15XDC</v>
      </c>
      <c r="S80" s="53" t="str">
        <f t="shared" si="3"/>
        <v>XDC</v>
      </c>
    </row>
    <row r="81" spans="1:19" s="52" customFormat="1" ht="18" customHeight="1">
      <c r="A81" s="44">
        <v>72</v>
      </c>
      <c r="B81" s="54">
        <f>SUBTOTAL(2,C$7:C81)</f>
        <v>72</v>
      </c>
      <c r="C81" s="54">
        <f>IF(ISNA(VLOOKUP($A81,[1]DSSV!$A$9:$P$65536,IN_DTK!C$6,0))=FALSE,VLOOKUP($A81,[1]DSSV!$A$9:$P$65536,IN_DTK!C$6,0),"")</f>
        <v>132224718</v>
      </c>
      <c r="D81" s="55" t="str">
        <f>IF(ISNA(VLOOKUP($A81,[1]DSSV!$A$9:$P$65536,IN_DTK!D$6,0))=FALSE,VLOOKUP($A81,[1]DSSV!$A$9:$P$65536,IN_DTK!D$6,0),"")</f>
        <v>Trần Văn</v>
      </c>
      <c r="E81" s="56" t="str">
        <f>IF(ISNA(VLOOKUP($A81,[1]DSSV!$A$9:$P$65536,IN_DTK!E$6,0))=FALSE,VLOOKUP($A81,[1]DSSV!$A$9:$P$65536,IN_DTK!E$6,0),"")</f>
        <v>Hải</v>
      </c>
      <c r="F81" s="57" t="str">
        <f>IF(ISNA(VLOOKUP($A81,[1]DSSV!$A$9:$P$65536,IN_DTK!F$6,0))=FALSE,VLOOKUP($A81,[1]DSSV!$A$9:$P$65536,IN_DTK!F$6,0),"")</f>
        <v>K15XDC</v>
      </c>
      <c r="G81" s="57" t="str">
        <f>IF(ISNA(VLOOKUP($A81,[1]DSSV!$A$9:$P$65536,IN_DTK!G$6,0))=FALSE,VLOOKUP($A81,[1]DSSV!$A$9:$P$65536,IN_DTK!G$6,0),"")</f>
        <v>K15E32</v>
      </c>
      <c r="H81" s="54">
        <f>IF(ISNA(VLOOKUP($A81,[1]DSSV!$A$9:$P$65536,IN_DTK!H$6,0))=FALSE,IF(H$9&lt;&gt;0,VLOOKUP($A81,[1]DSSV!$A$9:$P$65536,IN_DTK!H$6,0),""),"")</f>
        <v>8</v>
      </c>
      <c r="I81" s="54">
        <f>IF(ISNA(VLOOKUP($A81,[1]DSSV!$A$9:$P$65536,IN_DTK!I$6,0))=FALSE,IF(I$9&lt;&gt;0,VLOOKUP($A81,[1]DSSV!$A$9:$P$65536,IN_DTK!I$6,0),""),"")</f>
        <v>8.5</v>
      </c>
      <c r="J81" s="54">
        <f>IF(ISNA(VLOOKUP($A81,[1]DSSV!$A$9:$P$65536,IN_DTK!J$6,0))=FALSE,IF(J$9&lt;&gt;0,VLOOKUP($A81,[1]DSSV!$A$9:$P$65536,IN_DTK!J$6,0),""),"")</f>
        <v>7</v>
      </c>
      <c r="K81" s="54">
        <f>IF(ISNA(VLOOKUP($A81,[1]DSSV!$A$9:$P$65536,IN_DTK!K$6,0))=FALSE,IF(K$9&lt;&gt;0,VLOOKUP($A81,[1]DSSV!$A$9:$P$65536,IN_DTK!K$6,0),""),"")</f>
        <v>7</v>
      </c>
      <c r="L81" s="54">
        <f>IF(ISNA(VLOOKUP($A81,[1]DSSV!$A$9:$P$65536,IN_DTK!L$6,0))=FALSE,VLOOKUP($A81,[1]DSSV!$A$9:$P$65536,IN_DTK!L$6,0),"")</f>
        <v>4.5</v>
      </c>
      <c r="M81" s="54">
        <f>IF(ISNA(VLOOKUP($A81,[1]DSSV!$A$9:$P$65536,IN_DTK!M$6,0))=FALSE,VLOOKUP($A81,[1]DSSV!$A$9:$P$65536,IN_DTK!M$6,0),"")</f>
        <v>3.4</v>
      </c>
      <c r="N81" s="54">
        <f>IF(ISNA(VLOOKUP($A81,[1]DSSV!$A$9:$P$65536,IN_DTK!N$6,0))=FALSE,IF(N$9&lt;&gt;0,VLOOKUP($A81,[1]DSSV!$A$9:$P$65536,IN_DTK!N$6,0),""),"")</f>
        <v>4</v>
      </c>
      <c r="O81" s="58">
        <f>IF(ISNA(VLOOKUP($A81,[1]DSSV!$A$9:$P$65536,IN_DTK!O$6,0))=FALSE,VLOOKUP($A81,[1]DSSV!$A$9:$P$65536,IN_DTK!O$6,0),"")</f>
        <v>5.6</v>
      </c>
      <c r="P81" s="59" t="str">
        <f>IF(ISNA(VLOOKUP($A81,[1]DSSV!$A$9:$P$65536,IN_DTK!P$6,0))=FALSE,VLOOKUP($A81,[1]DSSV!$A$9:$P$65536,IN_DTK!P$6,0),"")</f>
        <v>Năm Phẩy Sáu</v>
      </c>
      <c r="Q81" s="60">
        <f>IF(ISNA(VLOOKUP($A81,[1]DSSV!$A$9:$P$65536,IN_DTK!Q$6,0))=FALSE,VLOOKUP($A81,[1]DSSV!$A$9:$P$65536,IN_DTK!Q$6,0),"")</f>
        <v>0</v>
      </c>
      <c r="R81" s="52" t="str">
        <f t="shared" si="2"/>
        <v>K15XDC</v>
      </c>
      <c r="S81" s="53" t="str">
        <f t="shared" si="3"/>
        <v>XDC</v>
      </c>
    </row>
    <row r="82" spans="1:19" s="52" customFormat="1" ht="18" customHeight="1">
      <c r="A82" s="44">
        <v>73</v>
      </c>
      <c r="B82" s="54">
        <f>SUBTOTAL(2,C$7:C82)</f>
        <v>73</v>
      </c>
      <c r="C82" s="54">
        <f>IF(ISNA(VLOOKUP($A82,[1]DSSV!$A$9:$P$65536,IN_DTK!C$6,0))=FALSE,VLOOKUP($A82,[1]DSSV!$A$9:$P$65536,IN_DTK!C$6,0),"")</f>
        <v>132315710</v>
      </c>
      <c r="D82" s="55" t="str">
        <f>IF(ISNA(VLOOKUP($A82,[1]DSSV!$A$9:$P$65536,IN_DTK!D$6,0))=FALSE,VLOOKUP($A82,[1]DSSV!$A$9:$P$65536,IN_DTK!D$6,0),"")</f>
        <v>Châu Quang</v>
      </c>
      <c r="E82" s="56" t="str">
        <f>IF(ISNA(VLOOKUP($A82,[1]DSSV!$A$9:$P$65536,IN_DTK!E$6,0))=FALSE,VLOOKUP($A82,[1]DSSV!$A$9:$P$65536,IN_DTK!E$6,0),"")</f>
        <v>Huy</v>
      </c>
      <c r="F82" s="57" t="str">
        <f>IF(ISNA(VLOOKUP($A82,[1]DSSV!$A$9:$P$65536,IN_DTK!F$6,0))=FALSE,VLOOKUP($A82,[1]DSSV!$A$9:$P$65536,IN_DTK!F$6,0),"")</f>
        <v>K15XDC</v>
      </c>
      <c r="G82" s="57" t="str">
        <f>IF(ISNA(VLOOKUP($A82,[1]DSSV!$A$9:$P$65536,IN_DTK!G$6,0))=FALSE,VLOOKUP($A82,[1]DSSV!$A$9:$P$65536,IN_DTK!G$6,0),"")</f>
        <v>K15E32</v>
      </c>
      <c r="H82" s="54">
        <f>IF(ISNA(VLOOKUP($A82,[1]DSSV!$A$9:$P$65536,IN_DTK!H$6,0))=FALSE,IF(H$9&lt;&gt;0,VLOOKUP($A82,[1]DSSV!$A$9:$P$65536,IN_DTK!H$6,0),""),"")</f>
        <v>9</v>
      </c>
      <c r="I82" s="54">
        <f>IF(ISNA(VLOOKUP($A82,[1]DSSV!$A$9:$P$65536,IN_DTK!I$6,0))=FALSE,IF(I$9&lt;&gt;0,VLOOKUP($A82,[1]DSSV!$A$9:$P$65536,IN_DTK!I$6,0),""),"")</f>
        <v>9</v>
      </c>
      <c r="J82" s="54">
        <f>IF(ISNA(VLOOKUP($A82,[1]DSSV!$A$9:$P$65536,IN_DTK!J$6,0))=FALSE,IF(J$9&lt;&gt;0,VLOOKUP($A82,[1]DSSV!$A$9:$P$65536,IN_DTK!J$6,0),""),"")</f>
        <v>7</v>
      </c>
      <c r="K82" s="54">
        <f>IF(ISNA(VLOOKUP($A82,[1]DSSV!$A$9:$P$65536,IN_DTK!K$6,0))=FALSE,IF(K$9&lt;&gt;0,VLOOKUP($A82,[1]DSSV!$A$9:$P$65536,IN_DTK!K$6,0),""),"")</f>
        <v>9</v>
      </c>
      <c r="L82" s="54" t="str">
        <f>IF(ISNA(VLOOKUP($A82,[1]DSSV!$A$9:$P$65536,IN_DTK!L$6,0))=FALSE,VLOOKUP($A82,[1]DSSV!$A$9:$P$65536,IN_DTK!L$6,0),"")</f>
        <v>hp</v>
      </c>
      <c r="M82" s="54" t="str">
        <f>IF(ISNA(VLOOKUP($A82,[1]DSSV!$A$9:$P$65536,IN_DTK!M$6,0))=FALSE,VLOOKUP($A82,[1]DSSV!$A$9:$P$65536,IN_DTK!M$6,0),"")</f>
        <v>hp</v>
      </c>
      <c r="N82" s="54" t="str">
        <f>IF(ISNA(VLOOKUP($A82,[1]DSSV!$A$9:$P$65536,IN_DTK!N$6,0))=FALSE,IF(N$9&lt;&gt;0,VLOOKUP($A82,[1]DSSV!$A$9:$P$65536,IN_DTK!N$6,0),""),"")</f>
        <v>hp</v>
      </c>
      <c r="O82" s="58">
        <f>IF(ISNA(VLOOKUP($A82,[1]DSSV!$A$9:$P$65536,IN_DTK!O$6,0))=FALSE,VLOOKUP($A82,[1]DSSV!$A$9:$P$65536,IN_DTK!O$6,0),"")</f>
        <v>0</v>
      </c>
      <c r="P82" s="59" t="str">
        <f>IF(ISNA(VLOOKUP($A82,[1]DSSV!$A$9:$P$65536,IN_DTK!P$6,0))=FALSE,VLOOKUP($A82,[1]DSSV!$A$9:$P$65536,IN_DTK!P$6,0),"")</f>
        <v>Không</v>
      </c>
      <c r="Q82" s="60">
        <f>IF(ISNA(VLOOKUP($A82,[1]DSSV!$A$9:$P$65536,IN_DTK!Q$6,0))=FALSE,VLOOKUP($A82,[1]DSSV!$A$9:$P$65536,IN_DTK!Q$6,0),"")</f>
        <v>0</v>
      </c>
      <c r="R82" s="52" t="str">
        <f t="shared" si="2"/>
        <v>K15XDC</v>
      </c>
      <c r="S82" s="53" t="str">
        <f t="shared" si="3"/>
        <v>XDC</v>
      </c>
    </row>
    <row r="83" spans="1:19" s="52" customFormat="1" ht="18" customHeight="1">
      <c r="A83" s="44">
        <v>74</v>
      </c>
      <c r="B83" s="54">
        <f>SUBTOTAL(2,C$7:C83)</f>
        <v>74</v>
      </c>
      <c r="C83" s="54">
        <f>IF(ISNA(VLOOKUP($A83,[1]DSSV!$A$9:$P$65536,IN_DTK!C$6,0))=FALSE,VLOOKUP($A83,[1]DSSV!$A$9:$P$65536,IN_DTK!C$6,0),"")</f>
        <v>142211236</v>
      </c>
      <c r="D83" s="55" t="str">
        <f>IF(ISNA(VLOOKUP($A83,[1]DSSV!$A$9:$P$65536,IN_DTK!D$6,0))=FALSE,VLOOKUP($A83,[1]DSSV!$A$9:$P$65536,IN_DTK!D$6,0),"")</f>
        <v>Nguyễn Duy</v>
      </c>
      <c r="E83" s="56" t="str">
        <f>IF(ISNA(VLOOKUP($A83,[1]DSSV!$A$9:$P$65536,IN_DTK!E$6,0))=FALSE,VLOOKUP($A83,[1]DSSV!$A$9:$P$65536,IN_DTK!E$6,0),"")</f>
        <v>Luân</v>
      </c>
      <c r="F83" s="57" t="str">
        <f>IF(ISNA(VLOOKUP($A83,[1]DSSV!$A$9:$P$65536,IN_DTK!F$6,0))=FALSE,VLOOKUP($A83,[1]DSSV!$A$9:$P$65536,IN_DTK!F$6,0),"")</f>
        <v>K15XDC</v>
      </c>
      <c r="G83" s="57" t="str">
        <f>IF(ISNA(VLOOKUP($A83,[1]DSSV!$A$9:$P$65536,IN_DTK!G$6,0))=FALSE,VLOOKUP($A83,[1]DSSV!$A$9:$P$65536,IN_DTK!G$6,0),"")</f>
        <v>K15E32</v>
      </c>
      <c r="H83" s="54">
        <f>IF(ISNA(VLOOKUP($A83,[1]DSSV!$A$9:$P$65536,IN_DTK!H$6,0))=FALSE,IF(H$9&lt;&gt;0,VLOOKUP($A83,[1]DSSV!$A$9:$P$65536,IN_DTK!H$6,0),""),"")</f>
        <v>10</v>
      </c>
      <c r="I83" s="54">
        <f>IF(ISNA(VLOOKUP($A83,[1]DSSV!$A$9:$P$65536,IN_DTK!I$6,0))=FALSE,IF(I$9&lt;&gt;0,VLOOKUP($A83,[1]DSSV!$A$9:$P$65536,IN_DTK!I$6,0),""),"")</f>
        <v>10</v>
      </c>
      <c r="J83" s="54">
        <f>IF(ISNA(VLOOKUP($A83,[1]DSSV!$A$9:$P$65536,IN_DTK!J$6,0))=FALSE,IF(J$9&lt;&gt;0,VLOOKUP($A83,[1]DSSV!$A$9:$P$65536,IN_DTK!J$6,0),""),"")</f>
        <v>9</v>
      </c>
      <c r="K83" s="54">
        <f>IF(ISNA(VLOOKUP($A83,[1]DSSV!$A$9:$P$65536,IN_DTK!K$6,0))=FALSE,IF(K$9&lt;&gt;0,VLOOKUP($A83,[1]DSSV!$A$9:$P$65536,IN_DTK!K$6,0),""),"")</f>
        <v>9</v>
      </c>
      <c r="L83" s="54">
        <f>IF(ISNA(VLOOKUP($A83,[1]DSSV!$A$9:$P$65536,IN_DTK!L$6,0))=FALSE,VLOOKUP($A83,[1]DSSV!$A$9:$P$65536,IN_DTK!L$6,0),"")</f>
        <v>5</v>
      </c>
      <c r="M83" s="54">
        <f>IF(ISNA(VLOOKUP($A83,[1]DSSV!$A$9:$P$65536,IN_DTK!M$6,0))=FALSE,VLOOKUP($A83,[1]DSSV!$A$9:$P$65536,IN_DTK!M$6,0),"")</f>
        <v>3.6</v>
      </c>
      <c r="N83" s="54">
        <f>IF(ISNA(VLOOKUP($A83,[1]DSSV!$A$9:$P$65536,IN_DTK!N$6,0))=FALSE,IF(N$9&lt;&gt;0,VLOOKUP($A83,[1]DSSV!$A$9:$P$65536,IN_DTK!N$6,0),""),"")</f>
        <v>4.3</v>
      </c>
      <c r="O83" s="58">
        <f>IF(ISNA(VLOOKUP($A83,[1]DSSV!$A$9:$P$65536,IN_DTK!O$6,0))=FALSE,VLOOKUP($A83,[1]DSSV!$A$9:$P$65536,IN_DTK!O$6,0),"")</f>
        <v>6.6</v>
      </c>
      <c r="P83" s="59" t="str">
        <f>IF(ISNA(VLOOKUP($A83,[1]DSSV!$A$9:$P$65536,IN_DTK!P$6,0))=FALSE,VLOOKUP($A83,[1]DSSV!$A$9:$P$65536,IN_DTK!P$6,0),"")</f>
        <v>Sáu Phẩy Sáu</v>
      </c>
      <c r="Q83" s="60">
        <f>IF(ISNA(VLOOKUP($A83,[1]DSSV!$A$9:$P$65536,IN_DTK!Q$6,0))=FALSE,VLOOKUP($A83,[1]DSSV!$A$9:$P$65536,IN_DTK!Q$6,0),"")</f>
        <v>0</v>
      </c>
      <c r="R83" s="52" t="str">
        <f t="shared" si="2"/>
        <v>K15XDC</v>
      </c>
      <c r="S83" s="53" t="str">
        <f t="shared" si="3"/>
        <v>XDC</v>
      </c>
    </row>
    <row r="84" spans="1:19" s="52" customFormat="1" ht="18" customHeight="1">
      <c r="A84" s="44">
        <v>75</v>
      </c>
      <c r="B84" s="54">
        <f>SUBTOTAL(2,C$7:C84)</f>
        <v>75</v>
      </c>
      <c r="C84" s="54">
        <f>IF(ISNA(VLOOKUP($A84,[1]DSSV!$A$9:$P$65536,IN_DTK!C$6,0))=FALSE,VLOOKUP($A84,[1]DSSV!$A$9:$P$65536,IN_DTK!C$6,0),"")</f>
        <v>142221361</v>
      </c>
      <c r="D84" s="55" t="str">
        <f>IF(ISNA(VLOOKUP($A84,[1]DSSV!$A$9:$P$65536,IN_DTK!D$6,0))=FALSE,VLOOKUP($A84,[1]DSSV!$A$9:$P$65536,IN_DTK!D$6,0),"")</f>
        <v>Nguyễn Văn</v>
      </c>
      <c r="E84" s="56" t="str">
        <f>IF(ISNA(VLOOKUP($A84,[1]DSSV!$A$9:$P$65536,IN_DTK!E$6,0))=FALSE,VLOOKUP($A84,[1]DSSV!$A$9:$P$65536,IN_DTK!E$6,0),"")</f>
        <v>Tân</v>
      </c>
      <c r="F84" s="57" t="str">
        <f>IF(ISNA(VLOOKUP($A84,[1]DSSV!$A$9:$P$65536,IN_DTK!F$6,0))=FALSE,VLOOKUP($A84,[1]DSSV!$A$9:$P$65536,IN_DTK!F$6,0),"")</f>
        <v>K15XDC</v>
      </c>
      <c r="G84" s="57" t="str">
        <f>IF(ISNA(VLOOKUP($A84,[1]DSSV!$A$9:$P$65536,IN_DTK!G$6,0))=FALSE,VLOOKUP($A84,[1]DSSV!$A$9:$P$65536,IN_DTK!G$6,0),"")</f>
        <v>K15E32</v>
      </c>
      <c r="H84" s="54">
        <f>IF(ISNA(VLOOKUP($A84,[1]DSSV!$A$9:$P$65536,IN_DTK!H$6,0))=FALSE,IF(H$9&lt;&gt;0,VLOOKUP($A84,[1]DSSV!$A$9:$P$65536,IN_DTK!H$6,0),""),"")</f>
        <v>8</v>
      </c>
      <c r="I84" s="54">
        <f>IF(ISNA(VLOOKUP($A84,[1]DSSV!$A$9:$P$65536,IN_DTK!I$6,0))=FALSE,IF(I$9&lt;&gt;0,VLOOKUP($A84,[1]DSSV!$A$9:$P$65536,IN_DTK!I$6,0),""),"")</f>
        <v>8</v>
      </c>
      <c r="J84" s="54">
        <f>IF(ISNA(VLOOKUP($A84,[1]DSSV!$A$9:$P$65536,IN_DTK!J$6,0))=FALSE,IF(J$9&lt;&gt;0,VLOOKUP($A84,[1]DSSV!$A$9:$P$65536,IN_DTK!J$6,0),""),"")</f>
        <v>7</v>
      </c>
      <c r="K84" s="54">
        <f>IF(ISNA(VLOOKUP($A84,[1]DSSV!$A$9:$P$65536,IN_DTK!K$6,0))=FALSE,IF(K$9&lt;&gt;0,VLOOKUP($A84,[1]DSSV!$A$9:$P$65536,IN_DTK!K$6,0),""),"")</f>
        <v>8.5</v>
      </c>
      <c r="L84" s="54">
        <f>IF(ISNA(VLOOKUP($A84,[1]DSSV!$A$9:$P$65536,IN_DTK!L$6,0))=FALSE,VLOOKUP($A84,[1]DSSV!$A$9:$P$65536,IN_DTK!L$6,0),"")</f>
        <v>5</v>
      </c>
      <c r="M84" s="54">
        <f>IF(ISNA(VLOOKUP($A84,[1]DSSV!$A$9:$P$65536,IN_DTK!M$6,0))=FALSE,VLOOKUP($A84,[1]DSSV!$A$9:$P$65536,IN_DTK!M$6,0),"")</f>
        <v>3.6</v>
      </c>
      <c r="N84" s="54">
        <f>IF(ISNA(VLOOKUP($A84,[1]DSSV!$A$9:$P$65536,IN_DTK!N$6,0))=FALSE,IF(N$9&lt;&gt;0,VLOOKUP($A84,[1]DSSV!$A$9:$P$65536,IN_DTK!N$6,0),""),"")</f>
        <v>4.3</v>
      </c>
      <c r="O84" s="58">
        <f>IF(ISNA(VLOOKUP($A84,[1]DSSV!$A$9:$P$65536,IN_DTK!O$6,0))=FALSE,VLOOKUP($A84,[1]DSSV!$A$9:$P$65536,IN_DTK!O$6,0),"")</f>
        <v>5.8</v>
      </c>
      <c r="P84" s="59" t="str">
        <f>IF(ISNA(VLOOKUP($A84,[1]DSSV!$A$9:$P$65536,IN_DTK!P$6,0))=FALSE,VLOOKUP($A84,[1]DSSV!$A$9:$P$65536,IN_DTK!P$6,0),"")</f>
        <v>Năm Phẩy Tám</v>
      </c>
      <c r="Q84" s="60">
        <f>IF(ISNA(VLOOKUP($A84,[1]DSSV!$A$9:$P$65536,IN_DTK!Q$6,0))=FALSE,VLOOKUP($A84,[1]DSSV!$A$9:$P$65536,IN_DTK!Q$6,0),"")</f>
        <v>0</v>
      </c>
      <c r="R84" s="52" t="str">
        <f t="shared" si="2"/>
        <v>K15XDC</v>
      </c>
      <c r="S84" s="53" t="str">
        <f t="shared" si="3"/>
        <v>XDC</v>
      </c>
    </row>
    <row r="85" spans="1:19" s="52" customFormat="1" ht="18" customHeight="1">
      <c r="A85" s="44">
        <v>76</v>
      </c>
      <c r="B85" s="54">
        <f>SUBTOTAL(2,C$7:C85)</f>
        <v>76</v>
      </c>
      <c r="C85" s="54">
        <f>IF(ISNA(VLOOKUP($A85,[1]DSSV!$A$9:$P$65536,IN_DTK!C$6,0))=FALSE,VLOOKUP($A85,[1]DSSV!$A$9:$P$65536,IN_DTK!C$6,0),"")</f>
        <v>142224798</v>
      </c>
      <c r="D85" s="55" t="str">
        <f>IF(ISNA(VLOOKUP($A85,[1]DSSV!$A$9:$P$65536,IN_DTK!D$6,0))=FALSE,VLOOKUP($A85,[1]DSSV!$A$9:$P$65536,IN_DTK!D$6,0),"")</f>
        <v>Lê Văn</v>
      </c>
      <c r="E85" s="56" t="str">
        <f>IF(ISNA(VLOOKUP($A85,[1]DSSV!$A$9:$P$65536,IN_DTK!E$6,0))=FALSE,VLOOKUP($A85,[1]DSSV!$A$9:$P$65536,IN_DTK!E$6,0),"")</f>
        <v>Thành</v>
      </c>
      <c r="F85" s="57" t="str">
        <f>IF(ISNA(VLOOKUP($A85,[1]DSSV!$A$9:$P$65536,IN_DTK!F$6,0))=FALSE,VLOOKUP($A85,[1]DSSV!$A$9:$P$65536,IN_DTK!F$6,0),"")</f>
        <v>K15XDC</v>
      </c>
      <c r="G85" s="57" t="str">
        <f>IF(ISNA(VLOOKUP($A85,[1]DSSV!$A$9:$P$65536,IN_DTK!G$6,0))=FALSE,VLOOKUP($A85,[1]DSSV!$A$9:$P$65536,IN_DTK!G$6,0),"")</f>
        <v>K15E32</v>
      </c>
      <c r="H85" s="54">
        <f>IF(ISNA(VLOOKUP($A85,[1]DSSV!$A$9:$P$65536,IN_DTK!H$6,0))=FALSE,IF(H$9&lt;&gt;0,VLOOKUP($A85,[1]DSSV!$A$9:$P$65536,IN_DTK!H$6,0),""),"")</f>
        <v>10</v>
      </c>
      <c r="I85" s="54">
        <f>IF(ISNA(VLOOKUP($A85,[1]DSSV!$A$9:$P$65536,IN_DTK!I$6,0))=FALSE,IF(I$9&lt;&gt;0,VLOOKUP($A85,[1]DSSV!$A$9:$P$65536,IN_DTK!I$6,0),""),"")</f>
        <v>10</v>
      </c>
      <c r="J85" s="54">
        <f>IF(ISNA(VLOOKUP($A85,[1]DSSV!$A$9:$P$65536,IN_DTK!J$6,0))=FALSE,IF(J$9&lt;&gt;0,VLOOKUP($A85,[1]DSSV!$A$9:$P$65536,IN_DTK!J$6,0),""),"")</f>
        <v>7.5</v>
      </c>
      <c r="K85" s="54">
        <f>IF(ISNA(VLOOKUP($A85,[1]DSSV!$A$9:$P$65536,IN_DTK!K$6,0))=FALSE,IF(K$9&lt;&gt;0,VLOOKUP($A85,[1]DSSV!$A$9:$P$65536,IN_DTK!K$6,0),""),"")</f>
        <v>9</v>
      </c>
      <c r="L85" s="54">
        <f>IF(ISNA(VLOOKUP($A85,[1]DSSV!$A$9:$P$65536,IN_DTK!L$6,0))=FALSE,VLOOKUP($A85,[1]DSSV!$A$9:$P$65536,IN_DTK!L$6,0),"")</f>
        <v>1</v>
      </c>
      <c r="M85" s="54">
        <f>IF(ISNA(VLOOKUP($A85,[1]DSSV!$A$9:$P$65536,IN_DTK!M$6,0))=FALSE,VLOOKUP($A85,[1]DSSV!$A$9:$P$65536,IN_DTK!M$6,0),"")</f>
        <v>3.6</v>
      </c>
      <c r="N85" s="54">
        <f>IF(ISNA(VLOOKUP($A85,[1]DSSV!$A$9:$P$65536,IN_DTK!N$6,0))=FALSE,IF(N$9&lt;&gt;0,VLOOKUP($A85,[1]DSSV!$A$9:$P$65536,IN_DTK!N$6,0),""),"")</f>
        <v>2.2999999999999998</v>
      </c>
      <c r="O85" s="58">
        <f>IF(ISNA(VLOOKUP($A85,[1]DSSV!$A$9:$P$65536,IN_DTK!O$6,0))=FALSE,VLOOKUP($A85,[1]DSSV!$A$9:$P$65536,IN_DTK!O$6,0),"")</f>
        <v>0</v>
      </c>
      <c r="P85" s="59" t="str">
        <f>IF(ISNA(VLOOKUP($A85,[1]DSSV!$A$9:$P$65536,IN_DTK!P$6,0))=FALSE,VLOOKUP($A85,[1]DSSV!$A$9:$P$65536,IN_DTK!P$6,0),"")</f>
        <v>Không</v>
      </c>
      <c r="Q85" s="60">
        <f>IF(ISNA(VLOOKUP($A85,[1]DSSV!$A$9:$P$65536,IN_DTK!Q$6,0))=FALSE,VLOOKUP($A85,[1]DSSV!$A$9:$P$65536,IN_DTK!Q$6,0),"")</f>
        <v>0</v>
      </c>
      <c r="R85" s="52" t="str">
        <f t="shared" si="2"/>
        <v>K15XDC</v>
      </c>
      <c r="S85" s="53" t="str">
        <f t="shared" si="3"/>
        <v>XDC</v>
      </c>
    </row>
    <row r="86" spans="1:19" s="52" customFormat="1" ht="18" customHeight="1">
      <c r="A86" s="44">
        <v>77</v>
      </c>
      <c r="B86" s="54">
        <f>SUBTOTAL(2,C$7:C86)</f>
        <v>77</v>
      </c>
      <c r="C86" s="54">
        <f>IF(ISNA(VLOOKUP($A86,[1]DSSV!$A$9:$P$65536,IN_DTK!C$6,0))=FALSE,VLOOKUP($A86,[1]DSSV!$A$9:$P$65536,IN_DTK!C$6,0),"")</f>
        <v>152222017</v>
      </c>
      <c r="D86" s="55" t="str">
        <f>IF(ISNA(VLOOKUP($A86,[1]DSSV!$A$9:$P$65536,IN_DTK!D$6,0))=FALSE,VLOOKUP($A86,[1]DSSV!$A$9:$P$65536,IN_DTK!D$6,0),"")</f>
        <v>Đỗ Công Thái</v>
      </c>
      <c r="E86" s="56" t="str">
        <f>IF(ISNA(VLOOKUP($A86,[1]DSSV!$A$9:$P$65536,IN_DTK!E$6,0))=FALSE,VLOOKUP($A86,[1]DSSV!$A$9:$P$65536,IN_DTK!E$6,0),"")</f>
        <v>Sơn</v>
      </c>
      <c r="F86" s="57" t="str">
        <f>IF(ISNA(VLOOKUP($A86,[1]DSSV!$A$9:$P$65536,IN_DTK!F$6,0))=FALSE,VLOOKUP($A86,[1]DSSV!$A$9:$P$65536,IN_DTK!F$6,0),"")</f>
        <v>K15XDC</v>
      </c>
      <c r="G86" s="57" t="str">
        <f>IF(ISNA(VLOOKUP($A86,[1]DSSV!$A$9:$P$65536,IN_DTK!G$6,0))=FALSE,VLOOKUP($A86,[1]DSSV!$A$9:$P$65536,IN_DTK!G$6,0),"")</f>
        <v>K15E32</v>
      </c>
      <c r="H86" s="54">
        <f>IF(ISNA(VLOOKUP($A86,[1]DSSV!$A$9:$P$65536,IN_DTK!H$6,0))=FALSE,IF(H$9&lt;&gt;0,VLOOKUP($A86,[1]DSSV!$A$9:$P$65536,IN_DTK!H$6,0),""),"")</f>
        <v>8</v>
      </c>
      <c r="I86" s="54">
        <f>IF(ISNA(VLOOKUP($A86,[1]DSSV!$A$9:$P$65536,IN_DTK!I$6,0))=FALSE,IF(I$9&lt;&gt;0,VLOOKUP($A86,[1]DSSV!$A$9:$P$65536,IN_DTK!I$6,0),""),"")</f>
        <v>8.5</v>
      </c>
      <c r="J86" s="54">
        <f>IF(ISNA(VLOOKUP($A86,[1]DSSV!$A$9:$P$65536,IN_DTK!J$6,0))=FALSE,IF(J$9&lt;&gt;0,VLOOKUP($A86,[1]DSSV!$A$9:$P$65536,IN_DTK!J$6,0),""),"")</f>
        <v>8.5</v>
      </c>
      <c r="K86" s="54">
        <f>IF(ISNA(VLOOKUP($A86,[1]DSSV!$A$9:$P$65536,IN_DTK!K$6,0))=FALSE,IF(K$9&lt;&gt;0,VLOOKUP($A86,[1]DSSV!$A$9:$P$65536,IN_DTK!K$6,0),""),"")</f>
        <v>9</v>
      </c>
      <c r="L86" s="54">
        <f>IF(ISNA(VLOOKUP($A86,[1]DSSV!$A$9:$P$65536,IN_DTK!L$6,0))=FALSE,VLOOKUP($A86,[1]DSSV!$A$9:$P$65536,IN_DTK!L$6,0),"")</f>
        <v>1</v>
      </c>
      <c r="M86" s="54">
        <f>IF(ISNA(VLOOKUP($A86,[1]DSSV!$A$9:$P$65536,IN_DTK!M$6,0))=FALSE,VLOOKUP($A86,[1]DSSV!$A$9:$P$65536,IN_DTK!M$6,0),"")</f>
        <v>3.4</v>
      </c>
      <c r="N86" s="54">
        <f>IF(ISNA(VLOOKUP($A86,[1]DSSV!$A$9:$P$65536,IN_DTK!N$6,0))=FALSE,IF(N$9&lt;&gt;0,VLOOKUP($A86,[1]DSSV!$A$9:$P$65536,IN_DTK!N$6,0),""),"")</f>
        <v>2.2000000000000002</v>
      </c>
      <c r="O86" s="58">
        <f>IF(ISNA(VLOOKUP($A86,[1]DSSV!$A$9:$P$65536,IN_DTK!O$6,0))=FALSE,VLOOKUP($A86,[1]DSSV!$A$9:$P$65536,IN_DTK!O$6,0),"")</f>
        <v>0</v>
      </c>
      <c r="P86" s="59" t="str">
        <f>IF(ISNA(VLOOKUP($A86,[1]DSSV!$A$9:$P$65536,IN_DTK!P$6,0))=FALSE,VLOOKUP($A86,[1]DSSV!$A$9:$P$65536,IN_DTK!P$6,0),"")</f>
        <v>Không</v>
      </c>
      <c r="Q86" s="60">
        <f>IF(ISNA(VLOOKUP($A86,[1]DSSV!$A$9:$P$65536,IN_DTK!Q$6,0))=FALSE,VLOOKUP($A86,[1]DSSV!$A$9:$P$65536,IN_DTK!Q$6,0),"")</f>
        <v>0</v>
      </c>
      <c r="R86" s="52" t="str">
        <f t="shared" si="2"/>
        <v>K15XDC</v>
      </c>
      <c r="S86" s="53" t="str">
        <f t="shared" si="3"/>
        <v>XDC</v>
      </c>
    </row>
    <row r="87" spans="1:19" s="52" customFormat="1" ht="18" customHeight="1">
      <c r="A87" s="44">
        <v>78</v>
      </c>
      <c r="B87" s="54">
        <f>SUBTOTAL(2,C$7:C87)</f>
        <v>78</v>
      </c>
      <c r="C87" s="54">
        <f>IF(ISNA(VLOOKUP($A87,[1]DSSV!$A$9:$P$65536,IN_DTK!C$6,0))=FALSE,VLOOKUP($A87,[1]DSSV!$A$9:$P$65536,IN_DTK!C$6,0),"")</f>
        <v>152222018</v>
      </c>
      <c r="D87" s="55" t="str">
        <f>IF(ISNA(VLOOKUP($A87,[1]DSSV!$A$9:$P$65536,IN_DTK!D$6,0))=FALSE,VLOOKUP($A87,[1]DSSV!$A$9:$P$65536,IN_DTK!D$6,0),"")</f>
        <v>Nguyễn Đình</v>
      </c>
      <c r="E87" s="56" t="str">
        <f>IF(ISNA(VLOOKUP($A87,[1]DSSV!$A$9:$P$65536,IN_DTK!E$6,0))=FALSE,VLOOKUP($A87,[1]DSSV!$A$9:$P$65536,IN_DTK!E$6,0),"")</f>
        <v>Hoàn</v>
      </c>
      <c r="F87" s="57" t="str">
        <f>IF(ISNA(VLOOKUP($A87,[1]DSSV!$A$9:$P$65536,IN_DTK!F$6,0))=FALSE,VLOOKUP($A87,[1]DSSV!$A$9:$P$65536,IN_DTK!F$6,0),"")</f>
        <v>K15XDC</v>
      </c>
      <c r="G87" s="57" t="str">
        <f>IF(ISNA(VLOOKUP($A87,[1]DSSV!$A$9:$P$65536,IN_DTK!G$6,0))=FALSE,VLOOKUP($A87,[1]DSSV!$A$9:$P$65536,IN_DTK!G$6,0),"")</f>
        <v>K15E32</v>
      </c>
      <c r="H87" s="54">
        <f>IF(ISNA(VLOOKUP($A87,[1]DSSV!$A$9:$P$65536,IN_DTK!H$6,0))=FALSE,IF(H$9&lt;&gt;0,VLOOKUP($A87,[1]DSSV!$A$9:$P$65536,IN_DTK!H$6,0),""),"")</f>
        <v>8</v>
      </c>
      <c r="I87" s="54">
        <f>IF(ISNA(VLOOKUP($A87,[1]DSSV!$A$9:$P$65536,IN_DTK!I$6,0))=FALSE,IF(I$9&lt;&gt;0,VLOOKUP($A87,[1]DSSV!$A$9:$P$65536,IN_DTK!I$6,0),""),"")</f>
        <v>8.5</v>
      </c>
      <c r="J87" s="54">
        <f>IF(ISNA(VLOOKUP($A87,[1]DSSV!$A$9:$P$65536,IN_DTK!J$6,0))=FALSE,IF(J$9&lt;&gt;0,VLOOKUP($A87,[1]DSSV!$A$9:$P$65536,IN_DTK!J$6,0),""),"")</f>
        <v>7.5</v>
      </c>
      <c r="K87" s="54">
        <f>IF(ISNA(VLOOKUP($A87,[1]DSSV!$A$9:$P$65536,IN_DTK!K$6,0))=FALSE,IF(K$9&lt;&gt;0,VLOOKUP($A87,[1]DSSV!$A$9:$P$65536,IN_DTK!K$6,0),""),"")</f>
        <v>8</v>
      </c>
      <c r="L87" s="54">
        <f>IF(ISNA(VLOOKUP($A87,[1]DSSV!$A$9:$P$65536,IN_DTK!L$6,0))=FALSE,VLOOKUP($A87,[1]DSSV!$A$9:$P$65536,IN_DTK!L$6,0),"")</f>
        <v>2</v>
      </c>
      <c r="M87" s="54">
        <f>IF(ISNA(VLOOKUP($A87,[1]DSSV!$A$9:$P$65536,IN_DTK!M$6,0))=FALSE,VLOOKUP($A87,[1]DSSV!$A$9:$P$65536,IN_DTK!M$6,0),"")</f>
        <v>4</v>
      </c>
      <c r="N87" s="54">
        <f>IF(ISNA(VLOOKUP($A87,[1]DSSV!$A$9:$P$65536,IN_DTK!N$6,0))=FALSE,IF(N$9&lt;&gt;0,VLOOKUP($A87,[1]DSSV!$A$9:$P$65536,IN_DTK!N$6,0),""),"")</f>
        <v>3</v>
      </c>
      <c r="O87" s="58">
        <f>IF(ISNA(VLOOKUP($A87,[1]DSSV!$A$9:$P$65536,IN_DTK!O$6,0))=FALSE,VLOOKUP($A87,[1]DSSV!$A$9:$P$65536,IN_DTK!O$6,0),"")</f>
        <v>0</v>
      </c>
      <c r="P87" s="59" t="str">
        <f>IF(ISNA(VLOOKUP($A87,[1]DSSV!$A$9:$P$65536,IN_DTK!P$6,0))=FALSE,VLOOKUP($A87,[1]DSSV!$A$9:$P$65536,IN_DTK!P$6,0),"")</f>
        <v>Không</v>
      </c>
      <c r="Q87" s="60">
        <f>IF(ISNA(VLOOKUP($A87,[1]DSSV!$A$9:$P$65536,IN_DTK!Q$6,0))=FALSE,VLOOKUP($A87,[1]DSSV!$A$9:$P$65536,IN_DTK!Q$6,0),"")</f>
        <v>0</v>
      </c>
      <c r="R87" s="52" t="str">
        <f t="shared" si="2"/>
        <v>K15XDC</v>
      </c>
      <c r="S87" s="53" t="str">
        <f t="shared" si="3"/>
        <v>XDC</v>
      </c>
    </row>
    <row r="88" spans="1:19" s="52" customFormat="1" ht="18" customHeight="1">
      <c r="A88" s="44">
        <v>79</v>
      </c>
      <c r="B88" s="54">
        <f>SUBTOTAL(2,C$7:C88)</f>
        <v>79</v>
      </c>
      <c r="C88" s="54">
        <f>IF(ISNA(VLOOKUP($A88,[1]DSSV!$A$9:$P$65536,IN_DTK!C$6,0))=FALSE,VLOOKUP($A88,[1]DSSV!$A$9:$P$65536,IN_DTK!C$6,0),"")</f>
        <v>152222755</v>
      </c>
      <c r="D88" s="55" t="str">
        <f>IF(ISNA(VLOOKUP($A88,[1]DSSV!$A$9:$P$65536,IN_DTK!D$6,0))=FALSE,VLOOKUP($A88,[1]DSSV!$A$9:$P$65536,IN_DTK!D$6,0),"")</f>
        <v>Lưu Văn</v>
      </c>
      <c r="E88" s="56" t="str">
        <f>IF(ISNA(VLOOKUP($A88,[1]DSSV!$A$9:$P$65536,IN_DTK!E$6,0))=FALSE,VLOOKUP($A88,[1]DSSV!$A$9:$P$65536,IN_DTK!E$6,0),"")</f>
        <v>Trai</v>
      </c>
      <c r="F88" s="57" t="str">
        <f>IF(ISNA(VLOOKUP($A88,[1]DSSV!$A$9:$P$65536,IN_DTK!F$6,0))=FALSE,VLOOKUP($A88,[1]DSSV!$A$9:$P$65536,IN_DTK!F$6,0),"")</f>
        <v>K15XDC</v>
      </c>
      <c r="G88" s="57" t="str">
        <f>IF(ISNA(VLOOKUP($A88,[1]DSSV!$A$9:$P$65536,IN_DTK!G$6,0))=FALSE,VLOOKUP($A88,[1]DSSV!$A$9:$P$65536,IN_DTK!G$6,0),"")</f>
        <v>K15E32</v>
      </c>
      <c r="H88" s="54">
        <f>IF(ISNA(VLOOKUP($A88,[1]DSSV!$A$9:$P$65536,IN_DTK!H$6,0))=FALSE,IF(H$9&lt;&gt;0,VLOOKUP($A88,[1]DSSV!$A$9:$P$65536,IN_DTK!H$6,0),""),"")</f>
        <v>9.5</v>
      </c>
      <c r="I88" s="54">
        <f>IF(ISNA(VLOOKUP($A88,[1]DSSV!$A$9:$P$65536,IN_DTK!I$6,0))=FALSE,IF(I$9&lt;&gt;0,VLOOKUP($A88,[1]DSSV!$A$9:$P$65536,IN_DTK!I$6,0),""),"")</f>
        <v>8.5</v>
      </c>
      <c r="J88" s="54">
        <f>IF(ISNA(VLOOKUP($A88,[1]DSSV!$A$9:$P$65536,IN_DTK!J$6,0))=FALSE,IF(J$9&lt;&gt;0,VLOOKUP($A88,[1]DSSV!$A$9:$P$65536,IN_DTK!J$6,0),""),"")</f>
        <v>7</v>
      </c>
      <c r="K88" s="54">
        <f>IF(ISNA(VLOOKUP($A88,[1]DSSV!$A$9:$P$65536,IN_DTK!K$6,0))=FALSE,IF(K$9&lt;&gt;0,VLOOKUP($A88,[1]DSSV!$A$9:$P$65536,IN_DTK!K$6,0),""),"")</f>
        <v>8.5</v>
      </c>
      <c r="L88" s="54">
        <f>IF(ISNA(VLOOKUP($A88,[1]DSSV!$A$9:$P$65536,IN_DTK!L$6,0))=FALSE,VLOOKUP($A88,[1]DSSV!$A$9:$P$65536,IN_DTK!L$6,0),"")</f>
        <v>2</v>
      </c>
      <c r="M88" s="54">
        <f>IF(ISNA(VLOOKUP($A88,[1]DSSV!$A$9:$P$65536,IN_DTK!M$6,0))=FALSE,VLOOKUP($A88,[1]DSSV!$A$9:$P$65536,IN_DTK!M$6,0),"")</f>
        <v>4.7</v>
      </c>
      <c r="N88" s="54">
        <f>IF(ISNA(VLOOKUP($A88,[1]DSSV!$A$9:$P$65536,IN_DTK!N$6,0))=FALSE,IF(N$9&lt;&gt;0,VLOOKUP($A88,[1]DSSV!$A$9:$P$65536,IN_DTK!N$6,0),""),"")</f>
        <v>3.4</v>
      </c>
      <c r="O88" s="58">
        <f>IF(ISNA(VLOOKUP($A88,[1]DSSV!$A$9:$P$65536,IN_DTK!O$6,0))=FALSE,VLOOKUP($A88,[1]DSSV!$A$9:$P$65536,IN_DTK!O$6,0),"")</f>
        <v>0</v>
      </c>
      <c r="P88" s="59" t="str">
        <f>IF(ISNA(VLOOKUP($A88,[1]DSSV!$A$9:$P$65536,IN_DTK!P$6,0))=FALSE,VLOOKUP($A88,[1]DSSV!$A$9:$P$65536,IN_DTK!P$6,0),"")</f>
        <v>Không</v>
      </c>
      <c r="Q88" s="60">
        <f>IF(ISNA(VLOOKUP($A88,[1]DSSV!$A$9:$P$65536,IN_DTK!Q$6,0))=FALSE,VLOOKUP($A88,[1]DSSV!$A$9:$P$65536,IN_DTK!Q$6,0),"")</f>
        <v>0</v>
      </c>
      <c r="R88" s="52" t="str">
        <f t="shared" si="2"/>
        <v>K15XDC</v>
      </c>
      <c r="S88" s="53" t="str">
        <f t="shared" si="3"/>
        <v>XDC</v>
      </c>
    </row>
    <row r="89" spans="1:19" s="52" customFormat="1" ht="18" customHeight="1">
      <c r="A89" s="44">
        <v>80</v>
      </c>
      <c r="B89" s="54">
        <f>SUBTOTAL(2,C$7:C89)</f>
        <v>80</v>
      </c>
      <c r="C89" s="54">
        <f>IF(ISNA(VLOOKUP($A89,[1]DSSV!$A$9:$P$65536,IN_DTK!C$6,0))=FALSE,VLOOKUP($A89,[1]DSSV!$A$9:$P$65536,IN_DTK!C$6,0),"")</f>
        <v>152222756</v>
      </c>
      <c r="D89" s="55" t="str">
        <f>IF(ISNA(VLOOKUP($A89,[1]DSSV!$A$9:$P$65536,IN_DTK!D$6,0))=FALSE,VLOOKUP($A89,[1]DSSV!$A$9:$P$65536,IN_DTK!D$6,0),"")</f>
        <v>Mai Hữu</v>
      </c>
      <c r="E89" s="56" t="str">
        <f>IF(ISNA(VLOOKUP($A89,[1]DSSV!$A$9:$P$65536,IN_DTK!E$6,0))=FALSE,VLOOKUP($A89,[1]DSSV!$A$9:$P$65536,IN_DTK!E$6,0),"")</f>
        <v>Hậu</v>
      </c>
      <c r="F89" s="57" t="str">
        <f>IF(ISNA(VLOOKUP($A89,[1]DSSV!$A$9:$P$65536,IN_DTK!F$6,0))=FALSE,VLOOKUP($A89,[1]DSSV!$A$9:$P$65536,IN_DTK!F$6,0),"")</f>
        <v>K15XDC</v>
      </c>
      <c r="G89" s="57" t="str">
        <f>IF(ISNA(VLOOKUP($A89,[1]DSSV!$A$9:$P$65536,IN_DTK!G$6,0))=FALSE,VLOOKUP($A89,[1]DSSV!$A$9:$P$65536,IN_DTK!G$6,0),"")</f>
        <v>K15E32</v>
      </c>
      <c r="H89" s="54">
        <f>IF(ISNA(VLOOKUP($A89,[1]DSSV!$A$9:$P$65536,IN_DTK!H$6,0))=FALSE,IF(H$9&lt;&gt;0,VLOOKUP($A89,[1]DSSV!$A$9:$P$65536,IN_DTK!H$6,0),""),"")</f>
        <v>10</v>
      </c>
      <c r="I89" s="54">
        <f>IF(ISNA(VLOOKUP($A89,[1]DSSV!$A$9:$P$65536,IN_DTK!I$6,0))=FALSE,IF(I$9&lt;&gt;0,VLOOKUP($A89,[1]DSSV!$A$9:$P$65536,IN_DTK!I$6,0),""),"")</f>
        <v>10</v>
      </c>
      <c r="J89" s="54">
        <f>IF(ISNA(VLOOKUP($A89,[1]DSSV!$A$9:$P$65536,IN_DTK!J$6,0))=FALSE,IF(J$9&lt;&gt;0,VLOOKUP($A89,[1]DSSV!$A$9:$P$65536,IN_DTK!J$6,0),""),"")</f>
        <v>7</v>
      </c>
      <c r="K89" s="54">
        <f>IF(ISNA(VLOOKUP($A89,[1]DSSV!$A$9:$P$65536,IN_DTK!K$6,0))=FALSE,IF(K$9&lt;&gt;0,VLOOKUP($A89,[1]DSSV!$A$9:$P$65536,IN_DTK!K$6,0),""),"")</f>
        <v>8</v>
      </c>
      <c r="L89" s="54">
        <f>IF(ISNA(VLOOKUP($A89,[1]DSSV!$A$9:$P$65536,IN_DTK!L$6,0))=FALSE,VLOOKUP($A89,[1]DSSV!$A$9:$P$65536,IN_DTK!L$6,0),"")</f>
        <v>3</v>
      </c>
      <c r="M89" s="54">
        <f>IF(ISNA(VLOOKUP($A89,[1]DSSV!$A$9:$P$65536,IN_DTK!M$6,0))=FALSE,VLOOKUP($A89,[1]DSSV!$A$9:$P$65536,IN_DTK!M$6,0),"")</f>
        <v>3.4</v>
      </c>
      <c r="N89" s="54">
        <f>IF(ISNA(VLOOKUP($A89,[1]DSSV!$A$9:$P$65536,IN_DTK!N$6,0))=FALSE,IF(N$9&lt;&gt;0,VLOOKUP($A89,[1]DSSV!$A$9:$P$65536,IN_DTK!N$6,0),""),"")</f>
        <v>3.2</v>
      </c>
      <c r="O89" s="58">
        <f>IF(ISNA(VLOOKUP($A89,[1]DSSV!$A$9:$P$65536,IN_DTK!O$6,0))=FALSE,VLOOKUP($A89,[1]DSSV!$A$9:$P$65536,IN_DTK!O$6,0),"")</f>
        <v>0</v>
      </c>
      <c r="P89" s="59" t="str">
        <f>IF(ISNA(VLOOKUP($A89,[1]DSSV!$A$9:$P$65536,IN_DTK!P$6,0))=FALSE,VLOOKUP($A89,[1]DSSV!$A$9:$P$65536,IN_DTK!P$6,0),"")</f>
        <v>Không</v>
      </c>
      <c r="Q89" s="60">
        <f>IF(ISNA(VLOOKUP($A89,[1]DSSV!$A$9:$P$65536,IN_DTK!Q$6,0))=FALSE,VLOOKUP($A89,[1]DSSV!$A$9:$P$65536,IN_DTK!Q$6,0),"")</f>
        <v>0</v>
      </c>
      <c r="R89" s="52" t="str">
        <f t="shared" si="2"/>
        <v>K15XDC</v>
      </c>
      <c r="S89" s="53" t="str">
        <f t="shared" si="3"/>
        <v>XDC</v>
      </c>
    </row>
    <row r="90" spans="1:19" s="52" customFormat="1" ht="18" customHeight="1">
      <c r="A90" s="44">
        <v>81</v>
      </c>
      <c r="B90" s="54">
        <f>SUBTOTAL(2,C$7:C90)</f>
        <v>81</v>
      </c>
      <c r="C90" s="54">
        <f>IF(ISNA(VLOOKUP($A90,[1]DSSV!$A$9:$P$65536,IN_DTK!C$6,0))=FALSE,VLOOKUP($A90,[1]DSSV!$A$9:$P$65536,IN_DTK!C$6,0),"")</f>
        <v>152222757</v>
      </c>
      <c r="D90" s="55" t="str">
        <f>IF(ISNA(VLOOKUP($A90,[1]DSSV!$A$9:$P$65536,IN_DTK!D$6,0))=FALSE,VLOOKUP($A90,[1]DSSV!$A$9:$P$65536,IN_DTK!D$6,0),"")</f>
        <v>Đỗ Văn</v>
      </c>
      <c r="E90" s="56" t="str">
        <f>IF(ISNA(VLOOKUP($A90,[1]DSSV!$A$9:$P$65536,IN_DTK!E$6,0))=FALSE,VLOOKUP($A90,[1]DSSV!$A$9:$P$65536,IN_DTK!E$6,0),"")</f>
        <v>Hậu</v>
      </c>
      <c r="F90" s="57" t="str">
        <f>IF(ISNA(VLOOKUP($A90,[1]DSSV!$A$9:$P$65536,IN_DTK!F$6,0))=FALSE,VLOOKUP($A90,[1]DSSV!$A$9:$P$65536,IN_DTK!F$6,0),"")</f>
        <v>K15XDC</v>
      </c>
      <c r="G90" s="57" t="str">
        <f>IF(ISNA(VLOOKUP($A90,[1]DSSV!$A$9:$P$65536,IN_DTK!G$6,0))=FALSE,VLOOKUP($A90,[1]DSSV!$A$9:$P$65536,IN_DTK!G$6,0),"")</f>
        <v>K15E32</v>
      </c>
      <c r="H90" s="54">
        <f>IF(ISNA(VLOOKUP($A90,[1]DSSV!$A$9:$P$65536,IN_DTK!H$6,0))=FALSE,IF(H$9&lt;&gt;0,VLOOKUP($A90,[1]DSSV!$A$9:$P$65536,IN_DTK!H$6,0),""),"")</f>
        <v>9.5</v>
      </c>
      <c r="I90" s="54">
        <f>IF(ISNA(VLOOKUP($A90,[1]DSSV!$A$9:$P$65536,IN_DTK!I$6,0))=FALSE,IF(I$9&lt;&gt;0,VLOOKUP($A90,[1]DSSV!$A$9:$P$65536,IN_DTK!I$6,0),""),"")</f>
        <v>9.5</v>
      </c>
      <c r="J90" s="54">
        <f>IF(ISNA(VLOOKUP($A90,[1]DSSV!$A$9:$P$65536,IN_DTK!J$6,0))=FALSE,IF(J$9&lt;&gt;0,VLOOKUP($A90,[1]DSSV!$A$9:$P$65536,IN_DTK!J$6,0),""),"")</f>
        <v>7.5</v>
      </c>
      <c r="K90" s="54">
        <f>IF(ISNA(VLOOKUP($A90,[1]DSSV!$A$9:$P$65536,IN_DTK!K$6,0))=FALSE,IF(K$9&lt;&gt;0,VLOOKUP($A90,[1]DSSV!$A$9:$P$65536,IN_DTK!K$6,0),""),"")</f>
        <v>8</v>
      </c>
      <c r="L90" s="54">
        <f>IF(ISNA(VLOOKUP($A90,[1]DSSV!$A$9:$P$65536,IN_DTK!L$6,0))=FALSE,VLOOKUP($A90,[1]DSSV!$A$9:$P$65536,IN_DTK!L$6,0),"")</f>
        <v>3</v>
      </c>
      <c r="M90" s="54">
        <f>IF(ISNA(VLOOKUP($A90,[1]DSSV!$A$9:$P$65536,IN_DTK!M$6,0))=FALSE,VLOOKUP($A90,[1]DSSV!$A$9:$P$65536,IN_DTK!M$6,0),"")</f>
        <v>3.6</v>
      </c>
      <c r="N90" s="54">
        <f>IF(ISNA(VLOOKUP($A90,[1]DSSV!$A$9:$P$65536,IN_DTK!N$6,0))=FALSE,IF(N$9&lt;&gt;0,VLOOKUP($A90,[1]DSSV!$A$9:$P$65536,IN_DTK!N$6,0),""),"")</f>
        <v>3.3</v>
      </c>
      <c r="O90" s="58">
        <f>IF(ISNA(VLOOKUP($A90,[1]DSSV!$A$9:$P$65536,IN_DTK!O$6,0))=FALSE,VLOOKUP($A90,[1]DSSV!$A$9:$P$65536,IN_DTK!O$6,0),"")</f>
        <v>0</v>
      </c>
      <c r="P90" s="59" t="str">
        <f>IF(ISNA(VLOOKUP($A90,[1]DSSV!$A$9:$P$65536,IN_DTK!P$6,0))=FALSE,VLOOKUP($A90,[1]DSSV!$A$9:$P$65536,IN_DTK!P$6,0),"")</f>
        <v>Không</v>
      </c>
      <c r="Q90" s="60">
        <f>IF(ISNA(VLOOKUP($A90,[1]DSSV!$A$9:$P$65536,IN_DTK!Q$6,0))=FALSE,VLOOKUP($A90,[1]DSSV!$A$9:$P$65536,IN_DTK!Q$6,0),"")</f>
        <v>0</v>
      </c>
      <c r="R90" s="52" t="str">
        <f t="shared" si="2"/>
        <v>K15XDC</v>
      </c>
      <c r="S90" s="53" t="str">
        <f t="shared" si="3"/>
        <v>XDC</v>
      </c>
    </row>
    <row r="91" spans="1:19" s="52" customFormat="1" ht="18" customHeight="1">
      <c r="A91" s="44">
        <v>82</v>
      </c>
      <c r="B91" s="54">
        <f>SUBTOTAL(2,C$7:C91)</f>
        <v>82</v>
      </c>
      <c r="C91" s="54">
        <f>IF(ISNA(VLOOKUP($A91,[1]DSSV!$A$9:$P$65536,IN_DTK!C$6,0))=FALSE,VLOOKUP($A91,[1]DSSV!$A$9:$P$65536,IN_DTK!C$6,0),"")</f>
        <v>152222758</v>
      </c>
      <c r="D91" s="55" t="str">
        <f>IF(ISNA(VLOOKUP($A91,[1]DSSV!$A$9:$P$65536,IN_DTK!D$6,0))=FALSE,VLOOKUP($A91,[1]DSSV!$A$9:$P$65536,IN_DTK!D$6,0),"")</f>
        <v>Lê Quang</v>
      </c>
      <c r="E91" s="56" t="str">
        <f>IF(ISNA(VLOOKUP($A91,[1]DSSV!$A$9:$P$65536,IN_DTK!E$6,0))=FALSE,VLOOKUP($A91,[1]DSSV!$A$9:$P$65536,IN_DTK!E$6,0),"")</f>
        <v>Đạo</v>
      </c>
      <c r="F91" s="57" t="str">
        <f>IF(ISNA(VLOOKUP($A91,[1]DSSV!$A$9:$P$65536,IN_DTK!F$6,0))=FALSE,VLOOKUP($A91,[1]DSSV!$A$9:$P$65536,IN_DTK!F$6,0),"")</f>
        <v>K15XDC</v>
      </c>
      <c r="G91" s="57" t="str">
        <f>IF(ISNA(VLOOKUP($A91,[1]DSSV!$A$9:$P$65536,IN_DTK!G$6,0))=FALSE,VLOOKUP($A91,[1]DSSV!$A$9:$P$65536,IN_DTK!G$6,0),"")</f>
        <v>K15E32</v>
      </c>
      <c r="H91" s="54">
        <f>IF(ISNA(VLOOKUP($A91,[1]DSSV!$A$9:$P$65536,IN_DTK!H$6,0))=FALSE,IF(H$9&lt;&gt;0,VLOOKUP($A91,[1]DSSV!$A$9:$P$65536,IN_DTK!H$6,0),""),"")</f>
        <v>9.5</v>
      </c>
      <c r="I91" s="54">
        <f>IF(ISNA(VLOOKUP($A91,[1]DSSV!$A$9:$P$65536,IN_DTK!I$6,0))=FALSE,IF(I$9&lt;&gt;0,VLOOKUP($A91,[1]DSSV!$A$9:$P$65536,IN_DTK!I$6,0),""),"")</f>
        <v>9.5</v>
      </c>
      <c r="J91" s="54">
        <f>IF(ISNA(VLOOKUP($A91,[1]DSSV!$A$9:$P$65536,IN_DTK!J$6,0))=FALSE,IF(J$9&lt;&gt;0,VLOOKUP($A91,[1]DSSV!$A$9:$P$65536,IN_DTK!J$6,0),""),"")</f>
        <v>8</v>
      </c>
      <c r="K91" s="54">
        <f>IF(ISNA(VLOOKUP($A91,[1]DSSV!$A$9:$P$65536,IN_DTK!K$6,0))=FALSE,IF(K$9&lt;&gt;0,VLOOKUP($A91,[1]DSSV!$A$9:$P$65536,IN_DTK!K$6,0),""),"")</f>
        <v>8.5</v>
      </c>
      <c r="L91" s="54">
        <f>IF(ISNA(VLOOKUP($A91,[1]DSSV!$A$9:$P$65536,IN_DTK!L$6,0))=FALSE,VLOOKUP($A91,[1]DSSV!$A$9:$P$65536,IN_DTK!L$6,0),"")</f>
        <v>2</v>
      </c>
      <c r="M91" s="54">
        <f>IF(ISNA(VLOOKUP($A91,[1]DSSV!$A$9:$P$65536,IN_DTK!M$6,0))=FALSE,VLOOKUP($A91,[1]DSSV!$A$9:$P$65536,IN_DTK!M$6,0),"")</f>
        <v>4.9000000000000004</v>
      </c>
      <c r="N91" s="54">
        <f>IF(ISNA(VLOOKUP($A91,[1]DSSV!$A$9:$P$65536,IN_DTK!N$6,0))=FALSE,IF(N$9&lt;&gt;0,VLOOKUP($A91,[1]DSSV!$A$9:$P$65536,IN_DTK!N$6,0),""),"")</f>
        <v>3.5</v>
      </c>
      <c r="O91" s="58">
        <f>IF(ISNA(VLOOKUP($A91,[1]DSSV!$A$9:$P$65536,IN_DTK!O$6,0))=FALSE,VLOOKUP($A91,[1]DSSV!$A$9:$P$65536,IN_DTK!O$6,0),"")</f>
        <v>0</v>
      </c>
      <c r="P91" s="59" t="str">
        <f>IF(ISNA(VLOOKUP($A91,[1]DSSV!$A$9:$P$65536,IN_DTK!P$6,0))=FALSE,VLOOKUP($A91,[1]DSSV!$A$9:$P$65536,IN_DTK!P$6,0),"")</f>
        <v>Không</v>
      </c>
      <c r="Q91" s="60">
        <f>IF(ISNA(VLOOKUP($A91,[1]DSSV!$A$9:$P$65536,IN_DTK!Q$6,0))=FALSE,VLOOKUP($A91,[1]DSSV!$A$9:$P$65536,IN_DTK!Q$6,0),"")</f>
        <v>0</v>
      </c>
      <c r="R91" s="52" t="str">
        <f t="shared" si="2"/>
        <v>K15XDC</v>
      </c>
      <c r="S91" s="53" t="str">
        <f t="shared" si="3"/>
        <v>XDC</v>
      </c>
    </row>
    <row r="92" spans="1:19" s="52" customFormat="1" ht="18" customHeight="1">
      <c r="A92" s="44">
        <v>83</v>
      </c>
      <c r="B92" s="54">
        <f>SUBTOTAL(2,C$7:C92)</f>
        <v>83</v>
      </c>
      <c r="C92" s="54">
        <f>IF(ISNA(VLOOKUP($A92,[1]DSSV!$A$9:$P$65536,IN_DTK!C$6,0))=FALSE,VLOOKUP($A92,[1]DSSV!$A$9:$P$65536,IN_DTK!C$6,0),"")</f>
        <v>152222759</v>
      </c>
      <c r="D92" s="55" t="str">
        <f>IF(ISNA(VLOOKUP($A92,[1]DSSV!$A$9:$P$65536,IN_DTK!D$6,0))=FALSE,VLOOKUP($A92,[1]DSSV!$A$9:$P$65536,IN_DTK!D$6,0),"")</f>
        <v>Phan Thanh</v>
      </c>
      <c r="E92" s="56" t="str">
        <f>IF(ISNA(VLOOKUP($A92,[1]DSSV!$A$9:$P$65536,IN_DTK!E$6,0))=FALSE,VLOOKUP($A92,[1]DSSV!$A$9:$P$65536,IN_DTK!E$6,0),"")</f>
        <v>Dũng</v>
      </c>
      <c r="F92" s="57" t="str">
        <f>IF(ISNA(VLOOKUP($A92,[1]DSSV!$A$9:$P$65536,IN_DTK!F$6,0))=FALSE,VLOOKUP($A92,[1]DSSV!$A$9:$P$65536,IN_DTK!F$6,0),"")</f>
        <v>K15XDC</v>
      </c>
      <c r="G92" s="57" t="str">
        <f>IF(ISNA(VLOOKUP($A92,[1]DSSV!$A$9:$P$65536,IN_DTK!G$6,0))=FALSE,VLOOKUP($A92,[1]DSSV!$A$9:$P$65536,IN_DTK!G$6,0),"")</f>
        <v>K15E32</v>
      </c>
      <c r="H92" s="54">
        <f>IF(ISNA(VLOOKUP($A92,[1]DSSV!$A$9:$P$65536,IN_DTK!H$6,0))=FALSE,IF(H$9&lt;&gt;0,VLOOKUP($A92,[1]DSSV!$A$9:$P$65536,IN_DTK!H$6,0),""),"")</f>
        <v>9.5</v>
      </c>
      <c r="I92" s="54">
        <f>IF(ISNA(VLOOKUP($A92,[1]DSSV!$A$9:$P$65536,IN_DTK!I$6,0))=FALSE,IF(I$9&lt;&gt;0,VLOOKUP($A92,[1]DSSV!$A$9:$P$65536,IN_DTK!I$6,0),""),"")</f>
        <v>9.5</v>
      </c>
      <c r="J92" s="54">
        <f>IF(ISNA(VLOOKUP($A92,[1]DSSV!$A$9:$P$65536,IN_DTK!J$6,0))=FALSE,IF(J$9&lt;&gt;0,VLOOKUP($A92,[1]DSSV!$A$9:$P$65536,IN_DTK!J$6,0),""),"")</f>
        <v>8.5</v>
      </c>
      <c r="K92" s="54">
        <f>IF(ISNA(VLOOKUP($A92,[1]DSSV!$A$9:$P$65536,IN_DTK!K$6,0))=FALSE,IF(K$9&lt;&gt;0,VLOOKUP($A92,[1]DSSV!$A$9:$P$65536,IN_DTK!K$6,0),""),"")</f>
        <v>8.5</v>
      </c>
      <c r="L92" s="54">
        <f>IF(ISNA(VLOOKUP($A92,[1]DSSV!$A$9:$P$65536,IN_DTK!L$6,0))=FALSE,VLOOKUP($A92,[1]DSSV!$A$9:$P$65536,IN_DTK!L$6,0),"")</f>
        <v>3</v>
      </c>
      <c r="M92" s="54">
        <f>IF(ISNA(VLOOKUP($A92,[1]DSSV!$A$9:$P$65536,IN_DTK!M$6,0))=FALSE,VLOOKUP($A92,[1]DSSV!$A$9:$P$65536,IN_DTK!M$6,0),"")</f>
        <v>3.6</v>
      </c>
      <c r="N92" s="54">
        <f>IF(ISNA(VLOOKUP($A92,[1]DSSV!$A$9:$P$65536,IN_DTK!N$6,0))=FALSE,IF(N$9&lt;&gt;0,VLOOKUP($A92,[1]DSSV!$A$9:$P$65536,IN_DTK!N$6,0),""),"")</f>
        <v>3.3</v>
      </c>
      <c r="O92" s="58">
        <f>IF(ISNA(VLOOKUP($A92,[1]DSSV!$A$9:$P$65536,IN_DTK!O$6,0))=FALSE,VLOOKUP($A92,[1]DSSV!$A$9:$P$65536,IN_DTK!O$6,0),"")</f>
        <v>0</v>
      </c>
      <c r="P92" s="59" t="str">
        <f>IF(ISNA(VLOOKUP($A92,[1]DSSV!$A$9:$P$65536,IN_DTK!P$6,0))=FALSE,VLOOKUP($A92,[1]DSSV!$A$9:$P$65536,IN_DTK!P$6,0),"")</f>
        <v>Không</v>
      </c>
      <c r="Q92" s="60">
        <f>IF(ISNA(VLOOKUP($A92,[1]DSSV!$A$9:$P$65536,IN_DTK!Q$6,0))=FALSE,VLOOKUP($A92,[1]DSSV!$A$9:$P$65536,IN_DTK!Q$6,0),"")</f>
        <v>0</v>
      </c>
      <c r="R92" s="52" t="str">
        <f t="shared" si="2"/>
        <v>K15XDC</v>
      </c>
      <c r="S92" s="53" t="str">
        <f t="shared" si="3"/>
        <v>XDC</v>
      </c>
    </row>
    <row r="93" spans="1:19" s="52" customFormat="1" ht="18" customHeight="1">
      <c r="A93" s="44">
        <v>84</v>
      </c>
      <c r="B93" s="54">
        <f>SUBTOTAL(2,C$7:C93)</f>
        <v>84</v>
      </c>
      <c r="C93" s="54">
        <f>IF(ISNA(VLOOKUP($A93,[1]DSSV!$A$9:$P$65536,IN_DTK!C$6,0))=FALSE,VLOOKUP($A93,[1]DSSV!$A$9:$P$65536,IN_DTK!C$6,0),"")</f>
        <v>152222761</v>
      </c>
      <c r="D93" s="55" t="str">
        <f>IF(ISNA(VLOOKUP($A93,[1]DSSV!$A$9:$P$65536,IN_DTK!D$6,0))=FALSE,VLOOKUP($A93,[1]DSSV!$A$9:$P$65536,IN_DTK!D$6,0),"")</f>
        <v>Hoàng Hồng</v>
      </c>
      <c r="E93" s="56" t="str">
        <f>IF(ISNA(VLOOKUP($A93,[1]DSSV!$A$9:$P$65536,IN_DTK!E$6,0))=FALSE,VLOOKUP($A93,[1]DSSV!$A$9:$P$65536,IN_DTK!E$6,0),"")</f>
        <v>Quân</v>
      </c>
      <c r="F93" s="57" t="str">
        <f>IF(ISNA(VLOOKUP($A93,[1]DSSV!$A$9:$P$65536,IN_DTK!F$6,0))=FALSE,VLOOKUP($A93,[1]DSSV!$A$9:$P$65536,IN_DTK!F$6,0),"")</f>
        <v>K15XDC</v>
      </c>
      <c r="G93" s="57" t="str">
        <f>IF(ISNA(VLOOKUP($A93,[1]DSSV!$A$9:$P$65536,IN_DTK!G$6,0))=FALSE,VLOOKUP($A93,[1]DSSV!$A$9:$P$65536,IN_DTK!G$6,0),"")</f>
        <v>K15E32</v>
      </c>
      <c r="H93" s="54">
        <f>IF(ISNA(VLOOKUP($A93,[1]DSSV!$A$9:$P$65536,IN_DTK!H$6,0))=FALSE,IF(H$9&lt;&gt;0,VLOOKUP($A93,[1]DSSV!$A$9:$P$65536,IN_DTK!H$6,0),""),"")</f>
        <v>8.5</v>
      </c>
      <c r="I93" s="54">
        <f>IF(ISNA(VLOOKUP($A93,[1]DSSV!$A$9:$P$65536,IN_DTK!I$6,0))=FALSE,IF(I$9&lt;&gt;0,VLOOKUP($A93,[1]DSSV!$A$9:$P$65536,IN_DTK!I$6,0),""),"")</f>
        <v>8.5</v>
      </c>
      <c r="J93" s="54">
        <f>IF(ISNA(VLOOKUP($A93,[1]DSSV!$A$9:$P$65536,IN_DTK!J$6,0))=FALSE,IF(J$9&lt;&gt;0,VLOOKUP($A93,[1]DSSV!$A$9:$P$65536,IN_DTK!J$6,0),""),"")</f>
        <v>7.5</v>
      </c>
      <c r="K93" s="54">
        <f>IF(ISNA(VLOOKUP($A93,[1]DSSV!$A$9:$P$65536,IN_DTK!K$6,0))=FALSE,IF(K$9&lt;&gt;0,VLOOKUP($A93,[1]DSSV!$A$9:$P$65536,IN_DTK!K$6,0),""),"")</f>
        <v>8</v>
      </c>
      <c r="L93" s="54">
        <f>IF(ISNA(VLOOKUP($A93,[1]DSSV!$A$9:$P$65536,IN_DTK!L$6,0))=FALSE,VLOOKUP($A93,[1]DSSV!$A$9:$P$65536,IN_DTK!L$6,0),"")</f>
        <v>6</v>
      </c>
      <c r="M93" s="54">
        <f>IF(ISNA(VLOOKUP($A93,[1]DSSV!$A$9:$P$65536,IN_DTK!M$6,0))=FALSE,VLOOKUP($A93,[1]DSSV!$A$9:$P$65536,IN_DTK!M$6,0),"")</f>
        <v>4.3</v>
      </c>
      <c r="N93" s="54">
        <f>IF(ISNA(VLOOKUP($A93,[1]DSSV!$A$9:$P$65536,IN_DTK!N$6,0))=FALSE,IF(N$9&lt;&gt;0,VLOOKUP($A93,[1]DSSV!$A$9:$P$65536,IN_DTK!N$6,0),""),"")</f>
        <v>5.2</v>
      </c>
      <c r="O93" s="58">
        <f>IF(ISNA(VLOOKUP($A93,[1]DSSV!$A$9:$P$65536,IN_DTK!O$6,0))=FALSE,VLOOKUP($A93,[1]DSSV!$A$9:$P$65536,IN_DTK!O$6,0),"")</f>
        <v>6.4</v>
      </c>
      <c r="P93" s="59" t="str">
        <f>IF(ISNA(VLOOKUP($A93,[1]DSSV!$A$9:$P$65536,IN_DTK!P$6,0))=FALSE,VLOOKUP($A93,[1]DSSV!$A$9:$P$65536,IN_DTK!P$6,0),"")</f>
        <v>Sáu Phẩy Bốn</v>
      </c>
      <c r="Q93" s="60">
        <f>IF(ISNA(VLOOKUP($A93,[1]DSSV!$A$9:$P$65536,IN_DTK!Q$6,0))=FALSE,VLOOKUP($A93,[1]DSSV!$A$9:$P$65536,IN_DTK!Q$6,0),"")</f>
        <v>0</v>
      </c>
      <c r="R93" s="52" t="str">
        <f t="shared" si="2"/>
        <v>K15XDC</v>
      </c>
      <c r="S93" s="53" t="str">
        <f t="shared" si="3"/>
        <v>XDC</v>
      </c>
    </row>
    <row r="94" spans="1:19" s="52" customFormat="1" ht="18" customHeight="1">
      <c r="A94" s="44">
        <v>85</v>
      </c>
      <c r="B94" s="54">
        <f>SUBTOTAL(2,C$7:C94)</f>
        <v>85</v>
      </c>
      <c r="C94" s="54">
        <f>IF(ISNA(VLOOKUP($A94,[1]DSSV!$A$9:$P$65536,IN_DTK!C$6,0))=FALSE,VLOOKUP($A94,[1]DSSV!$A$9:$P$65536,IN_DTK!C$6,0),"")</f>
        <v>152222762</v>
      </c>
      <c r="D94" s="55" t="str">
        <f>IF(ISNA(VLOOKUP($A94,[1]DSSV!$A$9:$P$65536,IN_DTK!D$6,0))=FALSE,VLOOKUP($A94,[1]DSSV!$A$9:$P$65536,IN_DTK!D$6,0),"")</f>
        <v>Nguyễn Duy</v>
      </c>
      <c r="E94" s="56" t="str">
        <f>IF(ISNA(VLOOKUP($A94,[1]DSSV!$A$9:$P$65536,IN_DTK!E$6,0))=FALSE,VLOOKUP($A94,[1]DSSV!$A$9:$P$65536,IN_DTK!E$6,0),"")</f>
        <v>Tân</v>
      </c>
      <c r="F94" s="57" t="str">
        <f>IF(ISNA(VLOOKUP($A94,[1]DSSV!$A$9:$P$65536,IN_DTK!F$6,0))=FALSE,VLOOKUP($A94,[1]DSSV!$A$9:$P$65536,IN_DTK!F$6,0),"")</f>
        <v>K15XDC</v>
      </c>
      <c r="G94" s="57" t="str">
        <f>IF(ISNA(VLOOKUP($A94,[1]DSSV!$A$9:$P$65536,IN_DTK!G$6,0))=FALSE,VLOOKUP($A94,[1]DSSV!$A$9:$P$65536,IN_DTK!G$6,0),"")</f>
        <v>K15E32</v>
      </c>
      <c r="H94" s="54">
        <f>IF(ISNA(VLOOKUP($A94,[1]DSSV!$A$9:$P$65536,IN_DTK!H$6,0))=FALSE,IF(H$9&lt;&gt;0,VLOOKUP($A94,[1]DSSV!$A$9:$P$65536,IN_DTK!H$6,0),""),"")</f>
        <v>8</v>
      </c>
      <c r="I94" s="54">
        <f>IF(ISNA(VLOOKUP($A94,[1]DSSV!$A$9:$P$65536,IN_DTK!I$6,0))=FALSE,IF(I$9&lt;&gt;0,VLOOKUP($A94,[1]DSSV!$A$9:$P$65536,IN_DTK!I$6,0),""),"")</f>
        <v>8</v>
      </c>
      <c r="J94" s="54">
        <f>IF(ISNA(VLOOKUP($A94,[1]DSSV!$A$9:$P$65536,IN_DTK!J$6,0))=FALSE,IF(J$9&lt;&gt;0,VLOOKUP($A94,[1]DSSV!$A$9:$P$65536,IN_DTK!J$6,0),""),"")</f>
        <v>7.5</v>
      </c>
      <c r="K94" s="54">
        <f>IF(ISNA(VLOOKUP($A94,[1]DSSV!$A$9:$P$65536,IN_DTK!K$6,0))=FALSE,IF(K$9&lt;&gt;0,VLOOKUP($A94,[1]DSSV!$A$9:$P$65536,IN_DTK!K$6,0),""),"")</f>
        <v>8</v>
      </c>
      <c r="L94" s="54">
        <f>IF(ISNA(VLOOKUP($A94,[1]DSSV!$A$9:$P$65536,IN_DTK!L$6,0))=FALSE,VLOOKUP($A94,[1]DSSV!$A$9:$P$65536,IN_DTK!L$6,0),"")</f>
        <v>5</v>
      </c>
      <c r="M94" s="54">
        <f>IF(ISNA(VLOOKUP($A94,[1]DSSV!$A$9:$P$65536,IN_DTK!M$6,0))=FALSE,VLOOKUP($A94,[1]DSSV!$A$9:$P$65536,IN_DTK!M$6,0),"")</f>
        <v>5</v>
      </c>
      <c r="N94" s="54">
        <f>IF(ISNA(VLOOKUP($A94,[1]DSSV!$A$9:$P$65536,IN_DTK!N$6,0))=FALSE,IF(N$9&lt;&gt;0,VLOOKUP($A94,[1]DSSV!$A$9:$P$65536,IN_DTK!N$6,0),""),"")</f>
        <v>5</v>
      </c>
      <c r="O94" s="58">
        <f>IF(ISNA(VLOOKUP($A94,[1]DSSV!$A$9:$P$65536,IN_DTK!O$6,0))=FALSE,VLOOKUP($A94,[1]DSSV!$A$9:$P$65536,IN_DTK!O$6,0),"")</f>
        <v>6.3</v>
      </c>
      <c r="P94" s="59" t="str">
        <f>IF(ISNA(VLOOKUP($A94,[1]DSSV!$A$9:$P$65536,IN_DTK!P$6,0))=FALSE,VLOOKUP($A94,[1]DSSV!$A$9:$P$65536,IN_DTK!P$6,0),"")</f>
        <v>Sáu  Phẩy Ba</v>
      </c>
      <c r="Q94" s="60">
        <f>IF(ISNA(VLOOKUP($A94,[1]DSSV!$A$9:$P$65536,IN_DTK!Q$6,0))=FALSE,VLOOKUP($A94,[1]DSSV!$A$9:$P$65536,IN_DTK!Q$6,0),"")</f>
        <v>0</v>
      </c>
      <c r="R94" s="52" t="str">
        <f t="shared" si="2"/>
        <v>K15XDC</v>
      </c>
      <c r="S94" s="53" t="str">
        <f t="shared" si="3"/>
        <v>XDC</v>
      </c>
    </row>
    <row r="95" spans="1:19" s="52" customFormat="1" ht="18" customHeight="1">
      <c r="A95" s="44">
        <v>86</v>
      </c>
      <c r="B95" s="54">
        <f>SUBTOTAL(2,C$7:C95)</f>
        <v>86</v>
      </c>
      <c r="C95" s="54">
        <f>IF(ISNA(VLOOKUP($A95,[1]DSSV!$A$9:$P$65536,IN_DTK!C$6,0))=FALSE,VLOOKUP($A95,[1]DSSV!$A$9:$P$65536,IN_DTK!C$6,0),"")</f>
        <v>152222764</v>
      </c>
      <c r="D95" s="55" t="str">
        <f>IF(ISNA(VLOOKUP($A95,[1]DSSV!$A$9:$P$65536,IN_DTK!D$6,0))=FALSE,VLOOKUP($A95,[1]DSSV!$A$9:$P$65536,IN_DTK!D$6,0),"")</f>
        <v>Lê Văn Thành</v>
      </c>
      <c r="E95" s="56" t="str">
        <f>IF(ISNA(VLOOKUP($A95,[1]DSSV!$A$9:$P$65536,IN_DTK!E$6,0))=FALSE,VLOOKUP($A95,[1]DSSV!$A$9:$P$65536,IN_DTK!E$6,0),"")</f>
        <v>Tài</v>
      </c>
      <c r="F95" s="57" t="str">
        <f>IF(ISNA(VLOOKUP($A95,[1]DSSV!$A$9:$P$65536,IN_DTK!F$6,0))=FALSE,VLOOKUP($A95,[1]DSSV!$A$9:$P$65536,IN_DTK!F$6,0),"")</f>
        <v>K15XDC</v>
      </c>
      <c r="G95" s="57" t="str">
        <f>IF(ISNA(VLOOKUP($A95,[1]DSSV!$A$9:$P$65536,IN_DTK!G$6,0))=FALSE,VLOOKUP($A95,[1]DSSV!$A$9:$P$65536,IN_DTK!G$6,0),"")</f>
        <v>K15E32</v>
      </c>
      <c r="H95" s="54">
        <f>IF(ISNA(VLOOKUP($A95,[1]DSSV!$A$9:$P$65536,IN_DTK!H$6,0))=FALSE,IF(H$9&lt;&gt;0,VLOOKUP($A95,[1]DSSV!$A$9:$P$65536,IN_DTK!H$6,0),""),"")</f>
        <v>8.5</v>
      </c>
      <c r="I95" s="54">
        <f>IF(ISNA(VLOOKUP($A95,[1]DSSV!$A$9:$P$65536,IN_DTK!I$6,0))=FALSE,IF(I$9&lt;&gt;0,VLOOKUP($A95,[1]DSSV!$A$9:$P$65536,IN_DTK!I$6,0),""),"")</f>
        <v>9</v>
      </c>
      <c r="J95" s="54">
        <f>IF(ISNA(VLOOKUP($A95,[1]DSSV!$A$9:$P$65536,IN_DTK!J$6,0))=FALSE,IF(J$9&lt;&gt;0,VLOOKUP($A95,[1]DSSV!$A$9:$P$65536,IN_DTK!J$6,0),""),"")</f>
        <v>9</v>
      </c>
      <c r="K95" s="54">
        <f>IF(ISNA(VLOOKUP($A95,[1]DSSV!$A$9:$P$65536,IN_DTK!K$6,0))=FALSE,IF(K$9&lt;&gt;0,VLOOKUP($A95,[1]DSSV!$A$9:$P$65536,IN_DTK!K$6,0),""),"")</f>
        <v>8</v>
      </c>
      <c r="L95" s="54">
        <f>IF(ISNA(VLOOKUP($A95,[1]DSSV!$A$9:$P$65536,IN_DTK!L$6,0))=FALSE,VLOOKUP($A95,[1]DSSV!$A$9:$P$65536,IN_DTK!L$6,0),"")</f>
        <v>4</v>
      </c>
      <c r="M95" s="54">
        <f>IF(ISNA(VLOOKUP($A95,[1]DSSV!$A$9:$P$65536,IN_DTK!M$6,0))=FALSE,VLOOKUP($A95,[1]DSSV!$A$9:$P$65536,IN_DTK!M$6,0),"")</f>
        <v>3.2</v>
      </c>
      <c r="N95" s="54">
        <f>IF(ISNA(VLOOKUP($A95,[1]DSSV!$A$9:$P$65536,IN_DTK!N$6,0))=FALSE,IF(N$9&lt;&gt;0,VLOOKUP($A95,[1]DSSV!$A$9:$P$65536,IN_DTK!N$6,0),""),"")</f>
        <v>3.6</v>
      </c>
      <c r="O95" s="58">
        <f>IF(ISNA(VLOOKUP($A95,[1]DSSV!$A$9:$P$65536,IN_DTK!O$6,0))=FALSE,VLOOKUP($A95,[1]DSSV!$A$9:$P$65536,IN_DTK!O$6,0),"")</f>
        <v>0</v>
      </c>
      <c r="P95" s="59" t="str">
        <f>IF(ISNA(VLOOKUP($A95,[1]DSSV!$A$9:$P$65536,IN_DTK!P$6,0))=FALSE,VLOOKUP($A95,[1]DSSV!$A$9:$P$65536,IN_DTK!P$6,0),"")</f>
        <v>Không</v>
      </c>
      <c r="Q95" s="60">
        <f>IF(ISNA(VLOOKUP($A95,[1]DSSV!$A$9:$P$65536,IN_DTK!Q$6,0))=FALSE,VLOOKUP($A95,[1]DSSV!$A$9:$P$65536,IN_DTK!Q$6,0),"")</f>
        <v>0</v>
      </c>
      <c r="R95" s="52" t="str">
        <f t="shared" si="2"/>
        <v>K15XDC</v>
      </c>
      <c r="S95" s="53" t="str">
        <f t="shared" si="3"/>
        <v>XDC</v>
      </c>
    </row>
    <row r="96" spans="1:19" s="52" customFormat="1" ht="18" customHeight="1">
      <c r="A96" s="44">
        <v>87</v>
      </c>
      <c r="B96" s="54">
        <f>SUBTOTAL(2,C$7:C96)</f>
        <v>87</v>
      </c>
      <c r="C96" s="54">
        <f>IF(ISNA(VLOOKUP($A96,[1]DSSV!$A$9:$P$65536,IN_DTK!C$6,0))=FALSE,VLOOKUP($A96,[1]DSSV!$A$9:$P$65536,IN_DTK!C$6,0),"")</f>
        <v>152222765</v>
      </c>
      <c r="D96" s="55" t="str">
        <f>IF(ISNA(VLOOKUP($A96,[1]DSSV!$A$9:$P$65536,IN_DTK!D$6,0))=FALSE,VLOOKUP($A96,[1]DSSV!$A$9:$P$65536,IN_DTK!D$6,0),"")</f>
        <v>Ngô Văn</v>
      </c>
      <c r="E96" s="56" t="str">
        <f>IF(ISNA(VLOOKUP($A96,[1]DSSV!$A$9:$P$65536,IN_DTK!E$6,0))=FALSE,VLOOKUP($A96,[1]DSSV!$A$9:$P$65536,IN_DTK!E$6,0),"")</f>
        <v>Điểu</v>
      </c>
      <c r="F96" s="57" t="str">
        <f>IF(ISNA(VLOOKUP($A96,[1]DSSV!$A$9:$P$65536,IN_DTK!F$6,0))=FALSE,VLOOKUP($A96,[1]DSSV!$A$9:$P$65536,IN_DTK!F$6,0),"")</f>
        <v>K15XDC</v>
      </c>
      <c r="G96" s="57" t="str">
        <f>IF(ISNA(VLOOKUP($A96,[1]DSSV!$A$9:$P$65536,IN_DTK!G$6,0))=FALSE,VLOOKUP($A96,[1]DSSV!$A$9:$P$65536,IN_DTK!G$6,0),"")</f>
        <v>K15E32</v>
      </c>
      <c r="H96" s="54">
        <f>IF(ISNA(VLOOKUP($A96,[1]DSSV!$A$9:$P$65536,IN_DTK!H$6,0))=FALSE,IF(H$9&lt;&gt;0,VLOOKUP($A96,[1]DSSV!$A$9:$P$65536,IN_DTK!H$6,0),""),"")</f>
        <v>10</v>
      </c>
      <c r="I96" s="54">
        <f>IF(ISNA(VLOOKUP($A96,[1]DSSV!$A$9:$P$65536,IN_DTK!I$6,0))=FALSE,IF(I$9&lt;&gt;0,VLOOKUP($A96,[1]DSSV!$A$9:$P$65536,IN_DTK!I$6,0),""),"")</f>
        <v>10</v>
      </c>
      <c r="J96" s="54">
        <f>IF(ISNA(VLOOKUP($A96,[1]DSSV!$A$9:$P$65536,IN_DTK!J$6,0))=FALSE,IF(J$9&lt;&gt;0,VLOOKUP($A96,[1]DSSV!$A$9:$P$65536,IN_DTK!J$6,0),""),"")</f>
        <v>8</v>
      </c>
      <c r="K96" s="54">
        <f>IF(ISNA(VLOOKUP($A96,[1]DSSV!$A$9:$P$65536,IN_DTK!K$6,0))=FALSE,IF(K$9&lt;&gt;0,VLOOKUP($A96,[1]DSSV!$A$9:$P$65536,IN_DTK!K$6,0),""),"")</f>
        <v>8</v>
      </c>
      <c r="L96" s="54">
        <f>IF(ISNA(VLOOKUP($A96,[1]DSSV!$A$9:$P$65536,IN_DTK!L$6,0))=FALSE,VLOOKUP($A96,[1]DSSV!$A$9:$P$65536,IN_DTK!L$6,0),"")</f>
        <v>4</v>
      </c>
      <c r="M96" s="54">
        <f>IF(ISNA(VLOOKUP($A96,[1]DSSV!$A$9:$P$65536,IN_DTK!M$6,0))=FALSE,VLOOKUP($A96,[1]DSSV!$A$9:$P$65536,IN_DTK!M$6,0),"")</f>
        <v>3.9</v>
      </c>
      <c r="N96" s="54">
        <f>IF(ISNA(VLOOKUP($A96,[1]DSSV!$A$9:$P$65536,IN_DTK!N$6,0))=FALSE,IF(N$9&lt;&gt;0,VLOOKUP($A96,[1]DSSV!$A$9:$P$65536,IN_DTK!N$6,0),""),"")</f>
        <v>4</v>
      </c>
      <c r="O96" s="58">
        <f>IF(ISNA(VLOOKUP($A96,[1]DSSV!$A$9:$P$65536,IN_DTK!O$6,0))=FALSE,VLOOKUP($A96,[1]DSSV!$A$9:$P$65536,IN_DTK!O$6,0),"")</f>
        <v>6.1</v>
      </c>
      <c r="P96" s="59" t="str">
        <f>IF(ISNA(VLOOKUP($A96,[1]DSSV!$A$9:$P$65536,IN_DTK!P$6,0))=FALSE,VLOOKUP($A96,[1]DSSV!$A$9:$P$65536,IN_DTK!P$6,0),"")</f>
        <v>Sáu Phẩy Một</v>
      </c>
      <c r="Q96" s="60">
        <f>IF(ISNA(VLOOKUP($A96,[1]DSSV!$A$9:$P$65536,IN_DTK!Q$6,0))=FALSE,VLOOKUP($A96,[1]DSSV!$A$9:$P$65536,IN_DTK!Q$6,0),"")</f>
        <v>0</v>
      </c>
      <c r="R96" s="52" t="str">
        <f t="shared" si="2"/>
        <v>K15XDC</v>
      </c>
      <c r="S96" s="53" t="str">
        <f t="shared" si="3"/>
        <v>XDC</v>
      </c>
    </row>
    <row r="97" spans="1:19" s="52" customFormat="1" ht="18" customHeight="1">
      <c r="A97" s="44">
        <v>88</v>
      </c>
      <c r="B97" s="54">
        <f>SUBTOTAL(2,C$7:C97)</f>
        <v>88</v>
      </c>
      <c r="C97" s="54">
        <f>IF(ISNA(VLOOKUP($A97,[1]DSSV!$A$9:$P$65536,IN_DTK!C$6,0))=FALSE,VLOOKUP($A97,[1]DSSV!$A$9:$P$65536,IN_DTK!C$6,0),"")</f>
        <v>152222766</v>
      </c>
      <c r="D97" s="55" t="str">
        <f>IF(ISNA(VLOOKUP($A97,[1]DSSV!$A$9:$P$65536,IN_DTK!D$6,0))=FALSE,VLOOKUP($A97,[1]DSSV!$A$9:$P$65536,IN_DTK!D$6,0),"")</f>
        <v>Nguyễn Thành</v>
      </c>
      <c r="E97" s="56" t="str">
        <f>IF(ISNA(VLOOKUP($A97,[1]DSSV!$A$9:$P$65536,IN_DTK!E$6,0))=FALSE,VLOOKUP($A97,[1]DSSV!$A$9:$P$65536,IN_DTK!E$6,0),"")</f>
        <v>Phúc</v>
      </c>
      <c r="F97" s="57" t="str">
        <f>IF(ISNA(VLOOKUP($A97,[1]DSSV!$A$9:$P$65536,IN_DTK!F$6,0))=FALSE,VLOOKUP($A97,[1]DSSV!$A$9:$P$65536,IN_DTK!F$6,0),"")</f>
        <v>K15XDC</v>
      </c>
      <c r="G97" s="57" t="str">
        <f>IF(ISNA(VLOOKUP($A97,[1]DSSV!$A$9:$P$65536,IN_DTK!G$6,0))=FALSE,VLOOKUP($A97,[1]DSSV!$A$9:$P$65536,IN_DTK!G$6,0),"")</f>
        <v>K15E32</v>
      </c>
      <c r="H97" s="54">
        <f>IF(ISNA(VLOOKUP($A97,[1]DSSV!$A$9:$P$65536,IN_DTK!H$6,0))=FALSE,IF(H$9&lt;&gt;0,VLOOKUP($A97,[1]DSSV!$A$9:$P$65536,IN_DTK!H$6,0),""),"")</f>
        <v>0</v>
      </c>
      <c r="I97" s="54">
        <f>IF(ISNA(VLOOKUP($A97,[1]DSSV!$A$9:$P$65536,IN_DTK!I$6,0))=FALSE,IF(I$9&lt;&gt;0,VLOOKUP($A97,[1]DSSV!$A$9:$P$65536,IN_DTK!I$6,0),""),"")</f>
        <v>0</v>
      </c>
      <c r="J97" s="54">
        <f>IF(ISNA(VLOOKUP($A97,[1]DSSV!$A$9:$P$65536,IN_DTK!J$6,0))=FALSE,IF(J$9&lt;&gt;0,VLOOKUP($A97,[1]DSSV!$A$9:$P$65536,IN_DTK!J$6,0),""),"")</f>
        <v>0</v>
      </c>
      <c r="K97" s="54">
        <f>IF(ISNA(VLOOKUP($A97,[1]DSSV!$A$9:$P$65536,IN_DTK!K$6,0))=FALSE,IF(K$9&lt;&gt;0,VLOOKUP($A97,[1]DSSV!$A$9:$P$65536,IN_DTK!K$6,0),""),"")</f>
        <v>0</v>
      </c>
      <c r="L97" s="54" t="str">
        <f>IF(ISNA(VLOOKUP($A97,[1]DSSV!$A$9:$P$65536,IN_DTK!L$6,0))=FALSE,VLOOKUP($A97,[1]DSSV!$A$9:$P$65536,IN_DTK!L$6,0),"")</f>
        <v>hp</v>
      </c>
      <c r="M97" s="54" t="str">
        <f>IF(ISNA(VLOOKUP($A97,[1]DSSV!$A$9:$P$65536,IN_DTK!M$6,0))=FALSE,VLOOKUP($A97,[1]DSSV!$A$9:$P$65536,IN_DTK!M$6,0),"")</f>
        <v>hp</v>
      </c>
      <c r="N97" s="54" t="str">
        <f>IF(ISNA(VLOOKUP($A97,[1]DSSV!$A$9:$P$65536,IN_DTK!N$6,0))=FALSE,IF(N$9&lt;&gt;0,VLOOKUP($A97,[1]DSSV!$A$9:$P$65536,IN_DTK!N$6,0),""),"")</f>
        <v>hp</v>
      </c>
      <c r="O97" s="58">
        <f>IF(ISNA(VLOOKUP($A97,[1]DSSV!$A$9:$P$65536,IN_DTK!O$6,0))=FALSE,VLOOKUP($A97,[1]DSSV!$A$9:$P$65536,IN_DTK!O$6,0),"")</f>
        <v>0</v>
      </c>
      <c r="P97" s="59" t="str">
        <f>IF(ISNA(VLOOKUP($A97,[1]DSSV!$A$9:$P$65536,IN_DTK!P$6,0))=FALSE,VLOOKUP($A97,[1]DSSV!$A$9:$P$65536,IN_DTK!P$6,0),"")</f>
        <v>Không</v>
      </c>
      <c r="Q97" s="60">
        <f>IF(ISNA(VLOOKUP($A97,[1]DSSV!$A$9:$P$65536,IN_DTK!Q$6,0))=FALSE,VLOOKUP($A97,[1]DSSV!$A$9:$P$65536,IN_DTK!Q$6,0),"")</f>
        <v>0</v>
      </c>
      <c r="R97" s="52" t="str">
        <f t="shared" si="2"/>
        <v>K15XDC</v>
      </c>
      <c r="S97" s="53" t="str">
        <f t="shared" si="3"/>
        <v>XDC</v>
      </c>
    </row>
    <row r="98" spans="1:19" s="52" customFormat="1" ht="18" customHeight="1">
      <c r="A98" s="44">
        <v>89</v>
      </c>
      <c r="B98" s="54">
        <f>SUBTOTAL(2,C$7:C98)</f>
        <v>89</v>
      </c>
      <c r="C98" s="54">
        <f>IF(ISNA(VLOOKUP($A98,[1]DSSV!$A$9:$P$65536,IN_DTK!C$6,0))=FALSE,VLOOKUP($A98,[1]DSSV!$A$9:$P$65536,IN_DTK!C$6,0),"")</f>
        <v>152222767</v>
      </c>
      <c r="D98" s="55" t="str">
        <f>IF(ISNA(VLOOKUP($A98,[1]DSSV!$A$9:$P$65536,IN_DTK!D$6,0))=FALSE,VLOOKUP($A98,[1]DSSV!$A$9:$P$65536,IN_DTK!D$6,0),"")</f>
        <v>Nguyễn Đức</v>
      </c>
      <c r="E98" s="56" t="str">
        <f>IF(ISNA(VLOOKUP($A98,[1]DSSV!$A$9:$P$65536,IN_DTK!E$6,0))=FALSE,VLOOKUP($A98,[1]DSSV!$A$9:$P$65536,IN_DTK!E$6,0),"")</f>
        <v>Doản</v>
      </c>
      <c r="F98" s="57" t="str">
        <f>IF(ISNA(VLOOKUP($A98,[1]DSSV!$A$9:$P$65536,IN_DTK!F$6,0))=FALSE,VLOOKUP($A98,[1]DSSV!$A$9:$P$65536,IN_DTK!F$6,0),"")</f>
        <v>K15XDC</v>
      </c>
      <c r="G98" s="57" t="str">
        <f>IF(ISNA(VLOOKUP($A98,[1]DSSV!$A$9:$P$65536,IN_DTK!G$6,0))=FALSE,VLOOKUP($A98,[1]DSSV!$A$9:$P$65536,IN_DTK!G$6,0),"")</f>
        <v>K15E32</v>
      </c>
      <c r="H98" s="54">
        <f>IF(ISNA(VLOOKUP($A98,[1]DSSV!$A$9:$P$65536,IN_DTK!H$6,0))=FALSE,IF(H$9&lt;&gt;0,VLOOKUP($A98,[1]DSSV!$A$9:$P$65536,IN_DTK!H$6,0),""),"")</f>
        <v>9.5</v>
      </c>
      <c r="I98" s="54">
        <f>IF(ISNA(VLOOKUP($A98,[1]DSSV!$A$9:$P$65536,IN_DTK!I$6,0))=FALSE,IF(I$9&lt;&gt;0,VLOOKUP($A98,[1]DSSV!$A$9:$P$65536,IN_DTK!I$6,0),""),"")</f>
        <v>9.5</v>
      </c>
      <c r="J98" s="54">
        <f>IF(ISNA(VLOOKUP($A98,[1]DSSV!$A$9:$P$65536,IN_DTK!J$6,0))=FALSE,IF(J$9&lt;&gt;0,VLOOKUP($A98,[1]DSSV!$A$9:$P$65536,IN_DTK!J$6,0),""),"")</f>
        <v>8</v>
      </c>
      <c r="K98" s="54">
        <f>IF(ISNA(VLOOKUP($A98,[1]DSSV!$A$9:$P$65536,IN_DTK!K$6,0))=FALSE,IF(K$9&lt;&gt;0,VLOOKUP($A98,[1]DSSV!$A$9:$P$65536,IN_DTK!K$6,0),""),"")</f>
        <v>7.5</v>
      </c>
      <c r="L98" s="54">
        <f>IF(ISNA(VLOOKUP($A98,[1]DSSV!$A$9:$P$65536,IN_DTK!L$6,0))=FALSE,VLOOKUP($A98,[1]DSSV!$A$9:$P$65536,IN_DTK!L$6,0),"")</f>
        <v>6</v>
      </c>
      <c r="M98" s="54">
        <f>IF(ISNA(VLOOKUP($A98,[1]DSSV!$A$9:$P$65536,IN_DTK!M$6,0))=FALSE,VLOOKUP($A98,[1]DSSV!$A$9:$P$65536,IN_DTK!M$6,0),"")</f>
        <v>3.2</v>
      </c>
      <c r="N98" s="54">
        <f>IF(ISNA(VLOOKUP($A98,[1]DSSV!$A$9:$P$65536,IN_DTK!N$6,0))=FALSE,IF(N$9&lt;&gt;0,VLOOKUP($A98,[1]DSSV!$A$9:$P$65536,IN_DTK!N$6,0),""),"")</f>
        <v>4.5999999999999996</v>
      </c>
      <c r="O98" s="58">
        <f>IF(ISNA(VLOOKUP($A98,[1]DSSV!$A$9:$P$65536,IN_DTK!O$6,0))=FALSE,VLOOKUP($A98,[1]DSSV!$A$9:$P$65536,IN_DTK!O$6,0),"")</f>
        <v>6.3</v>
      </c>
      <c r="P98" s="59" t="str">
        <f>IF(ISNA(VLOOKUP($A98,[1]DSSV!$A$9:$P$65536,IN_DTK!P$6,0))=FALSE,VLOOKUP($A98,[1]DSSV!$A$9:$P$65536,IN_DTK!P$6,0),"")</f>
        <v>Sáu  Phẩy Ba</v>
      </c>
      <c r="Q98" s="60">
        <f>IF(ISNA(VLOOKUP($A98,[1]DSSV!$A$9:$P$65536,IN_DTK!Q$6,0))=FALSE,VLOOKUP($A98,[1]DSSV!$A$9:$P$65536,IN_DTK!Q$6,0),"")</f>
        <v>0</v>
      </c>
      <c r="R98" s="52" t="str">
        <f t="shared" si="2"/>
        <v>K15XDC</v>
      </c>
      <c r="S98" s="53" t="str">
        <f t="shared" si="3"/>
        <v>XDC</v>
      </c>
    </row>
    <row r="99" spans="1:19" s="52" customFormat="1" ht="18" customHeight="1">
      <c r="A99" s="44">
        <v>90</v>
      </c>
      <c r="B99" s="54">
        <f>SUBTOTAL(2,C$7:C99)</f>
        <v>90</v>
      </c>
      <c r="C99" s="54">
        <f>IF(ISNA(VLOOKUP($A99,[1]DSSV!$A$9:$P$65536,IN_DTK!C$6,0))=FALSE,VLOOKUP($A99,[1]DSSV!$A$9:$P$65536,IN_DTK!C$6,0),"")</f>
        <v>152222768</v>
      </c>
      <c r="D99" s="55" t="str">
        <f>IF(ISNA(VLOOKUP($A99,[1]DSSV!$A$9:$P$65536,IN_DTK!D$6,0))=FALSE,VLOOKUP($A99,[1]DSSV!$A$9:$P$65536,IN_DTK!D$6,0),"")</f>
        <v>Trần Thị Minh</v>
      </c>
      <c r="E99" s="56" t="str">
        <f>IF(ISNA(VLOOKUP($A99,[1]DSSV!$A$9:$P$65536,IN_DTK!E$6,0))=FALSE,VLOOKUP($A99,[1]DSSV!$A$9:$P$65536,IN_DTK!E$6,0),"")</f>
        <v>Trân</v>
      </c>
      <c r="F99" s="57" t="str">
        <f>IF(ISNA(VLOOKUP($A99,[1]DSSV!$A$9:$P$65536,IN_DTK!F$6,0))=FALSE,VLOOKUP($A99,[1]DSSV!$A$9:$P$65536,IN_DTK!F$6,0),"")</f>
        <v>K15XDC</v>
      </c>
      <c r="G99" s="57" t="str">
        <f>IF(ISNA(VLOOKUP($A99,[1]DSSV!$A$9:$P$65536,IN_DTK!G$6,0))=FALSE,VLOOKUP($A99,[1]DSSV!$A$9:$P$65536,IN_DTK!G$6,0),"")</f>
        <v>K15E32</v>
      </c>
      <c r="H99" s="54">
        <f>IF(ISNA(VLOOKUP($A99,[1]DSSV!$A$9:$P$65536,IN_DTK!H$6,0))=FALSE,IF(H$9&lt;&gt;0,VLOOKUP($A99,[1]DSSV!$A$9:$P$65536,IN_DTK!H$6,0),""),"")</f>
        <v>10</v>
      </c>
      <c r="I99" s="54">
        <f>IF(ISNA(VLOOKUP($A99,[1]DSSV!$A$9:$P$65536,IN_DTK!I$6,0))=FALSE,IF(I$9&lt;&gt;0,VLOOKUP($A99,[1]DSSV!$A$9:$P$65536,IN_DTK!I$6,0),""),"")</f>
        <v>10</v>
      </c>
      <c r="J99" s="54">
        <f>IF(ISNA(VLOOKUP($A99,[1]DSSV!$A$9:$P$65536,IN_DTK!J$6,0))=FALSE,IF(J$9&lt;&gt;0,VLOOKUP($A99,[1]DSSV!$A$9:$P$65536,IN_DTK!J$6,0),""),"")</f>
        <v>8</v>
      </c>
      <c r="K99" s="54">
        <f>IF(ISNA(VLOOKUP($A99,[1]DSSV!$A$9:$P$65536,IN_DTK!K$6,0))=FALSE,IF(K$9&lt;&gt;0,VLOOKUP($A99,[1]DSSV!$A$9:$P$65536,IN_DTK!K$6,0),""),"")</f>
        <v>8</v>
      </c>
      <c r="L99" s="54">
        <f>IF(ISNA(VLOOKUP($A99,[1]DSSV!$A$9:$P$65536,IN_DTK!L$6,0))=FALSE,VLOOKUP($A99,[1]DSSV!$A$9:$P$65536,IN_DTK!L$6,0),"")</f>
        <v>7</v>
      </c>
      <c r="M99" s="54">
        <f>IF(ISNA(VLOOKUP($A99,[1]DSSV!$A$9:$P$65536,IN_DTK!M$6,0))=FALSE,VLOOKUP($A99,[1]DSSV!$A$9:$P$65536,IN_DTK!M$6,0),"")</f>
        <v>5.8</v>
      </c>
      <c r="N99" s="54">
        <f>IF(ISNA(VLOOKUP($A99,[1]DSSV!$A$9:$P$65536,IN_DTK!N$6,0))=FALSE,IF(N$9&lt;&gt;0,VLOOKUP($A99,[1]DSSV!$A$9:$P$65536,IN_DTK!N$6,0),""),"")</f>
        <v>6.4</v>
      </c>
      <c r="O99" s="58">
        <f>IF(ISNA(VLOOKUP($A99,[1]DSSV!$A$9:$P$65536,IN_DTK!O$6,0))=FALSE,VLOOKUP($A99,[1]DSSV!$A$9:$P$65536,IN_DTK!O$6,0),"")</f>
        <v>7.4</v>
      </c>
      <c r="P99" s="59" t="str">
        <f>IF(ISNA(VLOOKUP($A99,[1]DSSV!$A$9:$P$65536,IN_DTK!P$6,0))=FALSE,VLOOKUP($A99,[1]DSSV!$A$9:$P$65536,IN_DTK!P$6,0),"")</f>
        <v>Bảy Phẩy Bốn</v>
      </c>
      <c r="Q99" s="60">
        <f>IF(ISNA(VLOOKUP($A99,[1]DSSV!$A$9:$P$65536,IN_DTK!Q$6,0))=FALSE,VLOOKUP($A99,[1]DSSV!$A$9:$P$65536,IN_DTK!Q$6,0),"")</f>
        <v>0</v>
      </c>
      <c r="R99" s="52" t="str">
        <f t="shared" si="2"/>
        <v>K15XDC</v>
      </c>
      <c r="S99" s="53" t="str">
        <f t="shared" si="3"/>
        <v>XDC</v>
      </c>
    </row>
    <row r="100" spans="1:19" s="52" customFormat="1" ht="18" customHeight="1">
      <c r="A100" s="44">
        <v>91</v>
      </c>
      <c r="B100" s="54">
        <f>SUBTOTAL(2,C$7:C100)</f>
        <v>91</v>
      </c>
      <c r="C100" s="54">
        <f>IF(ISNA(VLOOKUP($A100,[1]DSSV!$A$9:$P$65536,IN_DTK!C$6,0))=FALSE,VLOOKUP($A100,[1]DSSV!$A$9:$P$65536,IN_DTK!C$6,0),"")</f>
        <v>152222769</v>
      </c>
      <c r="D100" s="55" t="str">
        <f>IF(ISNA(VLOOKUP($A100,[1]DSSV!$A$9:$P$65536,IN_DTK!D$6,0))=FALSE,VLOOKUP($A100,[1]DSSV!$A$9:$P$65536,IN_DTK!D$6,0),"")</f>
        <v>Trần Vũ Hoàng</v>
      </c>
      <c r="E100" s="56" t="str">
        <f>IF(ISNA(VLOOKUP($A100,[1]DSSV!$A$9:$P$65536,IN_DTK!E$6,0))=FALSE,VLOOKUP($A100,[1]DSSV!$A$9:$P$65536,IN_DTK!E$6,0),"")</f>
        <v>Linh</v>
      </c>
      <c r="F100" s="57" t="str">
        <f>IF(ISNA(VLOOKUP($A100,[1]DSSV!$A$9:$P$65536,IN_DTK!F$6,0))=FALSE,VLOOKUP($A100,[1]DSSV!$A$9:$P$65536,IN_DTK!F$6,0),"")</f>
        <v>K15XDC</v>
      </c>
      <c r="G100" s="57" t="str">
        <f>IF(ISNA(VLOOKUP($A100,[1]DSSV!$A$9:$P$65536,IN_DTK!G$6,0))=FALSE,VLOOKUP($A100,[1]DSSV!$A$9:$P$65536,IN_DTK!G$6,0),"")</f>
        <v>K15E32</v>
      </c>
      <c r="H100" s="54">
        <f>IF(ISNA(VLOOKUP($A100,[1]DSSV!$A$9:$P$65536,IN_DTK!H$6,0))=FALSE,IF(H$9&lt;&gt;0,VLOOKUP($A100,[1]DSSV!$A$9:$P$65536,IN_DTK!H$6,0),""),"")</f>
        <v>8.5</v>
      </c>
      <c r="I100" s="54">
        <f>IF(ISNA(VLOOKUP($A100,[1]DSSV!$A$9:$P$65536,IN_DTK!I$6,0))=FALSE,IF(I$9&lt;&gt;0,VLOOKUP($A100,[1]DSSV!$A$9:$P$65536,IN_DTK!I$6,0),""),"")</f>
        <v>9</v>
      </c>
      <c r="J100" s="54">
        <f>IF(ISNA(VLOOKUP($A100,[1]DSSV!$A$9:$P$65536,IN_DTK!J$6,0))=FALSE,IF(J$9&lt;&gt;0,VLOOKUP($A100,[1]DSSV!$A$9:$P$65536,IN_DTK!J$6,0),""),"")</f>
        <v>7</v>
      </c>
      <c r="K100" s="54">
        <f>IF(ISNA(VLOOKUP($A100,[1]DSSV!$A$9:$P$65536,IN_DTK!K$6,0))=FALSE,IF(K$9&lt;&gt;0,VLOOKUP($A100,[1]DSSV!$A$9:$P$65536,IN_DTK!K$6,0),""),"")</f>
        <v>8</v>
      </c>
      <c r="L100" s="54">
        <f>IF(ISNA(VLOOKUP($A100,[1]DSSV!$A$9:$P$65536,IN_DTK!L$6,0))=FALSE,VLOOKUP($A100,[1]DSSV!$A$9:$P$65536,IN_DTK!L$6,0),"")</f>
        <v>5.5</v>
      </c>
      <c r="M100" s="54">
        <f>IF(ISNA(VLOOKUP($A100,[1]DSSV!$A$9:$P$65536,IN_DTK!M$6,0))=FALSE,VLOOKUP($A100,[1]DSSV!$A$9:$P$65536,IN_DTK!M$6,0),"")</f>
        <v>3.2</v>
      </c>
      <c r="N100" s="54">
        <f>IF(ISNA(VLOOKUP($A100,[1]DSSV!$A$9:$P$65536,IN_DTK!N$6,0))=FALSE,IF(N$9&lt;&gt;0,VLOOKUP($A100,[1]DSSV!$A$9:$P$65536,IN_DTK!N$6,0),""),"")</f>
        <v>4.4000000000000004</v>
      </c>
      <c r="O100" s="58">
        <f>IF(ISNA(VLOOKUP($A100,[1]DSSV!$A$9:$P$65536,IN_DTK!O$6,0))=FALSE,VLOOKUP($A100,[1]DSSV!$A$9:$P$65536,IN_DTK!O$6,0),"")</f>
        <v>5.9</v>
      </c>
      <c r="P100" s="59" t="str">
        <f>IF(ISNA(VLOOKUP($A100,[1]DSSV!$A$9:$P$65536,IN_DTK!P$6,0))=FALSE,VLOOKUP($A100,[1]DSSV!$A$9:$P$65536,IN_DTK!P$6,0),"")</f>
        <v>Năm Phẩy Chín</v>
      </c>
      <c r="Q100" s="60">
        <f>IF(ISNA(VLOOKUP($A100,[1]DSSV!$A$9:$P$65536,IN_DTK!Q$6,0))=FALSE,VLOOKUP($A100,[1]DSSV!$A$9:$P$65536,IN_DTK!Q$6,0),"")</f>
        <v>0</v>
      </c>
      <c r="R100" s="52" t="str">
        <f t="shared" si="2"/>
        <v>K15XDC</v>
      </c>
      <c r="S100" s="53" t="str">
        <f t="shared" si="3"/>
        <v>XDC</v>
      </c>
    </row>
    <row r="101" spans="1:19" s="52" customFormat="1" ht="18" customHeight="1">
      <c r="A101" s="44">
        <v>92</v>
      </c>
      <c r="B101" s="54">
        <f>SUBTOTAL(2,C$7:C101)</f>
        <v>92</v>
      </c>
      <c r="C101" s="54">
        <f>IF(ISNA(VLOOKUP($A101,[1]DSSV!$A$9:$P$65536,IN_DTK!C$6,0))=FALSE,VLOOKUP($A101,[1]DSSV!$A$9:$P$65536,IN_DTK!C$6,0),"")</f>
        <v>152222770</v>
      </c>
      <c r="D101" s="55" t="str">
        <f>IF(ISNA(VLOOKUP($A101,[1]DSSV!$A$9:$P$65536,IN_DTK!D$6,0))=FALSE,VLOOKUP($A101,[1]DSSV!$A$9:$P$65536,IN_DTK!D$6,0),"")</f>
        <v>Trương Văn</v>
      </c>
      <c r="E101" s="56" t="str">
        <f>IF(ISNA(VLOOKUP($A101,[1]DSSV!$A$9:$P$65536,IN_DTK!E$6,0))=FALSE,VLOOKUP($A101,[1]DSSV!$A$9:$P$65536,IN_DTK!E$6,0),"")</f>
        <v>Tuần</v>
      </c>
      <c r="F101" s="57" t="str">
        <f>IF(ISNA(VLOOKUP($A101,[1]DSSV!$A$9:$P$65536,IN_DTK!F$6,0))=FALSE,VLOOKUP($A101,[1]DSSV!$A$9:$P$65536,IN_DTK!F$6,0),"")</f>
        <v>K15XDC</v>
      </c>
      <c r="G101" s="57" t="str">
        <f>IF(ISNA(VLOOKUP($A101,[1]DSSV!$A$9:$P$65536,IN_DTK!G$6,0))=FALSE,VLOOKUP($A101,[1]DSSV!$A$9:$P$65536,IN_DTK!G$6,0),"")</f>
        <v>K15E32</v>
      </c>
      <c r="H101" s="54">
        <f>IF(ISNA(VLOOKUP($A101,[1]DSSV!$A$9:$P$65536,IN_DTK!H$6,0))=FALSE,IF(H$9&lt;&gt;0,VLOOKUP($A101,[1]DSSV!$A$9:$P$65536,IN_DTK!H$6,0),""),"")</f>
        <v>10</v>
      </c>
      <c r="I101" s="54">
        <f>IF(ISNA(VLOOKUP($A101,[1]DSSV!$A$9:$P$65536,IN_DTK!I$6,0))=FALSE,IF(I$9&lt;&gt;0,VLOOKUP($A101,[1]DSSV!$A$9:$P$65536,IN_DTK!I$6,0),""),"")</f>
        <v>9.5</v>
      </c>
      <c r="J101" s="54">
        <f>IF(ISNA(VLOOKUP($A101,[1]DSSV!$A$9:$P$65536,IN_DTK!J$6,0))=FALSE,IF(J$9&lt;&gt;0,VLOOKUP($A101,[1]DSSV!$A$9:$P$65536,IN_DTK!J$6,0),""),"")</f>
        <v>8.5</v>
      </c>
      <c r="K101" s="54">
        <f>IF(ISNA(VLOOKUP($A101,[1]DSSV!$A$9:$P$65536,IN_DTK!K$6,0))=FALSE,IF(K$9&lt;&gt;0,VLOOKUP($A101,[1]DSSV!$A$9:$P$65536,IN_DTK!K$6,0),""),"")</f>
        <v>7.5</v>
      </c>
      <c r="L101" s="54">
        <f>IF(ISNA(VLOOKUP($A101,[1]DSSV!$A$9:$P$65536,IN_DTK!L$6,0))=FALSE,VLOOKUP($A101,[1]DSSV!$A$9:$P$65536,IN_DTK!L$6,0),"")</f>
        <v>5</v>
      </c>
      <c r="M101" s="54">
        <f>IF(ISNA(VLOOKUP($A101,[1]DSSV!$A$9:$P$65536,IN_DTK!M$6,0))=FALSE,VLOOKUP($A101,[1]DSSV!$A$9:$P$65536,IN_DTK!M$6,0),"")</f>
        <v>3.6</v>
      </c>
      <c r="N101" s="54">
        <f>IF(ISNA(VLOOKUP($A101,[1]DSSV!$A$9:$P$65536,IN_DTK!N$6,0))=FALSE,IF(N$9&lt;&gt;0,VLOOKUP($A101,[1]DSSV!$A$9:$P$65536,IN_DTK!N$6,0),""),"")</f>
        <v>4.3</v>
      </c>
      <c r="O101" s="58">
        <f>IF(ISNA(VLOOKUP($A101,[1]DSSV!$A$9:$P$65536,IN_DTK!O$6,0))=FALSE,VLOOKUP($A101,[1]DSSV!$A$9:$P$65536,IN_DTK!O$6,0),"")</f>
        <v>6.3</v>
      </c>
      <c r="P101" s="59" t="str">
        <f>IF(ISNA(VLOOKUP($A101,[1]DSSV!$A$9:$P$65536,IN_DTK!P$6,0))=FALSE,VLOOKUP($A101,[1]DSSV!$A$9:$P$65536,IN_DTK!P$6,0),"")</f>
        <v>Sáu  Phẩy Ba</v>
      </c>
      <c r="Q101" s="60">
        <f>IF(ISNA(VLOOKUP($A101,[1]DSSV!$A$9:$P$65536,IN_DTK!Q$6,0))=FALSE,VLOOKUP($A101,[1]DSSV!$A$9:$P$65536,IN_DTK!Q$6,0),"")</f>
        <v>0</v>
      </c>
      <c r="R101" s="52" t="str">
        <f t="shared" si="2"/>
        <v>K15XDC</v>
      </c>
      <c r="S101" s="53" t="str">
        <f t="shared" si="3"/>
        <v>XDC</v>
      </c>
    </row>
    <row r="102" spans="1:19" s="52" customFormat="1" ht="18" customHeight="1">
      <c r="A102" s="44">
        <v>93</v>
      </c>
      <c r="B102" s="54">
        <f>SUBTOTAL(2,C$7:C102)</f>
        <v>93</v>
      </c>
      <c r="C102" s="54">
        <f>IF(ISNA(VLOOKUP($A102,[1]DSSV!$A$9:$P$65536,IN_DTK!C$6,0))=FALSE,VLOOKUP($A102,[1]DSSV!$A$9:$P$65536,IN_DTK!C$6,0),"")</f>
        <v>152222772</v>
      </c>
      <c r="D102" s="55" t="str">
        <f>IF(ISNA(VLOOKUP($A102,[1]DSSV!$A$9:$P$65536,IN_DTK!D$6,0))=FALSE,VLOOKUP($A102,[1]DSSV!$A$9:$P$65536,IN_DTK!D$6,0),"")</f>
        <v>Trần Anh</v>
      </c>
      <c r="E102" s="56" t="str">
        <f>IF(ISNA(VLOOKUP($A102,[1]DSSV!$A$9:$P$65536,IN_DTK!E$6,0))=FALSE,VLOOKUP($A102,[1]DSSV!$A$9:$P$65536,IN_DTK!E$6,0),"")</f>
        <v>Quân</v>
      </c>
      <c r="F102" s="57" t="str">
        <f>IF(ISNA(VLOOKUP($A102,[1]DSSV!$A$9:$P$65536,IN_DTK!F$6,0))=FALSE,VLOOKUP($A102,[1]DSSV!$A$9:$P$65536,IN_DTK!F$6,0),"")</f>
        <v>K15XDC</v>
      </c>
      <c r="G102" s="57" t="str">
        <f>IF(ISNA(VLOOKUP($A102,[1]DSSV!$A$9:$P$65536,IN_DTK!G$6,0))=FALSE,VLOOKUP($A102,[1]DSSV!$A$9:$P$65536,IN_DTK!G$6,0),"")</f>
        <v>K15E32</v>
      </c>
      <c r="H102" s="54">
        <f>IF(ISNA(VLOOKUP($A102,[1]DSSV!$A$9:$P$65536,IN_DTK!H$6,0))=FALSE,IF(H$9&lt;&gt;0,VLOOKUP($A102,[1]DSSV!$A$9:$P$65536,IN_DTK!H$6,0),""),"")</f>
        <v>9.5</v>
      </c>
      <c r="I102" s="54">
        <f>IF(ISNA(VLOOKUP($A102,[1]DSSV!$A$9:$P$65536,IN_DTK!I$6,0))=FALSE,IF(I$9&lt;&gt;0,VLOOKUP($A102,[1]DSSV!$A$9:$P$65536,IN_DTK!I$6,0),""),"")</f>
        <v>9.5</v>
      </c>
      <c r="J102" s="54">
        <f>IF(ISNA(VLOOKUP($A102,[1]DSSV!$A$9:$P$65536,IN_DTK!J$6,0))=FALSE,IF(J$9&lt;&gt;0,VLOOKUP($A102,[1]DSSV!$A$9:$P$65536,IN_DTK!J$6,0),""),"")</f>
        <v>7</v>
      </c>
      <c r="K102" s="54">
        <f>IF(ISNA(VLOOKUP($A102,[1]DSSV!$A$9:$P$65536,IN_DTK!K$6,0))=FALSE,IF(K$9&lt;&gt;0,VLOOKUP($A102,[1]DSSV!$A$9:$P$65536,IN_DTK!K$6,0),""),"")</f>
        <v>7</v>
      </c>
      <c r="L102" s="54">
        <f>IF(ISNA(VLOOKUP($A102,[1]DSSV!$A$9:$P$65536,IN_DTK!L$6,0))=FALSE,VLOOKUP($A102,[1]DSSV!$A$9:$P$65536,IN_DTK!L$6,0),"")</f>
        <v>5</v>
      </c>
      <c r="M102" s="54">
        <f>IF(ISNA(VLOOKUP($A102,[1]DSSV!$A$9:$P$65536,IN_DTK!M$6,0))=FALSE,VLOOKUP($A102,[1]DSSV!$A$9:$P$65536,IN_DTK!M$6,0),"")</f>
        <v>3</v>
      </c>
      <c r="N102" s="54">
        <f>IF(ISNA(VLOOKUP($A102,[1]DSSV!$A$9:$P$65536,IN_DTK!N$6,0))=FALSE,IF(N$9&lt;&gt;0,VLOOKUP($A102,[1]DSSV!$A$9:$P$65536,IN_DTK!N$6,0),""),"")</f>
        <v>4</v>
      </c>
      <c r="O102" s="58">
        <f>IF(ISNA(VLOOKUP($A102,[1]DSSV!$A$9:$P$65536,IN_DTK!O$6,0))=FALSE,VLOOKUP($A102,[1]DSSV!$A$9:$P$65536,IN_DTK!O$6,0),"")</f>
        <v>5.7</v>
      </c>
      <c r="P102" s="59" t="str">
        <f>IF(ISNA(VLOOKUP($A102,[1]DSSV!$A$9:$P$65536,IN_DTK!P$6,0))=FALSE,VLOOKUP($A102,[1]DSSV!$A$9:$P$65536,IN_DTK!P$6,0),"")</f>
        <v>Năm Phẩy Bảy</v>
      </c>
      <c r="Q102" s="60">
        <f>IF(ISNA(VLOOKUP($A102,[1]DSSV!$A$9:$P$65536,IN_DTK!Q$6,0))=FALSE,VLOOKUP($A102,[1]DSSV!$A$9:$P$65536,IN_DTK!Q$6,0),"")</f>
        <v>0</v>
      </c>
      <c r="R102" s="52" t="str">
        <f t="shared" si="2"/>
        <v>K15XDC</v>
      </c>
      <c r="S102" s="53" t="str">
        <f t="shared" si="3"/>
        <v>XDC</v>
      </c>
    </row>
    <row r="103" spans="1:19" s="52" customFormat="1" ht="18" customHeight="1">
      <c r="A103" s="44">
        <v>94</v>
      </c>
      <c r="B103" s="54">
        <f>SUBTOTAL(2,C$7:C103)</f>
        <v>94</v>
      </c>
      <c r="C103" s="54">
        <f>IF(ISNA(VLOOKUP($A103,[1]DSSV!$A$9:$P$65536,IN_DTK!C$6,0))=FALSE,VLOOKUP($A103,[1]DSSV!$A$9:$P$65536,IN_DTK!C$6,0),"")</f>
        <v>152222776</v>
      </c>
      <c r="D103" s="55" t="str">
        <f>IF(ISNA(VLOOKUP($A103,[1]DSSV!$A$9:$P$65536,IN_DTK!D$6,0))=FALSE,VLOOKUP($A103,[1]DSSV!$A$9:$P$65536,IN_DTK!D$6,0),"")</f>
        <v>Trần Duy</v>
      </c>
      <c r="E103" s="56" t="str">
        <f>IF(ISNA(VLOOKUP($A103,[1]DSSV!$A$9:$P$65536,IN_DTK!E$6,0))=FALSE,VLOOKUP($A103,[1]DSSV!$A$9:$P$65536,IN_DTK!E$6,0),"")</f>
        <v>Khánh</v>
      </c>
      <c r="F103" s="57" t="str">
        <f>IF(ISNA(VLOOKUP($A103,[1]DSSV!$A$9:$P$65536,IN_DTK!F$6,0))=FALSE,VLOOKUP($A103,[1]DSSV!$A$9:$P$65536,IN_DTK!F$6,0),"")</f>
        <v>K15XDC</v>
      </c>
      <c r="G103" s="57" t="str">
        <f>IF(ISNA(VLOOKUP($A103,[1]DSSV!$A$9:$P$65536,IN_DTK!G$6,0))=FALSE,VLOOKUP($A103,[1]DSSV!$A$9:$P$65536,IN_DTK!G$6,0),"")</f>
        <v>K15E32</v>
      </c>
      <c r="H103" s="54">
        <f>IF(ISNA(VLOOKUP($A103,[1]DSSV!$A$9:$P$65536,IN_DTK!H$6,0))=FALSE,IF(H$9&lt;&gt;0,VLOOKUP($A103,[1]DSSV!$A$9:$P$65536,IN_DTK!H$6,0),""),"")</f>
        <v>8.5</v>
      </c>
      <c r="I103" s="54">
        <f>IF(ISNA(VLOOKUP($A103,[1]DSSV!$A$9:$P$65536,IN_DTK!I$6,0))=FALSE,IF(I$9&lt;&gt;0,VLOOKUP($A103,[1]DSSV!$A$9:$P$65536,IN_DTK!I$6,0),""),"")</f>
        <v>9</v>
      </c>
      <c r="J103" s="54">
        <f>IF(ISNA(VLOOKUP($A103,[1]DSSV!$A$9:$P$65536,IN_DTK!J$6,0))=FALSE,IF(J$9&lt;&gt;0,VLOOKUP($A103,[1]DSSV!$A$9:$P$65536,IN_DTK!J$6,0),""),"")</f>
        <v>7</v>
      </c>
      <c r="K103" s="54">
        <f>IF(ISNA(VLOOKUP($A103,[1]DSSV!$A$9:$P$65536,IN_DTK!K$6,0))=FALSE,IF(K$9&lt;&gt;0,VLOOKUP($A103,[1]DSSV!$A$9:$P$65536,IN_DTK!K$6,0),""),"")</f>
        <v>8</v>
      </c>
      <c r="L103" s="54">
        <f>IF(ISNA(VLOOKUP($A103,[1]DSSV!$A$9:$P$65536,IN_DTK!L$6,0))=FALSE,VLOOKUP($A103,[1]DSSV!$A$9:$P$65536,IN_DTK!L$6,0),"")</f>
        <v>5.5</v>
      </c>
      <c r="M103" s="54">
        <f>IF(ISNA(VLOOKUP($A103,[1]DSSV!$A$9:$P$65536,IN_DTK!M$6,0))=FALSE,VLOOKUP($A103,[1]DSSV!$A$9:$P$65536,IN_DTK!M$6,0),"")</f>
        <v>4.9000000000000004</v>
      </c>
      <c r="N103" s="54">
        <f>IF(ISNA(VLOOKUP($A103,[1]DSSV!$A$9:$P$65536,IN_DTK!N$6,0))=FALSE,IF(N$9&lt;&gt;0,VLOOKUP($A103,[1]DSSV!$A$9:$P$65536,IN_DTK!N$6,0),""),"")</f>
        <v>5.2</v>
      </c>
      <c r="O103" s="58">
        <f>IF(ISNA(VLOOKUP($A103,[1]DSSV!$A$9:$P$65536,IN_DTK!O$6,0))=FALSE,VLOOKUP($A103,[1]DSSV!$A$9:$P$65536,IN_DTK!O$6,0),"")</f>
        <v>6.4</v>
      </c>
      <c r="P103" s="59" t="str">
        <f>IF(ISNA(VLOOKUP($A103,[1]DSSV!$A$9:$P$65536,IN_DTK!P$6,0))=FALSE,VLOOKUP($A103,[1]DSSV!$A$9:$P$65536,IN_DTK!P$6,0),"")</f>
        <v>Sáu Phẩy Bốn</v>
      </c>
      <c r="Q103" s="60">
        <f>IF(ISNA(VLOOKUP($A103,[1]DSSV!$A$9:$P$65536,IN_DTK!Q$6,0))=FALSE,VLOOKUP($A103,[1]DSSV!$A$9:$P$65536,IN_DTK!Q$6,0),"")</f>
        <v>0</v>
      </c>
      <c r="R103" s="52" t="str">
        <f t="shared" si="2"/>
        <v>K15XDC</v>
      </c>
      <c r="S103" s="53" t="str">
        <f t="shared" si="3"/>
        <v>XDC</v>
      </c>
    </row>
    <row r="104" spans="1:19" s="52" customFormat="1" ht="18" customHeight="1">
      <c r="A104" s="44">
        <v>95</v>
      </c>
      <c r="B104" s="54">
        <f>SUBTOTAL(2,C$7:C104)</f>
        <v>95</v>
      </c>
      <c r="C104" s="54">
        <f>IF(ISNA(VLOOKUP($A104,[1]DSSV!$A$9:$P$65536,IN_DTK!C$6,0))=FALSE,VLOOKUP($A104,[1]DSSV!$A$9:$P$65536,IN_DTK!C$6,0),"")</f>
        <v>152222778</v>
      </c>
      <c r="D104" s="55" t="str">
        <f>IF(ISNA(VLOOKUP($A104,[1]DSSV!$A$9:$P$65536,IN_DTK!D$6,0))=FALSE,VLOOKUP($A104,[1]DSSV!$A$9:$P$65536,IN_DTK!D$6,0),"")</f>
        <v>Trương Xuân</v>
      </c>
      <c r="E104" s="56" t="str">
        <f>IF(ISNA(VLOOKUP($A104,[1]DSSV!$A$9:$P$65536,IN_DTK!E$6,0))=FALSE,VLOOKUP($A104,[1]DSSV!$A$9:$P$65536,IN_DTK!E$6,0),"")</f>
        <v>Hoàng</v>
      </c>
      <c r="F104" s="57" t="str">
        <f>IF(ISNA(VLOOKUP($A104,[1]DSSV!$A$9:$P$65536,IN_DTK!F$6,0))=FALSE,VLOOKUP($A104,[1]DSSV!$A$9:$P$65536,IN_DTK!F$6,0),"")</f>
        <v>K15XDC</v>
      </c>
      <c r="G104" s="57" t="str">
        <f>IF(ISNA(VLOOKUP($A104,[1]DSSV!$A$9:$P$65536,IN_DTK!G$6,0))=FALSE,VLOOKUP($A104,[1]DSSV!$A$9:$P$65536,IN_DTK!G$6,0),"")</f>
        <v>K15E32</v>
      </c>
      <c r="H104" s="54">
        <f>IF(ISNA(VLOOKUP($A104,[1]DSSV!$A$9:$P$65536,IN_DTK!H$6,0))=FALSE,IF(H$9&lt;&gt;0,VLOOKUP($A104,[1]DSSV!$A$9:$P$65536,IN_DTK!H$6,0),""),"")</f>
        <v>8</v>
      </c>
      <c r="I104" s="54">
        <f>IF(ISNA(VLOOKUP($A104,[1]DSSV!$A$9:$P$65536,IN_DTK!I$6,0))=FALSE,IF(I$9&lt;&gt;0,VLOOKUP($A104,[1]DSSV!$A$9:$P$65536,IN_DTK!I$6,0),""),"")</f>
        <v>8</v>
      </c>
      <c r="J104" s="54">
        <f>IF(ISNA(VLOOKUP($A104,[1]DSSV!$A$9:$P$65536,IN_DTK!J$6,0))=FALSE,IF(J$9&lt;&gt;0,VLOOKUP($A104,[1]DSSV!$A$9:$P$65536,IN_DTK!J$6,0),""),"")</f>
        <v>8.5</v>
      </c>
      <c r="K104" s="54">
        <f>IF(ISNA(VLOOKUP($A104,[1]DSSV!$A$9:$P$65536,IN_DTK!K$6,0))=FALSE,IF(K$9&lt;&gt;0,VLOOKUP($A104,[1]DSSV!$A$9:$P$65536,IN_DTK!K$6,0),""),"")</f>
        <v>9</v>
      </c>
      <c r="L104" s="54">
        <f>IF(ISNA(VLOOKUP($A104,[1]DSSV!$A$9:$P$65536,IN_DTK!L$6,0))=FALSE,VLOOKUP($A104,[1]DSSV!$A$9:$P$65536,IN_DTK!L$6,0),"")</f>
        <v>3</v>
      </c>
      <c r="M104" s="54">
        <f>IF(ISNA(VLOOKUP($A104,[1]DSSV!$A$9:$P$65536,IN_DTK!M$6,0))=FALSE,VLOOKUP($A104,[1]DSSV!$A$9:$P$65536,IN_DTK!M$6,0),"")</f>
        <v>2.5</v>
      </c>
      <c r="N104" s="54">
        <f>IF(ISNA(VLOOKUP($A104,[1]DSSV!$A$9:$P$65536,IN_DTK!N$6,0))=FALSE,IF(N$9&lt;&gt;0,VLOOKUP($A104,[1]DSSV!$A$9:$P$65536,IN_DTK!N$6,0),""),"")</f>
        <v>2.8</v>
      </c>
      <c r="O104" s="58">
        <f>IF(ISNA(VLOOKUP($A104,[1]DSSV!$A$9:$P$65536,IN_DTK!O$6,0))=FALSE,VLOOKUP($A104,[1]DSSV!$A$9:$P$65536,IN_DTK!O$6,0),"")</f>
        <v>0</v>
      </c>
      <c r="P104" s="59" t="str">
        <f>IF(ISNA(VLOOKUP($A104,[1]DSSV!$A$9:$P$65536,IN_DTK!P$6,0))=FALSE,VLOOKUP($A104,[1]DSSV!$A$9:$P$65536,IN_DTK!P$6,0),"")</f>
        <v>Không</v>
      </c>
      <c r="Q104" s="60">
        <f>IF(ISNA(VLOOKUP($A104,[1]DSSV!$A$9:$P$65536,IN_DTK!Q$6,0))=FALSE,VLOOKUP($A104,[1]DSSV!$A$9:$P$65536,IN_DTK!Q$6,0),"")</f>
        <v>0</v>
      </c>
      <c r="R104" s="52" t="str">
        <f t="shared" si="2"/>
        <v>K15XDC</v>
      </c>
      <c r="S104" s="53" t="str">
        <f t="shared" si="3"/>
        <v>XDC</v>
      </c>
    </row>
    <row r="105" spans="1:19" s="52" customFormat="1" ht="18" customHeight="1">
      <c r="A105" s="44">
        <v>96</v>
      </c>
      <c r="B105" s="54">
        <f>SUBTOTAL(2,C$7:C105)</f>
        <v>96</v>
      </c>
      <c r="C105" s="54">
        <f>IF(ISNA(VLOOKUP($A105,[1]DSSV!$A$9:$P$65536,IN_DTK!C$6,0))=FALSE,VLOOKUP($A105,[1]DSSV!$A$9:$P$65536,IN_DTK!C$6,0),"")</f>
        <v>152222779</v>
      </c>
      <c r="D105" s="55" t="str">
        <f>IF(ISNA(VLOOKUP($A105,[1]DSSV!$A$9:$P$65536,IN_DTK!D$6,0))=FALSE,VLOOKUP($A105,[1]DSSV!$A$9:$P$65536,IN_DTK!D$6,0),"")</f>
        <v>Lê Hồng</v>
      </c>
      <c r="E105" s="56" t="str">
        <f>IF(ISNA(VLOOKUP($A105,[1]DSSV!$A$9:$P$65536,IN_DTK!E$6,0))=FALSE,VLOOKUP($A105,[1]DSSV!$A$9:$P$65536,IN_DTK!E$6,0),"")</f>
        <v>Hùng</v>
      </c>
      <c r="F105" s="57" t="str">
        <f>IF(ISNA(VLOOKUP($A105,[1]DSSV!$A$9:$P$65536,IN_DTK!F$6,0))=FALSE,VLOOKUP($A105,[1]DSSV!$A$9:$P$65536,IN_DTK!F$6,0),"")</f>
        <v>K15XDC</v>
      </c>
      <c r="G105" s="57" t="str">
        <f>IF(ISNA(VLOOKUP($A105,[1]DSSV!$A$9:$P$65536,IN_DTK!G$6,0))=FALSE,VLOOKUP($A105,[1]DSSV!$A$9:$P$65536,IN_DTK!G$6,0),"")</f>
        <v>K15E32</v>
      </c>
      <c r="H105" s="54">
        <f>IF(ISNA(VLOOKUP($A105,[1]DSSV!$A$9:$P$65536,IN_DTK!H$6,0))=FALSE,IF(H$9&lt;&gt;0,VLOOKUP($A105,[1]DSSV!$A$9:$P$65536,IN_DTK!H$6,0),""),"")</f>
        <v>7.5</v>
      </c>
      <c r="I105" s="54">
        <f>IF(ISNA(VLOOKUP($A105,[1]DSSV!$A$9:$P$65536,IN_DTK!I$6,0))=FALSE,IF(I$9&lt;&gt;0,VLOOKUP($A105,[1]DSSV!$A$9:$P$65536,IN_DTK!I$6,0),""),"")</f>
        <v>8</v>
      </c>
      <c r="J105" s="54">
        <f>IF(ISNA(VLOOKUP($A105,[1]DSSV!$A$9:$P$65536,IN_DTK!J$6,0))=FALSE,IF(J$9&lt;&gt;0,VLOOKUP($A105,[1]DSSV!$A$9:$P$65536,IN_DTK!J$6,0),""),"")</f>
        <v>7.5</v>
      </c>
      <c r="K105" s="54">
        <f>IF(ISNA(VLOOKUP($A105,[1]DSSV!$A$9:$P$65536,IN_DTK!K$6,0))=FALSE,IF(K$9&lt;&gt;0,VLOOKUP($A105,[1]DSSV!$A$9:$P$65536,IN_DTK!K$6,0),""),"")</f>
        <v>8</v>
      </c>
      <c r="L105" s="54">
        <f>IF(ISNA(VLOOKUP($A105,[1]DSSV!$A$9:$P$65536,IN_DTK!L$6,0))=FALSE,VLOOKUP($A105,[1]DSSV!$A$9:$P$65536,IN_DTK!L$6,0),"")</f>
        <v>3.5</v>
      </c>
      <c r="M105" s="54">
        <f>IF(ISNA(VLOOKUP($A105,[1]DSSV!$A$9:$P$65536,IN_DTK!M$6,0))=FALSE,VLOOKUP($A105,[1]DSSV!$A$9:$P$65536,IN_DTK!M$6,0),"")</f>
        <v>3.8</v>
      </c>
      <c r="N105" s="54">
        <f>IF(ISNA(VLOOKUP($A105,[1]DSSV!$A$9:$P$65536,IN_DTK!N$6,0))=FALSE,IF(N$9&lt;&gt;0,VLOOKUP($A105,[1]DSSV!$A$9:$P$65536,IN_DTK!N$6,0),""),"")</f>
        <v>3.7</v>
      </c>
      <c r="O105" s="58">
        <f>IF(ISNA(VLOOKUP($A105,[1]DSSV!$A$9:$P$65536,IN_DTK!O$6,0))=FALSE,VLOOKUP($A105,[1]DSSV!$A$9:$P$65536,IN_DTK!O$6,0),"")</f>
        <v>0</v>
      </c>
      <c r="P105" s="59" t="str">
        <f>IF(ISNA(VLOOKUP($A105,[1]DSSV!$A$9:$P$65536,IN_DTK!P$6,0))=FALSE,VLOOKUP($A105,[1]DSSV!$A$9:$P$65536,IN_DTK!P$6,0),"")</f>
        <v>Không</v>
      </c>
      <c r="Q105" s="60">
        <f>IF(ISNA(VLOOKUP($A105,[1]DSSV!$A$9:$P$65536,IN_DTK!Q$6,0))=FALSE,VLOOKUP($A105,[1]DSSV!$A$9:$P$65536,IN_DTK!Q$6,0),"")</f>
        <v>0</v>
      </c>
      <c r="R105" s="52" t="str">
        <f t="shared" si="2"/>
        <v>K15XDC</v>
      </c>
      <c r="S105" s="53" t="str">
        <f t="shared" si="3"/>
        <v>XDC</v>
      </c>
    </row>
    <row r="106" spans="1:19" s="52" customFormat="1" ht="18" customHeight="1">
      <c r="A106" s="44">
        <v>97</v>
      </c>
      <c r="B106" s="54">
        <f>SUBTOTAL(2,C$7:C106)</f>
        <v>97</v>
      </c>
      <c r="C106" s="54">
        <f>IF(ISNA(VLOOKUP($A106,[1]DSSV!$A$9:$P$65536,IN_DTK!C$6,0))=FALSE,VLOOKUP($A106,[1]DSSV!$A$9:$P$65536,IN_DTK!C$6,0),"")</f>
        <v>152222780</v>
      </c>
      <c r="D106" s="55" t="str">
        <f>IF(ISNA(VLOOKUP($A106,[1]DSSV!$A$9:$P$65536,IN_DTK!D$6,0))=FALSE,VLOOKUP($A106,[1]DSSV!$A$9:$P$65536,IN_DTK!D$6,0),"")</f>
        <v>Đinh Quốc</v>
      </c>
      <c r="E106" s="56" t="str">
        <f>IF(ISNA(VLOOKUP($A106,[1]DSSV!$A$9:$P$65536,IN_DTK!E$6,0))=FALSE,VLOOKUP($A106,[1]DSSV!$A$9:$P$65536,IN_DTK!E$6,0),"")</f>
        <v>Huy</v>
      </c>
      <c r="F106" s="57" t="str">
        <f>IF(ISNA(VLOOKUP($A106,[1]DSSV!$A$9:$P$65536,IN_DTK!F$6,0))=FALSE,VLOOKUP($A106,[1]DSSV!$A$9:$P$65536,IN_DTK!F$6,0),"")</f>
        <v>K15XDC</v>
      </c>
      <c r="G106" s="57" t="str">
        <f>IF(ISNA(VLOOKUP($A106,[1]DSSV!$A$9:$P$65536,IN_DTK!G$6,0))=FALSE,VLOOKUP($A106,[1]DSSV!$A$9:$P$65536,IN_DTK!G$6,0),"")</f>
        <v>K15E32</v>
      </c>
      <c r="H106" s="54">
        <f>IF(ISNA(VLOOKUP($A106,[1]DSSV!$A$9:$P$65536,IN_DTK!H$6,0))=FALSE,IF(H$9&lt;&gt;0,VLOOKUP($A106,[1]DSSV!$A$9:$P$65536,IN_DTK!H$6,0),""),"")</f>
        <v>9.5</v>
      </c>
      <c r="I106" s="54">
        <f>IF(ISNA(VLOOKUP($A106,[1]DSSV!$A$9:$P$65536,IN_DTK!I$6,0))=FALSE,IF(I$9&lt;&gt;0,VLOOKUP($A106,[1]DSSV!$A$9:$P$65536,IN_DTK!I$6,0),""),"")</f>
        <v>9.5</v>
      </c>
      <c r="J106" s="54">
        <f>IF(ISNA(VLOOKUP($A106,[1]DSSV!$A$9:$P$65536,IN_DTK!J$6,0))=FALSE,IF(J$9&lt;&gt;0,VLOOKUP($A106,[1]DSSV!$A$9:$P$65536,IN_DTK!J$6,0),""),"")</f>
        <v>7.5</v>
      </c>
      <c r="K106" s="54">
        <f>IF(ISNA(VLOOKUP($A106,[1]DSSV!$A$9:$P$65536,IN_DTK!K$6,0))=FALSE,IF(K$9&lt;&gt;0,VLOOKUP($A106,[1]DSSV!$A$9:$P$65536,IN_DTK!K$6,0),""),"")</f>
        <v>8</v>
      </c>
      <c r="L106" s="54">
        <f>IF(ISNA(VLOOKUP($A106,[1]DSSV!$A$9:$P$65536,IN_DTK!L$6,0))=FALSE,VLOOKUP($A106,[1]DSSV!$A$9:$P$65536,IN_DTK!L$6,0),"")</f>
        <v>6.5</v>
      </c>
      <c r="M106" s="54">
        <f>IF(ISNA(VLOOKUP($A106,[1]DSSV!$A$9:$P$65536,IN_DTK!M$6,0))=FALSE,VLOOKUP($A106,[1]DSSV!$A$9:$P$65536,IN_DTK!M$6,0),"")</f>
        <v>3.8</v>
      </c>
      <c r="N106" s="54">
        <f>IF(ISNA(VLOOKUP($A106,[1]DSSV!$A$9:$P$65536,IN_DTK!N$6,0))=FALSE,IF(N$9&lt;&gt;0,VLOOKUP($A106,[1]DSSV!$A$9:$P$65536,IN_DTK!N$6,0),""),"")</f>
        <v>5.2</v>
      </c>
      <c r="O106" s="58">
        <f>IF(ISNA(VLOOKUP($A106,[1]DSSV!$A$9:$P$65536,IN_DTK!O$6,0))=FALSE,VLOOKUP($A106,[1]DSSV!$A$9:$P$65536,IN_DTK!O$6,0),"")</f>
        <v>6.6</v>
      </c>
      <c r="P106" s="59" t="str">
        <f>IF(ISNA(VLOOKUP($A106,[1]DSSV!$A$9:$P$65536,IN_DTK!P$6,0))=FALSE,VLOOKUP($A106,[1]DSSV!$A$9:$P$65536,IN_DTK!P$6,0),"")</f>
        <v>Sáu Phẩy Sáu</v>
      </c>
      <c r="Q106" s="60">
        <f>IF(ISNA(VLOOKUP($A106,[1]DSSV!$A$9:$P$65536,IN_DTK!Q$6,0))=FALSE,VLOOKUP($A106,[1]DSSV!$A$9:$P$65536,IN_DTK!Q$6,0),"")</f>
        <v>0</v>
      </c>
      <c r="R106" s="52" t="str">
        <f t="shared" si="2"/>
        <v>K15XDC</v>
      </c>
      <c r="S106" s="53" t="str">
        <f t="shared" si="3"/>
        <v>XDC</v>
      </c>
    </row>
    <row r="107" spans="1:19" s="52" customFormat="1" ht="18" customHeight="1">
      <c r="A107" s="44">
        <v>98</v>
      </c>
      <c r="B107" s="54">
        <f>SUBTOTAL(2,C$7:C107)</f>
        <v>98</v>
      </c>
      <c r="C107" s="54">
        <f>IF(ISNA(VLOOKUP($A107,[1]DSSV!$A$9:$P$65536,IN_DTK!C$6,0))=FALSE,VLOOKUP($A107,[1]DSSV!$A$9:$P$65536,IN_DTK!C$6,0),"")</f>
        <v>152222781</v>
      </c>
      <c r="D107" s="55" t="str">
        <f>IF(ISNA(VLOOKUP($A107,[1]DSSV!$A$9:$P$65536,IN_DTK!D$6,0))=FALSE,VLOOKUP($A107,[1]DSSV!$A$9:$P$65536,IN_DTK!D$6,0),"")</f>
        <v>Bùi Quang</v>
      </c>
      <c r="E107" s="56" t="str">
        <f>IF(ISNA(VLOOKUP($A107,[1]DSSV!$A$9:$P$65536,IN_DTK!E$6,0))=FALSE,VLOOKUP($A107,[1]DSSV!$A$9:$P$65536,IN_DTK!E$6,0),"")</f>
        <v>Phương</v>
      </c>
      <c r="F107" s="57" t="str">
        <f>IF(ISNA(VLOOKUP($A107,[1]DSSV!$A$9:$P$65536,IN_DTK!F$6,0))=FALSE,VLOOKUP($A107,[1]DSSV!$A$9:$P$65536,IN_DTK!F$6,0),"")</f>
        <v>K15XDC</v>
      </c>
      <c r="G107" s="57" t="str">
        <f>IF(ISNA(VLOOKUP($A107,[1]DSSV!$A$9:$P$65536,IN_DTK!G$6,0))=FALSE,VLOOKUP($A107,[1]DSSV!$A$9:$P$65536,IN_DTK!G$6,0),"")</f>
        <v>K15E32</v>
      </c>
      <c r="H107" s="54">
        <f>IF(ISNA(VLOOKUP($A107,[1]DSSV!$A$9:$P$65536,IN_DTK!H$6,0))=FALSE,IF(H$9&lt;&gt;0,VLOOKUP($A107,[1]DSSV!$A$9:$P$65536,IN_DTK!H$6,0),""),"")</f>
        <v>10</v>
      </c>
      <c r="I107" s="54">
        <f>IF(ISNA(VLOOKUP($A107,[1]DSSV!$A$9:$P$65536,IN_DTK!I$6,0))=FALSE,IF(I$9&lt;&gt;0,VLOOKUP($A107,[1]DSSV!$A$9:$P$65536,IN_DTK!I$6,0),""),"")</f>
        <v>10</v>
      </c>
      <c r="J107" s="54">
        <f>IF(ISNA(VLOOKUP($A107,[1]DSSV!$A$9:$P$65536,IN_DTK!J$6,0))=FALSE,IF(J$9&lt;&gt;0,VLOOKUP($A107,[1]DSSV!$A$9:$P$65536,IN_DTK!J$6,0),""),"")</f>
        <v>9.5</v>
      </c>
      <c r="K107" s="54">
        <f>IF(ISNA(VLOOKUP($A107,[1]DSSV!$A$9:$P$65536,IN_DTK!K$6,0))=FALSE,IF(K$9&lt;&gt;0,VLOOKUP($A107,[1]DSSV!$A$9:$P$65536,IN_DTK!K$6,0),""),"")</f>
        <v>8.5</v>
      </c>
      <c r="L107" s="54">
        <f>IF(ISNA(VLOOKUP($A107,[1]DSSV!$A$9:$P$65536,IN_DTK!L$6,0))=FALSE,VLOOKUP($A107,[1]DSSV!$A$9:$P$65536,IN_DTK!L$6,0),"")</f>
        <v>6.5</v>
      </c>
      <c r="M107" s="54">
        <f>IF(ISNA(VLOOKUP($A107,[1]DSSV!$A$9:$P$65536,IN_DTK!M$6,0))=FALSE,VLOOKUP($A107,[1]DSSV!$A$9:$P$65536,IN_DTK!M$6,0),"")</f>
        <v>4.2</v>
      </c>
      <c r="N107" s="54">
        <f>IF(ISNA(VLOOKUP($A107,[1]DSSV!$A$9:$P$65536,IN_DTK!N$6,0))=FALSE,IF(N$9&lt;&gt;0,VLOOKUP($A107,[1]DSSV!$A$9:$P$65536,IN_DTK!N$6,0),""),"")</f>
        <v>5.4</v>
      </c>
      <c r="O107" s="58">
        <f>IF(ISNA(VLOOKUP($A107,[1]DSSV!$A$9:$P$65536,IN_DTK!O$6,0))=FALSE,VLOOKUP($A107,[1]DSSV!$A$9:$P$65536,IN_DTK!O$6,0),"")</f>
        <v>7.2</v>
      </c>
      <c r="P107" s="59" t="str">
        <f>IF(ISNA(VLOOKUP($A107,[1]DSSV!$A$9:$P$65536,IN_DTK!P$6,0))=FALSE,VLOOKUP($A107,[1]DSSV!$A$9:$P$65536,IN_DTK!P$6,0),"")</f>
        <v>Bảy Phẩy Hai</v>
      </c>
      <c r="Q107" s="60">
        <f>IF(ISNA(VLOOKUP($A107,[1]DSSV!$A$9:$P$65536,IN_DTK!Q$6,0))=FALSE,VLOOKUP($A107,[1]DSSV!$A$9:$P$65536,IN_DTK!Q$6,0),"")</f>
        <v>0</v>
      </c>
      <c r="R107" s="52" t="str">
        <f t="shared" si="2"/>
        <v>K15XDC</v>
      </c>
      <c r="S107" s="53" t="str">
        <f t="shared" si="3"/>
        <v>XDC</v>
      </c>
    </row>
    <row r="108" spans="1:19" s="52" customFormat="1" ht="18" customHeight="1">
      <c r="A108" s="44">
        <v>99</v>
      </c>
      <c r="B108" s="54">
        <f>SUBTOTAL(2,C$7:C108)</f>
        <v>99</v>
      </c>
      <c r="C108" s="54">
        <f>IF(ISNA(VLOOKUP($A108,[1]DSSV!$A$9:$P$65536,IN_DTK!C$6,0))=FALSE,VLOOKUP($A108,[1]DSSV!$A$9:$P$65536,IN_DTK!C$6,0),"")</f>
        <v>152222786</v>
      </c>
      <c r="D108" s="55" t="str">
        <f>IF(ISNA(VLOOKUP($A108,[1]DSSV!$A$9:$P$65536,IN_DTK!D$6,0))=FALSE,VLOOKUP($A108,[1]DSSV!$A$9:$P$65536,IN_DTK!D$6,0),"")</f>
        <v>Lê Hà</v>
      </c>
      <c r="E108" s="56" t="str">
        <f>IF(ISNA(VLOOKUP($A108,[1]DSSV!$A$9:$P$65536,IN_DTK!E$6,0))=FALSE,VLOOKUP($A108,[1]DSSV!$A$9:$P$65536,IN_DTK!E$6,0),"")</f>
        <v>Phương</v>
      </c>
      <c r="F108" s="57" t="str">
        <f>IF(ISNA(VLOOKUP($A108,[1]DSSV!$A$9:$P$65536,IN_DTK!F$6,0))=FALSE,VLOOKUP($A108,[1]DSSV!$A$9:$P$65536,IN_DTK!F$6,0),"")</f>
        <v>K15XDC</v>
      </c>
      <c r="G108" s="57" t="str">
        <f>IF(ISNA(VLOOKUP($A108,[1]DSSV!$A$9:$P$65536,IN_DTK!G$6,0))=FALSE,VLOOKUP($A108,[1]DSSV!$A$9:$P$65536,IN_DTK!G$6,0),"")</f>
        <v>K15E32</v>
      </c>
      <c r="H108" s="54">
        <f>IF(ISNA(VLOOKUP($A108,[1]DSSV!$A$9:$P$65536,IN_DTK!H$6,0))=FALSE,IF(H$9&lt;&gt;0,VLOOKUP($A108,[1]DSSV!$A$9:$P$65536,IN_DTK!H$6,0),""),"")</f>
        <v>9.5</v>
      </c>
      <c r="I108" s="54">
        <f>IF(ISNA(VLOOKUP($A108,[1]DSSV!$A$9:$P$65536,IN_DTK!I$6,0))=FALSE,IF(I$9&lt;&gt;0,VLOOKUP($A108,[1]DSSV!$A$9:$P$65536,IN_DTK!I$6,0),""),"")</f>
        <v>9.5</v>
      </c>
      <c r="J108" s="54">
        <f>IF(ISNA(VLOOKUP($A108,[1]DSSV!$A$9:$P$65536,IN_DTK!J$6,0))=FALSE,IF(J$9&lt;&gt;0,VLOOKUP($A108,[1]DSSV!$A$9:$P$65536,IN_DTK!J$6,0),""),"")</f>
        <v>8</v>
      </c>
      <c r="K108" s="54">
        <f>IF(ISNA(VLOOKUP($A108,[1]DSSV!$A$9:$P$65536,IN_DTK!K$6,0))=FALSE,IF(K$9&lt;&gt;0,VLOOKUP($A108,[1]DSSV!$A$9:$P$65536,IN_DTK!K$6,0),""),"")</f>
        <v>9</v>
      </c>
      <c r="L108" s="54">
        <f>IF(ISNA(VLOOKUP($A108,[1]DSSV!$A$9:$P$65536,IN_DTK!L$6,0))=FALSE,VLOOKUP($A108,[1]DSSV!$A$9:$P$65536,IN_DTK!L$6,0),"")</f>
        <v>8</v>
      </c>
      <c r="M108" s="54">
        <f>IF(ISNA(VLOOKUP($A108,[1]DSSV!$A$9:$P$65536,IN_DTK!M$6,0))=FALSE,VLOOKUP($A108,[1]DSSV!$A$9:$P$65536,IN_DTK!M$6,0),"")</f>
        <v>4.9000000000000004</v>
      </c>
      <c r="N108" s="54">
        <f>IF(ISNA(VLOOKUP($A108,[1]DSSV!$A$9:$P$65536,IN_DTK!N$6,0))=FALSE,IF(N$9&lt;&gt;0,VLOOKUP($A108,[1]DSSV!$A$9:$P$65536,IN_DTK!N$6,0),""),"")</f>
        <v>6.5</v>
      </c>
      <c r="O108" s="58">
        <f>IF(ISNA(VLOOKUP($A108,[1]DSSV!$A$9:$P$65536,IN_DTK!O$6,0))=FALSE,VLOOKUP($A108,[1]DSSV!$A$9:$P$65536,IN_DTK!O$6,0),"")</f>
        <v>7.5</v>
      </c>
      <c r="P108" s="59" t="str">
        <f>IF(ISNA(VLOOKUP($A108,[1]DSSV!$A$9:$P$65536,IN_DTK!P$6,0))=FALSE,VLOOKUP($A108,[1]DSSV!$A$9:$P$65536,IN_DTK!P$6,0),"")</f>
        <v>Bảy Phẩy Năm</v>
      </c>
      <c r="Q108" s="60">
        <f>IF(ISNA(VLOOKUP($A108,[1]DSSV!$A$9:$P$65536,IN_DTK!Q$6,0))=FALSE,VLOOKUP($A108,[1]DSSV!$A$9:$P$65536,IN_DTK!Q$6,0),"")</f>
        <v>0</v>
      </c>
      <c r="R108" s="52" t="str">
        <f t="shared" si="2"/>
        <v>K15XDC</v>
      </c>
      <c r="S108" s="53" t="str">
        <f t="shared" si="3"/>
        <v>XDC</v>
      </c>
    </row>
    <row r="109" spans="1:19" s="52" customFormat="1" ht="18" customHeight="1">
      <c r="A109" s="44">
        <v>100</v>
      </c>
      <c r="B109" s="54">
        <f>SUBTOTAL(2,C$7:C109)</f>
        <v>100</v>
      </c>
      <c r="C109" s="54">
        <f>IF(ISNA(VLOOKUP($A109,[1]DSSV!$A$9:$P$65536,IN_DTK!C$6,0))=FALSE,VLOOKUP($A109,[1]DSSV!$A$9:$P$65536,IN_DTK!C$6,0),"")</f>
        <v>152222787</v>
      </c>
      <c r="D109" s="55" t="str">
        <f>IF(ISNA(VLOOKUP($A109,[1]DSSV!$A$9:$P$65536,IN_DTK!D$6,0))=FALSE,VLOOKUP($A109,[1]DSSV!$A$9:$P$65536,IN_DTK!D$6,0),"")</f>
        <v>Lê</v>
      </c>
      <c r="E109" s="56" t="str">
        <f>IF(ISNA(VLOOKUP($A109,[1]DSSV!$A$9:$P$65536,IN_DTK!E$6,0))=FALSE,VLOOKUP($A109,[1]DSSV!$A$9:$P$65536,IN_DTK!E$6,0),"")</f>
        <v>Hoàng</v>
      </c>
      <c r="F109" s="57" t="str">
        <f>IF(ISNA(VLOOKUP($A109,[1]DSSV!$A$9:$P$65536,IN_DTK!F$6,0))=FALSE,VLOOKUP($A109,[1]DSSV!$A$9:$P$65536,IN_DTK!F$6,0),"")</f>
        <v>K15XDC</v>
      </c>
      <c r="G109" s="57" t="str">
        <f>IF(ISNA(VLOOKUP($A109,[1]DSSV!$A$9:$P$65536,IN_DTK!G$6,0))=FALSE,VLOOKUP($A109,[1]DSSV!$A$9:$P$65536,IN_DTK!G$6,0),"")</f>
        <v>K15E32</v>
      </c>
      <c r="H109" s="54">
        <f>IF(ISNA(VLOOKUP($A109,[1]DSSV!$A$9:$P$65536,IN_DTK!H$6,0))=FALSE,IF(H$9&lt;&gt;0,VLOOKUP($A109,[1]DSSV!$A$9:$P$65536,IN_DTK!H$6,0),""),"")</f>
        <v>10</v>
      </c>
      <c r="I109" s="54">
        <f>IF(ISNA(VLOOKUP($A109,[1]DSSV!$A$9:$P$65536,IN_DTK!I$6,0))=FALSE,IF(I$9&lt;&gt;0,VLOOKUP($A109,[1]DSSV!$A$9:$P$65536,IN_DTK!I$6,0),""),"")</f>
        <v>10</v>
      </c>
      <c r="J109" s="54">
        <f>IF(ISNA(VLOOKUP($A109,[1]DSSV!$A$9:$P$65536,IN_DTK!J$6,0))=FALSE,IF(J$9&lt;&gt;0,VLOOKUP($A109,[1]DSSV!$A$9:$P$65536,IN_DTK!J$6,0),""),"")</f>
        <v>8.5</v>
      </c>
      <c r="K109" s="54">
        <f>IF(ISNA(VLOOKUP($A109,[1]DSSV!$A$9:$P$65536,IN_DTK!K$6,0))=FALSE,IF(K$9&lt;&gt;0,VLOOKUP($A109,[1]DSSV!$A$9:$P$65536,IN_DTK!K$6,0),""),"")</f>
        <v>8</v>
      </c>
      <c r="L109" s="54">
        <f>IF(ISNA(VLOOKUP($A109,[1]DSSV!$A$9:$P$65536,IN_DTK!L$6,0))=FALSE,VLOOKUP($A109,[1]DSSV!$A$9:$P$65536,IN_DTK!L$6,0),"")</f>
        <v>7</v>
      </c>
      <c r="M109" s="54">
        <f>IF(ISNA(VLOOKUP($A109,[1]DSSV!$A$9:$P$65536,IN_DTK!M$6,0))=FALSE,VLOOKUP($A109,[1]DSSV!$A$9:$P$65536,IN_DTK!M$6,0),"")</f>
        <v>5.0999999999999996</v>
      </c>
      <c r="N109" s="54">
        <f>IF(ISNA(VLOOKUP($A109,[1]DSSV!$A$9:$P$65536,IN_DTK!N$6,0))=FALSE,IF(N$9&lt;&gt;0,VLOOKUP($A109,[1]DSSV!$A$9:$P$65536,IN_DTK!N$6,0),""),"")</f>
        <v>6.1</v>
      </c>
      <c r="O109" s="58">
        <f>IF(ISNA(VLOOKUP($A109,[1]DSSV!$A$9:$P$65536,IN_DTK!O$6,0))=FALSE,VLOOKUP($A109,[1]DSSV!$A$9:$P$65536,IN_DTK!O$6,0),"")</f>
        <v>7.4</v>
      </c>
      <c r="P109" s="59" t="str">
        <f>IF(ISNA(VLOOKUP($A109,[1]DSSV!$A$9:$P$65536,IN_DTK!P$6,0))=FALSE,VLOOKUP($A109,[1]DSSV!$A$9:$P$65536,IN_DTK!P$6,0),"")</f>
        <v>Bảy Phẩy Bốn</v>
      </c>
      <c r="Q109" s="60">
        <f>IF(ISNA(VLOOKUP($A109,[1]DSSV!$A$9:$P$65536,IN_DTK!Q$6,0))=FALSE,VLOOKUP($A109,[1]DSSV!$A$9:$P$65536,IN_DTK!Q$6,0),"")</f>
        <v>0</v>
      </c>
      <c r="R109" s="52" t="str">
        <f t="shared" si="2"/>
        <v>K15XDC</v>
      </c>
      <c r="S109" s="53" t="str">
        <f t="shared" si="3"/>
        <v>XDC</v>
      </c>
    </row>
    <row r="110" spans="1:19" s="52" customFormat="1" ht="18" customHeight="1">
      <c r="A110" s="44">
        <v>101</v>
      </c>
      <c r="B110" s="54">
        <f>SUBTOTAL(2,C$7:C110)</f>
        <v>101</v>
      </c>
      <c r="C110" s="54">
        <f>IF(ISNA(VLOOKUP($A110,[1]DSSV!$A$9:$P$65536,IN_DTK!C$6,0))=FALSE,VLOOKUP($A110,[1]DSSV!$A$9:$P$65536,IN_DTK!C$6,0),"")</f>
        <v>152222788</v>
      </c>
      <c r="D110" s="55" t="str">
        <f>IF(ISNA(VLOOKUP($A110,[1]DSSV!$A$9:$P$65536,IN_DTK!D$6,0))=FALSE,VLOOKUP($A110,[1]DSSV!$A$9:$P$65536,IN_DTK!D$6,0),"")</f>
        <v>Lê Văn</v>
      </c>
      <c r="E110" s="56" t="str">
        <f>IF(ISNA(VLOOKUP($A110,[1]DSSV!$A$9:$P$65536,IN_DTK!E$6,0))=FALSE,VLOOKUP($A110,[1]DSSV!$A$9:$P$65536,IN_DTK!E$6,0),"")</f>
        <v>Dũng</v>
      </c>
      <c r="F110" s="57" t="str">
        <f>IF(ISNA(VLOOKUP($A110,[1]DSSV!$A$9:$P$65536,IN_DTK!F$6,0))=FALSE,VLOOKUP($A110,[1]DSSV!$A$9:$P$65536,IN_DTK!F$6,0),"")</f>
        <v>K15XDC</v>
      </c>
      <c r="G110" s="57" t="str">
        <f>IF(ISNA(VLOOKUP($A110,[1]DSSV!$A$9:$P$65536,IN_DTK!G$6,0))=FALSE,VLOOKUP($A110,[1]DSSV!$A$9:$P$65536,IN_DTK!G$6,0),"")</f>
        <v>K15E32</v>
      </c>
      <c r="H110" s="54">
        <f>IF(ISNA(VLOOKUP($A110,[1]DSSV!$A$9:$P$65536,IN_DTK!H$6,0))=FALSE,IF(H$9&lt;&gt;0,VLOOKUP($A110,[1]DSSV!$A$9:$P$65536,IN_DTK!H$6,0),""),"")</f>
        <v>8.5</v>
      </c>
      <c r="I110" s="54">
        <f>IF(ISNA(VLOOKUP($A110,[1]DSSV!$A$9:$P$65536,IN_DTK!I$6,0))=FALSE,IF(I$9&lt;&gt;0,VLOOKUP($A110,[1]DSSV!$A$9:$P$65536,IN_DTK!I$6,0),""),"")</f>
        <v>9</v>
      </c>
      <c r="J110" s="54">
        <f>IF(ISNA(VLOOKUP($A110,[1]DSSV!$A$9:$P$65536,IN_DTK!J$6,0))=FALSE,IF(J$9&lt;&gt;0,VLOOKUP($A110,[1]DSSV!$A$9:$P$65536,IN_DTK!J$6,0),""),"")</f>
        <v>8</v>
      </c>
      <c r="K110" s="54">
        <f>IF(ISNA(VLOOKUP($A110,[1]DSSV!$A$9:$P$65536,IN_DTK!K$6,0))=FALSE,IF(K$9&lt;&gt;0,VLOOKUP($A110,[1]DSSV!$A$9:$P$65536,IN_DTK!K$6,0),""),"")</f>
        <v>9</v>
      </c>
      <c r="L110" s="54">
        <f>IF(ISNA(VLOOKUP($A110,[1]DSSV!$A$9:$P$65536,IN_DTK!L$6,0))=FALSE,VLOOKUP($A110,[1]DSSV!$A$9:$P$65536,IN_DTK!L$6,0),"")</f>
        <v>6</v>
      </c>
      <c r="M110" s="54">
        <f>IF(ISNA(VLOOKUP($A110,[1]DSSV!$A$9:$P$65536,IN_DTK!M$6,0))=FALSE,VLOOKUP($A110,[1]DSSV!$A$9:$P$65536,IN_DTK!M$6,0),"")</f>
        <v>4.2</v>
      </c>
      <c r="N110" s="54">
        <f>IF(ISNA(VLOOKUP($A110,[1]DSSV!$A$9:$P$65536,IN_DTK!N$6,0))=FALSE,IF(N$9&lt;&gt;0,VLOOKUP($A110,[1]DSSV!$A$9:$P$65536,IN_DTK!N$6,0),""),"")</f>
        <v>5.0999999999999996</v>
      </c>
      <c r="O110" s="58">
        <f>IF(ISNA(VLOOKUP($A110,[1]DSSV!$A$9:$P$65536,IN_DTK!O$6,0))=FALSE,VLOOKUP($A110,[1]DSSV!$A$9:$P$65536,IN_DTK!O$6,0),"")</f>
        <v>6.6</v>
      </c>
      <c r="P110" s="59" t="str">
        <f>IF(ISNA(VLOOKUP($A110,[1]DSSV!$A$9:$P$65536,IN_DTK!P$6,0))=FALSE,VLOOKUP($A110,[1]DSSV!$A$9:$P$65536,IN_DTK!P$6,0),"")</f>
        <v>Sáu Phẩy Sáu</v>
      </c>
      <c r="Q110" s="60">
        <f>IF(ISNA(VLOOKUP($A110,[1]DSSV!$A$9:$P$65536,IN_DTK!Q$6,0))=FALSE,VLOOKUP($A110,[1]DSSV!$A$9:$P$65536,IN_DTK!Q$6,0),"")</f>
        <v>0</v>
      </c>
      <c r="R110" s="52" t="str">
        <f t="shared" si="2"/>
        <v>K15XDC</v>
      </c>
      <c r="S110" s="53" t="str">
        <f t="shared" si="3"/>
        <v>XDC</v>
      </c>
    </row>
    <row r="111" spans="1:19" s="52" customFormat="1" ht="18" customHeight="1">
      <c r="A111" s="44">
        <v>102</v>
      </c>
      <c r="B111" s="54">
        <f>SUBTOTAL(2,C$7:C111)</f>
        <v>102</v>
      </c>
      <c r="C111" s="54">
        <f>IF(ISNA(VLOOKUP($A111,[1]DSSV!$A$9:$P$65536,IN_DTK!C$6,0))=FALSE,VLOOKUP($A111,[1]DSSV!$A$9:$P$65536,IN_DTK!C$6,0),"")</f>
        <v>152222791</v>
      </c>
      <c r="D111" s="55" t="str">
        <f>IF(ISNA(VLOOKUP($A111,[1]DSSV!$A$9:$P$65536,IN_DTK!D$6,0))=FALSE,VLOOKUP($A111,[1]DSSV!$A$9:$P$65536,IN_DTK!D$6,0),"")</f>
        <v>Trần Viết</v>
      </c>
      <c r="E111" s="56" t="str">
        <f>IF(ISNA(VLOOKUP($A111,[1]DSSV!$A$9:$P$65536,IN_DTK!E$6,0))=FALSE,VLOOKUP($A111,[1]DSSV!$A$9:$P$65536,IN_DTK!E$6,0),"")</f>
        <v>Long</v>
      </c>
      <c r="F111" s="57" t="str">
        <f>IF(ISNA(VLOOKUP($A111,[1]DSSV!$A$9:$P$65536,IN_DTK!F$6,0))=FALSE,VLOOKUP($A111,[1]DSSV!$A$9:$P$65536,IN_DTK!F$6,0),"")</f>
        <v>K15XDC</v>
      </c>
      <c r="G111" s="57" t="str">
        <f>IF(ISNA(VLOOKUP($A111,[1]DSSV!$A$9:$P$65536,IN_DTK!G$6,0))=FALSE,VLOOKUP($A111,[1]DSSV!$A$9:$P$65536,IN_DTK!G$6,0),"")</f>
        <v>K15E32</v>
      </c>
      <c r="H111" s="54">
        <f>IF(ISNA(VLOOKUP($A111,[1]DSSV!$A$9:$P$65536,IN_DTK!H$6,0))=FALSE,IF(H$9&lt;&gt;0,VLOOKUP($A111,[1]DSSV!$A$9:$P$65536,IN_DTK!H$6,0),""),"")</f>
        <v>8</v>
      </c>
      <c r="I111" s="54">
        <f>IF(ISNA(VLOOKUP($A111,[1]DSSV!$A$9:$P$65536,IN_DTK!I$6,0))=FALSE,IF(I$9&lt;&gt;0,VLOOKUP($A111,[1]DSSV!$A$9:$P$65536,IN_DTK!I$6,0),""),"")</f>
        <v>8</v>
      </c>
      <c r="J111" s="54">
        <f>IF(ISNA(VLOOKUP($A111,[1]DSSV!$A$9:$P$65536,IN_DTK!J$6,0))=FALSE,IF(J$9&lt;&gt;0,VLOOKUP($A111,[1]DSSV!$A$9:$P$65536,IN_DTK!J$6,0),""),"")</f>
        <v>7.5</v>
      </c>
      <c r="K111" s="54">
        <f>IF(ISNA(VLOOKUP($A111,[1]DSSV!$A$9:$P$65536,IN_DTK!K$6,0))=FALSE,IF(K$9&lt;&gt;0,VLOOKUP($A111,[1]DSSV!$A$9:$P$65536,IN_DTK!K$6,0),""),"")</f>
        <v>8</v>
      </c>
      <c r="L111" s="54">
        <f>IF(ISNA(VLOOKUP($A111,[1]DSSV!$A$9:$P$65536,IN_DTK!L$6,0))=FALSE,VLOOKUP($A111,[1]DSSV!$A$9:$P$65536,IN_DTK!L$6,0),"")</f>
        <v>5.5</v>
      </c>
      <c r="M111" s="54">
        <f>IF(ISNA(VLOOKUP($A111,[1]DSSV!$A$9:$P$65536,IN_DTK!M$6,0))=FALSE,VLOOKUP($A111,[1]DSSV!$A$9:$P$65536,IN_DTK!M$6,0),"")</f>
        <v>4.4000000000000004</v>
      </c>
      <c r="N111" s="54">
        <f>IF(ISNA(VLOOKUP($A111,[1]DSSV!$A$9:$P$65536,IN_DTK!N$6,0))=FALSE,IF(N$9&lt;&gt;0,VLOOKUP($A111,[1]DSSV!$A$9:$P$65536,IN_DTK!N$6,0),""),"")</f>
        <v>5</v>
      </c>
      <c r="O111" s="58">
        <f>IF(ISNA(VLOOKUP($A111,[1]DSSV!$A$9:$P$65536,IN_DTK!O$6,0))=FALSE,VLOOKUP($A111,[1]DSSV!$A$9:$P$65536,IN_DTK!O$6,0),"")</f>
        <v>6.3</v>
      </c>
      <c r="P111" s="59" t="str">
        <f>IF(ISNA(VLOOKUP($A111,[1]DSSV!$A$9:$P$65536,IN_DTK!P$6,0))=FALSE,VLOOKUP($A111,[1]DSSV!$A$9:$P$65536,IN_DTK!P$6,0),"")</f>
        <v>Sáu  Phẩy Ba</v>
      </c>
      <c r="Q111" s="60">
        <f>IF(ISNA(VLOOKUP($A111,[1]DSSV!$A$9:$P$65536,IN_DTK!Q$6,0))=FALSE,VLOOKUP($A111,[1]DSSV!$A$9:$P$65536,IN_DTK!Q$6,0),"")</f>
        <v>0</v>
      </c>
      <c r="R111" s="52" t="str">
        <f t="shared" si="2"/>
        <v>K15XDC</v>
      </c>
      <c r="S111" s="53" t="str">
        <f t="shared" si="3"/>
        <v>XDC</v>
      </c>
    </row>
    <row r="112" spans="1:19" s="52" customFormat="1" ht="18" customHeight="1">
      <c r="A112" s="44">
        <v>103</v>
      </c>
      <c r="B112" s="54">
        <f>SUBTOTAL(2,C$7:C112)</f>
        <v>103</v>
      </c>
      <c r="C112" s="54">
        <f>IF(ISNA(VLOOKUP($A112,[1]DSSV!$A$9:$P$65536,IN_DTK!C$6,0))=FALSE,VLOOKUP($A112,[1]DSSV!$A$9:$P$65536,IN_DTK!C$6,0),"")</f>
        <v>152222792</v>
      </c>
      <c r="D112" s="55" t="str">
        <f>IF(ISNA(VLOOKUP($A112,[1]DSSV!$A$9:$P$65536,IN_DTK!D$6,0))=FALSE,VLOOKUP($A112,[1]DSSV!$A$9:$P$65536,IN_DTK!D$6,0),"")</f>
        <v>Võ Mạnh</v>
      </c>
      <c r="E112" s="56" t="str">
        <f>IF(ISNA(VLOOKUP($A112,[1]DSSV!$A$9:$P$65536,IN_DTK!E$6,0))=FALSE,VLOOKUP($A112,[1]DSSV!$A$9:$P$65536,IN_DTK!E$6,0),"")</f>
        <v>Hùng</v>
      </c>
      <c r="F112" s="57" t="str">
        <f>IF(ISNA(VLOOKUP($A112,[1]DSSV!$A$9:$P$65536,IN_DTK!F$6,0))=FALSE,VLOOKUP($A112,[1]DSSV!$A$9:$P$65536,IN_DTK!F$6,0),"")</f>
        <v>K15XDC</v>
      </c>
      <c r="G112" s="57" t="str">
        <f>IF(ISNA(VLOOKUP($A112,[1]DSSV!$A$9:$P$65536,IN_DTK!G$6,0))=FALSE,VLOOKUP($A112,[1]DSSV!$A$9:$P$65536,IN_DTK!G$6,0),"")</f>
        <v>K15E32</v>
      </c>
      <c r="H112" s="54">
        <f>IF(ISNA(VLOOKUP($A112,[1]DSSV!$A$9:$P$65536,IN_DTK!H$6,0))=FALSE,IF(H$9&lt;&gt;0,VLOOKUP($A112,[1]DSSV!$A$9:$P$65536,IN_DTK!H$6,0),""),"")</f>
        <v>8.5</v>
      </c>
      <c r="I112" s="54">
        <f>IF(ISNA(VLOOKUP($A112,[1]DSSV!$A$9:$P$65536,IN_DTK!I$6,0))=FALSE,IF(I$9&lt;&gt;0,VLOOKUP($A112,[1]DSSV!$A$9:$P$65536,IN_DTK!I$6,0),""),"")</f>
        <v>9</v>
      </c>
      <c r="J112" s="54">
        <f>IF(ISNA(VLOOKUP($A112,[1]DSSV!$A$9:$P$65536,IN_DTK!J$6,0))=FALSE,IF(J$9&lt;&gt;0,VLOOKUP($A112,[1]DSSV!$A$9:$P$65536,IN_DTK!J$6,0),""),"")</f>
        <v>9</v>
      </c>
      <c r="K112" s="54">
        <f>IF(ISNA(VLOOKUP($A112,[1]DSSV!$A$9:$P$65536,IN_DTK!K$6,0))=FALSE,IF(K$9&lt;&gt;0,VLOOKUP($A112,[1]DSSV!$A$9:$P$65536,IN_DTK!K$6,0),""),"")</f>
        <v>8</v>
      </c>
      <c r="L112" s="54">
        <f>IF(ISNA(VLOOKUP($A112,[1]DSSV!$A$9:$P$65536,IN_DTK!L$6,0))=FALSE,VLOOKUP($A112,[1]DSSV!$A$9:$P$65536,IN_DTK!L$6,0),"")</f>
        <v>7</v>
      </c>
      <c r="M112" s="54">
        <f>IF(ISNA(VLOOKUP($A112,[1]DSSV!$A$9:$P$65536,IN_DTK!M$6,0))=FALSE,VLOOKUP($A112,[1]DSSV!$A$9:$P$65536,IN_DTK!M$6,0),"")</f>
        <v>4.5999999999999996</v>
      </c>
      <c r="N112" s="54">
        <f>IF(ISNA(VLOOKUP($A112,[1]DSSV!$A$9:$P$65536,IN_DTK!N$6,0))=FALSE,IF(N$9&lt;&gt;0,VLOOKUP($A112,[1]DSSV!$A$9:$P$65536,IN_DTK!N$6,0),""),"")</f>
        <v>5.8</v>
      </c>
      <c r="O112" s="58">
        <f>IF(ISNA(VLOOKUP($A112,[1]DSSV!$A$9:$P$65536,IN_DTK!O$6,0))=FALSE,VLOOKUP($A112,[1]DSSV!$A$9:$P$65536,IN_DTK!O$6,0),"")</f>
        <v>7.1</v>
      </c>
      <c r="P112" s="59" t="str">
        <f>IF(ISNA(VLOOKUP($A112,[1]DSSV!$A$9:$P$65536,IN_DTK!P$6,0))=FALSE,VLOOKUP($A112,[1]DSSV!$A$9:$P$65536,IN_DTK!P$6,0),"")</f>
        <v>Bảy Phẩy Một</v>
      </c>
      <c r="Q112" s="60">
        <f>IF(ISNA(VLOOKUP($A112,[1]DSSV!$A$9:$P$65536,IN_DTK!Q$6,0))=FALSE,VLOOKUP($A112,[1]DSSV!$A$9:$P$65536,IN_DTK!Q$6,0),"")</f>
        <v>0</v>
      </c>
      <c r="R112" s="52" t="str">
        <f t="shared" si="2"/>
        <v>K15XDC</v>
      </c>
      <c r="S112" s="53" t="str">
        <f t="shared" si="3"/>
        <v>XDC</v>
      </c>
    </row>
    <row r="113" spans="1:19" s="52" customFormat="1" ht="18" customHeight="1">
      <c r="A113" s="44">
        <v>104</v>
      </c>
      <c r="B113" s="54">
        <f>SUBTOTAL(2,C$7:C113)</f>
        <v>104</v>
      </c>
      <c r="C113" s="54">
        <f>IF(ISNA(VLOOKUP($A113,[1]DSSV!$A$9:$P$65536,IN_DTK!C$6,0))=FALSE,VLOOKUP($A113,[1]DSSV!$A$9:$P$65536,IN_DTK!C$6,0),"")</f>
        <v>152222793</v>
      </c>
      <c r="D113" s="55" t="str">
        <f>IF(ISNA(VLOOKUP($A113,[1]DSSV!$A$9:$P$65536,IN_DTK!D$6,0))=FALSE,VLOOKUP($A113,[1]DSSV!$A$9:$P$65536,IN_DTK!D$6,0),"")</f>
        <v>Phạm Mai</v>
      </c>
      <c r="E113" s="56" t="str">
        <f>IF(ISNA(VLOOKUP($A113,[1]DSSV!$A$9:$P$65536,IN_DTK!E$6,0))=FALSE,VLOOKUP($A113,[1]DSSV!$A$9:$P$65536,IN_DTK!E$6,0),"")</f>
        <v>Trung</v>
      </c>
      <c r="F113" s="57" t="str">
        <f>IF(ISNA(VLOOKUP($A113,[1]DSSV!$A$9:$P$65536,IN_DTK!F$6,0))=FALSE,VLOOKUP($A113,[1]DSSV!$A$9:$P$65536,IN_DTK!F$6,0),"")</f>
        <v>K15XDC</v>
      </c>
      <c r="G113" s="57" t="str">
        <f>IF(ISNA(VLOOKUP($A113,[1]DSSV!$A$9:$P$65536,IN_DTK!G$6,0))=FALSE,VLOOKUP($A113,[1]DSSV!$A$9:$P$65536,IN_DTK!G$6,0),"")</f>
        <v>K15E32</v>
      </c>
      <c r="H113" s="54">
        <f>IF(ISNA(VLOOKUP($A113,[1]DSSV!$A$9:$P$65536,IN_DTK!H$6,0))=FALSE,IF(H$9&lt;&gt;0,VLOOKUP($A113,[1]DSSV!$A$9:$P$65536,IN_DTK!H$6,0),""),"")</f>
        <v>9.5</v>
      </c>
      <c r="I113" s="54">
        <f>IF(ISNA(VLOOKUP($A113,[1]DSSV!$A$9:$P$65536,IN_DTK!I$6,0))=FALSE,IF(I$9&lt;&gt;0,VLOOKUP($A113,[1]DSSV!$A$9:$P$65536,IN_DTK!I$6,0),""),"")</f>
        <v>9.5</v>
      </c>
      <c r="J113" s="54">
        <f>IF(ISNA(VLOOKUP($A113,[1]DSSV!$A$9:$P$65536,IN_DTK!J$6,0))=FALSE,IF(J$9&lt;&gt;0,VLOOKUP($A113,[1]DSSV!$A$9:$P$65536,IN_DTK!J$6,0),""),"")</f>
        <v>7.5</v>
      </c>
      <c r="K113" s="54">
        <f>IF(ISNA(VLOOKUP($A113,[1]DSSV!$A$9:$P$65536,IN_DTK!K$6,0))=FALSE,IF(K$9&lt;&gt;0,VLOOKUP($A113,[1]DSSV!$A$9:$P$65536,IN_DTK!K$6,0),""),"")</f>
        <v>8.5</v>
      </c>
      <c r="L113" s="54">
        <f>IF(ISNA(VLOOKUP($A113,[1]DSSV!$A$9:$P$65536,IN_DTK!L$6,0))=FALSE,VLOOKUP($A113,[1]DSSV!$A$9:$P$65536,IN_DTK!L$6,0),"")</f>
        <v>5</v>
      </c>
      <c r="M113" s="54">
        <f>IF(ISNA(VLOOKUP($A113,[1]DSSV!$A$9:$P$65536,IN_DTK!M$6,0))=FALSE,VLOOKUP($A113,[1]DSSV!$A$9:$P$65536,IN_DTK!M$6,0),"")</f>
        <v>4.7</v>
      </c>
      <c r="N113" s="54">
        <f>IF(ISNA(VLOOKUP($A113,[1]DSSV!$A$9:$P$65536,IN_DTK!N$6,0))=FALSE,IF(N$9&lt;&gt;0,VLOOKUP($A113,[1]DSSV!$A$9:$P$65536,IN_DTK!N$6,0),""),"")</f>
        <v>4.9000000000000004</v>
      </c>
      <c r="O113" s="58">
        <f>IF(ISNA(VLOOKUP($A113,[1]DSSV!$A$9:$P$65536,IN_DTK!O$6,0))=FALSE,VLOOKUP($A113,[1]DSSV!$A$9:$P$65536,IN_DTK!O$6,0),"")</f>
        <v>6.5</v>
      </c>
      <c r="P113" s="59" t="str">
        <f>IF(ISNA(VLOOKUP($A113,[1]DSSV!$A$9:$P$65536,IN_DTK!P$6,0))=FALSE,VLOOKUP($A113,[1]DSSV!$A$9:$P$65536,IN_DTK!P$6,0),"")</f>
        <v>Sáu Phẩy Năm</v>
      </c>
      <c r="Q113" s="60">
        <f>IF(ISNA(VLOOKUP($A113,[1]DSSV!$A$9:$P$65536,IN_DTK!Q$6,0))=FALSE,VLOOKUP($A113,[1]DSSV!$A$9:$P$65536,IN_DTK!Q$6,0),"")</f>
        <v>0</v>
      </c>
      <c r="R113" s="52" t="str">
        <f t="shared" si="2"/>
        <v>K15XDC</v>
      </c>
      <c r="S113" s="53" t="str">
        <f t="shared" si="3"/>
        <v>XDC</v>
      </c>
    </row>
    <row r="114" spans="1:19" s="52" customFormat="1" ht="18" customHeight="1">
      <c r="A114" s="44">
        <v>105</v>
      </c>
      <c r="B114" s="54">
        <f>SUBTOTAL(2,C$7:C114)</f>
        <v>105</v>
      </c>
      <c r="C114" s="54">
        <f>IF(ISNA(VLOOKUP($A114,[1]DSSV!$A$9:$P$65536,IN_DTK!C$6,0))=FALSE,VLOOKUP($A114,[1]DSSV!$A$9:$P$65536,IN_DTK!C$6,0),"")</f>
        <v>152222796</v>
      </c>
      <c r="D114" s="55" t="str">
        <f>IF(ISNA(VLOOKUP($A114,[1]DSSV!$A$9:$P$65536,IN_DTK!D$6,0))=FALSE,VLOOKUP($A114,[1]DSSV!$A$9:$P$65536,IN_DTK!D$6,0),"")</f>
        <v>Vũ Văn</v>
      </c>
      <c r="E114" s="56" t="str">
        <f>IF(ISNA(VLOOKUP($A114,[1]DSSV!$A$9:$P$65536,IN_DTK!E$6,0))=FALSE,VLOOKUP($A114,[1]DSSV!$A$9:$P$65536,IN_DTK!E$6,0),"")</f>
        <v>Hợp</v>
      </c>
      <c r="F114" s="57" t="str">
        <f>IF(ISNA(VLOOKUP($A114,[1]DSSV!$A$9:$P$65536,IN_DTK!F$6,0))=FALSE,VLOOKUP($A114,[1]DSSV!$A$9:$P$65536,IN_DTK!F$6,0),"")</f>
        <v>K15XDC</v>
      </c>
      <c r="G114" s="57" t="str">
        <f>IF(ISNA(VLOOKUP($A114,[1]DSSV!$A$9:$P$65536,IN_DTK!G$6,0))=FALSE,VLOOKUP($A114,[1]DSSV!$A$9:$P$65536,IN_DTK!G$6,0),"")</f>
        <v>K15E32</v>
      </c>
      <c r="H114" s="54">
        <f>IF(ISNA(VLOOKUP($A114,[1]DSSV!$A$9:$P$65536,IN_DTK!H$6,0))=FALSE,IF(H$9&lt;&gt;0,VLOOKUP($A114,[1]DSSV!$A$9:$P$65536,IN_DTK!H$6,0),""),"")</f>
        <v>10</v>
      </c>
      <c r="I114" s="54">
        <f>IF(ISNA(VLOOKUP($A114,[1]DSSV!$A$9:$P$65536,IN_DTK!I$6,0))=FALSE,IF(I$9&lt;&gt;0,VLOOKUP($A114,[1]DSSV!$A$9:$P$65536,IN_DTK!I$6,0),""),"")</f>
        <v>10</v>
      </c>
      <c r="J114" s="54">
        <f>IF(ISNA(VLOOKUP($A114,[1]DSSV!$A$9:$P$65536,IN_DTK!J$6,0))=FALSE,IF(J$9&lt;&gt;0,VLOOKUP($A114,[1]DSSV!$A$9:$P$65536,IN_DTK!J$6,0),""),"")</f>
        <v>7</v>
      </c>
      <c r="K114" s="54">
        <f>IF(ISNA(VLOOKUP($A114,[1]DSSV!$A$9:$P$65536,IN_DTK!K$6,0))=FALSE,IF(K$9&lt;&gt;0,VLOOKUP($A114,[1]DSSV!$A$9:$P$65536,IN_DTK!K$6,0),""),"")</f>
        <v>8</v>
      </c>
      <c r="L114" s="54">
        <f>IF(ISNA(VLOOKUP($A114,[1]DSSV!$A$9:$P$65536,IN_DTK!L$6,0))=FALSE,VLOOKUP($A114,[1]DSSV!$A$9:$P$65536,IN_DTK!L$6,0),"")</f>
        <v>5</v>
      </c>
      <c r="M114" s="54">
        <f>IF(ISNA(VLOOKUP($A114,[1]DSSV!$A$9:$P$65536,IN_DTK!M$6,0))=FALSE,VLOOKUP($A114,[1]DSSV!$A$9:$P$65536,IN_DTK!M$6,0),"")</f>
        <v>4.4000000000000004</v>
      </c>
      <c r="N114" s="54">
        <f>IF(ISNA(VLOOKUP($A114,[1]DSSV!$A$9:$P$65536,IN_DTK!N$6,0))=FALSE,IF(N$9&lt;&gt;0,VLOOKUP($A114,[1]DSSV!$A$9:$P$65536,IN_DTK!N$6,0),""),"")</f>
        <v>4.7</v>
      </c>
      <c r="O114" s="58">
        <f>IF(ISNA(VLOOKUP($A114,[1]DSSV!$A$9:$P$65536,IN_DTK!O$6,0))=FALSE,VLOOKUP($A114,[1]DSSV!$A$9:$P$65536,IN_DTK!O$6,0),"")</f>
        <v>6.3</v>
      </c>
      <c r="P114" s="59" t="str">
        <f>IF(ISNA(VLOOKUP($A114,[1]DSSV!$A$9:$P$65536,IN_DTK!P$6,0))=FALSE,VLOOKUP($A114,[1]DSSV!$A$9:$P$65536,IN_DTK!P$6,0),"")</f>
        <v>Sáu  Phẩy Ba</v>
      </c>
      <c r="Q114" s="60">
        <f>IF(ISNA(VLOOKUP($A114,[1]DSSV!$A$9:$P$65536,IN_DTK!Q$6,0))=FALSE,VLOOKUP($A114,[1]DSSV!$A$9:$P$65536,IN_DTK!Q$6,0),"")</f>
        <v>0</v>
      </c>
      <c r="R114" s="52" t="str">
        <f t="shared" si="2"/>
        <v>K15XDC</v>
      </c>
      <c r="S114" s="53" t="str">
        <f t="shared" si="3"/>
        <v>XDC</v>
      </c>
    </row>
    <row r="115" spans="1:19" s="52" customFormat="1" ht="18" customHeight="1">
      <c r="A115" s="44">
        <v>106</v>
      </c>
      <c r="B115" s="54">
        <f>SUBTOTAL(2,C$7:C115)</f>
        <v>106</v>
      </c>
      <c r="C115" s="54">
        <f>IF(ISNA(VLOOKUP($A115,[1]DSSV!$A$9:$P$65536,IN_DTK!C$6,0))=FALSE,VLOOKUP($A115,[1]DSSV!$A$9:$P$65536,IN_DTK!C$6,0),"")</f>
        <v>152222798</v>
      </c>
      <c r="D115" s="55" t="str">
        <f>IF(ISNA(VLOOKUP($A115,[1]DSSV!$A$9:$P$65536,IN_DTK!D$6,0))=FALSE,VLOOKUP($A115,[1]DSSV!$A$9:$P$65536,IN_DTK!D$6,0),"")</f>
        <v>Phan Anh</v>
      </c>
      <c r="E115" s="56" t="str">
        <f>IF(ISNA(VLOOKUP($A115,[1]DSSV!$A$9:$P$65536,IN_DTK!E$6,0))=FALSE,VLOOKUP($A115,[1]DSSV!$A$9:$P$65536,IN_DTK!E$6,0),"")</f>
        <v>Tuân</v>
      </c>
      <c r="F115" s="57" t="str">
        <f>IF(ISNA(VLOOKUP($A115,[1]DSSV!$A$9:$P$65536,IN_DTK!F$6,0))=FALSE,VLOOKUP($A115,[1]DSSV!$A$9:$P$65536,IN_DTK!F$6,0),"")</f>
        <v>K15XDC</v>
      </c>
      <c r="G115" s="57" t="str">
        <f>IF(ISNA(VLOOKUP($A115,[1]DSSV!$A$9:$P$65536,IN_DTK!G$6,0))=FALSE,VLOOKUP($A115,[1]DSSV!$A$9:$P$65536,IN_DTK!G$6,0),"")</f>
        <v>K15E32</v>
      </c>
      <c r="H115" s="54">
        <f>IF(ISNA(VLOOKUP($A115,[1]DSSV!$A$9:$P$65536,IN_DTK!H$6,0))=FALSE,IF(H$9&lt;&gt;0,VLOOKUP($A115,[1]DSSV!$A$9:$P$65536,IN_DTK!H$6,0),""),"")</f>
        <v>10</v>
      </c>
      <c r="I115" s="54">
        <f>IF(ISNA(VLOOKUP($A115,[1]DSSV!$A$9:$P$65536,IN_DTK!I$6,0))=FALSE,IF(I$9&lt;&gt;0,VLOOKUP($A115,[1]DSSV!$A$9:$P$65536,IN_DTK!I$6,0),""),"")</f>
        <v>10</v>
      </c>
      <c r="J115" s="54">
        <f>IF(ISNA(VLOOKUP($A115,[1]DSSV!$A$9:$P$65536,IN_DTK!J$6,0))=FALSE,IF(J$9&lt;&gt;0,VLOOKUP($A115,[1]DSSV!$A$9:$P$65536,IN_DTK!J$6,0),""),"")</f>
        <v>9</v>
      </c>
      <c r="K115" s="54">
        <f>IF(ISNA(VLOOKUP($A115,[1]DSSV!$A$9:$P$65536,IN_DTK!K$6,0))=FALSE,IF(K$9&lt;&gt;0,VLOOKUP($A115,[1]DSSV!$A$9:$P$65536,IN_DTK!K$6,0),""),"")</f>
        <v>9</v>
      </c>
      <c r="L115" s="54">
        <f>IF(ISNA(VLOOKUP($A115,[1]DSSV!$A$9:$P$65536,IN_DTK!L$6,0))=FALSE,VLOOKUP($A115,[1]DSSV!$A$9:$P$65536,IN_DTK!L$6,0),"")</f>
        <v>7</v>
      </c>
      <c r="M115" s="54">
        <f>IF(ISNA(VLOOKUP($A115,[1]DSSV!$A$9:$P$65536,IN_DTK!M$6,0))=FALSE,VLOOKUP($A115,[1]DSSV!$A$9:$P$65536,IN_DTK!M$6,0),"")</f>
        <v>3.5</v>
      </c>
      <c r="N115" s="54">
        <f>IF(ISNA(VLOOKUP($A115,[1]DSSV!$A$9:$P$65536,IN_DTK!N$6,0))=FALSE,IF(N$9&lt;&gt;0,VLOOKUP($A115,[1]DSSV!$A$9:$P$65536,IN_DTK!N$6,0),""),"")</f>
        <v>5.3</v>
      </c>
      <c r="O115" s="58">
        <f>IF(ISNA(VLOOKUP($A115,[1]DSSV!$A$9:$P$65536,IN_DTK!O$6,0))=FALSE,VLOOKUP($A115,[1]DSSV!$A$9:$P$65536,IN_DTK!O$6,0),"")</f>
        <v>7.1</v>
      </c>
      <c r="P115" s="59" t="str">
        <f>IF(ISNA(VLOOKUP($A115,[1]DSSV!$A$9:$P$65536,IN_DTK!P$6,0))=FALSE,VLOOKUP($A115,[1]DSSV!$A$9:$P$65536,IN_DTK!P$6,0),"")</f>
        <v>Bảy Phẩy Một</v>
      </c>
      <c r="Q115" s="60">
        <f>IF(ISNA(VLOOKUP($A115,[1]DSSV!$A$9:$P$65536,IN_DTK!Q$6,0))=FALSE,VLOOKUP($A115,[1]DSSV!$A$9:$P$65536,IN_DTK!Q$6,0),"")</f>
        <v>0</v>
      </c>
      <c r="R115" s="52" t="str">
        <f t="shared" si="2"/>
        <v>K15XDC</v>
      </c>
      <c r="S115" s="53" t="str">
        <f t="shared" si="3"/>
        <v>XDC</v>
      </c>
    </row>
    <row r="116" spans="1:19" s="52" customFormat="1" ht="18" customHeight="1">
      <c r="A116" s="44">
        <v>107</v>
      </c>
      <c r="B116" s="54">
        <f>SUBTOTAL(2,C$7:C116)</f>
        <v>107</v>
      </c>
      <c r="C116" s="54">
        <f>IF(ISNA(VLOOKUP($A116,[1]DSSV!$A$9:$P$65536,IN_DTK!C$6,0))=FALSE,VLOOKUP($A116,[1]DSSV!$A$9:$P$65536,IN_DTK!C$6,0),"")</f>
        <v>152225758</v>
      </c>
      <c r="D116" s="55" t="str">
        <f>IF(ISNA(VLOOKUP($A116,[1]DSSV!$A$9:$P$65536,IN_DTK!D$6,0))=FALSE,VLOOKUP($A116,[1]DSSV!$A$9:$P$65536,IN_DTK!D$6,0),"")</f>
        <v>Nguyễn Tiến</v>
      </c>
      <c r="E116" s="56" t="str">
        <f>IF(ISNA(VLOOKUP($A116,[1]DSSV!$A$9:$P$65536,IN_DTK!E$6,0))=FALSE,VLOOKUP($A116,[1]DSSV!$A$9:$P$65536,IN_DTK!E$6,0),"")</f>
        <v>Lộc</v>
      </c>
      <c r="F116" s="57" t="str">
        <f>IF(ISNA(VLOOKUP($A116,[1]DSSV!$A$9:$P$65536,IN_DTK!F$6,0))=FALSE,VLOOKUP($A116,[1]DSSV!$A$9:$P$65536,IN_DTK!F$6,0),"")</f>
        <v>K15XDC</v>
      </c>
      <c r="G116" s="57" t="str">
        <f>IF(ISNA(VLOOKUP($A116,[1]DSSV!$A$9:$P$65536,IN_DTK!G$6,0))=FALSE,VLOOKUP($A116,[1]DSSV!$A$9:$P$65536,IN_DTK!G$6,0),"")</f>
        <v>K15E32</v>
      </c>
      <c r="H116" s="54">
        <f>IF(ISNA(VLOOKUP($A116,[1]DSSV!$A$9:$P$65536,IN_DTK!H$6,0))=FALSE,IF(H$9&lt;&gt;0,VLOOKUP($A116,[1]DSSV!$A$9:$P$65536,IN_DTK!H$6,0),""),"")</f>
        <v>10</v>
      </c>
      <c r="I116" s="54">
        <f>IF(ISNA(VLOOKUP($A116,[1]DSSV!$A$9:$P$65536,IN_DTK!I$6,0))=FALSE,IF(I$9&lt;&gt;0,VLOOKUP($A116,[1]DSSV!$A$9:$P$65536,IN_DTK!I$6,0),""),"")</f>
        <v>10</v>
      </c>
      <c r="J116" s="54">
        <f>IF(ISNA(VLOOKUP($A116,[1]DSSV!$A$9:$P$65536,IN_DTK!J$6,0))=FALSE,IF(J$9&lt;&gt;0,VLOOKUP($A116,[1]DSSV!$A$9:$P$65536,IN_DTK!J$6,0),""),"")</f>
        <v>7.5</v>
      </c>
      <c r="K116" s="54">
        <f>IF(ISNA(VLOOKUP($A116,[1]DSSV!$A$9:$P$65536,IN_DTK!K$6,0))=FALSE,IF(K$9&lt;&gt;0,VLOOKUP($A116,[1]DSSV!$A$9:$P$65536,IN_DTK!K$6,0),""),"")</f>
        <v>8</v>
      </c>
      <c r="L116" s="54">
        <f>IF(ISNA(VLOOKUP($A116,[1]DSSV!$A$9:$P$65536,IN_DTK!L$6,0))=FALSE,VLOOKUP($A116,[1]DSSV!$A$9:$P$65536,IN_DTK!L$6,0),"")</f>
        <v>6</v>
      </c>
      <c r="M116" s="54">
        <f>IF(ISNA(VLOOKUP($A116,[1]DSSV!$A$9:$P$65536,IN_DTK!M$6,0))=FALSE,VLOOKUP($A116,[1]DSSV!$A$9:$P$65536,IN_DTK!M$6,0),"")</f>
        <v>3.8</v>
      </c>
      <c r="N116" s="54">
        <f>IF(ISNA(VLOOKUP($A116,[1]DSSV!$A$9:$P$65536,IN_DTK!N$6,0))=FALSE,IF(N$9&lt;&gt;0,VLOOKUP($A116,[1]DSSV!$A$9:$P$65536,IN_DTK!N$6,0),""),"")</f>
        <v>4.9000000000000004</v>
      </c>
      <c r="O116" s="58">
        <f>IF(ISNA(VLOOKUP($A116,[1]DSSV!$A$9:$P$65536,IN_DTK!O$6,0))=FALSE,VLOOKUP($A116,[1]DSSV!$A$9:$P$65536,IN_DTK!O$6,0),"")</f>
        <v>6.5</v>
      </c>
      <c r="P116" s="59" t="str">
        <f>IF(ISNA(VLOOKUP($A116,[1]DSSV!$A$9:$P$65536,IN_DTK!P$6,0))=FALSE,VLOOKUP($A116,[1]DSSV!$A$9:$P$65536,IN_DTK!P$6,0),"")</f>
        <v>Sáu Phẩy Năm</v>
      </c>
      <c r="Q116" s="60">
        <f>IF(ISNA(VLOOKUP($A116,[1]DSSV!$A$9:$P$65536,IN_DTK!Q$6,0))=FALSE,VLOOKUP($A116,[1]DSSV!$A$9:$P$65536,IN_DTK!Q$6,0),"")</f>
        <v>0</v>
      </c>
      <c r="R116" s="52" t="str">
        <f t="shared" si="2"/>
        <v>K15XDC</v>
      </c>
      <c r="S116" s="53" t="str">
        <f t="shared" si="3"/>
        <v>XDC</v>
      </c>
    </row>
    <row r="117" spans="1:19" s="52" customFormat="1" ht="18" customHeight="1">
      <c r="A117" s="44">
        <v>108</v>
      </c>
      <c r="B117" s="54">
        <f>SUBTOTAL(2,C$7:C117)</f>
        <v>108</v>
      </c>
      <c r="C117" s="54">
        <f>IF(ISNA(VLOOKUP($A117,[1]DSSV!$A$9:$P$65536,IN_DTK!C$6,0))=FALSE,VLOOKUP($A117,[1]DSSV!$A$9:$P$65536,IN_DTK!C$6,0),"")</f>
        <v>152225957</v>
      </c>
      <c r="D117" s="55" t="str">
        <f>IF(ISNA(VLOOKUP($A117,[1]DSSV!$A$9:$P$65536,IN_DTK!D$6,0))=FALSE,VLOOKUP($A117,[1]DSSV!$A$9:$P$65536,IN_DTK!D$6,0),"")</f>
        <v>Lê Đức</v>
      </c>
      <c r="E117" s="56" t="str">
        <f>IF(ISNA(VLOOKUP($A117,[1]DSSV!$A$9:$P$65536,IN_DTK!E$6,0))=FALSE,VLOOKUP($A117,[1]DSSV!$A$9:$P$65536,IN_DTK!E$6,0),"")</f>
        <v>Lợi</v>
      </c>
      <c r="F117" s="57" t="str">
        <f>IF(ISNA(VLOOKUP($A117,[1]DSSV!$A$9:$P$65536,IN_DTK!F$6,0))=FALSE,VLOOKUP($A117,[1]DSSV!$A$9:$P$65536,IN_DTK!F$6,0),"")</f>
        <v>K15XDC</v>
      </c>
      <c r="G117" s="57" t="str">
        <f>IF(ISNA(VLOOKUP($A117,[1]DSSV!$A$9:$P$65536,IN_DTK!G$6,0))=FALSE,VLOOKUP($A117,[1]DSSV!$A$9:$P$65536,IN_DTK!G$6,0),"")</f>
        <v>K15E32</v>
      </c>
      <c r="H117" s="54">
        <f>IF(ISNA(VLOOKUP($A117,[1]DSSV!$A$9:$P$65536,IN_DTK!H$6,0))=FALSE,IF(H$9&lt;&gt;0,VLOOKUP($A117,[1]DSSV!$A$9:$P$65536,IN_DTK!H$6,0),""),"")</f>
        <v>10</v>
      </c>
      <c r="I117" s="54">
        <f>IF(ISNA(VLOOKUP($A117,[1]DSSV!$A$9:$P$65536,IN_DTK!I$6,0))=FALSE,IF(I$9&lt;&gt;0,VLOOKUP($A117,[1]DSSV!$A$9:$P$65536,IN_DTK!I$6,0),""),"")</f>
        <v>10</v>
      </c>
      <c r="J117" s="54">
        <f>IF(ISNA(VLOOKUP($A117,[1]DSSV!$A$9:$P$65536,IN_DTK!J$6,0))=FALSE,IF(J$9&lt;&gt;0,VLOOKUP($A117,[1]DSSV!$A$9:$P$65536,IN_DTK!J$6,0),""),"")</f>
        <v>8</v>
      </c>
      <c r="K117" s="54">
        <f>IF(ISNA(VLOOKUP($A117,[1]DSSV!$A$9:$P$65536,IN_DTK!K$6,0))=FALSE,IF(K$9&lt;&gt;0,VLOOKUP($A117,[1]DSSV!$A$9:$P$65536,IN_DTK!K$6,0),""),"")</f>
        <v>8</v>
      </c>
      <c r="L117" s="54">
        <f>IF(ISNA(VLOOKUP($A117,[1]DSSV!$A$9:$P$65536,IN_DTK!L$6,0))=FALSE,VLOOKUP($A117,[1]DSSV!$A$9:$P$65536,IN_DTK!L$6,0),"")</f>
        <v>5</v>
      </c>
      <c r="M117" s="54">
        <f>IF(ISNA(VLOOKUP($A117,[1]DSSV!$A$9:$P$65536,IN_DTK!M$6,0))=FALSE,VLOOKUP($A117,[1]DSSV!$A$9:$P$65536,IN_DTK!M$6,0),"")</f>
        <v>4.4000000000000004</v>
      </c>
      <c r="N117" s="54">
        <f>IF(ISNA(VLOOKUP($A117,[1]DSSV!$A$9:$P$65536,IN_DTK!N$6,0))=FALSE,IF(N$9&lt;&gt;0,VLOOKUP($A117,[1]DSSV!$A$9:$P$65536,IN_DTK!N$6,0),""),"")</f>
        <v>4.7</v>
      </c>
      <c r="O117" s="58">
        <f>IF(ISNA(VLOOKUP($A117,[1]DSSV!$A$9:$P$65536,IN_DTK!O$6,0))=FALSE,VLOOKUP($A117,[1]DSSV!$A$9:$P$65536,IN_DTK!O$6,0),"")</f>
        <v>6.5</v>
      </c>
      <c r="P117" s="59" t="str">
        <f>IF(ISNA(VLOOKUP($A117,[1]DSSV!$A$9:$P$65536,IN_DTK!P$6,0))=FALSE,VLOOKUP($A117,[1]DSSV!$A$9:$P$65536,IN_DTK!P$6,0),"")</f>
        <v>Sáu Phẩy Năm</v>
      </c>
      <c r="Q117" s="60">
        <f>IF(ISNA(VLOOKUP($A117,[1]DSSV!$A$9:$P$65536,IN_DTK!Q$6,0))=FALSE,VLOOKUP($A117,[1]DSSV!$A$9:$P$65536,IN_DTK!Q$6,0),"")</f>
        <v>0</v>
      </c>
      <c r="R117" s="52" t="str">
        <f t="shared" si="2"/>
        <v>K15XDC</v>
      </c>
      <c r="S117" s="53" t="str">
        <f t="shared" si="3"/>
        <v>XDC</v>
      </c>
    </row>
    <row r="118" spans="1:19" s="52" customFormat="1" ht="18" customHeight="1">
      <c r="A118" s="44">
        <v>109</v>
      </c>
      <c r="B118" s="54">
        <f>SUBTOTAL(2,C$7:C118)</f>
        <v>109</v>
      </c>
      <c r="C118" s="54">
        <f>IF(ISNA(VLOOKUP($A118,[1]DSSV!$A$9:$P$65536,IN_DTK!C$6,0))=FALSE,VLOOKUP($A118,[1]DSSV!$A$9:$P$65536,IN_DTK!C$6,0),"")</f>
        <v>152226072</v>
      </c>
      <c r="D118" s="55" t="str">
        <f>IF(ISNA(VLOOKUP($A118,[1]DSSV!$A$9:$P$65536,IN_DTK!D$6,0))=FALSE,VLOOKUP($A118,[1]DSSV!$A$9:$P$65536,IN_DTK!D$6,0),"")</f>
        <v>Lê Đức</v>
      </c>
      <c r="E118" s="56" t="str">
        <f>IF(ISNA(VLOOKUP($A118,[1]DSSV!$A$9:$P$65536,IN_DTK!E$6,0))=FALSE,VLOOKUP($A118,[1]DSSV!$A$9:$P$65536,IN_DTK!E$6,0),"")</f>
        <v>Trường</v>
      </c>
      <c r="F118" s="57" t="str">
        <f>IF(ISNA(VLOOKUP($A118,[1]DSSV!$A$9:$P$65536,IN_DTK!F$6,0))=FALSE,VLOOKUP($A118,[1]DSSV!$A$9:$P$65536,IN_DTK!F$6,0),"")</f>
        <v>K15XDC</v>
      </c>
      <c r="G118" s="57" t="str">
        <f>IF(ISNA(VLOOKUP($A118,[1]DSSV!$A$9:$P$65536,IN_DTK!G$6,0))=FALSE,VLOOKUP($A118,[1]DSSV!$A$9:$P$65536,IN_DTK!G$6,0),"")</f>
        <v>K15E32</v>
      </c>
      <c r="H118" s="54">
        <f>IF(ISNA(VLOOKUP($A118,[1]DSSV!$A$9:$P$65536,IN_DTK!H$6,0))=FALSE,IF(H$9&lt;&gt;0,VLOOKUP($A118,[1]DSSV!$A$9:$P$65536,IN_DTK!H$6,0),""),"")</f>
        <v>10</v>
      </c>
      <c r="I118" s="54">
        <f>IF(ISNA(VLOOKUP($A118,[1]DSSV!$A$9:$P$65536,IN_DTK!I$6,0))=FALSE,IF(I$9&lt;&gt;0,VLOOKUP($A118,[1]DSSV!$A$9:$P$65536,IN_DTK!I$6,0),""),"")</f>
        <v>10</v>
      </c>
      <c r="J118" s="54">
        <f>IF(ISNA(VLOOKUP($A118,[1]DSSV!$A$9:$P$65536,IN_DTK!J$6,0))=FALSE,IF(J$9&lt;&gt;0,VLOOKUP($A118,[1]DSSV!$A$9:$P$65536,IN_DTK!J$6,0),""),"")</f>
        <v>9</v>
      </c>
      <c r="K118" s="54">
        <f>IF(ISNA(VLOOKUP($A118,[1]DSSV!$A$9:$P$65536,IN_DTK!K$6,0))=FALSE,IF(K$9&lt;&gt;0,VLOOKUP($A118,[1]DSSV!$A$9:$P$65536,IN_DTK!K$6,0),""),"")</f>
        <v>9</v>
      </c>
      <c r="L118" s="54">
        <f>IF(ISNA(VLOOKUP($A118,[1]DSSV!$A$9:$P$65536,IN_DTK!L$6,0))=FALSE,VLOOKUP($A118,[1]DSSV!$A$9:$P$65536,IN_DTK!L$6,0),"")</f>
        <v>5.5</v>
      </c>
      <c r="M118" s="54">
        <f>IF(ISNA(VLOOKUP($A118,[1]DSSV!$A$9:$P$65536,IN_DTK!M$6,0))=FALSE,VLOOKUP($A118,[1]DSSV!$A$9:$P$65536,IN_DTK!M$6,0),"")</f>
        <v>4</v>
      </c>
      <c r="N118" s="54">
        <f>IF(ISNA(VLOOKUP($A118,[1]DSSV!$A$9:$P$65536,IN_DTK!N$6,0))=FALSE,IF(N$9&lt;&gt;0,VLOOKUP($A118,[1]DSSV!$A$9:$P$65536,IN_DTK!N$6,0),""),"")</f>
        <v>4.8</v>
      </c>
      <c r="O118" s="58">
        <f>IF(ISNA(VLOOKUP($A118,[1]DSSV!$A$9:$P$65536,IN_DTK!O$6,0))=FALSE,VLOOKUP($A118,[1]DSSV!$A$9:$P$65536,IN_DTK!O$6,0),"")</f>
        <v>6.8</v>
      </c>
      <c r="P118" s="59" t="str">
        <f>IF(ISNA(VLOOKUP($A118,[1]DSSV!$A$9:$P$65536,IN_DTK!P$6,0))=FALSE,VLOOKUP($A118,[1]DSSV!$A$9:$P$65536,IN_DTK!P$6,0),"")</f>
        <v>Sáu  Phẩy Tám</v>
      </c>
      <c r="Q118" s="60">
        <f>IF(ISNA(VLOOKUP($A118,[1]DSSV!$A$9:$P$65536,IN_DTK!Q$6,0))=FALSE,VLOOKUP($A118,[1]DSSV!$A$9:$P$65536,IN_DTK!Q$6,0),"")</f>
        <v>0</v>
      </c>
      <c r="R118" s="52" t="str">
        <f t="shared" si="2"/>
        <v>K15XDC</v>
      </c>
      <c r="S118" s="53" t="str">
        <f t="shared" si="3"/>
        <v>XDC</v>
      </c>
    </row>
    <row r="119" spans="1:19" s="52" customFormat="1" ht="18" customHeight="1">
      <c r="A119" s="44">
        <v>110</v>
      </c>
      <c r="B119" s="54">
        <f>SUBTOTAL(2,C$7:C119)</f>
        <v>110</v>
      </c>
      <c r="C119" s="54">
        <f>IF(ISNA(VLOOKUP($A119,[1]DSSV!$A$9:$P$65536,IN_DTK!C$6,0))=FALSE,VLOOKUP($A119,[1]DSSV!$A$9:$P$65536,IN_DTK!C$6,0),"")</f>
        <v>152226201</v>
      </c>
      <c r="D119" s="55" t="str">
        <f>IF(ISNA(VLOOKUP($A119,[1]DSSV!$A$9:$P$65536,IN_DTK!D$6,0))=FALSE,VLOOKUP($A119,[1]DSSV!$A$9:$P$65536,IN_DTK!D$6,0),"")</f>
        <v>Phạm Triệu</v>
      </c>
      <c r="E119" s="56" t="str">
        <f>IF(ISNA(VLOOKUP($A119,[1]DSSV!$A$9:$P$65536,IN_DTK!E$6,0))=FALSE,VLOOKUP($A119,[1]DSSV!$A$9:$P$65536,IN_DTK!E$6,0),"")</f>
        <v>Thanh</v>
      </c>
      <c r="F119" s="57" t="str">
        <f>IF(ISNA(VLOOKUP($A119,[1]DSSV!$A$9:$P$65536,IN_DTK!F$6,0))=FALSE,VLOOKUP($A119,[1]DSSV!$A$9:$P$65536,IN_DTK!F$6,0),"")</f>
        <v>K15XDC</v>
      </c>
      <c r="G119" s="57" t="str">
        <f>IF(ISNA(VLOOKUP($A119,[1]DSSV!$A$9:$P$65536,IN_DTK!G$6,0))=FALSE,VLOOKUP($A119,[1]DSSV!$A$9:$P$65536,IN_DTK!G$6,0),"")</f>
        <v>K15E32</v>
      </c>
      <c r="H119" s="54">
        <f>IF(ISNA(VLOOKUP($A119,[1]DSSV!$A$9:$P$65536,IN_DTK!H$6,0))=FALSE,IF(H$9&lt;&gt;0,VLOOKUP($A119,[1]DSSV!$A$9:$P$65536,IN_DTK!H$6,0),""),"")</f>
        <v>9.5</v>
      </c>
      <c r="I119" s="54">
        <f>IF(ISNA(VLOOKUP($A119,[1]DSSV!$A$9:$P$65536,IN_DTK!I$6,0))=FALSE,IF(I$9&lt;&gt;0,VLOOKUP($A119,[1]DSSV!$A$9:$P$65536,IN_DTK!I$6,0),""),"")</f>
        <v>9.5</v>
      </c>
      <c r="J119" s="54">
        <f>IF(ISNA(VLOOKUP($A119,[1]DSSV!$A$9:$P$65536,IN_DTK!J$6,0))=FALSE,IF(J$9&lt;&gt;0,VLOOKUP($A119,[1]DSSV!$A$9:$P$65536,IN_DTK!J$6,0),""),"")</f>
        <v>7.5</v>
      </c>
      <c r="K119" s="54">
        <f>IF(ISNA(VLOOKUP($A119,[1]DSSV!$A$9:$P$65536,IN_DTK!K$6,0))=FALSE,IF(K$9&lt;&gt;0,VLOOKUP($A119,[1]DSSV!$A$9:$P$65536,IN_DTK!K$6,0),""),"")</f>
        <v>8</v>
      </c>
      <c r="L119" s="54">
        <f>IF(ISNA(VLOOKUP($A119,[1]DSSV!$A$9:$P$65536,IN_DTK!L$6,0))=FALSE,VLOOKUP($A119,[1]DSSV!$A$9:$P$65536,IN_DTK!L$6,0),"")</f>
        <v>6</v>
      </c>
      <c r="M119" s="54">
        <f>IF(ISNA(VLOOKUP($A119,[1]DSSV!$A$9:$P$65536,IN_DTK!M$6,0))=FALSE,VLOOKUP($A119,[1]DSSV!$A$9:$P$65536,IN_DTK!M$6,0),"")</f>
        <v>4</v>
      </c>
      <c r="N119" s="54">
        <f>IF(ISNA(VLOOKUP($A119,[1]DSSV!$A$9:$P$65536,IN_DTK!N$6,0))=FALSE,IF(N$9&lt;&gt;0,VLOOKUP($A119,[1]DSSV!$A$9:$P$65536,IN_DTK!N$6,0),""),"")</f>
        <v>5</v>
      </c>
      <c r="O119" s="58">
        <f>IF(ISNA(VLOOKUP($A119,[1]DSSV!$A$9:$P$65536,IN_DTK!O$6,0))=FALSE,VLOOKUP($A119,[1]DSSV!$A$9:$P$65536,IN_DTK!O$6,0),"")</f>
        <v>6.5</v>
      </c>
      <c r="P119" s="59" t="str">
        <f>IF(ISNA(VLOOKUP($A119,[1]DSSV!$A$9:$P$65536,IN_DTK!P$6,0))=FALSE,VLOOKUP($A119,[1]DSSV!$A$9:$P$65536,IN_DTK!P$6,0),"")</f>
        <v>Sáu Phẩy Năm</v>
      </c>
      <c r="Q119" s="60">
        <f>IF(ISNA(VLOOKUP($A119,[1]DSSV!$A$9:$P$65536,IN_DTK!Q$6,0))=FALSE,VLOOKUP($A119,[1]DSSV!$A$9:$P$65536,IN_DTK!Q$6,0),"")</f>
        <v>0</v>
      </c>
      <c r="R119" s="52" t="str">
        <f t="shared" si="2"/>
        <v>K15XDC</v>
      </c>
      <c r="S119" s="53" t="str">
        <f t="shared" si="3"/>
        <v>XDC</v>
      </c>
    </row>
    <row r="120" spans="1:19" s="52" customFormat="1" ht="18" customHeight="1">
      <c r="A120" s="44">
        <v>111</v>
      </c>
      <c r="B120" s="54">
        <f>SUBTOTAL(2,C$7:C120)</f>
        <v>111</v>
      </c>
      <c r="C120" s="54">
        <f>IF(ISNA(VLOOKUP($A120,[1]DSSV!$A$9:$P$65536,IN_DTK!C$6,0))=FALSE,VLOOKUP($A120,[1]DSSV!$A$9:$P$65536,IN_DTK!C$6,0),"")</f>
        <v>152226328</v>
      </c>
      <c r="D120" s="55" t="str">
        <f>IF(ISNA(VLOOKUP($A120,[1]DSSV!$A$9:$P$65536,IN_DTK!D$6,0))=FALSE,VLOOKUP($A120,[1]DSSV!$A$9:$P$65536,IN_DTK!D$6,0),"")</f>
        <v>Võ Đức</v>
      </c>
      <c r="E120" s="56" t="str">
        <f>IF(ISNA(VLOOKUP($A120,[1]DSSV!$A$9:$P$65536,IN_DTK!E$6,0))=FALSE,VLOOKUP($A120,[1]DSSV!$A$9:$P$65536,IN_DTK!E$6,0),"")</f>
        <v>Huy</v>
      </c>
      <c r="F120" s="57" t="str">
        <f>IF(ISNA(VLOOKUP($A120,[1]DSSV!$A$9:$P$65536,IN_DTK!F$6,0))=FALSE,VLOOKUP($A120,[1]DSSV!$A$9:$P$65536,IN_DTK!F$6,0),"")</f>
        <v>K15XDC</v>
      </c>
      <c r="G120" s="57" t="str">
        <f>IF(ISNA(VLOOKUP($A120,[1]DSSV!$A$9:$P$65536,IN_DTK!G$6,0))=FALSE,VLOOKUP($A120,[1]DSSV!$A$9:$P$65536,IN_DTK!G$6,0),"")</f>
        <v>K15E32</v>
      </c>
      <c r="H120" s="54">
        <f>IF(ISNA(VLOOKUP($A120,[1]DSSV!$A$9:$P$65536,IN_DTK!H$6,0))=FALSE,IF(H$9&lt;&gt;0,VLOOKUP($A120,[1]DSSV!$A$9:$P$65536,IN_DTK!H$6,0),""),"")</f>
        <v>9.5</v>
      </c>
      <c r="I120" s="54">
        <f>IF(ISNA(VLOOKUP($A120,[1]DSSV!$A$9:$P$65536,IN_DTK!I$6,0))=FALSE,IF(I$9&lt;&gt;0,VLOOKUP($A120,[1]DSSV!$A$9:$P$65536,IN_DTK!I$6,0),""),"")</f>
        <v>9.5</v>
      </c>
      <c r="J120" s="54">
        <f>IF(ISNA(VLOOKUP($A120,[1]DSSV!$A$9:$P$65536,IN_DTK!J$6,0))=FALSE,IF(J$9&lt;&gt;0,VLOOKUP($A120,[1]DSSV!$A$9:$P$65536,IN_DTK!J$6,0),""),"")</f>
        <v>7</v>
      </c>
      <c r="K120" s="54">
        <f>IF(ISNA(VLOOKUP($A120,[1]DSSV!$A$9:$P$65536,IN_DTK!K$6,0))=FALSE,IF(K$9&lt;&gt;0,VLOOKUP($A120,[1]DSSV!$A$9:$P$65536,IN_DTK!K$6,0),""),"")</f>
        <v>8.5</v>
      </c>
      <c r="L120" s="54">
        <f>IF(ISNA(VLOOKUP($A120,[1]DSSV!$A$9:$P$65536,IN_DTK!L$6,0))=FALSE,VLOOKUP($A120,[1]DSSV!$A$9:$P$65536,IN_DTK!L$6,0),"")</f>
        <v>6</v>
      </c>
      <c r="M120" s="54">
        <f>IF(ISNA(VLOOKUP($A120,[1]DSSV!$A$9:$P$65536,IN_DTK!M$6,0))=FALSE,VLOOKUP($A120,[1]DSSV!$A$9:$P$65536,IN_DTK!M$6,0),"")</f>
        <v>4</v>
      </c>
      <c r="N120" s="54">
        <f>IF(ISNA(VLOOKUP($A120,[1]DSSV!$A$9:$P$65536,IN_DTK!N$6,0))=FALSE,IF(N$9&lt;&gt;0,VLOOKUP($A120,[1]DSSV!$A$9:$P$65536,IN_DTK!N$6,0),""),"")</f>
        <v>5</v>
      </c>
      <c r="O120" s="58">
        <f>IF(ISNA(VLOOKUP($A120,[1]DSSV!$A$9:$P$65536,IN_DTK!O$6,0))=FALSE,VLOOKUP($A120,[1]DSSV!$A$9:$P$65536,IN_DTK!O$6,0),"")</f>
        <v>6.4</v>
      </c>
      <c r="P120" s="59" t="str">
        <f>IF(ISNA(VLOOKUP($A120,[1]DSSV!$A$9:$P$65536,IN_DTK!P$6,0))=FALSE,VLOOKUP($A120,[1]DSSV!$A$9:$P$65536,IN_DTK!P$6,0),"")</f>
        <v>Sáu Phẩy Bốn</v>
      </c>
      <c r="Q120" s="60">
        <f>IF(ISNA(VLOOKUP($A120,[1]DSSV!$A$9:$P$65536,IN_DTK!Q$6,0))=FALSE,VLOOKUP($A120,[1]DSSV!$A$9:$P$65536,IN_DTK!Q$6,0),"")</f>
        <v>0</v>
      </c>
      <c r="R120" s="52" t="str">
        <f t="shared" si="2"/>
        <v>K15XDC</v>
      </c>
      <c r="S120" s="53" t="str">
        <f t="shared" si="3"/>
        <v>XDC</v>
      </c>
    </row>
    <row r="121" spans="1:19" s="52" customFormat="1" ht="18" customHeight="1">
      <c r="A121" s="44">
        <v>112</v>
      </c>
      <c r="B121" s="54">
        <f>SUBTOTAL(2,C$7:C121)</f>
        <v>112</v>
      </c>
      <c r="C121" s="54">
        <f>IF(ISNA(VLOOKUP($A121,[1]DSSV!$A$9:$P$65536,IN_DTK!C$6,0))=FALSE,VLOOKUP($A121,[1]DSSV!$A$9:$P$65536,IN_DTK!C$6,0),"")</f>
        <v>152333173</v>
      </c>
      <c r="D121" s="55" t="str">
        <f>IF(ISNA(VLOOKUP($A121,[1]DSSV!$A$9:$P$65536,IN_DTK!D$6,0))=FALSE,VLOOKUP($A121,[1]DSSV!$A$9:$P$65536,IN_DTK!D$6,0),"")</f>
        <v>Đinh Long</v>
      </c>
      <c r="E121" s="56" t="str">
        <f>IF(ISNA(VLOOKUP($A121,[1]DSSV!$A$9:$P$65536,IN_DTK!E$6,0))=FALSE,VLOOKUP($A121,[1]DSSV!$A$9:$P$65536,IN_DTK!E$6,0),"")</f>
        <v>Hoàng</v>
      </c>
      <c r="F121" s="57" t="str">
        <f>IF(ISNA(VLOOKUP($A121,[1]DSSV!$A$9:$P$65536,IN_DTK!F$6,0))=FALSE,VLOOKUP($A121,[1]DSSV!$A$9:$P$65536,IN_DTK!F$6,0),"")</f>
        <v>K15XDC</v>
      </c>
      <c r="G121" s="57" t="str">
        <f>IF(ISNA(VLOOKUP($A121,[1]DSSV!$A$9:$P$65536,IN_DTK!G$6,0))=FALSE,VLOOKUP($A121,[1]DSSV!$A$9:$P$65536,IN_DTK!G$6,0),"")</f>
        <v>K15E32</v>
      </c>
      <c r="H121" s="54">
        <f>IF(ISNA(VLOOKUP($A121,[1]DSSV!$A$9:$P$65536,IN_DTK!H$6,0))=FALSE,IF(H$9&lt;&gt;0,VLOOKUP($A121,[1]DSSV!$A$9:$P$65536,IN_DTK!H$6,0),""),"")</f>
        <v>8.5</v>
      </c>
      <c r="I121" s="54">
        <f>IF(ISNA(VLOOKUP($A121,[1]DSSV!$A$9:$P$65536,IN_DTK!I$6,0))=FALSE,IF(I$9&lt;&gt;0,VLOOKUP($A121,[1]DSSV!$A$9:$P$65536,IN_DTK!I$6,0),""),"")</f>
        <v>8.5</v>
      </c>
      <c r="J121" s="54">
        <f>IF(ISNA(VLOOKUP($A121,[1]DSSV!$A$9:$P$65536,IN_DTK!J$6,0))=FALSE,IF(J$9&lt;&gt;0,VLOOKUP($A121,[1]DSSV!$A$9:$P$65536,IN_DTK!J$6,0),""),"")</f>
        <v>7.5</v>
      </c>
      <c r="K121" s="54">
        <f>IF(ISNA(VLOOKUP($A121,[1]DSSV!$A$9:$P$65536,IN_DTK!K$6,0))=FALSE,IF(K$9&lt;&gt;0,VLOOKUP($A121,[1]DSSV!$A$9:$P$65536,IN_DTK!K$6,0),""),"")</f>
        <v>7.5</v>
      </c>
      <c r="L121" s="54">
        <f>IF(ISNA(VLOOKUP($A121,[1]DSSV!$A$9:$P$65536,IN_DTK!L$6,0))=FALSE,VLOOKUP($A121,[1]DSSV!$A$9:$P$65536,IN_DTK!L$6,0),"")</f>
        <v>6</v>
      </c>
      <c r="M121" s="54">
        <f>IF(ISNA(VLOOKUP($A121,[1]DSSV!$A$9:$P$65536,IN_DTK!M$6,0))=FALSE,VLOOKUP($A121,[1]DSSV!$A$9:$P$65536,IN_DTK!M$6,0),"")</f>
        <v>2</v>
      </c>
      <c r="N121" s="54">
        <f>IF(ISNA(VLOOKUP($A121,[1]DSSV!$A$9:$P$65536,IN_DTK!N$6,0))=FALSE,IF(N$9&lt;&gt;0,VLOOKUP($A121,[1]DSSV!$A$9:$P$65536,IN_DTK!N$6,0),""),"")</f>
        <v>4</v>
      </c>
      <c r="O121" s="58">
        <f>IF(ISNA(VLOOKUP($A121,[1]DSSV!$A$9:$P$65536,IN_DTK!O$6,0))=FALSE,VLOOKUP($A121,[1]DSSV!$A$9:$P$65536,IN_DTK!O$6,0),"")</f>
        <v>5.7</v>
      </c>
      <c r="P121" s="59" t="str">
        <f>IF(ISNA(VLOOKUP($A121,[1]DSSV!$A$9:$P$65536,IN_DTK!P$6,0))=FALSE,VLOOKUP($A121,[1]DSSV!$A$9:$P$65536,IN_DTK!P$6,0),"")</f>
        <v>Năm Phẩy Bảy</v>
      </c>
      <c r="Q121" s="60">
        <f>IF(ISNA(VLOOKUP($A121,[1]DSSV!$A$9:$P$65536,IN_DTK!Q$6,0))=FALSE,VLOOKUP($A121,[1]DSSV!$A$9:$P$65536,IN_DTK!Q$6,0),"")</f>
        <v>0</v>
      </c>
      <c r="R121" s="52" t="str">
        <f t="shared" si="2"/>
        <v>K15XDC</v>
      </c>
      <c r="S121" s="53" t="str">
        <f t="shared" si="3"/>
        <v>XDC</v>
      </c>
    </row>
    <row r="122" spans="1:19" s="52" customFormat="1" ht="18" customHeight="1">
      <c r="A122" s="44">
        <v>113</v>
      </c>
      <c r="B122" s="54">
        <f>SUBTOTAL(2,C$7:C122)</f>
        <v>113</v>
      </c>
      <c r="C122" s="54">
        <f>IF(ISNA(VLOOKUP($A122,[1]DSSV!$A$9:$P$65536,IN_DTK!C$6,0))=FALSE,VLOOKUP($A122,[1]DSSV!$A$9:$P$65536,IN_DTK!C$6,0),"")</f>
        <v>152523800</v>
      </c>
      <c r="D122" s="55" t="str">
        <f>IF(ISNA(VLOOKUP($A122,[1]DSSV!$A$9:$P$65536,IN_DTK!D$6,0))=FALSE,VLOOKUP($A122,[1]DSSV!$A$9:$P$65536,IN_DTK!D$6,0),"")</f>
        <v>Lê Vĩnh</v>
      </c>
      <c r="E122" s="56" t="str">
        <f>IF(ISNA(VLOOKUP($A122,[1]DSSV!$A$9:$P$65536,IN_DTK!E$6,0))=FALSE,VLOOKUP($A122,[1]DSSV!$A$9:$P$65536,IN_DTK!E$6,0),"")</f>
        <v>Lợi</v>
      </c>
      <c r="F122" s="57" t="str">
        <f>IF(ISNA(VLOOKUP($A122,[1]DSSV!$A$9:$P$65536,IN_DTK!F$6,0))=FALSE,VLOOKUP($A122,[1]DSSV!$A$9:$P$65536,IN_DTK!F$6,0),"")</f>
        <v>K15XDC</v>
      </c>
      <c r="G122" s="57" t="str">
        <f>IF(ISNA(VLOOKUP($A122,[1]DSSV!$A$9:$P$65536,IN_DTK!G$6,0))=FALSE,VLOOKUP($A122,[1]DSSV!$A$9:$P$65536,IN_DTK!G$6,0),"")</f>
        <v>K15E32</v>
      </c>
      <c r="H122" s="54">
        <f>IF(ISNA(VLOOKUP($A122,[1]DSSV!$A$9:$P$65536,IN_DTK!H$6,0))=FALSE,IF(H$9&lt;&gt;0,VLOOKUP($A122,[1]DSSV!$A$9:$P$65536,IN_DTK!H$6,0),""),"")</f>
        <v>7.5</v>
      </c>
      <c r="I122" s="54">
        <f>IF(ISNA(VLOOKUP($A122,[1]DSSV!$A$9:$P$65536,IN_DTK!I$6,0))=FALSE,IF(I$9&lt;&gt;0,VLOOKUP($A122,[1]DSSV!$A$9:$P$65536,IN_DTK!I$6,0),""),"")</f>
        <v>8</v>
      </c>
      <c r="J122" s="54">
        <f>IF(ISNA(VLOOKUP($A122,[1]DSSV!$A$9:$P$65536,IN_DTK!J$6,0))=FALSE,IF(J$9&lt;&gt;0,VLOOKUP($A122,[1]DSSV!$A$9:$P$65536,IN_DTK!J$6,0),""),"")</f>
        <v>7.5</v>
      </c>
      <c r="K122" s="54">
        <f>IF(ISNA(VLOOKUP($A122,[1]DSSV!$A$9:$P$65536,IN_DTK!K$6,0))=FALSE,IF(K$9&lt;&gt;0,VLOOKUP($A122,[1]DSSV!$A$9:$P$65536,IN_DTK!K$6,0),""),"")</f>
        <v>7</v>
      </c>
      <c r="L122" s="54">
        <f>IF(ISNA(VLOOKUP($A122,[1]DSSV!$A$9:$P$65536,IN_DTK!L$6,0))=FALSE,VLOOKUP($A122,[1]DSSV!$A$9:$P$65536,IN_DTK!L$6,0),"")</f>
        <v>7</v>
      </c>
      <c r="M122" s="54">
        <f>IF(ISNA(VLOOKUP($A122,[1]DSSV!$A$9:$P$65536,IN_DTK!M$6,0))=FALSE,VLOOKUP($A122,[1]DSSV!$A$9:$P$65536,IN_DTK!M$6,0),"")</f>
        <v>3.3</v>
      </c>
      <c r="N122" s="54">
        <f>IF(ISNA(VLOOKUP($A122,[1]DSSV!$A$9:$P$65536,IN_DTK!N$6,0))=FALSE,IF(N$9&lt;&gt;0,VLOOKUP($A122,[1]DSSV!$A$9:$P$65536,IN_DTK!N$6,0),""),"")</f>
        <v>5.2</v>
      </c>
      <c r="O122" s="58">
        <f>IF(ISNA(VLOOKUP($A122,[1]DSSV!$A$9:$P$65536,IN_DTK!O$6,0))=FALSE,VLOOKUP($A122,[1]DSSV!$A$9:$P$65536,IN_DTK!O$6,0),"")</f>
        <v>6.2</v>
      </c>
      <c r="P122" s="59" t="str">
        <f>IF(ISNA(VLOOKUP($A122,[1]DSSV!$A$9:$P$65536,IN_DTK!P$6,0))=FALSE,VLOOKUP($A122,[1]DSSV!$A$9:$P$65536,IN_DTK!P$6,0),"")</f>
        <v>Sáu  Phẩy Hai</v>
      </c>
      <c r="Q122" s="60">
        <f>IF(ISNA(VLOOKUP($A122,[1]DSSV!$A$9:$P$65536,IN_DTK!Q$6,0))=FALSE,VLOOKUP($A122,[1]DSSV!$A$9:$P$65536,IN_DTK!Q$6,0),"")</f>
        <v>0</v>
      </c>
      <c r="R122" s="52" t="str">
        <f t="shared" si="2"/>
        <v>K15XDC</v>
      </c>
      <c r="S122" s="53" t="str">
        <f t="shared" si="3"/>
        <v>XDC</v>
      </c>
    </row>
    <row r="123" spans="1:19" s="52" customFormat="1" ht="18" customHeight="1">
      <c r="A123" s="44">
        <v>114</v>
      </c>
      <c r="B123" s="54">
        <f>SUBTOTAL(2,C$7:C123)</f>
        <v>114</v>
      </c>
      <c r="C123" s="54">
        <f>IF(ISNA(VLOOKUP($A123,[1]DSSV!$A$9:$P$65536,IN_DTK!C$6,0))=FALSE,VLOOKUP($A123,[1]DSSV!$A$9:$P$65536,IN_DTK!C$6,0),"")</f>
        <v>142221360</v>
      </c>
      <c r="D123" s="55" t="str">
        <f>IF(ISNA(VLOOKUP($A123,[1]DSSV!$A$9:$P$65536,IN_DTK!D$6,0))=FALSE,VLOOKUP($A123,[1]DSSV!$A$9:$P$65536,IN_DTK!D$6,0),"")</f>
        <v>Nguyễn Đình</v>
      </c>
      <c r="E123" s="56" t="str">
        <f>IF(ISNA(VLOOKUP($A123,[1]DSSV!$A$9:$P$65536,IN_DTK!E$6,0))=FALSE,VLOOKUP($A123,[1]DSSV!$A$9:$P$65536,IN_DTK!E$6,0),"")</f>
        <v>Tình</v>
      </c>
      <c r="F123" s="57" t="str">
        <f>IF(ISNA(VLOOKUP($A123,[1]DSSV!$A$9:$P$65536,IN_DTK!F$6,0))=FALSE,VLOOKUP($A123,[1]DSSV!$A$9:$P$65536,IN_DTK!F$6,0),"")</f>
        <v>K15XDC</v>
      </c>
      <c r="G123" s="57" t="str">
        <f>IF(ISNA(VLOOKUP($A123,[1]DSSV!$A$9:$P$65536,IN_DTK!G$6,0))=FALSE,VLOOKUP($A123,[1]DSSV!$A$9:$P$65536,IN_DTK!G$6,0),"")</f>
        <v>K15E33</v>
      </c>
      <c r="H123" s="54">
        <f>IF(ISNA(VLOOKUP($A123,[1]DSSV!$A$9:$P$65536,IN_DTK!H$6,0))=FALSE,IF(H$9&lt;&gt;0,VLOOKUP($A123,[1]DSSV!$A$9:$P$65536,IN_DTK!H$6,0),""),"")</f>
        <v>0</v>
      </c>
      <c r="I123" s="54">
        <f>IF(ISNA(VLOOKUP($A123,[1]DSSV!$A$9:$P$65536,IN_DTK!I$6,0))=FALSE,IF(I$9&lt;&gt;0,VLOOKUP($A123,[1]DSSV!$A$9:$P$65536,IN_DTK!I$6,0),""),"")</f>
        <v>0</v>
      </c>
      <c r="J123" s="54">
        <f>IF(ISNA(VLOOKUP($A123,[1]DSSV!$A$9:$P$65536,IN_DTK!J$6,0))=FALSE,IF(J$9&lt;&gt;0,VLOOKUP($A123,[1]DSSV!$A$9:$P$65536,IN_DTK!J$6,0),""),"")</f>
        <v>0</v>
      </c>
      <c r="K123" s="54">
        <f>IF(ISNA(VLOOKUP($A123,[1]DSSV!$A$9:$P$65536,IN_DTK!K$6,0))=FALSE,IF(K$9&lt;&gt;0,VLOOKUP($A123,[1]DSSV!$A$9:$P$65536,IN_DTK!K$6,0),""),"")</f>
        <v>0</v>
      </c>
      <c r="L123" s="54" t="str">
        <f>IF(ISNA(VLOOKUP($A123,[1]DSSV!$A$9:$P$65536,IN_DTK!L$6,0))=FALSE,VLOOKUP($A123,[1]DSSV!$A$9:$P$65536,IN_DTK!L$6,0),"")</f>
        <v>v</v>
      </c>
      <c r="M123" s="54" t="str">
        <f>IF(ISNA(VLOOKUP($A123,[1]DSSV!$A$9:$P$65536,IN_DTK!M$6,0))=FALSE,VLOOKUP($A123,[1]DSSV!$A$9:$P$65536,IN_DTK!M$6,0),"")</f>
        <v>v</v>
      </c>
      <c r="N123" s="54" t="str">
        <f>IF(ISNA(VLOOKUP($A123,[1]DSSV!$A$9:$P$65536,IN_DTK!N$6,0))=FALSE,IF(N$9&lt;&gt;0,VLOOKUP($A123,[1]DSSV!$A$9:$P$65536,IN_DTK!N$6,0),""),"")</f>
        <v>v</v>
      </c>
      <c r="O123" s="58">
        <f>IF(ISNA(VLOOKUP($A123,[1]DSSV!$A$9:$P$65536,IN_DTK!O$6,0))=FALSE,VLOOKUP($A123,[1]DSSV!$A$9:$P$65536,IN_DTK!O$6,0),"")</f>
        <v>0</v>
      </c>
      <c r="P123" s="59" t="str">
        <f>IF(ISNA(VLOOKUP($A123,[1]DSSV!$A$9:$P$65536,IN_DTK!P$6,0))=FALSE,VLOOKUP($A123,[1]DSSV!$A$9:$P$65536,IN_DTK!P$6,0),"")</f>
        <v>Không</v>
      </c>
      <c r="Q123" s="60">
        <f>IF(ISNA(VLOOKUP($A123,[1]DSSV!$A$9:$P$65536,IN_DTK!Q$6,0))=FALSE,VLOOKUP($A123,[1]DSSV!$A$9:$P$65536,IN_DTK!Q$6,0),"")</f>
        <v>0</v>
      </c>
      <c r="R123" s="52" t="str">
        <f t="shared" si="2"/>
        <v>K15XDC</v>
      </c>
      <c r="S123" s="53" t="str">
        <f t="shared" si="3"/>
        <v>XDC</v>
      </c>
    </row>
    <row r="124" spans="1:19" s="52" customFormat="1" ht="18" customHeight="1">
      <c r="A124" s="44">
        <v>115</v>
      </c>
      <c r="B124" s="54">
        <f>SUBTOTAL(2,C$7:C124)</f>
        <v>115</v>
      </c>
      <c r="C124" s="54">
        <f>IF(ISNA(VLOOKUP($A124,[1]DSSV!$A$9:$P$65536,IN_DTK!C$6,0))=FALSE,VLOOKUP($A124,[1]DSSV!$A$9:$P$65536,IN_DTK!C$6,0),"")</f>
        <v>132214515</v>
      </c>
      <c r="D124" s="55" t="str">
        <f>IF(ISNA(VLOOKUP($A124,[1]DSSV!$A$9:$P$65536,IN_DTK!D$6,0))=FALSE,VLOOKUP($A124,[1]DSSV!$A$9:$P$65536,IN_DTK!D$6,0),"")</f>
        <v>Nguyễn Hùng</v>
      </c>
      <c r="E124" s="56" t="str">
        <f>IF(ISNA(VLOOKUP($A124,[1]DSSV!$A$9:$P$65536,IN_DTK!E$6,0))=FALSE,VLOOKUP($A124,[1]DSSV!$A$9:$P$65536,IN_DTK!E$6,0),"")</f>
        <v>Phi</v>
      </c>
      <c r="F124" s="57" t="str">
        <f>IF(ISNA(VLOOKUP($A124,[1]DSSV!$A$9:$P$65536,IN_DTK!F$6,0))=FALSE,VLOOKUP($A124,[1]DSSV!$A$9:$P$65536,IN_DTK!F$6,0),"")</f>
        <v>K13XD2</v>
      </c>
      <c r="G124" s="57" t="str">
        <f>IF(ISNA(VLOOKUP($A124,[1]DSSV!$A$9:$P$65536,IN_DTK!G$6,0))=FALSE,VLOOKUP($A124,[1]DSSV!$A$9:$P$65536,IN_DTK!G$6,0),"")</f>
        <v>K15E32</v>
      </c>
      <c r="H124" s="54">
        <f>IF(ISNA(VLOOKUP($A124,[1]DSSV!$A$9:$P$65536,IN_DTK!H$6,0))=FALSE,IF(H$9&lt;&gt;0,VLOOKUP($A124,[1]DSSV!$A$9:$P$65536,IN_DTK!H$6,0),""),"")</f>
        <v>9</v>
      </c>
      <c r="I124" s="54">
        <f>IF(ISNA(VLOOKUP($A124,[1]DSSV!$A$9:$P$65536,IN_DTK!I$6,0))=FALSE,IF(I$9&lt;&gt;0,VLOOKUP($A124,[1]DSSV!$A$9:$P$65536,IN_DTK!I$6,0),""),"")</f>
        <v>10</v>
      </c>
      <c r="J124" s="54">
        <f>IF(ISNA(VLOOKUP($A124,[1]DSSV!$A$9:$P$65536,IN_DTK!J$6,0))=FALSE,IF(J$9&lt;&gt;0,VLOOKUP($A124,[1]DSSV!$A$9:$P$65536,IN_DTK!J$6,0),""),"")</f>
        <v>7.5</v>
      </c>
      <c r="K124" s="54">
        <f>IF(ISNA(VLOOKUP($A124,[1]DSSV!$A$9:$P$65536,IN_DTK!K$6,0))=FALSE,IF(K$9&lt;&gt;0,VLOOKUP($A124,[1]DSSV!$A$9:$P$65536,IN_DTK!K$6,0),""),"")</f>
        <v>7</v>
      </c>
      <c r="L124" s="54">
        <f>IF(ISNA(VLOOKUP($A124,[1]DSSV!$A$9:$P$65536,IN_DTK!L$6,0))=FALSE,VLOOKUP($A124,[1]DSSV!$A$9:$P$65536,IN_DTK!L$6,0),"")</f>
        <v>6</v>
      </c>
      <c r="M124" s="54">
        <f>IF(ISNA(VLOOKUP($A124,[1]DSSV!$A$9:$P$65536,IN_DTK!M$6,0))=FALSE,VLOOKUP($A124,[1]DSSV!$A$9:$P$65536,IN_DTK!M$6,0),"")</f>
        <v>3.6</v>
      </c>
      <c r="N124" s="54">
        <f>IF(ISNA(VLOOKUP($A124,[1]DSSV!$A$9:$P$65536,IN_DTK!N$6,0))=FALSE,IF(N$9&lt;&gt;0,VLOOKUP($A124,[1]DSSV!$A$9:$P$65536,IN_DTK!N$6,0),""),"")</f>
        <v>4.8</v>
      </c>
      <c r="O124" s="58">
        <f>IF(ISNA(VLOOKUP($A124,[1]DSSV!$A$9:$P$65536,IN_DTK!O$6,0))=FALSE,VLOOKUP($A124,[1]DSSV!$A$9:$P$65536,IN_DTK!O$6,0),"")</f>
        <v>6.3</v>
      </c>
      <c r="P124" s="59" t="str">
        <f>IF(ISNA(VLOOKUP($A124,[1]DSSV!$A$9:$P$65536,IN_DTK!P$6,0))=FALSE,VLOOKUP($A124,[1]DSSV!$A$9:$P$65536,IN_DTK!P$6,0),"")</f>
        <v>Sáu  Phẩy Ba</v>
      </c>
      <c r="Q124" s="60">
        <f>IF(ISNA(VLOOKUP($A124,[1]DSSV!$A$9:$P$65536,IN_DTK!Q$6,0))=FALSE,VLOOKUP($A124,[1]DSSV!$A$9:$P$65536,IN_DTK!Q$6,0),"")</f>
        <v>98489</v>
      </c>
      <c r="R124" s="52" t="str">
        <f t="shared" si="2"/>
        <v>K13XD2</v>
      </c>
      <c r="S124" s="53" t="str">
        <f t="shared" si="3"/>
        <v>XD2</v>
      </c>
    </row>
    <row r="125" spans="1:19" s="52" customFormat="1" ht="18" customHeight="1">
      <c r="A125" s="44">
        <v>116</v>
      </c>
      <c r="B125" s="54">
        <f>SUBTOTAL(2,C$7:C125)</f>
        <v>116</v>
      </c>
      <c r="C125" s="54">
        <f>IF(ISNA(VLOOKUP($A125,[1]DSSV!$A$9:$P$65536,IN_DTK!C$6,0))=FALSE,VLOOKUP($A125,[1]DSSV!$A$9:$P$65536,IN_DTK!C$6,0),"")</f>
        <v>4451</v>
      </c>
      <c r="D125" s="55" t="str">
        <f>IF(ISNA(VLOOKUP($A125,[1]DSSV!$A$9:$P$65536,IN_DTK!D$6,0))=FALSE,VLOOKUP($A125,[1]DSSV!$A$9:$P$65536,IN_DTK!D$6,0),"")</f>
        <v>Nguyễn Tiến</v>
      </c>
      <c r="E125" s="56" t="str">
        <f>IF(ISNA(VLOOKUP($A125,[1]DSSV!$A$9:$P$65536,IN_DTK!E$6,0))=FALSE,VLOOKUP($A125,[1]DSSV!$A$9:$P$65536,IN_DTK!E$6,0),"")</f>
        <v>Hưng</v>
      </c>
      <c r="F125" s="57" t="str">
        <f>IF(ISNA(VLOOKUP($A125,[1]DSSV!$A$9:$P$65536,IN_DTK!F$6,0))=FALSE,VLOOKUP($A125,[1]DSSV!$A$9:$P$65536,IN_DTK!F$6,0),"")</f>
        <v>K13XD1</v>
      </c>
      <c r="G125" s="57" t="str">
        <f>IF(ISNA(VLOOKUP($A125,[1]DSSV!$A$9:$P$65536,IN_DTK!G$6,0))=FALSE,VLOOKUP($A125,[1]DSSV!$A$9:$P$65536,IN_DTK!G$6,0),"")</f>
        <v>K15E32</v>
      </c>
      <c r="H125" s="54">
        <f>IF(ISNA(VLOOKUP($A125,[1]DSSV!$A$9:$P$65536,IN_DTK!H$6,0))=FALSE,IF(H$9&lt;&gt;0,VLOOKUP($A125,[1]DSSV!$A$9:$P$65536,IN_DTK!H$6,0),""),"")</f>
        <v>9</v>
      </c>
      <c r="I125" s="54">
        <f>IF(ISNA(VLOOKUP($A125,[1]DSSV!$A$9:$P$65536,IN_DTK!I$6,0))=FALSE,IF(I$9&lt;&gt;0,VLOOKUP($A125,[1]DSSV!$A$9:$P$65536,IN_DTK!I$6,0),""),"")</f>
        <v>10</v>
      </c>
      <c r="J125" s="54">
        <f>IF(ISNA(VLOOKUP($A125,[1]DSSV!$A$9:$P$65536,IN_DTK!J$6,0))=FALSE,IF(J$9&lt;&gt;0,VLOOKUP($A125,[1]DSSV!$A$9:$P$65536,IN_DTK!J$6,0),""),"")</f>
        <v>8.5</v>
      </c>
      <c r="K125" s="54">
        <f>IF(ISNA(VLOOKUP($A125,[1]DSSV!$A$9:$P$65536,IN_DTK!K$6,0))=FALSE,IF(K$9&lt;&gt;0,VLOOKUP($A125,[1]DSSV!$A$9:$P$65536,IN_DTK!K$6,0),""),"")</f>
        <v>8</v>
      </c>
      <c r="L125" s="54">
        <f>IF(ISNA(VLOOKUP($A125,[1]DSSV!$A$9:$P$65536,IN_DTK!L$6,0))=FALSE,VLOOKUP($A125,[1]DSSV!$A$9:$P$65536,IN_DTK!L$6,0),"")</f>
        <v>6</v>
      </c>
      <c r="M125" s="54">
        <f>IF(ISNA(VLOOKUP($A125,[1]DSSV!$A$9:$P$65536,IN_DTK!M$6,0))=FALSE,VLOOKUP($A125,[1]DSSV!$A$9:$P$65536,IN_DTK!M$6,0),"")</f>
        <v>4.5999999999999996</v>
      </c>
      <c r="N125" s="54">
        <f>IF(ISNA(VLOOKUP($A125,[1]DSSV!$A$9:$P$65536,IN_DTK!N$6,0))=FALSE,IF(N$9&lt;&gt;0,VLOOKUP($A125,[1]DSSV!$A$9:$P$65536,IN_DTK!N$6,0),""),"")</f>
        <v>5.3</v>
      </c>
      <c r="O125" s="58">
        <f>IF(ISNA(VLOOKUP($A125,[1]DSSV!$A$9:$P$65536,IN_DTK!O$6,0))=FALSE,VLOOKUP($A125,[1]DSSV!$A$9:$P$65536,IN_DTK!O$6,0),"")</f>
        <v>6.9</v>
      </c>
      <c r="P125" s="59" t="str">
        <f>IF(ISNA(VLOOKUP($A125,[1]DSSV!$A$9:$P$65536,IN_DTK!P$6,0))=FALSE,VLOOKUP($A125,[1]DSSV!$A$9:$P$65536,IN_DTK!P$6,0),"")</f>
        <v>Sáu Phẩy Chín</v>
      </c>
      <c r="Q125" s="60">
        <f>IF(ISNA(VLOOKUP($A125,[1]DSSV!$A$9:$P$65536,IN_DTK!Q$6,0))=FALSE,VLOOKUP($A125,[1]DSSV!$A$9:$P$65536,IN_DTK!Q$6,0),"")</f>
        <v>98490</v>
      </c>
      <c r="R125" s="52" t="str">
        <f t="shared" si="2"/>
        <v>K13XD1</v>
      </c>
      <c r="S125" s="53" t="str">
        <f t="shared" si="3"/>
        <v>XD1</v>
      </c>
    </row>
    <row r="126" spans="1:19" s="52" customFormat="1" ht="18" customHeight="1">
      <c r="A126" s="44">
        <v>117</v>
      </c>
      <c r="B126" s="54">
        <f>SUBTOTAL(2,C$7:C126)</f>
        <v>117</v>
      </c>
      <c r="C126" s="54">
        <f>IF(ISNA(VLOOKUP($A126,[1]DSSV!$A$9:$P$65536,IN_DTK!C$6,0))=FALSE,VLOOKUP($A126,[1]DSSV!$A$9:$P$65536,IN_DTK!C$6,0),"")</f>
        <v>151214611</v>
      </c>
      <c r="D126" s="55" t="str">
        <f>IF(ISNA(VLOOKUP($A126,[1]DSSV!$A$9:$P$65536,IN_DTK!D$6,0))=FALSE,VLOOKUP($A126,[1]DSSV!$A$9:$P$65536,IN_DTK!D$6,0),"")</f>
        <v>Nguyễn Anh</v>
      </c>
      <c r="E126" s="56" t="str">
        <f>IF(ISNA(VLOOKUP($A126,[1]DSSV!$A$9:$P$65536,IN_DTK!E$6,0))=FALSE,VLOOKUP($A126,[1]DSSV!$A$9:$P$65536,IN_DTK!E$6,0),"")</f>
        <v>Vũ</v>
      </c>
      <c r="F126" s="57" t="str">
        <f>IF(ISNA(VLOOKUP($A126,[1]DSSV!$A$9:$P$65536,IN_DTK!F$6,0))=FALSE,VLOOKUP($A126,[1]DSSV!$A$9:$P$65536,IN_DTK!F$6,0),"")</f>
        <v>K15KTR5</v>
      </c>
      <c r="G126" s="57" t="str">
        <f>IF(ISNA(VLOOKUP($A126,[1]DSSV!$A$9:$P$65536,IN_DTK!G$6,0))=FALSE,VLOOKUP($A126,[1]DSSV!$A$9:$P$65536,IN_DTK!G$6,0),"")</f>
        <v>K15E33</v>
      </c>
      <c r="H126" s="54">
        <f>IF(ISNA(VLOOKUP($A126,[1]DSSV!$A$9:$P$65536,IN_DTK!H$6,0))=FALSE,IF(H$9&lt;&gt;0,VLOOKUP($A126,[1]DSSV!$A$9:$P$65536,IN_DTK!H$6,0),""),"")</f>
        <v>7</v>
      </c>
      <c r="I126" s="54">
        <f>IF(ISNA(VLOOKUP($A126,[1]DSSV!$A$9:$P$65536,IN_DTK!I$6,0))=FALSE,IF(I$9&lt;&gt;0,VLOOKUP($A126,[1]DSSV!$A$9:$P$65536,IN_DTK!I$6,0),""),"")</f>
        <v>9</v>
      </c>
      <c r="J126" s="54">
        <f>IF(ISNA(VLOOKUP($A126,[1]DSSV!$A$9:$P$65536,IN_DTK!J$6,0))=FALSE,IF(J$9&lt;&gt;0,VLOOKUP($A126,[1]DSSV!$A$9:$P$65536,IN_DTK!J$6,0),""),"")</f>
        <v>7.7</v>
      </c>
      <c r="K126" s="54">
        <f>IF(ISNA(VLOOKUP($A126,[1]DSSV!$A$9:$P$65536,IN_DTK!K$6,0))=FALSE,IF(K$9&lt;&gt;0,VLOOKUP($A126,[1]DSSV!$A$9:$P$65536,IN_DTK!K$6,0),""),"")</f>
        <v>6</v>
      </c>
      <c r="L126" s="54">
        <f>IF(ISNA(VLOOKUP($A126,[1]DSSV!$A$9:$P$65536,IN_DTK!L$6,0))=FALSE,VLOOKUP($A126,[1]DSSV!$A$9:$P$65536,IN_DTK!L$6,0),"")</f>
        <v>6</v>
      </c>
      <c r="M126" s="54">
        <f>IF(ISNA(VLOOKUP($A126,[1]DSSV!$A$9:$P$65536,IN_DTK!M$6,0))=FALSE,VLOOKUP($A126,[1]DSSV!$A$9:$P$65536,IN_DTK!M$6,0),"")</f>
        <v>3.6</v>
      </c>
      <c r="N126" s="54">
        <f>IF(ISNA(VLOOKUP($A126,[1]DSSV!$A$9:$P$65536,IN_DTK!N$6,0))=FALSE,IF(N$9&lt;&gt;0,VLOOKUP($A126,[1]DSSV!$A$9:$P$65536,IN_DTK!N$6,0),""),"")</f>
        <v>4.8</v>
      </c>
      <c r="O126" s="58">
        <f>IF(ISNA(VLOOKUP($A126,[1]DSSV!$A$9:$P$65536,IN_DTK!O$6,0))=FALSE,VLOOKUP($A126,[1]DSSV!$A$9:$P$65536,IN_DTK!O$6,0),"")</f>
        <v>6</v>
      </c>
      <c r="P126" s="59" t="str">
        <f>IF(ISNA(VLOOKUP($A126,[1]DSSV!$A$9:$P$65536,IN_DTK!P$6,0))=FALSE,VLOOKUP($A126,[1]DSSV!$A$9:$P$65536,IN_DTK!P$6,0),"")</f>
        <v>Sáu</v>
      </c>
      <c r="Q126" s="60">
        <f>IF(ISNA(VLOOKUP($A126,[1]DSSV!$A$9:$P$65536,IN_DTK!Q$6,0))=FALSE,VLOOKUP($A126,[1]DSSV!$A$9:$P$65536,IN_DTK!Q$6,0),"")</f>
        <v>0</v>
      </c>
      <c r="R126" s="52" t="str">
        <f t="shared" si="2"/>
        <v>K15KTR</v>
      </c>
      <c r="S126" s="53" t="str">
        <f t="shared" si="3"/>
        <v>KTR</v>
      </c>
    </row>
    <row r="127" spans="1:19" s="52" customFormat="1" ht="18" customHeight="1">
      <c r="A127" s="44">
        <v>118</v>
      </c>
      <c r="B127" s="54">
        <f>SUBTOTAL(2,C$7:C127)</f>
        <v>118</v>
      </c>
      <c r="C127" s="54">
        <f>IF(ISNA(VLOOKUP($A127,[1]DSSV!$A$9:$P$65536,IN_DTK!C$6,0))=FALSE,VLOOKUP($A127,[1]DSSV!$A$9:$P$65536,IN_DTK!C$6,0),"")</f>
        <v>152232023</v>
      </c>
      <c r="D127" s="55" t="str">
        <f>IF(ISNA(VLOOKUP($A127,[1]DSSV!$A$9:$P$65536,IN_DTK!D$6,0))=FALSE,VLOOKUP($A127,[1]DSSV!$A$9:$P$65536,IN_DTK!D$6,0),"")</f>
        <v>Ngô Đức</v>
      </c>
      <c r="E127" s="56" t="str">
        <f>IF(ISNA(VLOOKUP($A127,[1]DSSV!$A$9:$P$65536,IN_DTK!E$6,0))=FALSE,VLOOKUP($A127,[1]DSSV!$A$9:$P$65536,IN_DTK!E$6,0),"")</f>
        <v>Rin</v>
      </c>
      <c r="F127" s="57" t="str">
        <f>IF(ISNA(VLOOKUP($A127,[1]DSSV!$A$9:$P$65536,IN_DTK!F$6,0))=FALSE,VLOOKUP($A127,[1]DSSV!$A$9:$P$65536,IN_DTK!F$6,0),"")</f>
        <v>K15KTR3</v>
      </c>
      <c r="G127" s="57" t="str">
        <f>IF(ISNA(VLOOKUP($A127,[1]DSSV!$A$9:$P$65536,IN_DTK!G$6,0))=FALSE,VLOOKUP($A127,[1]DSSV!$A$9:$P$65536,IN_DTK!G$6,0),"")</f>
        <v>K15E33</v>
      </c>
      <c r="H127" s="54">
        <f>IF(ISNA(VLOOKUP($A127,[1]DSSV!$A$9:$P$65536,IN_DTK!H$6,0))=FALSE,IF(H$9&lt;&gt;0,VLOOKUP($A127,[1]DSSV!$A$9:$P$65536,IN_DTK!H$6,0),""),"")</f>
        <v>4</v>
      </c>
      <c r="I127" s="54">
        <f>IF(ISNA(VLOOKUP($A127,[1]DSSV!$A$9:$P$65536,IN_DTK!I$6,0))=FALSE,IF(I$9&lt;&gt;0,VLOOKUP($A127,[1]DSSV!$A$9:$P$65536,IN_DTK!I$6,0),""),"")</f>
        <v>5</v>
      </c>
      <c r="J127" s="54">
        <f>IF(ISNA(VLOOKUP($A127,[1]DSSV!$A$9:$P$65536,IN_DTK!J$6,0))=FALSE,IF(J$9&lt;&gt;0,VLOOKUP($A127,[1]DSSV!$A$9:$P$65536,IN_DTK!J$6,0),""),"")</f>
        <v>7.4</v>
      </c>
      <c r="K127" s="54">
        <f>IF(ISNA(VLOOKUP($A127,[1]DSSV!$A$9:$P$65536,IN_DTK!K$6,0))=FALSE,IF(K$9&lt;&gt;0,VLOOKUP($A127,[1]DSSV!$A$9:$P$65536,IN_DTK!K$6,0),""),"")</f>
        <v>0</v>
      </c>
      <c r="L127" s="54">
        <f>IF(ISNA(VLOOKUP($A127,[1]DSSV!$A$9:$P$65536,IN_DTK!L$6,0))=FALSE,VLOOKUP($A127,[1]DSSV!$A$9:$P$65536,IN_DTK!L$6,0),"")</f>
        <v>5</v>
      </c>
      <c r="M127" s="54">
        <f>IF(ISNA(VLOOKUP($A127,[1]DSSV!$A$9:$P$65536,IN_DTK!M$6,0))=FALSE,VLOOKUP($A127,[1]DSSV!$A$9:$P$65536,IN_DTK!M$6,0),"")</f>
        <v>3.3</v>
      </c>
      <c r="N127" s="54">
        <f>IF(ISNA(VLOOKUP($A127,[1]DSSV!$A$9:$P$65536,IN_DTK!N$6,0))=FALSE,IF(N$9&lt;&gt;0,VLOOKUP($A127,[1]DSSV!$A$9:$P$65536,IN_DTK!N$6,0),""),"")</f>
        <v>4.2</v>
      </c>
      <c r="O127" s="58">
        <f>IF(ISNA(VLOOKUP($A127,[1]DSSV!$A$9:$P$65536,IN_DTK!O$6,0))=FALSE,VLOOKUP($A127,[1]DSSV!$A$9:$P$65536,IN_DTK!O$6,0),"")</f>
        <v>4.5</v>
      </c>
      <c r="P127" s="59" t="str">
        <f>IF(ISNA(VLOOKUP($A127,[1]DSSV!$A$9:$P$65536,IN_DTK!P$6,0))=FALSE,VLOOKUP($A127,[1]DSSV!$A$9:$P$65536,IN_DTK!P$6,0),"")</f>
        <v>Bốn Phẩy Năm</v>
      </c>
      <c r="Q127" s="60">
        <f>IF(ISNA(VLOOKUP($A127,[1]DSSV!$A$9:$P$65536,IN_DTK!Q$6,0))=FALSE,VLOOKUP($A127,[1]DSSV!$A$9:$P$65536,IN_DTK!Q$6,0),"")</f>
        <v>0</v>
      </c>
      <c r="R127" s="52" t="str">
        <f t="shared" si="2"/>
        <v>K15KTR</v>
      </c>
      <c r="S127" s="53" t="str">
        <f t="shared" si="3"/>
        <v>KTR</v>
      </c>
    </row>
    <row r="128" spans="1:19" s="52" customFormat="1" ht="18" customHeight="1">
      <c r="A128" s="44">
        <v>119</v>
      </c>
      <c r="B128" s="54">
        <f>SUBTOTAL(2,C$7:C128)</f>
        <v>119</v>
      </c>
      <c r="C128" s="54">
        <f>IF(ISNA(VLOOKUP($A128,[1]DSSV!$A$9:$P$65536,IN_DTK!C$6,0))=FALSE,VLOOKUP($A128,[1]DSSV!$A$9:$P$65536,IN_DTK!C$6,0),"")</f>
        <v>152232799</v>
      </c>
      <c r="D128" s="55" t="str">
        <f>IF(ISNA(VLOOKUP($A128,[1]DSSV!$A$9:$P$65536,IN_DTK!D$6,0))=FALSE,VLOOKUP($A128,[1]DSSV!$A$9:$P$65536,IN_DTK!D$6,0),"")</f>
        <v>Huỳnh Thị Cẩm</v>
      </c>
      <c r="E128" s="56" t="str">
        <f>IF(ISNA(VLOOKUP($A128,[1]DSSV!$A$9:$P$65536,IN_DTK!E$6,0))=FALSE,VLOOKUP($A128,[1]DSSV!$A$9:$P$65536,IN_DTK!E$6,0),"")</f>
        <v>Nhung</v>
      </c>
      <c r="F128" s="57" t="str">
        <f>IF(ISNA(VLOOKUP($A128,[1]DSSV!$A$9:$P$65536,IN_DTK!F$6,0))=FALSE,VLOOKUP($A128,[1]DSSV!$A$9:$P$65536,IN_DTK!F$6,0),"")</f>
        <v>K15KTR3</v>
      </c>
      <c r="G128" s="57" t="str">
        <f>IF(ISNA(VLOOKUP($A128,[1]DSSV!$A$9:$P$65536,IN_DTK!G$6,0))=FALSE,VLOOKUP($A128,[1]DSSV!$A$9:$P$65536,IN_DTK!G$6,0),"")</f>
        <v>K15E33</v>
      </c>
      <c r="H128" s="54">
        <f>IF(ISNA(VLOOKUP($A128,[1]DSSV!$A$9:$P$65536,IN_DTK!H$6,0))=FALSE,IF(H$9&lt;&gt;0,VLOOKUP($A128,[1]DSSV!$A$9:$P$65536,IN_DTK!H$6,0),""),"")</f>
        <v>10</v>
      </c>
      <c r="I128" s="54">
        <f>IF(ISNA(VLOOKUP($A128,[1]DSSV!$A$9:$P$65536,IN_DTK!I$6,0))=FALSE,IF(I$9&lt;&gt;0,VLOOKUP($A128,[1]DSSV!$A$9:$P$65536,IN_DTK!I$6,0),""),"")</f>
        <v>10</v>
      </c>
      <c r="J128" s="54">
        <f>IF(ISNA(VLOOKUP($A128,[1]DSSV!$A$9:$P$65536,IN_DTK!J$6,0))=FALSE,IF(J$9&lt;&gt;0,VLOOKUP($A128,[1]DSSV!$A$9:$P$65536,IN_DTK!J$6,0),""),"")</f>
        <v>7.6</v>
      </c>
      <c r="K128" s="54">
        <f>IF(ISNA(VLOOKUP($A128,[1]DSSV!$A$9:$P$65536,IN_DTK!K$6,0))=FALSE,IF(K$9&lt;&gt;0,VLOOKUP($A128,[1]DSSV!$A$9:$P$65536,IN_DTK!K$6,0),""),"")</f>
        <v>8.5</v>
      </c>
      <c r="L128" s="54">
        <f>IF(ISNA(VLOOKUP($A128,[1]DSSV!$A$9:$P$65536,IN_DTK!L$6,0))=FALSE,VLOOKUP($A128,[1]DSSV!$A$9:$P$65536,IN_DTK!L$6,0),"")</f>
        <v>6.5</v>
      </c>
      <c r="M128" s="54">
        <f>IF(ISNA(VLOOKUP($A128,[1]DSSV!$A$9:$P$65536,IN_DTK!M$6,0))=FALSE,VLOOKUP($A128,[1]DSSV!$A$9:$P$65536,IN_DTK!M$6,0),"")</f>
        <v>3.3</v>
      </c>
      <c r="N128" s="54">
        <f>IF(ISNA(VLOOKUP($A128,[1]DSSV!$A$9:$P$65536,IN_DTK!N$6,0))=FALSE,IF(N$9&lt;&gt;0,VLOOKUP($A128,[1]DSSV!$A$9:$P$65536,IN_DTK!N$6,0),""),"")</f>
        <v>4.9000000000000004</v>
      </c>
      <c r="O128" s="58">
        <f>IF(ISNA(VLOOKUP($A128,[1]DSSV!$A$9:$P$65536,IN_DTK!O$6,0))=FALSE,VLOOKUP($A128,[1]DSSV!$A$9:$P$65536,IN_DTK!O$6,0),"")</f>
        <v>6.6</v>
      </c>
      <c r="P128" s="59" t="str">
        <f>IF(ISNA(VLOOKUP($A128,[1]DSSV!$A$9:$P$65536,IN_DTK!P$6,0))=FALSE,VLOOKUP($A128,[1]DSSV!$A$9:$P$65536,IN_DTK!P$6,0),"")</f>
        <v>Sáu Phẩy Sáu</v>
      </c>
      <c r="Q128" s="60">
        <f>IF(ISNA(VLOOKUP($A128,[1]DSSV!$A$9:$P$65536,IN_DTK!Q$6,0))=FALSE,VLOOKUP($A128,[1]DSSV!$A$9:$P$65536,IN_DTK!Q$6,0),"")</f>
        <v>0</v>
      </c>
      <c r="R128" s="52" t="str">
        <f t="shared" si="2"/>
        <v>K15KTR</v>
      </c>
      <c r="S128" s="53" t="str">
        <f t="shared" si="3"/>
        <v>KTR</v>
      </c>
    </row>
    <row r="129" spans="1:19" s="52" customFormat="1" ht="18" customHeight="1">
      <c r="A129" s="44">
        <v>120</v>
      </c>
      <c r="B129" s="54">
        <f>SUBTOTAL(2,C$7:C129)</f>
        <v>120</v>
      </c>
      <c r="C129" s="54">
        <f>IF(ISNA(VLOOKUP($A129,[1]DSSV!$A$9:$P$65536,IN_DTK!C$6,0))=FALSE,VLOOKUP($A129,[1]DSSV!$A$9:$P$65536,IN_DTK!C$6,0),"")</f>
        <v>152232800</v>
      </c>
      <c r="D129" s="55" t="str">
        <f>IF(ISNA(VLOOKUP($A129,[1]DSSV!$A$9:$P$65536,IN_DTK!D$6,0))=FALSE,VLOOKUP($A129,[1]DSSV!$A$9:$P$65536,IN_DTK!D$6,0),"")</f>
        <v>Nguyễn Duy</v>
      </c>
      <c r="E129" s="56" t="str">
        <f>IF(ISNA(VLOOKUP($A129,[1]DSSV!$A$9:$P$65536,IN_DTK!E$6,0))=FALSE,VLOOKUP($A129,[1]DSSV!$A$9:$P$65536,IN_DTK!E$6,0),"")</f>
        <v>Dương</v>
      </c>
      <c r="F129" s="57" t="str">
        <f>IF(ISNA(VLOOKUP($A129,[1]DSSV!$A$9:$P$65536,IN_DTK!F$6,0))=FALSE,VLOOKUP($A129,[1]DSSV!$A$9:$P$65536,IN_DTK!F$6,0),"")</f>
        <v>K15KTR1</v>
      </c>
      <c r="G129" s="57" t="str">
        <f>IF(ISNA(VLOOKUP($A129,[1]DSSV!$A$9:$P$65536,IN_DTK!G$6,0))=FALSE,VLOOKUP($A129,[1]DSSV!$A$9:$P$65536,IN_DTK!G$6,0),"")</f>
        <v>K15E33</v>
      </c>
      <c r="H129" s="54">
        <f>IF(ISNA(VLOOKUP($A129,[1]DSSV!$A$9:$P$65536,IN_DTK!H$6,0))=FALSE,IF(H$9&lt;&gt;0,VLOOKUP($A129,[1]DSSV!$A$9:$P$65536,IN_DTK!H$6,0),""),"")</f>
        <v>7</v>
      </c>
      <c r="I129" s="54">
        <f>IF(ISNA(VLOOKUP($A129,[1]DSSV!$A$9:$P$65536,IN_DTK!I$6,0))=FALSE,IF(I$9&lt;&gt;0,VLOOKUP($A129,[1]DSSV!$A$9:$P$65536,IN_DTK!I$6,0),""),"")</f>
        <v>7</v>
      </c>
      <c r="J129" s="54">
        <f>IF(ISNA(VLOOKUP($A129,[1]DSSV!$A$9:$P$65536,IN_DTK!J$6,0))=FALSE,IF(J$9&lt;&gt;0,VLOOKUP($A129,[1]DSSV!$A$9:$P$65536,IN_DTK!J$6,0),""),"")</f>
        <v>6.9</v>
      </c>
      <c r="K129" s="54">
        <f>IF(ISNA(VLOOKUP($A129,[1]DSSV!$A$9:$P$65536,IN_DTK!K$6,0))=FALSE,IF(K$9&lt;&gt;0,VLOOKUP($A129,[1]DSSV!$A$9:$P$65536,IN_DTK!K$6,0),""),"")</f>
        <v>7.5</v>
      </c>
      <c r="L129" s="54">
        <f>IF(ISNA(VLOOKUP($A129,[1]DSSV!$A$9:$P$65536,IN_DTK!L$6,0))=FALSE,VLOOKUP($A129,[1]DSSV!$A$9:$P$65536,IN_DTK!L$6,0),"")</f>
        <v>5</v>
      </c>
      <c r="M129" s="54">
        <f>IF(ISNA(VLOOKUP($A129,[1]DSSV!$A$9:$P$65536,IN_DTK!M$6,0))=FALSE,VLOOKUP($A129,[1]DSSV!$A$9:$P$65536,IN_DTK!M$6,0),"")</f>
        <v>4.4000000000000004</v>
      </c>
      <c r="N129" s="54">
        <f>IF(ISNA(VLOOKUP($A129,[1]DSSV!$A$9:$P$65536,IN_DTK!N$6,0))=FALSE,IF(N$9&lt;&gt;0,VLOOKUP($A129,[1]DSSV!$A$9:$P$65536,IN_DTK!N$6,0),""),"")</f>
        <v>4.7</v>
      </c>
      <c r="O129" s="58">
        <f>IF(ISNA(VLOOKUP($A129,[1]DSSV!$A$9:$P$65536,IN_DTK!O$6,0))=FALSE,VLOOKUP($A129,[1]DSSV!$A$9:$P$65536,IN_DTK!O$6,0),"")</f>
        <v>5.8</v>
      </c>
      <c r="P129" s="59" t="str">
        <f>IF(ISNA(VLOOKUP($A129,[1]DSSV!$A$9:$P$65536,IN_DTK!P$6,0))=FALSE,VLOOKUP($A129,[1]DSSV!$A$9:$P$65536,IN_DTK!P$6,0),"")</f>
        <v>Năm Phẩy Tám</v>
      </c>
      <c r="Q129" s="60">
        <f>IF(ISNA(VLOOKUP($A129,[1]DSSV!$A$9:$P$65536,IN_DTK!Q$6,0))=FALSE,VLOOKUP($A129,[1]DSSV!$A$9:$P$65536,IN_DTK!Q$6,0),"")</f>
        <v>0</v>
      </c>
      <c r="R129" s="52" t="str">
        <f t="shared" si="2"/>
        <v>K15KTR</v>
      </c>
      <c r="S129" s="53" t="str">
        <f t="shared" si="3"/>
        <v>KTR</v>
      </c>
    </row>
    <row r="130" spans="1:19" s="52" customFormat="1" ht="18" customHeight="1">
      <c r="A130" s="44">
        <v>121</v>
      </c>
      <c r="B130" s="54">
        <f>SUBTOTAL(2,C$7:C130)</f>
        <v>121</v>
      </c>
      <c r="C130" s="54">
        <f>IF(ISNA(VLOOKUP($A130,[1]DSSV!$A$9:$P$65536,IN_DTK!C$6,0))=FALSE,VLOOKUP($A130,[1]DSSV!$A$9:$P$65536,IN_DTK!C$6,0),"")</f>
        <v>152232804</v>
      </c>
      <c r="D130" s="55" t="str">
        <f>IF(ISNA(VLOOKUP($A130,[1]DSSV!$A$9:$P$65536,IN_DTK!D$6,0))=FALSE,VLOOKUP($A130,[1]DSSV!$A$9:$P$65536,IN_DTK!D$6,0),"")</f>
        <v xml:space="preserve">Lê Quốc </v>
      </c>
      <c r="E130" s="56" t="str">
        <f>IF(ISNA(VLOOKUP($A130,[1]DSSV!$A$9:$P$65536,IN_DTK!E$6,0))=FALSE,VLOOKUP($A130,[1]DSSV!$A$9:$P$65536,IN_DTK!E$6,0),"")</f>
        <v>Việt</v>
      </c>
      <c r="F130" s="57" t="str">
        <f>IF(ISNA(VLOOKUP($A130,[1]DSSV!$A$9:$P$65536,IN_DTK!F$6,0))=FALSE,VLOOKUP($A130,[1]DSSV!$A$9:$P$65536,IN_DTK!F$6,0),"")</f>
        <v>K15KTR5</v>
      </c>
      <c r="G130" s="57" t="str">
        <f>IF(ISNA(VLOOKUP($A130,[1]DSSV!$A$9:$P$65536,IN_DTK!G$6,0))=FALSE,VLOOKUP($A130,[1]DSSV!$A$9:$P$65536,IN_DTK!G$6,0),"")</f>
        <v>K15E33</v>
      </c>
      <c r="H130" s="54">
        <f>IF(ISNA(VLOOKUP($A130,[1]DSSV!$A$9:$P$65536,IN_DTK!H$6,0))=FALSE,IF(H$9&lt;&gt;0,VLOOKUP($A130,[1]DSSV!$A$9:$P$65536,IN_DTK!H$6,0),""),"")</f>
        <v>9</v>
      </c>
      <c r="I130" s="54">
        <f>IF(ISNA(VLOOKUP($A130,[1]DSSV!$A$9:$P$65536,IN_DTK!I$6,0))=FALSE,IF(I$9&lt;&gt;0,VLOOKUP($A130,[1]DSSV!$A$9:$P$65536,IN_DTK!I$6,0),""),"")</f>
        <v>9</v>
      </c>
      <c r="J130" s="54">
        <f>IF(ISNA(VLOOKUP($A130,[1]DSSV!$A$9:$P$65536,IN_DTK!J$6,0))=FALSE,IF(J$9&lt;&gt;0,VLOOKUP($A130,[1]DSSV!$A$9:$P$65536,IN_DTK!J$6,0),""),"")</f>
        <v>5</v>
      </c>
      <c r="K130" s="54">
        <f>IF(ISNA(VLOOKUP($A130,[1]DSSV!$A$9:$P$65536,IN_DTK!K$6,0))=FALSE,IF(K$9&lt;&gt;0,VLOOKUP($A130,[1]DSSV!$A$9:$P$65536,IN_DTK!K$6,0),""),"")</f>
        <v>6</v>
      </c>
      <c r="L130" s="54">
        <f>IF(ISNA(VLOOKUP($A130,[1]DSSV!$A$9:$P$65536,IN_DTK!L$6,0))=FALSE,VLOOKUP($A130,[1]DSSV!$A$9:$P$65536,IN_DTK!L$6,0),"")</f>
        <v>5</v>
      </c>
      <c r="M130" s="54">
        <f>IF(ISNA(VLOOKUP($A130,[1]DSSV!$A$9:$P$65536,IN_DTK!M$6,0))=FALSE,VLOOKUP($A130,[1]DSSV!$A$9:$P$65536,IN_DTK!M$6,0),"")</f>
        <v>3.5</v>
      </c>
      <c r="N130" s="54">
        <f>IF(ISNA(VLOOKUP($A130,[1]DSSV!$A$9:$P$65536,IN_DTK!N$6,0))=FALSE,IF(N$9&lt;&gt;0,VLOOKUP($A130,[1]DSSV!$A$9:$P$65536,IN_DTK!N$6,0),""),"")</f>
        <v>4.3</v>
      </c>
      <c r="O130" s="58">
        <f>IF(ISNA(VLOOKUP($A130,[1]DSSV!$A$9:$P$65536,IN_DTK!O$6,0))=FALSE,VLOOKUP($A130,[1]DSSV!$A$9:$P$65536,IN_DTK!O$6,0),"")</f>
        <v>5.3</v>
      </c>
      <c r="P130" s="59" t="str">
        <f>IF(ISNA(VLOOKUP($A130,[1]DSSV!$A$9:$P$65536,IN_DTK!P$6,0))=FALSE,VLOOKUP($A130,[1]DSSV!$A$9:$P$65536,IN_DTK!P$6,0),"")</f>
        <v>Năm Phẩy Ba</v>
      </c>
      <c r="Q130" s="60">
        <f>IF(ISNA(VLOOKUP($A130,[1]DSSV!$A$9:$P$65536,IN_DTK!Q$6,0))=FALSE,VLOOKUP($A130,[1]DSSV!$A$9:$P$65536,IN_DTK!Q$6,0),"")</f>
        <v>0</v>
      </c>
      <c r="R130" s="52" t="str">
        <f t="shared" si="2"/>
        <v>K15KTR</v>
      </c>
      <c r="S130" s="53" t="str">
        <f t="shared" si="3"/>
        <v>KTR</v>
      </c>
    </row>
    <row r="131" spans="1:19" s="52" customFormat="1" ht="18" customHeight="1">
      <c r="A131" s="44">
        <v>122</v>
      </c>
      <c r="B131" s="54">
        <f>SUBTOTAL(2,C$7:C131)</f>
        <v>122</v>
      </c>
      <c r="C131" s="54">
        <f>IF(ISNA(VLOOKUP($A131,[1]DSSV!$A$9:$P$65536,IN_DTK!C$6,0))=FALSE,VLOOKUP($A131,[1]DSSV!$A$9:$P$65536,IN_DTK!C$6,0),"")</f>
        <v>152232813</v>
      </c>
      <c r="D131" s="55" t="str">
        <f>IF(ISNA(VLOOKUP($A131,[1]DSSV!$A$9:$P$65536,IN_DTK!D$6,0))=FALSE,VLOOKUP($A131,[1]DSSV!$A$9:$P$65536,IN_DTK!D$6,0),"")</f>
        <v>Trương Hoàng Quốc</v>
      </c>
      <c r="E131" s="56" t="str">
        <f>IF(ISNA(VLOOKUP($A131,[1]DSSV!$A$9:$P$65536,IN_DTK!E$6,0))=FALSE,VLOOKUP($A131,[1]DSSV!$A$9:$P$65536,IN_DTK!E$6,0),"")</f>
        <v>Bảo</v>
      </c>
      <c r="F131" s="57" t="str">
        <f>IF(ISNA(VLOOKUP($A131,[1]DSSV!$A$9:$P$65536,IN_DTK!F$6,0))=FALSE,VLOOKUP($A131,[1]DSSV!$A$9:$P$65536,IN_DTK!F$6,0),"")</f>
        <v>K15KTR1</v>
      </c>
      <c r="G131" s="57" t="str">
        <f>IF(ISNA(VLOOKUP($A131,[1]DSSV!$A$9:$P$65536,IN_DTK!G$6,0))=FALSE,VLOOKUP($A131,[1]DSSV!$A$9:$P$65536,IN_DTK!G$6,0),"")</f>
        <v>K15E33</v>
      </c>
      <c r="H131" s="54">
        <f>IF(ISNA(VLOOKUP($A131,[1]DSSV!$A$9:$P$65536,IN_DTK!H$6,0))=FALSE,IF(H$9&lt;&gt;0,VLOOKUP($A131,[1]DSSV!$A$9:$P$65536,IN_DTK!H$6,0),""),"")</f>
        <v>4</v>
      </c>
      <c r="I131" s="54">
        <f>IF(ISNA(VLOOKUP($A131,[1]DSSV!$A$9:$P$65536,IN_DTK!I$6,0))=FALSE,IF(I$9&lt;&gt;0,VLOOKUP($A131,[1]DSSV!$A$9:$P$65536,IN_DTK!I$6,0),""),"")</f>
        <v>5</v>
      </c>
      <c r="J131" s="54">
        <f>IF(ISNA(VLOOKUP($A131,[1]DSSV!$A$9:$P$65536,IN_DTK!J$6,0))=FALSE,IF(J$9&lt;&gt;0,VLOOKUP($A131,[1]DSSV!$A$9:$P$65536,IN_DTK!J$6,0),""),"")</f>
        <v>5.2</v>
      </c>
      <c r="K131" s="54">
        <f>IF(ISNA(VLOOKUP($A131,[1]DSSV!$A$9:$P$65536,IN_DTK!K$6,0))=FALSE,IF(K$9&lt;&gt;0,VLOOKUP($A131,[1]DSSV!$A$9:$P$65536,IN_DTK!K$6,0),""),"")</f>
        <v>0</v>
      </c>
      <c r="L131" s="54" t="str">
        <f>IF(ISNA(VLOOKUP($A131,[1]DSSV!$A$9:$P$65536,IN_DTK!L$6,0))=FALSE,VLOOKUP($A131,[1]DSSV!$A$9:$P$65536,IN_DTK!L$6,0),"")</f>
        <v>v</v>
      </c>
      <c r="M131" s="54" t="str">
        <f>IF(ISNA(VLOOKUP($A131,[1]DSSV!$A$9:$P$65536,IN_DTK!M$6,0))=FALSE,VLOOKUP($A131,[1]DSSV!$A$9:$P$65536,IN_DTK!M$6,0),"")</f>
        <v>v</v>
      </c>
      <c r="N131" s="54" t="str">
        <f>IF(ISNA(VLOOKUP($A131,[1]DSSV!$A$9:$P$65536,IN_DTK!N$6,0))=FALSE,IF(N$9&lt;&gt;0,VLOOKUP($A131,[1]DSSV!$A$9:$P$65536,IN_DTK!N$6,0),""),"")</f>
        <v>v</v>
      </c>
      <c r="O131" s="58">
        <f>IF(ISNA(VLOOKUP($A131,[1]DSSV!$A$9:$P$65536,IN_DTK!O$6,0))=FALSE,VLOOKUP($A131,[1]DSSV!$A$9:$P$65536,IN_DTK!O$6,0),"")</f>
        <v>0</v>
      </c>
      <c r="P131" s="59" t="str">
        <f>IF(ISNA(VLOOKUP($A131,[1]DSSV!$A$9:$P$65536,IN_DTK!P$6,0))=FALSE,VLOOKUP($A131,[1]DSSV!$A$9:$P$65536,IN_DTK!P$6,0),"")</f>
        <v>Không</v>
      </c>
      <c r="Q131" s="60">
        <f>IF(ISNA(VLOOKUP($A131,[1]DSSV!$A$9:$P$65536,IN_DTK!Q$6,0))=FALSE,VLOOKUP($A131,[1]DSSV!$A$9:$P$65536,IN_DTK!Q$6,0),"")</f>
        <v>0</v>
      </c>
      <c r="R131" s="52" t="str">
        <f t="shared" si="2"/>
        <v>K15KTR</v>
      </c>
      <c r="S131" s="53" t="str">
        <f t="shared" si="3"/>
        <v>KTR</v>
      </c>
    </row>
    <row r="132" spans="1:19" s="52" customFormat="1" ht="18" customHeight="1">
      <c r="A132" s="44">
        <v>123</v>
      </c>
      <c r="B132" s="54">
        <f>SUBTOTAL(2,C$7:C132)</f>
        <v>123</v>
      </c>
      <c r="C132" s="54">
        <f>IF(ISNA(VLOOKUP($A132,[1]DSSV!$A$9:$P$65536,IN_DTK!C$6,0))=FALSE,VLOOKUP($A132,[1]DSSV!$A$9:$P$65536,IN_DTK!C$6,0),"")</f>
        <v>152232814</v>
      </c>
      <c r="D132" s="55" t="str">
        <f>IF(ISNA(VLOOKUP($A132,[1]DSSV!$A$9:$P$65536,IN_DTK!D$6,0))=FALSE,VLOOKUP($A132,[1]DSSV!$A$9:$P$65536,IN_DTK!D$6,0),"")</f>
        <v>Nguyễn Thành</v>
      </c>
      <c r="E132" s="56" t="str">
        <f>IF(ISNA(VLOOKUP($A132,[1]DSSV!$A$9:$P$65536,IN_DTK!E$6,0))=FALSE,VLOOKUP($A132,[1]DSSV!$A$9:$P$65536,IN_DTK!E$6,0),"")</f>
        <v>Nhân</v>
      </c>
      <c r="F132" s="57" t="str">
        <f>IF(ISNA(VLOOKUP($A132,[1]DSSV!$A$9:$P$65536,IN_DTK!F$6,0))=FALSE,VLOOKUP($A132,[1]DSSV!$A$9:$P$65536,IN_DTK!F$6,0),"")</f>
        <v>K15KTR3</v>
      </c>
      <c r="G132" s="57" t="str">
        <f>IF(ISNA(VLOOKUP($A132,[1]DSSV!$A$9:$P$65536,IN_DTK!G$6,0))=FALSE,VLOOKUP($A132,[1]DSSV!$A$9:$P$65536,IN_DTK!G$6,0),"")</f>
        <v>K15E33</v>
      </c>
      <c r="H132" s="54">
        <f>IF(ISNA(VLOOKUP($A132,[1]DSSV!$A$9:$P$65536,IN_DTK!H$6,0))=FALSE,IF(H$9&lt;&gt;0,VLOOKUP($A132,[1]DSSV!$A$9:$P$65536,IN_DTK!H$6,0),""),"")</f>
        <v>5</v>
      </c>
      <c r="I132" s="54">
        <f>IF(ISNA(VLOOKUP($A132,[1]DSSV!$A$9:$P$65536,IN_DTK!I$6,0))=FALSE,IF(I$9&lt;&gt;0,VLOOKUP($A132,[1]DSSV!$A$9:$P$65536,IN_DTK!I$6,0),""),"")</f>
        <v>6</v>
      </c>
      <c r="J132" s="54">
        <f>IF(ISNA(VLOOKUP($A132,[1]DSSV!$A$9:$P$65536,IN_DTK!J$6,0))=FALSE,IF(J$9&lt;&gt;0,VLOOKUP($A132,[1]DSSV!$A$9:$P$65536,IN_DTK!J$6,0),""),"")</f>
        <v>5.3</v>
      </c>
      <c r="K132" s="54">
        <f>IF(ISNA(VLOOKUP($A132,[1]DSSV!$A$9:$P$65536,IN_DTK!K$6,0))=FALSE,IF(K$9&lt;&gt;0,VLOOKUP($A132,[1]DSSV!$A$9:$P$65536,IN_DTK!K$6,0),""),"")</f>
        <v>7</v>
      </c>
      <c r="L132" s="54">
        <f>IF(ISNA(VLOOKUP($A132,[1]DSSV!$A$9:$P$65536,IN_DTK!L$6,0))=FALSE,VLOOKUP($A132,[1]DSSV!$A$9:$P$65536,IN_DTK!L$6,0),"")</f>
        <v>6</v>
      </c>
      <c r="M132" s="54">
        <f>IF(ISNA(VLOOKUP($A132,[1]DSSV!$A$9:$P$65536,IN_DTK!M$6,0))=FALSE,VLOOKUP($A132,[1]DSSV!$A$9:$P$65536,IN_DTK!M$6,0),"")</f>
        <v>3.3</v>
      </c>
      <c r="N132" s="54">
        <f>IF(ISNA(VLOOKUP($A132,[1]DSSV!$A$9:$P$65536,IN_DTK!N$6,0))=FALSE,IF(N$9&lt;&gt;0,VLOOKUP($A132,[1]DSSV!$A$9:$P$65536,IN_DTK!N$6,0),""),"")</f>
        <v>4.7</v>
      </c>
      <c r="O132" s="58">
        <f>IF(ISNA(VLOOKUP($A132,[1]DSSV!$A$9:$P$65536,IN_DTK!O$6,0))=FALSE,VLOOKUP($A132,[1]DSSV!$A$9:$P$65536,IN_DTK!O$6,0),"")</f>
        <v>5.2</v>
      </c>
      <c r="P132" s="59" t="str">
        <f>IF(ISNA(VLOOKUP($A132,[1]DSSV!$A$9:$P$65536,IN_DTK!P$6,0))=FALSE,VLOOKUP($A132,[1]DSSV!$A$9:$P$65536,IN_DTK!P$6,0),"")</f>
        <v>Năm Phẩy Hai</v>
      </c>
      <c r="Q132" s="60">
        <f>IF(ISNA(VLOOKUP($A132,[1]DSSV!$A$9:$P$65536,IN_DTK!Q$6,0))=FALSE,VLOOKUP($A132,[1]DSSV!$A$9:$P$65536,IN_DTK!Q$6,0),"")</f>
        <v>0</v>
      </c>
      <c r="R132" s="52" t="str">
        <f t="shared" si="2"/>
        <v>K15KTR</v>
      </c>
      <c r="S132" s="53" t="str">
        <f t="shared" si="3"/>
        <v>KTR</v>
      </c>
    </row>
    <row r="133" spans="1:19" s="52" customFormat="1" ht="18" customHeight="1">
      <c r="A133" s="44">
        <v>124</v>
      </c>
      <c r="B133" s="54">
        <f>SUBTOTAL(2,C$7:C133)</f>
        <v>124</v>
      </c>
      <c r="C133" s="54">
        <f>IF(ISNA(VLOOKUP($A133,[1]DSSV!$A$9:$P$65536,IN_DTK!C$6,0))=FALSE,VLOOKUP($A133,[1]DSSV!$A$9:$P$65536,IN_DTK!C$6,0),"")</f>
        <v>152232816</v>
      </c>
      <c r="D133" s="55" t="str">
        <f>IF(ISNA(VLOOKUP($A133,[1]DSSV!$A$9:$P$65536,IN_DTK!D$6,0))=FALSE,VLOOKUP($A133,[1]DSSV!$A$9:$P$65536,IN_DTK!D$6,0),"")</f>
        <v>Kiều Đình</v>
      </c>
      <c r="E133" s="56" t="str">
        <f>IF(ISNA(VLOOKUP($A133,[1]DSSV!$A$9:$P$65536,IN_DTK!E$6,0))=FALSE,VLOOKUP($A133,[1]DSSV!$A$9:$P$65536,IN_DTK!E$6,0),"")</f>
        <v>Hoàng</v>
      </c>
      <c r="F133" s="57" t="str">
        <f>IF(ISNA(VLOOKUP($A133,[1]DSSV!$A$9:$P$65536,IN_DTK!F$6,0))=FALSE,VLOOKUP($A133,[1]DSSV!$A$9:$P$65536,IN_DTK!F$6,0),"")</f>
        <v>K15KTR2</v>
      </c>
      <c r="G133" s="57" t="str">
        <f>IF(ISNA(VLOOKUP($A133,[1]DSSV!$A$9:$P$65536,IN_DTK!G$6,0))=FALSE,VLOOKUP($A133,[1]DSSV!$A$9:$P$65536,IN_DTK!G$6,0),"")</f>
        <v>K15E33</v>
      </c>
      <c r="H133" s="54">
        <f>IF(ISNA(VLOOKUP($A133,[1]DSSV!$A$9:$P$65536,IN_DTK!H$6,0))=FALSE,IF(H$9&lt;&gt;0,VLOOKUP($A133,[1]DSSV!$A$9:$P$65536,IN_DTK!H$6,0),""),"")</f>
        <v>7</v>
      </c>
      <c r="I133" s="54">
        <f>IF(ISNA(VLOOKUP($A133,[1]DSSV!$A$9:$P$65536,IN_DTK!I$6,0))=FALSE,IF(I$9&lt;&gt;0,VLOOKUP($A133,[1]DSSV!$A$9:$P$65536,IN_DTK!I$6,0),""),"")</f>
        <v>9.5</v>
      </c>
      <c r="J133" s="54">
        <f>IF(ISNA(VLOOKUP($A133,[1]DSSV!$A$9:$P$65536,IN_DTK!J$6,0))=FALSE,IF(J$9&lt;&gt;0,VLOOKUP($A133,[1]DSSV!$A$9:$P$65536,IN_DTK!J$6,0),""),"")</f>
        <v>6.3</v>
      </c>
      <c r="K133" s="54">
        <f>IF(ISNA(VLOOKUP($A133,[1]DSSV!$A$9:$P$65536,IN_DTK!K$6,0))=FALSE,IF(K$9&lt;&gt;0,VLOOKUP($A133,[1]DSSV!$A$9:$P$65536,IN_DTK!K$6,0),""),"")</f>
        <v>8</v>
      </c>
      <c r="L133" s="54">
        <f>IF(ISNA(VLOOKUP($A133,[1]DSSV!$A$9:$P$65536,IN_DTK!L$6,0))=FALSE,VLOOKUP($A133,[1]DSSV!$A$9:$P$65536,IN_DTK!L$6,0),"")</f>
        <v>8</v>
      </c>
      <c r="M133" s="54">
        <f>IF(ISNA(VLOOKUP($A133,[1]DSSV!$A$9:$P$65536,IN_DTK!M$6,0))=FALSE,VLOOKUP($A133,[1]DSSV!$A$9:$P$65536,IN_DTK!M$6,0),"")</f>
        <v>3.6</v>
      </c>
      <c r="N133" s="54">
        <f>IF(ISNA(VLOOKUP($A133,[1]DSSV!$A$9:$P$65536,IN_DTK!N$6,0))=FALSE,IF(N$9&lt;&gt;0,VLOOKUP($A133,[1]DSSV!$A$9:$P$65536,IN_DTK!N$6,0),""),"")</f>
        <v>5.8</v>
      </c>
      <c r="O133" s="58">
        <f>IF(ISNA(VLOOKUP($A133,[1]DSSV!$A$9:$P$65536,IN_DTK!O$6,0))=FALSE,VLOOKUP($A133,[1]DSSV!$A$9:$P$65536,IN_DTK!O$6,0),"")</f>
        <v>6.6</v>
      </c>
      <c r="P133" s="59" t="str">
        <f>IF(ISNA(VLOOKUP($A133,[1]DSSV!$A$9:$P$65536,IN_DTK!P$6,0))=FALSE,VLOOKUP($A133,[1]DSSV!$A$9:$P$65536,IN_DTK!P$6,0),"")</f>
        <v>Sáu Phẩy Sáu</v>
      </c>
      <c r="Q133" s="60">
        <f>IF(ISNA(VLOOKUP($A133,[1]DSSV!$A$9:$P$65536,IN_DTK!Q$6,0))=FALSE,VLOOKUP($A133,[1]DSSV!$A$9:$P$65536,IN_DTK!Q$6,0),"")</f>
        <v>0</v>
      </c>
      <c r="R133" s="52" t="str">
        <f t="shared" si="2"/>
        <v>K15KTR</v>
      </c>
      <c r="S133" s="53" t="str">
        <f t="shared" si="3"/>
        <v>KTR</v>
      </c>
    </row>
    <row r="134" spans="1:19" s="52" customFormat="1" ht="18" customHeight="1">
      <c r="A134" s="44">
        <v>125</v>
      </c>
      <c r="B134" s="54">
        <f>SUBTOTAL(2,C$7:C134)</f>
        <v>125</v>
      </c>
      <c r="C134" s="54">
        <f>IF(ISNA(VLOOKUP($A134,[1]DSSV!$A$9:$P$65536,IN_DTK!C$6,0))=FALSE,VLOOKUP($A134,[1]DSSV!$A$9:$P$65536,IN_DTK!C$6,0),"")</f>
        <v>152232819</v>
      </c>
      <c r="D134" s="55" t="str">
        <f>IF(ISNA(VLOOKUP($A134,[1]DSSV!$A$9:$P$65536,IN_DTK!D$6,0))=FALSE,VLOOKUP($A134,[1]DSSV!$A$9:$P$65536,IN_DTK!D$6,0),"")</f>
        <v>Trần Thị Ngọc</v>
      </c>
      <c r="E134" s="56" t="str">
        <f>IF(ISNA(VLOOKUP($A134,[1]DSSV!$A$9:$P$65536,IN_DTK!E$6,0))=FALSE,VLOOKUP($A134,[1]DSSV!$A$9:$P$65536,IN_DTK!E$6,0),"")</f>
        <v>Diễm</v>
      </c>
      <c r="F134" s="57" t="str">
        <f>IF(ISNA(VLOOKUP($A134,[1]DSSV!$A$9:$P$65536,IN_DTK!F$6,0))=FALSE,VLOOKUP($A134,[1]DSSV!$A$9:$P$65536,IN_DTK!F$6,0),"")</f>
        <v>K15KTR1</v>
      </c>
      <c r="G134" s="57" t="str">
        <f>IF(ISNA(VLOOKUP($A134,[1]DSSV!$A$9:$P$65536,IN_DTK!G$6,0))=FALSE,VLOOKUP($A134,[1]DSSV!$A$9:$P$65536,IN_DTK!G$6,0),"")</f>
        <v>K15E33</v>
      </c>
      <c r="H134" s="54">
        <f>IF(ISNA(VLOOKUP($A134,[1]DSSV!$A$9:$P$65536,IN_DTK!H$6,0))=FALSE,IF(H$9&lt;&gt;0,VLOOKUP($A134,[1]DSSV!$A$9:$P$65536,IN_DTK!H$6,0),""),"")</f>
        <v>7</v>
      </c>
      <c r="I134" s="54">
        <f>IF(ISNA(VLOOKUP($A134,[1]DSSV!$A$9:$P$65536,IN_DTK!I$6,0))=FALSE,IF(I$9&lt;&gt;0,VLOOKUP($A134,[1]DSSV!$A$9:$P$65536,IN_DTK!I$6,0),""),"")</f>
        <v>9</v>
      </c>
      <c r="J134" s="54">
        <f>IF(ISNA(VLOOKUP($A134,[1]DSSV!$A$9:$P$65536,IN_DTK!J$6,0))=FALSE,IF(J$9&lt;&gt;0,VLOOKUP($A134,[1]DSSV!$A$9:$P$65536,IN_DTK!J$6,0),""),"")</f>
        <v>8</v>
      </c>
      <c r="K134" s="54">
        <f>IF(ISNA(VLOOKUP($A134,[1]DSSV!$A$9:$P$65536,IN_DTK!K$6,0))=FALSE,IF(K$9&lt;&gt;0,VLOOKUP($A134,[1]DSSV!$A$9:$P$65536,IN_DTK!K$6,0),""),"")</f>
        <v>7</v>
      </c>
      <c r="L134" s="54">
        <f>IF(ISNA(VLOOKUP($A134,[1]DSSV!$A$9:$P$65536,IN_DTK!L$6,0))=FALSE,VLOOKUP($A134,[1]DSSV!$A$9:$P$65536,IN_DTK!L$6,0),"")</f>
        <v>6.5</v>
      </c>
      <c r="M134" s="54">
        <f>IF(ISNA(VLOOKUP($A134,[1]DSSV!$A$9:$P$65536,IN_DTK!M$6,0))=FALSE,VLOOKUP($A134,[1]DSSV!$A$9:$P$65536,IN_DTK!M$6,0),"")</f>
        <v>3.5</v>
      </c>
      <c r="N134" s="54">
        <f>IF(ISNA(VLOOKUP($A134,[1]DSSV!$A$9:$P$65536,IN_DTK!N$6,0))=FALSE,IF(N$9&lt;&gt;0,VLOOKUP($A134,[1]DSSV!$A$9:$P$65536,IN_DTK!N$6,0),""),"")</f>
        <v>5</v>
      </c>
      <c r="O134" s="58">
        <f>IF(ISNA(VLOOKUP($A134,[1]DSSV!$A$9:$P$65536,IN_DTK!O$6,0))=FALSE,VLOOKUP($A134,[1]DSSV!$A$9:$P$65536,IN_DTK!O$6,0),"")</f>
        <v>6.3</v>
      </c>
      <c r="P134" s="59" t="str">
        <f>IF(ISNA(VLOOKUP($A134,[1]DSSV!$A$9:$P$65536,IN_DTK!P$6,0))=FALSE,VLOOKUP($A134,[1]DSSV!$A$9:$P$65536,IN_DTK!P$6,0),"")</f>
        <v>Sáu  Phẩy Ba</v>
      </c>
      <c r="Q134" s="60">
        <f>IF(ISNA(VLOOKUP($A134,[1]DSSV!$A$9:$P$65536,IN_DTK!Q$6,0))=FALSE,VLOOKUP($A134,[1]DSSV!$A$9:$P$65536,IN_DTK!Q$6,0),"")</f>
        <v>0</v>
      </c>
      <c r="R134" s="52" t="str">
        <f t="shared" si="2"/>
        <v>K15KTR</v>
      </c>
      <c r="S134" s="53" t="str">
        <f t="shared" si="3"/>
        <v>KTR</v>
      </c>
    </row>
    <row r="135" spans="1:19" s="52" customFormat="1" ht="18" customHeight="1">
      <c r="A135" s="44">
        <v>126</v>
      </c>
      <c r="B135" s="54">
        <f>SUBTOTAL(2,C$7:C135)</f>
        <v>126</v>
      </c>
      <c r="C135" s="54">
        <f>IF(ISNA(VLOOKUP($A135,[1]DSSV!$A$9:$P$65536,IN_DTK!C$6,0))=FALSE,VLOOKUP($A135,[1]DSSV!$A$9:$P$65536,IN_DTK!C$6,0),"")</f>
        <v>152232833</v>
      </c>
      <c r="D135" s="55" t="str">
        <f>IF(ISNA(VLOOKUP($A135,[1]DSSV!$A$9:$P$65536,IN_DTK!D$6,0))=FALSE,VLOOKUP($A135,[1]DSSV!$A$9:$P$65536,IN_DTK!D$6,0),"")</f>
        <v>Phan Thanh</v>
      </c>
      <c r="E135" s="56" t="str">
        <f>IF(ISNA(VLOOKUP($A135,[1]DSSV!$A$9:$P$65536,IN_DTK!E$6,0))=FALSE,VLOOKUP($A135,[1]DSSV!$A$9:$P$65536,IN_DTK!E$6,0),"")</f>
        <v>Long</v>
      </c>
      <c r="F135" s="57" t="str">
        <f>IF(ISNA(VLOOKUP($A135,[1]DSSV!$A$9:$P$65536,IN_DTK!F$6,0))=FALSE,VLOOKUP($A135,[1]DSSV!$A$9:$P$65536,IN_DTK!F$6,0),"")</f>
        <v>K15KTR2</v>
      </c>
      <c r="G135" s="57" t="str">
        <f>IF(ISNA(VLOOKUP($A135,[1]DSSV!$A$9:$P$65536,IN_DTK!G$6,0))=FALSE,VLOOKUP($A135,[1]DSSV!$A$9:$P$65536,IN_DTK!G$6,0),"")</f>
        <v>K15E33</v>
      </c>
      <c r="H135" s="54">
        <f>IF(ISNA(VLOOKUP($A135,[1]DSSV!$A$9:$P$65536,IN_DTK!H$6,0))=FALSE,IF(H$9&lt;&gt;0,VLOOKUP($A135,[1]DSSV!$A$9:$P$65536,IN_DTK!H$6,0),""),"")</f>
        <v>9</v>
      </c>
      <c r="I135" s="54">
        <f>IF(ISNA(VLOOKUP($A135,[1]DSSV!$A$9:$P$65536,IN_DTK!I$6,0))=FALSE,IF(I$9&lt;&gt;0,VLOOKUP($A135,[1]DSSV!$A$9:$P$65536,IN_DTK!I$6,0),""),"")</f>
        <v>9</v>
      </c>
      <c r="J135" s="54">
        <f>IF(ISNA(VLOOKUP($A135,[1]DSSV!$A$9:$P$65536,IN_DTK!J$6,0))=FALSE,IF(J$9&lt;&gt;0,VLOOKUP($A135,[1]DSSV!$A$9:$P$65536,IN_DTK!J$6,0),""),"")</f>
        <v>6.6</v>
      </c>
      <c r="K135" s="54">
        <f>IF(ISNA(VLOOKUP($A135,[1]DSSV!$A$9:$P$65536,IN_DTK!K$6,0))=FALSE,IF(K$9&lt;&gt;0,VLOOKUP($A135,[1]DSSV!$A$9:$P$65536,IN_DTK!K$6,0),""),"")</f>
        <v>6</v>
      </c>
      <c r="L135" s="54">
        <f>IF(ISNA(VLOOKUP($A135,[1]DSSV!$A$9:$P$65536,IN_DTK!L$6,0))=FALSE,VLOOKUP($A135,[1]DSSV!$A$9:$P$65536,IN_DTK!L$6,0),"")</f>
        <v>6.5</v>
      </c>
      <c r="M135" s="54">
        <f>IF(ISNA(VLOOKUP($A135,[1]DSSV!$A$9:$P$65536,IN_DTK!M$6,0))=FALSE,VLOOKUP($A135,[1]DSSV!$A$9:$P$65536,IN_DTK!M$6,0),"")</f>
        <v>4</v>
      </c>
      <c r="N135" s="54">
        <f>IF(ISNA(VLOOKUP($A135,[1]DSSV!$A$9:$P$65536,IN_DTK!N$6,0))=FALSE,IF(N$9&lt;&gt;0,VLOOKUP($A135,[1]DSSV!$A$9:$P$65536,IN_DTK!N$6,0),""),"")</f>
        <v>5.3</v>
      </c>
      <c r="O135" s="58">
        <f>IF(ISNA(VLOOKUP($A135,[1]DSSV!$A$9:$P$65536,IN_DTK!O$6,0))=FALSE,VLOOKUP($A135,[1]DSSV!$A$9:$P$65536,IN_DTK!O$6,0),"")</f>
        <v>6.2</v>
      </c>
      <c r="P135" s="59" t="str">
        <f>IF(ISNA(VLOOKUP($A135,[1]DSSV!$A$9:$P$65536,IN_DTK!P$6,0))=FALSE,VLOOKUP($A135,[1]DSSV!$A$9:$P$65536,IN_DTK!P$6,0),"")</f>
        <v>Sáu  Phẩy Hai</v>
      </c>
      <c r="Q135" s="60">
        <f>IF(ISNA(VLOOKUP($A135,[1]DSSV!$A$9:$P$65536,IN_DTK!Q$6,0))=FALSE,VLOOKUP($A135,[1]DSSV!$A$9:$P$65536,IN_DTK!Q$6,0),"")</f>
        <v>0</v>
      </c>
      <c r="R135" s="52" t="str">
        <f t="shared" si="2"/>
        <v>K15KTR</v>
      </c>
      <c r="S135" s="53" t="str">
        <f t="shared" si="3"/>
        <v>KTR</v>
      </c>
    </row>
    <row r="136" spans="1:19" s="52" customFormat="1" ht="18" customHeight="1">
      <c r="A136" s="44">
        <v>127</v>
      </c>
      <c r="B136" s="54">
        <f>SUBTOTAL(2,C$7:C136)</f>
        <v>127</v>
      </c>
      <c r="C136" s="54">
        <f>IF(ISNA(VLOOKUP($A136,[1]DSSV!$A$9:$P$65536,IN_DTK!C$6,0))=FALSE,VLOOKUP($A136,[1]DSSV!$A$9:$P$65536,IN_DTK!C$6,0),"")</f>
        <v>152232836</v>
      </c>
      <c r="D136" s="55" t="str">
        <f>IF(ISNA(VLOOKUP($A136,[1]DSSV!$A$9:$P$65536,IN_DTK!D$6,0))=FALSE,VLOOKUP($A136,[1]DSSV!$A$9:$P$65536,IN_DTK!D$6,0),"")</f>
        <v xml:space="preserve">Võ Thị Mỹ </v>
      </c>
      <c r="E136" s="56" t="str">
        <f>IF(ISNA(VLOOKUP($A136,[1]DSSV!$A$9:$P$65536,IN_DTK!E$6,0))=FALSE,VLOOKUP($A136,[1]DSSV!$A$9:$P$65536,IN_DTK!E$6,0),"")</f>
        <v>Yên</v>
      </c>
      <c r="F136" s="57" t="str">
        <f>IF(ISNA(VLOOKUP($A136,[1]DSSV!$A$9:$P$65536,IN_DTK!F$6,0))=FALSE,VLOOKUP($A136,[1]DSSV!$A$9:$P$65536,IN_DTK!F$6,0),"")</f>
        <v>K15KTR4</v>
      </c>
      <c r="G136" s="57" t="str">
        <f>IF(ISNA(VLOOKUP($A136,[1]DSSV!$A$9:$P$65536,IN_DTK!G$6,0))=FALSE,VLOOKUP($A136,[1]DSSV!$A$9:$P$65536,IN_DTK!G$6,0),"")</f>
        <v>K15E33</v>
      </c>
      <c r="H136" s="54">
        <f>IF(ISNA(VLOOKUP($A136,[1]DSSV!$A$9:$P$65536,IN_DTK!H$6,0))=FALSE,IF(H$9&lt;&gt;0,VLOOKUP($A136,[1]DSSV!$A$9:$P$65536,IN_DTK!H$6,0),""),"")</f>
        <v>7</v>
      </c>
      <c r="I136" s="54">
        <f>IF(ISNA(VLOOKUP($A136,[1]DSSV!$A$9:$P$65536,IN_DTK!I$6,0))=FALSE,IF(I$9&lt;&gt;0,VLOOKUP($A136,[1]DSSV!$A$9:$P$65536,IN_DTK!I$6,0),""),"")</f>
        <v>9</v>
      </c>
      <c r="J136" s="54">
        <f>IF(ISNA(VLOOKUP($A136,[1]DSSV!$A$9:$P$65536,IN_DTK!J$6,0))=FALSE,IF(J$9&lt;&gt;0,VLOOKUP($A136,[1]DSSV!$A$9:$P$65536,IN_DTK!J$6,0),""),"")</f>
        <v>7.9</v>
      </c>
      <c r="K136" s="54">
        <f>IF(ISNA(VLOOKUP($A136,[1]DSSV!$A$9:$P$65536,IN_DTK!K$6,0))=FALSE,IF(K$9&lt;&gt;0,VLOOKUP($A136,[1]DSSV!$A$9:$P$65536,IN_DTK!K$6,0),""),"")</f>
        <v>7</v>
      </c>
      <c r="L136" s="54">
        <f>IF(ISNA(VLOOKUP($A136,[1]DSSV!$A$9:$P$65536,IN_DTK!L$6,0))=FALSE,VLOOKUP($A136,[1]DSSV!$A$9:$P$65536,IN_DTK!L$6,0),"")</f>
        <v>5.5</v>
      </c>
      <c r="M136" s="54">
        <f>IF(ISNA(VLOOKUP($A136,[1]DSSV!$A$9:$P$65536,IN_DTK!M$6,0))=FALSE,VLOOKUP($A136,[1]DSSV!$A$9:$P$65536,IN_DTK!M$6,0),"")</f>
        <v>4.2</v>
      </c>
      <c r="N136" s="54">
        <f>IF(ISNA(VLOOKUP($A136,[1]DSSV!$A$9:$P$65536,IN_DTK!N$6,0))=FALSE,IF(N$9&lt;&gt;0,VLOOKUP($A136,[1]DSSV!$A$9:$P$65536,IN_DTK!N$6,0),""),"")</f>
        <v>4.9000000000000004</v>
      </c>
      <c r="O136" s="58">
        <f>IF(ISNA(VLOOKUP($A136,[1]DSSV!$A$9:$P$65536,IN_DTK!O$6,0))=FALSE,VLOOKUP($A136,[1]DSSV!$A$9:$P$65536,IN_DTK!O$6,0),"")</f>
        <v>6.2</v>
      </c>
      <c r="P136" s="59" t="str">
        <f>IF(ISNA(VLOOKUP($A136,[1]DSSV!$A$9:$P$65536,IN_DTK!P$6,0))=FALSE,VLOOKUP($A136,[1]DSSV!$A$9:$P$65536,IN_DTK!P$6,0),"")</f>
        <v>Sáu  Phẩy Hai</v>
      </c>
      <c r="Q136" s="60">
        <f>IF(ISNA(VLOOKUP($A136,[1]DSSV!$A$9:$P$65536,IN_DTK!Q$6,0))=FALSE,VLOOKUP($A136,[1]DSSV!$A$9:$P$65536,IN_DTK!Q$6,0),"")</f>
        <v>0</v>
      </c>
      <c r="R136" s="52" t="str">
        <f t="shared" si="2"/>
        <v>K15KTR</v>
      </c>
      <c r="S136" s="53" t="str">
        <f t="shared" si="3"/>
        <v>KTR</v>
      </c>
    </row>
    <row r="137" spans="1:19" s="52" customFormat="1" ht="18" customHeight="1">
      <c r="A137" s="44">
        <v>128</v>
      </c>
      <c r="B137" s="54">
        <f>SUBTOTAL(2,C$7:C137)</f>
        <v>128</v>
      </c>
      <c r="C137" s="54">
        <f>IF(ISNA(VLOOKUP($A137,[1]DSSV!$A$9:$P$65536,IN_DTK!C$6,0))=FALSE,VLOOKUP($A137,[1]DSSV!$A$9:$P$65536,IN_DTK!C$6,0),"")</f>
        <v>152232850</v>
      </c>
      <c r="D137" s="55" t="str">
        <f>IF(ISNA(VLOOKUP($A137,[1]DSSV!$A$9:$P$65536,IN_DTK!D$6,0))=FALSE,VLOOKUP($A137,[1]DSSV!$A$9:$P$65536,IN_DTK!D$6,0),"")</f>
        <v>Mai Tấn</v>
      </c>
      <c r="E137" s="56" t="str">
        <f>IF(ISNA(VLOOKUP($A137,[1]DSSV!$A$9:$P$65536,IN_DTK!E$6,0))=FALSE,VLOOKUP($A137,[1]DSSV!$A$9:$P$65536,IN_DTK!E$6,0),"")</f>
        <v>Quý</v>
      </c>
      <c r="F137" s="57" t="str">
        <f>IF(ISNA(VLOOKUP($A137,[1]DSSV!$A$9:$P$65536,IN_DTK!F$6,0))=FALSE,VLOOKUP($A137,[1]DSSV!$A$9:$P$65536,IN_DTK!F$6,0),"")</f>
        <v>K15KTR3</v>
      </c>
      <c r="G137" s="57" t="str">
        <f>IF(ISNA(VLOOKUP($A137,[1]DSSV!$A$9:$P$65536,IN_DTK!G$6,0))=FALSE,VLOOKUP($A137,[1]DSSV!$A$9:$P$65536,IN_DTK!G$6,0),"")</f>
        <v>K15E33</v>
      </c>
      <c r="H137" s="54">
        <f>IF(ISNA(VLOOKUP($A137,[1]DSSV!$A$9:$P$65536,IN_DTK!H$6,0))=FALSE,IF(H$9&lt;&gt;0,VLOOKUP($A137,[1]DSSV!$A$9:$P$65536,IN_DTK!H$6,0),""),"")</f>
        <v>9</v>
      </c>
      <c r="I137" s="54">
        <f>IF(ISNA(VLOOKUP($A137,[1]DSSV!$A$9:$P$65536,IN_DTK!I$6,0))=FALSE,IF(I$9&lt;&gt;0,VLOOKUP($A137,[1]DSSV!$A$9:$P$65536,IN_DTK!I$6,0),""),"")</f>
        <v>9</v>
      </c>
      <c r="J137" s="54">
        <f>IF(ISNA(VLOOKUP($A137,[1]DSSV!$A$9:$P$65536,IN_DTK!J$6,0))=FALSE,IF(J$9&lt;&gt;0,VLOOKUP($A137,[1]DSSV!$A$9:$P$65536,IN_DTK!J$6,0),""),"")</f>
        <v>7.8</v>
      </c>
      <c r="K137" s="54">
        <f>IF(ISNA(VLOOKUP($A137,[1]DSSV!$A$9:$P$65536,IN_DTK!K$6,0))=FALSE,IF(K$9&lt;&gt;0,VLOOKUP($A137,[1]DSSV!$A$9:$P$65536,IN_DTK!K$6,0),""),"")</f>
        <v>6.5</v>
      </c>
      <c r="L137" s="54">
        <f>IF(ISNA(VLOOKUP($A137,[1]DSSV!$A$9:$P$65536,IN_DTK!L$6,0))=FALSE,VLOOKUP($A137,[1]DSSV!$A$9:$P$65536,IN_DTK!L$6,0),"")</f>
        <v>3.5</v>
      </c>
      <c r="M137" s="54">
        <f>IF(ISNA(VLOOKUP($A137,[1]DSSV!$A$9:$P$65536,IN_DTK!M$6,0))=FALSE,VLOOKUP($A137,[1]DSSV!$A$9:$P$65536,IN_DTK!M$6,0),"")</f>
        <v>3.3</v>
      </c>
      <c r="N137" s="54">
        <f>IF(ISNA(VLOOKUP($A137,[1]DSSV!$A$9:$P$65536,IN_DTK!N$6,0))=FALSE,IF(N$9&lt;&gt;0,VLOOKUP($A137,[1]DSSV!$A$9:$P$65536,IN_DTK!N$6,0),""),"")</f>
        <v>3.4</v>
      </c>
      <c r="O137" s="58">
        <f>IF(ISNA(VLOOKUP($A137,[1]DSSV!$A$9:$P$65536,IN_DTK!O$6,0))=FALSE,VLOOKUP($A137,[1]DSSV!$A$9:$P$65536,IN_DTK!O$6,0),"")</f>
        <v>0</v>
      </c>
      <c r="P137" s="59" t="str">
        <f>IF(ISNA(VLOOKUP($A137,[1]DSSV!$A$9:$P$65536,IN_DTK!P$6,0))=FALSE,VLOOKUP($A137,[1]DSSV!$A$9:$P$65536,IN_DTK!P$6,0),"")</f>
        <v>Không</v>
      </c>
      <c r="Q137" s="60">
        <f>IF(ISNA(VLOOKUP($A137,[1]DSSV!$A$9:$P$65536,IN_DTK!Q$6,0))=FALSE,VLOOKUP($A137,[1]DSSV!$A$9:$P$65536,IN_DTK!Q$6,0),"")</f>
        <v>0</v>
      </c>
      <c r="R137" s="52" t="str">
        <f t="shared" si="2"/>
        <v>K15KTR</v>
      </c>
      <c r="S137" s="53" t="str">
        <f t="shared" si="3"/>
        <v>KTR</v>
      </c>
    </row>
    <row r="138" spans="1:19" s="52" customFormat="1" ht="18" customHeight="1">
      <c r="A138" s="44">
        <v>129</v>
      </c>
      <c r="B138" s="54">
        <f>SUBTOTAL(2,C$7:C138)</f>
        <v>129</v>
      </c>
      <c r="C138" s="54">
        <f>IF(ISNA(VLOOKUP($A138,[1]DSSV!$A$9:$P$65536,IN_DTK!C$6,0))=FALSE,VLOOKUP($A138,[1]DSSV!$A$9:$P$65536,IN_DTK!C$6,0),"")</f>
        <v>152232856</v>
      </c>
      <c r="D138" s="55" t="str">
        <f>IF(ISNA(VLOOKUP($A138,[1]DSSV!$A$9:$P$65536,IN_DTK!D$6,0))=FALSE,VLOOKUP($A138,[1]DSSV!$A$9:$P$65536,IN_DTK!D$6,0),"")</f>
        <v>Nguyễn Văn</v>
      </c>
      <c r="E138" s="56" t="str">
        <f>IF(ISNA(VLOOKUP($A138,[1]DSSV!$A$9:$P$65536,IN_DTK!E$6,0))=FALSE,VLOOKUP($A138,[1]DSSV!$A$9:$P$65536,IN_DTK!E$6,0),"")</f>
        <v>Thực</v>
      </c>
      <c r="F138" s="57" t="str">
        <f>IF(ISNA(VLOOKUP($A138,[1]DSSV!$A$9:$P$65536,IN_DTK!F$6,0))=FALSE,VLOOKUP($A138,[1]DSSV!$A$9:$P$65536,IN_DTK!F$6,0),"")</f>
        <v>K15KTR4</v>
      </c>
      <c r="G138" s="57" t="str">
        <f>IF(ISNA(VLOOKUP($A138,[1]DSSV!$A$9:$P$65536,IN_DTK!G$6,0))=FALSE,VLOOKUP($A138,[1]DSSV!$A$9:$P$65536,IN_DTK!G$6,0),"")</f>
        <v>K15E33</v>
      </c>
      <c r="H138" s="54">
        <f>IF(ISNA(VLOOKUP($A138,[1]DSSV!$A$9:$P$65536,IN_DTK!H$6,0))=FALSE,IF(H$9&lt;&gt;0,VLOOKUP($A138,[1]DSSV!$A$9:$P$65536,IN_DTK!H$6,0),""),"")</f>
        <v>10</v>
      </c>
      <c r="I138" s="54">
        <f>IF(ISNA(VLOOKUP($A138,[1]DSSV!$A$9:$P$65536,IN_DTK!I$6,0))=FALSE,IF(I$9&lt;&gt;0,VLOOKUP($A138,[1]DSSV!$A$9:$P$65536,IN_DTK!I$6,0),""),"")</f>
        <v>10</v>
      </c>
      <c r="J138" s="54">
        <f>IF(ISNA(VLOOKUP($A138,[1]DSSV!$A$9:$P$65536,IN_DTK!J$6,0))=FALSE,IF(J$9&lt;&gt;0,VLOOKUP($A138,[1]DSSV!$A$9:$P$65536,IN_DTK!J$6,0),""),"")</f>
        <v>5.6</v>
      </c>
      <c r="K138" s="54">
        <f>IF(ISNA(VLOOKUP($A138,[1]DSSV!$A$9:$P$65536,IN_DTK!K$6,0))=FALSE,IF(K$9&lt;&gt;0,VLOOKUP($A138,[1]DSSV!$A$9:$P$65536,IN_DTK!K$6,0),""),"")</f>
        <v>8</v>
      </c>
      <c r="L138" s="54">
        <f>IF(ISNA(VLOOKUP($A138,[1]DSSV!$A$9:$P$65536,IN_DTK!L$6,0))=FALSE,VLOOKUP($A138,[1]DSSV!$A$9:$P$65536,IN_DTK!L$6,0),"")</f>
        <v>5.5</v>
      </c>
      <c r="M138" s="54">
        <f>IF(ISNA(VLOOKUP($A138,[1]DSSV!$A$9:$P$65536,IN_DTK!M$6,0))=FALSE,VLOOKUP($A138,[1]DSSV!$A$9:$P$65536,IN_DTK!M$6,0),"")</f>
        <v>4.5999999999999996</v>
      </c>
      <c r="N138" s="54">
        <f>IF(ISNA(VLOOKUP($A138,[1]DSSV!$A$9:$P$65536,IN_DTK!N$6,0))=FALSE,IF(N$9&lt;&gt;0,VLOOKUP($A138,[1]DSSV!$A$9:$P$65536,IN_DTK!N$6,0),""),"")</f>
        <v>5.0999999999999996</v>
      </c>
      <c r="O138" s="58">
        <f>IF(ISNA(VLOOKUP($A138,[1]DSSV!$A$9:$P$65536,IN_DTK!O$6,0))=FALSE,VLOOKUP($A138,[1]DSSV!$A$9:$P$65536,IN_DTK!O$6,0),"")</f>
        <v>6.2</v>
      </c>
      <c r="P138" s="59" t="str">
        <f>IF(ISNA(VLOOKUP($A138,[1]DSSV!$A$9:$P$65536,IN_DTK!P$6,0))=FALSE,VLOOKUP($A138,[1]DSSV!$A$9:$P$65536,IN_DTK!P$6,0),"")</f>
        <v>Sáu  Phẩy Hai</v>
      </c>
      <c r="Q138" s="60">
        <f>IF(ISNA(VLOOKUP($A138,[1]DSSV!$A$9:$P$65536,IN_DTK!Q$6,0))=FALSE,VLOOKUP($A138,[1]DSSV!$A$9:$P$65536,IN_DTK!Q$6,0),"")</f>
        <v>0</v>
      </c>
      <c r="R138" s="52" t="str">
        <f t="shared" si="2"/>
        <v>K15KTR</v>
      </c>
      <c r="S138" s="53" t="str">
        <f t="shared" si="3"/>
        <v>KTR</v>
      </c>
    </row>
    <row r="139" spans="1:19" s="52" customFormat="1" ht="18" customHeight="1">
      <c r="A139" s="44">
        <v>130</v>
      </c>
      <c r="B139" s="54">
        <f>SUBTOTAL(2,C$7:C139)</f>
        <v>130</v>
      </c>
      <c r="C139" s="54">
        <f>IF(ISNA(VLOOKUP($A139,[1]DSSV!$A$9:$P$65536,IN_DTK!C$6,0))=FALSE,VLOOKUP($A139,[1]DSSV!$A$9:$P$65536,IN_DTK!C$6,0),"")</f>
        <v>152232857</v>
      </c>
      <c r="D139" s="55" t="str">
        <f>IF(ISNA(VLOOKUP($A139,[1]DSSV!$A$9:$P$65536,IN_DTK!D$6,0))=FALSE,VLOOKUP($A139,[1]DSSV!$A$9:$P$65536,IN_DTK!D$6,0),"")</f>
        <v>Huỳnh Việt</v>
      </c>
      <c r="E139" s="56" t="str">
        <f>IF(ISNA(VLOOKUP($A139,[1]DSSV!$A$9:$P$65536,IN_DTK!E$6,0))=FALSE,VLOOKUP($A139,[1]DSSV!$A$9:$P$65536,IN_DTK!E$6,0),"")</f>
        <v>Hưng</v>
      </c>
      <c r="F139" s="57" t="str">
        <f>IF(ISNA(VLOOKUP($A139,[1]DSSV!$A$9:$P$65536,IN_DTK!F$6,0))=FALSE,VLOOKUP($A139,[1]DSSV!$A$9:$P$65536,IN_DTK!F$6,0),"")</f>
        <v>K15KTR2</v>
      </c>
      <c r="G139" s="57" t="str">
        <f>IF(ISNA(VLOOKUP($A139,[1]DSSV!$A$9:$P$65536,IN_DTK!G$6,0))=FALSE,VLOOKUP($A139,[1]DSSV!$A$9:$P$65536,IN_DTK!G$6,0),"")</f>
        <v>K15E33</v>
      </c>
      <c r="H139" s="54">
        <f>IF(ISNA(VLOOKUP($A139,[1]DSSV!$A$9:$P$65536,IN_DTK!H$6,0))=FALSE,IF(H$9&lt;&gt;0,VLOOKUP($A139,[1]DSSV!$A$9:$P$65536,IN_DTK!H$6,0),""),"")</f>
        <v>9</v>
      </c>
      <c r="I139" s="54">
        <f>IF(ISNA(VLOOKUP($A139,[1]DSSV!$A$9:$P$65536,IN_DTK!I$6,0))=FALSE,IF(I$9&lt;&gt;0,VLOOKUP($A139,[1]DSSV!$A$9:$P$65536,IN_DTK!I$6,0),""),"")</f>
        <v>9</v>
      </c>
      <c r="J139" s="54">
        <f>IF(ISNA(VLOOKUP($A139,[1]DSSV!$A$9:$P$65536,IN_DTK!J$6,0))=FALSE,IF(J$9&lt;&gt;0,VLOOKUP($A139,[1]DSSV!$A$9:$P$65536,IN_DTK!J$6,0),""),"")</f>
        <v>8.3000000000000007</v>
      </c>
      <c r="K139" s="54">
        <f>IF(ISNA(VLOOKUP($A139,[1]DSSV!$A$9:$P$65536,IN_DTK!K$6,0))=FALSE,IF(K$9&lt;&gt;0,VLOOKUP($A139,[1]DSSV!$A$9:$P$65536,IN_DTK!K$6,0),""),"")</f>
        <v>8</v>
      </c>
      <c r="L139" s="54">
        <f>IF(ISNA(VLOOKUP($A139,[1]DSSV!$A$9:$P$65536,IN_DTK!L$6,0))=FALSE,VLOOKUP($A139,[1]DSSV!$A$9:$P$65536,IN_DTK!L$6,0),"")</f>
        <v>8</v>
      </c>
      <c r="M139" s="54">
        <f>IF(ISNA(VLOOKUP($A139,[1]DSSV!$A$9:$P$65536,IN_DTK!M$6,0))=FALSE,VLOOKUP($A139,[1]DSSV!$A$9:$P$65536,IN_DTK!M$6,0),"")</f>
        <v>5.0999999999999996</v>
      </c>
      <c r="N139" s="54">
        <f>IF(ISNA(VLOOKUP($A139,[1]DSSV!$A$9:$P$65536,IN_DTK!N$6,0))=FALSE,IF(N$9&lt;&gt;0,VLOOKUP($A139,[1]DSSV!$A$9:$P$65536,IN_DTK!N$6,0),""),"")</f>
        <v>6.6</v>
      </c>
      <c r="O139" s="58">
        <f>IF(ISNA(VLOOKUP($A139,[1]DSSV!$A$9:$P$65536,IN_DTK!O$6,0))=FALSE,VLOOKUP($A139,[1]DSSV!$A$9:$P$65536,IN_DTK!O$6,0),"")</f>
        <v>7.4</v>
      </c>
      <c r="P139" s="59" t="str">
        <f>IF(ISNA(VLOOKUP($A139,[1]DSSV!$A$9:$P$65536,IN_DTK!P$6,0))=FALSE,VLOOKUP($A139,[1]DSSV!$A$9:$P$65536,IN_DTK!P$6,0),"")</f>
        <v>Bảy Phẩy Bốn</v>
      </c>
      <c r="Q139" s="60">
        <f>IF(ISNA(VLOOKUP($A139,[1]DSSV!$A$9:$P$65536,IN_DTK!Q$6,0))=FALSE,VLOOKUP($A139,[1]DSSV!$A$9:$P$65536,IN_DTK!Q$6,0),"")</f>
        <v>0</v>
      </c>
      <c r="R139" s="52" t="str">
        <f t="shared" ref="R139:R202" si="4">LEFT(F139,6)</f>
        <v>K15KTR</v>
      </c>
      <c r="S139" s="53" t="str">
        <f t="shared" ref="S139:S202" si="5">RIGHT(R139,3)</f>
        <v>KTR</v>
      </c>
    </row>
    <row r="140" spans="1:19" s="52" customFormat="1" ht="18" customHeight="1">
      <c r="A140" s="44">
        <v>131</v>
      </c>
      <c r="B140" s="54">
        <f>SUBTOTAL(2,C$7:C140)</f>
        <v>131</v>
      </c>
      <c r="C140" s="54">
        <f>IF(ISNA(VLOOKUP($A140,[1]DSSV!$A$9:$P$65536,IN_DTK!C$6,0))=FALSE,VLOOKUP($A140,[1]DSSV!$A$9:$P$65536,IN_DTK!C$6,0),"")</f>
        <v>152232861</v>
      </c>
      <c r="D140" s="55" t="str">
        <f>IF(ISNA(VLOOKUP($A140,[1]DSSV!$A$9:$P$65536,IN_DTK!D$6,0))=FALSE,VLOOKUP($A140,[1]DSSV!$A$9:$P$65536,IN_DTK!D$6,0),"")</f>
        <v>Lê Thị Kim</v>
      </c>
      <c r="E140" s="56" t="str">
        <f>IF(ISNA(VLOOKUP($A140,[1]DSSV!$A$9:$P$65536,IN_DTK!E$6,0))=FALSE,VLOOKUP($A140,[1]DSSV!$A$9:$P$65536,IN_DTK!E$6,0),"")</f>
        <v>Phúc</v>
      </c>
      <c r="F140" s="57" t="str">
        <f>IF(ISNA(VLOOKUP($A140,[1]DSSV!$A$9:$P$65536,IN_DTK!F$6,0))=FALSE,VLOOKUP($A140,[1]DSSV!$A$9:$P$65536,IN_DTK!F$6,0),"")</f>
        <v>K15KTR3</v>
      </c>
      <c r="G140" s="57" t="str">
        <f>IF(ISNA(VLOOKUP($A140,[1]DSSV!$A$9:$P$65536,IN_DTK!G$6,0))=FALSE,VLOOKUP($A140,[1]DSSV!$A$9:$P$65536,IN_DTK!G$6,0),"")</f>
        <v>K15E33</v>
      </c>
      <c r="H140" s="54">
        <f>IF(ISNA(VLOOKUP($A140,[1]DSSV!$A$9:$P$65536,IN_DTK!H$6,0))=FALSE,IF(H$9&lt;&gt;0,VLOOKUP($A140,[1]DSSV!$A$9:$P$65536,IN_DTK!H$6,0),""),"")</f>
        <v>7</v>
      </c>
      <c r="I140" s="54">
        <f>IF(ISNA(VLOOKUP($A140,[1]DSSV!$A$9:$P$65536,IN_DTK!I$6,0))=FALSE,IF(I$9&lt;&gt;0,VLOOKUP($A140,[1]DSSV!$A$9:$P$65536,IN_DTK!I$6,0),""),"")</f>
        <v>10</v>
      </c>
      <c r="J140" s="54">
        <f>IF(ISNA(VLOOKUP($A140,[1]DSSV!$A$9:$P$65536,IN_DTK!J$6,0))=FALSE,IF(J$9&lt;&gt;0,VLOOKUP($A140,[1]DSSV!$A$9:$P$65536,IN_DTK!J$6,0),""),"")</f>
        <v>6.9</v>
      </c>
      <c r="K140" s="54">
        <f>IF(ISNA(VLOOKUP($A140,[1]DSSV!$A$9:$P$65536,IN_DTK!K$6,0))=FALSE,IF(K$9&lt;&gt;0,VLOOKUP($A140,[1]DSSV!$A$9:$P$65536,IN_DTK!K$6,0),""),"")</f>
        <v>8.5</v>
      </c>
      <c r="L140" s="54">
        <f>IF(ISNA(VLOOKUP($A140,[1]DSSV!$A$9:$P$65536,IN_DTK!L$6,0))=FALSE,VLOOKUP($A140,[1]DSSV!$A$9:$P$65536,IN_DTK!L$6,0),"")</f>
        <v>5</v>
      </c>
      <c r="M140" s="54">
        <f>IF(ISNA(VLOOKUP($A140,[1]DSSV!$A$9:$P$65536,IN_DTK!M$6,0))=FALSE,VLOOKUP($A140,[1]DSSV!$A$9:$P$65536,IN_DTK!M$6,0),"")</f>
        <v>3.5</v>
      </c>
      <c r="N140" s="54">
        <f>IF(ISNA(VLOOKUP($A140,[1]DSSV!$A$9:$P$65536,IN_DTK!N$6,0))=FALSE,IF(N$9&lt;&gt;0,VLOOKUP($A140,[1]DSSV!$A$9:$P$65536,IN_DTK!N$6,0),""),"")</f>
        <v>4.3</v>
      </c>
      <c r="O140" s="58">
        <f>IF(ISNA(VLOOKUP($A140,[1]DSSV!$A$9:$P$65536,IN_DTK!O$6,0))=FALSE,VLOOKUP($A140,[1]DSSV!$A$9:$P$65536,IN_DTK!O$6,0),"")</f>
        <v>5.9</v>
      </c>
      <c r="P140" s="59" t="str">
        <f>IF(ISNA(VLOOKUP($A140,[1]DSSV!$A$9:$P$65536,IN_DTK!P$6,0))=FALSE,VLOOKUP($A140,[1]DSSV!$A$9:$P$65536,IN_DTK!P$6,0),"")</f>
        <v>Năm Phẩy Chín</v>
      </c>
      <c r="Q140" s="60">
        <f>IF(ISNA(VLOOKUP($A140,[1]DSSV!$A$9:$P$65536,IN_DTK!Q$6,0))=FALSE,VLOOKUP($A140,[1]DSSV!$A$9:$P$65536,IN_DTK!Q$6,0),"")</f>
        <v>0</v>
      </c>
      <c r="R140" s="52" t="str">
        <f t="shared" si="4"/>
        <v>K15KTR</v>
      </c>
      <c r="S140" s="53" t="str">
        <f t="shared" si="5"/>
        <v>KTR</v>
      </c>
    </row>
    <row r="141" spans="1:19" s="52" customFormat="1" ht="18" customHeight="1">
      <c r="A141" s="44">
        <v>132</v>
      </c>
      <c r="B141" s="54">
        <f>SUBTOTAL(2,C$7:C141)</f>
        <v>132</v>
      </c>
      <c r="C141" s="54">
        <f>IF(ISNA(VLOOKUP($A141,[1]DSSV!$A$9:$P$65536,IN_DTK!C$6,0))=FALSE,VLOOKUP($A141,[1]DSSV!$A$9:$P$65536,IN_DTK!C$6,0),"")</f>
        <v>152232888</v>
      </c>
      <c r="D141" s="55" t="str">
        <f>IF(ISNA(VLOOKUP($A141,[1]DSSV!$A$9:$P$65536,IN_DTK!D$6,0))=FALSE,VLOOKUP($A141,[1]DSSV!$A$9:$P$65536,IN_DTK!D$6,0),"")</f>
        <v xml:space="preserve">Trần Đức </v>
      </c>
      <c r="E141" s="56" t="str">
        <f>IF(ISNA(VLOOKUP($A141,[1]DSSV!$A$9:$P$65536,IN_DTK!E$6,0))=FALSE,VLOOKUP($A141,[1]DSSV!$A$9:$P$65536,IN_DTK!E$6,0),"")</f>
        <v>Trung</v>
      </c>
      <c r="F141" s="57" t="str">
        <f>IF(ISNA(VLOOKUP($A141,[1]DSSV!$A$9:$P$65536,IN_DTK!F$6,0))=FALSE,VLOOKUP($A141,[1]DSSV!$A$9:$P$65536,IN_DTK!F$6,0),"")</f>
        <v>K15KTR5</v>
      </c>
      <c r="G141" s="57" t="str">
        <f>IF(ISNA(VLOOKUP($A141,[1]DSSV!$A$9:$P$65536,IN_DTK!G$6,0))=FALSE,VLOOKUP($A141,[1]DSSV!$A$9:$P$65536,IN_DTK!G$6,0),"")</f>
        <v>K15E33</v>
      </c>
      <c r="H141" s="54">
        <f>IF(ISNA(VLOOKUP($A141,[1]DSSV!$A$9:$P$65536,IN_DTK!H$6,0))=FALSE,IF(H$9&lt;&gt;0,VLOOKUP($A141,[1]DSSV!$A$9:$P$65536,IN_DTK!H$6,0),""),"")</f>
        <v>4</v>
      </c>
      <c r="I141" s="54">
        <f>IF(ISNA(VLOOKUP($A141,[1]DSSV!$A$9:$P$65536,IN_DTK!I$6,0))=FALSE,IF(I$9&lt;&gt;0,VLOOKUP($A141,[1]DSSV!$A$9:$P$65536,IN_DTK!I$6,0),""),"")</f>
        <v>5</v>
      </c>
      <c r="J141" s="54">
        <f>IF(ISNA(VLOOKUP($A141,[1]DSSV!$A$9:$P$65536,IN_DTK!J$6,0))=FALSE,IF(J$9&lt;&gt;0,VLOOKUP($A141,[1]DSSV!$A$9:$P$65536,IN_DTK!J$6,0),""),"")</f>
        <v>6</v>
      </c>
      <c r="K141" s="54">
        <f>IF(ISNA(VLOOKUP($A141,[1]DSSV!$A$9:$P$65536,IN_DTK!K$6,0))=FALSE,IF(K$9&lt;&gt;0,VLOOKUP($A141,[1]DSSV!$A$9:$P$65536,IN_DTK!K$6,0),""),"")</f>
        <v>0</v>
      </c>
      <c r="L141" s="54">
        <f>IF(ISNA(VLOOKUP($A141,[1]DSSV!$A$9:$P$65536,IN_DTK!L$6,0))=FALSE,VLOOKUP($A141,[1]DSSV!$A$9:$P$65536,IN_DTK!L$6,0),"")</f>
        <v>4.5</v>
      </c>
      <c r="M141" s="54">
        <f>IF(ISNA(VLOOKUP($A141,[1]DSSV!$A$9:$P$65536,IN_DTK!M$6,0))=FALSE,VLOOKUP($A141,[1]DSSV!$A$9:$P$65536,IN_DTK!M$6,0),"")</f>
        <v>3.3</v>
      </c>
      <c r="N141" s="54">
        <f>IF(ISNA(VLOOKUP($A141,[1]DSSV!$A$9:$P$65536,IN_DTK!N$6,0))=FALSE,IF(N$9&lt;&gt;0,VLOOKUP($A141,[1]DSSV!$A$9:$P$65536,IN_DTK!N$6,0),""),"")</f>
        <v>3.9</v>
      </c>
      <c r="O141" s="58">
        <f>IF(ISNA(VLOOKUP($A141,[1]DSSV!$A$9:$P$65536,IN_DTK!O$6,0))=FALSE,VLOOKUP($A141,[1]DSSV!$A$9:$P$65536,IN_DTK!O$6,0),"")</f>
        <v>0</v>
      </c>
      <c r="P141" s="59" t="str">
        <f>IF(ISNA(VLOOKUP($A141,[1]DSSV!$A$9:$P$65536,IN_DTK!P$6,0))=FALSE,VLOOKUP($A141,[1]DSSV!$A$9:$P$65536,IN_DTK!P$6,0),"")</f>
        <v>Không</v>
      </c>
      <c r="Q141" s="60">
        <f>IF(ISNA(VLOOKUP($A141,[1]DSSV!$A$9:$P$65536,IN_DTK!Q$6,0))=FALSE,VLOOKUP($A141,[1]DSSV!$A$9:$P$65536,IN_DTK!Q$6,0),"")</f>
        <v>0</v>
      </c>
      <c r="R141" s="52" t="str">
        <f t="shared" si="4"/>
        <v>K15KTR</v>
      </c>
      <c r="S141" s="53" t="str">
        <f t="shared" si="5"/>
        <v>KTR</v>
      </c>
    </row>
    <row r="142" spans="1:19" s="52" customFormat="1" ht="18" customHeight="1">
      <c r="A142" s="44">
        <v>133</v>
      </c>
      <c r="B142" s="54">
        <f>SUBTOTAL(2,C$7:C142)</f>
        <v>133</v>
      </c>
      <c r="C142" s="54">
        <f>IF(ISNA(VLOOKUP($A142,[1]DSSV!$A$9:$P$65536,IN_DTK!C$6,0))=FALSE,VLOOKUP($A142,[1]DSSV!$A$9:$P$65536,IN_DTK!C$6,0),"")</f>
        <v>152232910</v>
      </c>
      <c r="D142" s="55" t="str">
        <f>IF(ISNA(VLOOKUP($A142,[1]DSSV!$A$9:$P$65536,IN_DTK!D$6,0))=FALSE,VLOOKUP($A142,[1]DSSV!$A$9:$P$65536,IN_DTK!D$6,0),"")</f>
        <v>Phạm Văn</v>
      </c>
      <c r="E142" s="56" t="str">
        <f>IF(ISNA(VLOOKUP($A142,[1]DSSV!$A$9:$P$65536,IN_DTK!E$6,0))=FALSE,VLOOKUP($A142,[1]DSSV!$A$9:$P$65536,IN_DTK!E$6,0),"")</f>
        <v>Cường</v>
      </c>
      <c r="F142" s="57" t="str">
        <f>IF(ISNA(VLOOKUP($A142,[1]DSSV!$A$9:$P$65536,IN_DTK!F$6,0))=FALSE,VLOOKUP($A142,[1]DSSV!$A$9:$P$65536,IN_DTK!F$6,0),"")</f>
        <v>K15KTR1</v>
      </c>
      <c r="G142" s="57" t="str">
        <f>IF(ISNA(VLOOKUP($A142,[1]DSSV!$A$9:$P$65536,IN_DTK!G$6,0))=FALSE,VLOOKUP($A142,[1]DSSV!$A$9:$P$65536,IN_DTK!G$6,0),"")</f>
        <v>K15E33</v>
      </c>
      <c r="H142" s="54">
        <f>IF(ISNA(VLOOKUP($A142,[1]DSSV!$A$9:$P$65536,IN_DTK!H$6,0))=FALSE,IF(H$9&lt;&gt;0,VLOOKUP($A142,[1]DSSV!$A$9:$P$65536,IN_DTK!H$6,0),""),"")</f>
        <v>9</v>
      </c>
      <c r="I142" s="54">
        <f>IF(ISNA(VLOOKUP($A142,[1]DSSV!$A$9:$P$65536,IN_DTK!I$6,0))=FALSE,IF(I$9&lt;&gt;0,VLOOKUP($A142,[1]DSSV!$A$9:$P$65536,IN_DTK!I$6,0),""),"")</f>
        <v>9</v>
      </c>
      <c r="J142" s="54">
        <f>IF(ISNA(VLOOKUP($A142,[1]DSSV!$A$9:$P$65536,IN_DTK!J$6,0))=FALSE,IF(J$9&lt;&gt;0,VLOOKUP($A142,[1]DSSV!$A$9:$P$65536,IN_DTK!J$6,0),""),"")</f>
        <v>7.8</v>
      </c>
      <c r="K142" s="54">
        <f>IF(ISNA(VLOOKUP($A142,[1]DSSV!$A$9:$P$65536,IN_DTK!K$6,0))=FALSE,IF(K$9&lt;&gt;0,VLOOKUP($A142,[1]DSSV!$A$9:$P$65536,IN_DTK!K$6,0),""),"")</f>
        <v>6</v>
      </c>
      <c r="L142" s="54">
        <f>IF(ISNA(VLOOKUP($A142,[1]DSSV!$A$9:$P$65536,IN_DTK!L$6,0))=FALSE,VLOOKUP($A142,[1]DSSV!$A$9:$P$65536,IN_DTK!L$6,0),"")</f>
        <v>5</v>
      </c>
      <c r="M142" s="54">
        <f>IF(ISNA(VLOOKUP($A142,[1]DSSV!$A$9:$P$65536,IN_DTK!M$6,0))=FALSE,VLOOKUP($A142,[1]DSSV!$A$9:$P$65536,IN_DTK!M$6,0),"")</f>
        <v>2.7</v>
      </c>
      <c r="N142" s="54">
        <f>IF(ISNA(VLOOKUP($A142,[1]DSSV!$A$9:$P$65536,IN_DTK!N$6,0))=FALSE,IF(N$9&lt;&gt;0,VLOOKUP($A142,[1]DSSV!$A$9:$P$65536,IN_DTK!N$6,0),""),"")</f>
        <v>3.9</v>
      </c>
      <c r="O142" s="58">
        <f>IF(ISNA(VLOOKUP($A142,[1]DSSV!$A$9:$P$65536,IN_DTK!O$6,0))=FALSE,VLOOKUP($A142,[1]DSSV!$A$9:$P$65536,IN_DTK!O$6,0),"")</f>
        <v>0</v>
      </c>
      <c r="P142" s="59" t="str">
        <f>IF(ISNA(VLOOKUP($A142,[1]DSSV!$A$9:$P$65536,IN_DTK!P$6,0))=FALSE,VLOOKUP($A142,[1]DSSV!$A$9:$P$65536,IN_DTK!P$6,0),"")</f>
        <v>Không</v>
      </c>
      <c r="Q142" s="60">
        <f>IF(ISNA(VLOOKUP($A142,[1]DSSV!$A$9:$P$65536,IN_DTK!Q$6,0))=FALSE,VLOOKUP($A142,[1]DSSV!$A$9:$P$65536,IN_DTK!Q$6,0),"")</f>
        <v>0</v>
      </c>
      <c r="R142" s="52" t="str">
        <f t="shared" si="4"/>
        <v>K15KTR</v>
      </c>
      <c r="S142" s="53" t="str">
        <f t="shared" si="5"/>
        <v>KTR</v>
      </c>
    </row>
    <row r="143" spans="1:19" s="52" customFormat="1" ht="18" customHeight="1">
      <c r="A143" s="44">
        <v>134</v>
      </c>
      <c r="B143" s="54">
        <f>SUBTOTAL(2,C$7:C143)</f>
        <v>134</v>
      </c>
      <c r="C143" s="54">
        <f>IF(ISNA(VLOOKUP($A143,[1]DSSV!$A$9:$P$65536,IN_DTK!C$6,0))=FALSE,VLOOKUP($A143,[1]DSSV!$A$9:$P$65536,IN_DTK!C$6,0),"")</f>
        <v>152232925</v>
      </c>
      <c r="D143" s="55" t="str">
        <f>IF(ISNA(VLOOKUP($A143,[1]DSSV!$A$9:$P$65536,IN_DTK!D$6,0))=FALSE,VLOOKUP($A143,[1]DSSV!$A$9:$P$65536,IN_DTK!D$6,0),"")</f>
        <v>Dương Công</v>
      </c>
      <c r="E143" s="56" t="str">
        <f>IF(ISNA(VLOOKUP($A143,[1]DSSV!$A$9:$P$65536,IN_DTK!E$6,0))=FALSE,VLOOKUP($A143,[1]DSSV!$A$9:$P$65536,IN_DTK!E$6,0),"")</f>
        <v>Định</v>
      </c>
      <c r="F143" s="57" t="str">
        <f>IF(ISNA(VLOOKUP($A143,[1]DSSV!$A$9:$P$65536,IN_DTK!F$6,0))=FALSE,VLOOKUP($A143,[1]DSSV!$A$9:$P$65536,IN_DTK!F$6,0),"")</f>
        <v>K15KTR1</v>
      </c>
      <c r="G143" s="57" t="str">
        <f>IF(ISNA(VLOOKUP($A143,[1]DSSV!$A$9:$P$65536,IN_DTK!G$6,0))=FALSE,VLOOKUP($A143,[1]DSSV!$A$9:$P$65536,IN_DTK!G$6,0),"")</f>
        <v>K15E33</v>
      </c>
      <c r="H143" s="54">
        <f>IF(ISNA(VLOOKUP($A143,[1]DSSV!$A$9:$P$65536,IN_DTK!H$6,0))=FALSE,IF(H$9&lt;&gt;0,VLOOKUP($A143,[1]DSSV!$A$9:$P$65536,IN_DTK!H$6,0),""),"")</f>
        <v>8</v>
      </c>
      <c r="I143" s="54">
        <f>IF(ISNA(VLOOKUP($A143,[1]DSSV!$A$9:$P$65536,IN_DTK!I$6,0))=FALSE,IF(I$9&lt;&gt;0,VLOOKUP($A143,[1]DSSV!$A$9:$P$65536,IN_DTK!I$6,0),""),"")</f>
        <v>8</v>
      </c>
      <c r="J143" s="54">
        <f>IF(ISNA(VLOOKUP($A143,[1]DSSV!$A$9:$P$65536,IN_DTK!J$6,0))=FALSE,IF(J$9&lt;&gt;0,VLOOKUP($A143,[1]DSSV!$A$9:$P$65536,IN_DTK!J$6,0),""),"")</f>
        <v>7.2</v>
      </c>
      <c r="K143" s="54">
        <f>IF(ISNA(VLOOKUP($A143,[1]DSSV!$A$9:$P$65536,IN_DTK!K$6,0))=FALSE,IF(K$9&lt;&gt;0,VLOOKUP($A143,[1]DSSV!$A$9:$P$65536,IN_DTK!K$6,0),""),"")</f>
        <v>7</v>
      </c>
      <c r="L143" s="54" t="str">
        <f>IF(ISNA(VLOOKUP($A143,[1]DSSV!$A$9:$P$65536,IN_DTK!L$6,0))=FALSE,VLOOKUP($A143,[1]DSSV!$A$9:$P$65536,IN_DTK!L$6,0),"")</f>
        <v>v</v>
      </c>
      <c r="M143" s="54" t="str">
        <f>IF(ISNA(VLOOKUP($A143,[1]DSSV!$A$9:$P$65536,IN_DTK!M$6,0))=FALSE,VLOOKUP($A143,[1]DSSV!$A$9:$P$65536,IN_DTK!M$6,0),"")</f>
        <v>v</v>
      </c>
      <c r="N143" s="54" t="str">
        <f>IF(ISNA(VLOOKUP($A143,[1]DSSV!$A$9:$P$65536,IN_DTK!N$6,0))=FALSE,IF(N$9&lt;&gt;0,VLOOKUP($A143,[1]DSSV!$A$9:$P$65536,IN_DTK!N$6,0),""),"")</f>
        <v>v</v>
      </c>
      <c r="O143" s="58">
        <f>IF(ISNA(VLOOKUP($A143,[1]DSSV!$A$9:$P$65536,IN_DTK!O$6,0))=FALSE,VLOOKUP($A143,[1]DSSV!$A$9:$P$65536,IN_DTK!O$6,0),"")</f>
        <v>0</v>
      </c>
      <c r="P143" s="59" t="str">
        <f>IF(ISNA(VLOOKUP($A143,[1]DSSV!$A$9:$P$65536,IN_DTK!P$6,0))=FALSE,VLOOKUP($A143,[1]DSSV!$A$9:$P$65536,IN_DTK!P$6,0),"")</f>
        <v>Không</v>
      </c>
      <c r="Q143" s="60">
        <f>IF(ISNA(VLOOKUP($A143,[1]DSSV!$A$9:$P$65536,IN_DTK!Q$6,0))=FALSE,VLOOKUP($A143,[1]DSSV!$A$9:$P$65536,IN_DTK!Q$6,0),"")</f>
        <v>0</v>
      </c>
      <c r="R143" s="52" t="str">
        <f t="shared" si="4"/>
        <v>K15KTR</v>
      </c>
      <c r="S143" s="53" t="str">
        <f t="shared" si="5"/>
        <v>KTR</v>
      </c>
    </row>
    <row r="144" spans="1:19" s="52" customFormat="1" ht="18" customHeight="1">
      <c r="A144" s="44">
        <v>135</v>
      </c>
      <c r="B144" s="54">
        <f>SUBTOTAL(2,C$7:C144)</f>
        <v>135</v>
      </c>
      <c r="C144" s="54">
        <f>IF(ISNA(VLOOKUP($A144,[1]DSSV!$A$9:$P$65536,IN_DTK!C$6,0))=FALSE,VLOOKUP($A144,[1]DSSV!$A$9:$P$65536,IN_DTK!C$6,0),"")</f>
        <v>152232928</v>
      </c>
      <c r="D144" s="55" t="str">
        <f>IF(ISNA(VLOOKUP($A144,[1]DSSV!$A$9:$P$65536,IN_DTK!D$6,0))=FALSE,VLOOKUP($A144,[1]DSSV!$A$9:$P$65536,IN_DTK!D$6,0),"")</f>
        <v>Hà Xuân</v>
      </c>
      <c r="E144" s="56" t="str">
        <f>IF(ISNA(VLOOKUP($A144,[1]DSSV!$A$9:$P$65536,IN_DTK!E$6,0))=FALSE,VLOOKUP($A144,[1]DSSV!$A$9:$P$65536,IN_DTK!E$6,0),"")</f>
        <v>Bách</v>
      </c>
      <c r="F144" s="57" t="str">
        <f>IF(ISNA(VLOOKUP($A144,[1]DSSV!$A$9:$P$65536,IN_DTK!F$6,0))=FALSE,VLOOKUP($A144,[1]DSSV!$A$9:$P$65536,IN_DTK!F$6,0),"")</f>
        <v>K15KTR1</v>
      </c>
      <c r="G144" s="57" t="str">
        <f>IF(ISNA(VLOOKUP($A144,[1]DSSV!$A$9:$P$65536,IN_DTK!G$6,0))=FALSE,VLOOKUP($A144,[1]DSSV!$A$9:$P$65536,IN_DTK!G$6,0),"")</f>
        <v>K15E33</v>
      </c>
      <c r="H144" s="54">
        <f>IF(ISNA(VLOOKUP($A144,[1]DSSV!$A$9:$P$65536,IN_DTK!H$6,0))=FALSE,IF(H$9&lt;&gt;0,VLOOKUP($A144,[1]DSSV!$A$9:$P$65536,IN_DTK!H$6,0),""),"")</f>
        <v>8</v>
      </c>
      <c r="I144" s="54">
        <f>IF(ISNA(VLOOKUP($A144,[1]DSSV!$A$9:$P$65536,IN_DTK!I$6,0))=FALSE,IF(I$9&lt;&gt;0,VLOOKUP($A144,[1]DSSV!$A$9:$P$65536,IN_DTK!I$6,0),""),"")</f>
        <v>9</v>
      </c>
      <c r="J144" s="54">
        <f>IF(ISNA(VLOOKUP($A144,[1]DSSV!$A$9:$P$65536,IN_DTK!J$6,0))=FALSE,IF(J$9&lt;&gt;0,VLOOKUP($A144,[1]DSSV!$A$9:$P$65536,IN_DTK!J$6,0),""),"")</f>
        <v>6.5</v>
      </c>
      <c r="K144" s="54">
        <f>IF(ISNA(VLOOKUP($A144,[1]DSSV!$A$9:$P$65536,IN_DTK!K$6,0))=FALSE,IF(K$9&lt;&gt;0,VLOOKUP($A144,[1]DSSV!$A$9:$P$65536,IN_DTK!K$6,0),""),"")</f>
        <v>8</v>
      </c>
      <c r="L144" s="54">
        <f>IF(ISNA(VLOOKUP($A144,[1]DSSV!$A$9:$P$65536,IN_DTK!L$6,0))=FALSE,VLOOKUP($A144,[1]DSSV!$A$9:$P$65536,IN_DTK!L$6,0),"")</f>
        <v>7.5</v>
      </c>
      <c r="M144" s="54">
        <f>IF(ISNA(VLOOKUP($A144,[1]DSSV!$A$9:$P$65536,IN_DTK!M$6,0))=FALSE,VLOOKUP($A144,[1]DSSV!$A$9:$P$65536,IN_DTK!M$6,0),"")</f>
        <v>2.7</v>
      </c>
      <c r="N144" s="54">
        <f>IF(ISNA(VLOOKUP($A144,[1]DSSV!$A$9:$P$65536,IN_DTK!N$6,0))=FALSE,IF(N$9&lt;&gt;0,VLOOKUP($A144,[1]DSSV!$A$9:$P$65536,IN_DTK!N$6,0),""),"")</f>
        <v>5.0999999999999996</v>
      </c>
      <c r="O144" s="58">
        <f>IF(ISNA(VLOOKUP($A144,[1]DSSV!$A$9:$P$65536,IN_DTK!O$6,0))=FALSE,VLOOKUP($A144,[1]DSSV!$A$9:$P$65536,IN_DTK!O$6,0),"")</f>
        <v>6.2</v>
      </c>
      <c r="P144" s="59" t="str">
        <f>IF(ISNA(VLOOKUP($A144,[1]DSSV!$A$9:$P$65536,IN_DTK!P$6,0))=FALSE,VLOOKUP($A144,[1]DSSV!$A$9:$P$65536,IN_DTK!P$6,0),"")</f>
        <v>Sáu  Phẩy Hai</v>
      </c>
      <c r="Q144" s="60">
        <f>IF(ISNA(VLOOKUP($A144,[1]DSSV!$A$9:$P$65536,IN_DTK!Q$6,0))=FALSE,VLOOKUP($A144,[1]DSSV!$A$9:$P$65536,IN_DTK!Q$6,0),"")</f>
        <v>0</v>
      </c>
      <c r="R144" s="52" t="str">
        <f t="shared" si="4"/>
        <v>K15KTR</v>
      </c>
      <c r="S144" s="53" t="str">
        <f t="shared" si="5"/>
        <v>KTR</v>
      </c>
    </row>
    <row r="145" spans="1:19" s="52" customFormat="1" ht="18" customHeight="1">
      <c r="A145" s="44">
        <v>136</v>
      </c>
      <c r="B145" s="54">
        <f>SUBTOTAL(2,C$7:C145)</f>
        <v>136</v>
      </c>
      <c r="C145" s="54">
        <f>IF(ISNA(VLOOKUP($A145,[1]DSSV!$A$9:$P$65536,IN_DTK!C$6,0))=FALSE,VLOOKUP($A145,[1]DSSV!$A$9:$P$65536,IN_DTK!C$6,0),"")</f>
        <v>152232930</v>
      </c>
      <c r="D145" s="55" t="str">
        <f>IF(ISNA(VLOOKUP($A145,[1]DSSV!$A$9:$P$65536,IN_DTK!D$6,0))=FALSE,VLOOKUP($A145,[1]DSSV!$A$9:$P$65536,IN_DTK!D$6,0),"")</f>
        <v>Nguyễn Viết</v>
      </c>
      <c r="E145" s="56" t="str">
        <f>IF(ISNA(VLOOKUP($A145,[1]DSSV!$A$9:$P$65536,IN_DTK!E$6,0))=FALSE,VLOOKUP($A145,[1]DSSV!$A$9:$P$65536,IN_DTK!E$6,0),"")</f>
        <v>Lộc</v>
      </c>
      <c r="F145" s="57" t="str">
        <f>IF(ISNA(VLOOKUP($A145,[1]DSSV!$A$9:$P$65536,IN_DTK!F$6,0))=FALSE,VLOOKUP($A145,[1]DSSV!$A$9:$P$65536,IN_DTK!F$6,0),"")</f>
        <v>K15KTR2</v>
      </c>
      <c r="G145" s="57" t="str">
        <f>IF(ISNA(VLOOKUP($A145,[1]DSSV!$A$9:$P$65536,IN_DTK!G$6,0))=FALSE,VLOOKUP($A145,[1]DSSV!$A$9:$P$65536,IN_DTK!G$6,0),"")</f>
        <v>K15E33</v>
      </c>
      <c r="H145" s="54">
        <f>IF(ISNA(VLOOKUP($A145,[1]DSSV!$A$9:$P$65536,IN_DTK!H$6,0))=FALSE,IF(H$9&lt;&gt;0,VLOOKUP($A145,[1]DSSV!$A$9:$P$65536,IN_DTK!H$6,0),""),"")</f>
        <v>7</v>
      </c>
      <c r="I145" s="54">
        <f>IF(ISNA(VLOOKUP($A145,[1]DSSV!$A$9:$P$65536,IN_DTK!I$6,0))=FALSE,IF(I$9&lt;&gt;0,VLOOKUP($A145,[1]DSSV!$A$9:$P$65536,IN_DTK!I$6,0),""),"")</f>
        <v>7</v>
      </c>
      <c r="J145" s="54">
        <f>IF(ISNA(VLOOKUP($A145,[1]DSSV!$A$9:$P$65536,IN_DTK!J$6,0))=FALSE,IF(J$9&lt;&gt;0,VLOOKUP($A145,[1]DSSV!$A$9:$P$65536,IN_DTK!J$6,0),""),"")</f>
        <v>6.4</v>
      </c>
      <c r="K145" s="54">
        <f>IF(ISNA(VLOOKUP($A145,[1]DSSV!$A$9:$P$65536,IN_DTK!K$6,0))=FALSE,IF(K$9&lt;&gt;0,VLOOKUP($A145,[1]DSSV!$A$9:$P$65536,IN_DTK!K$6,0),""),"")</f>
        <v>7</v>
      </c>
      <c r="L145" s="54">
        <f>IF(ISNA(VLOOKUP($A145,[1]DSSV!$A$9:$P$65536,IN_DTK!L$6,0))=FALSE,VLOOKUP($A145,[1]DSSV!$A$9:$P$65536,IN_DTK!L$6,0),"")</f>
        <v>5</v>
      </c>
      <c r="M145" s="54">
        <f>IF(ISNA(VLOOKUP($A145,[1]DSSV!$A$9:$P$65536,IN_DTK!M$6,0))=FALSE,VLOOKUP($A145,[1]DSSV!$A$9:$P$65536,IN_DTK!M$6,0),"")</f>
        <v>3.6</v>
      </c>
      <c r="N145" s="54">
        <f>IF(ISNA(VLOOKUP($A145,[1]DSSV!$A$9:$P$65536,IN_DTK!N$6,0))=FALSE,IF(N$9&lt;&gt;0,VLOOKUP($A145,[1]DSSV!$A$9:$P$65536,IN_DTK!N$6,0),""),"")</f>
        <v>4.3</v>
      </c>
      <c r="O145" s="58">
        <f>IF(ISNA(VLOOKUP($A145,[1]DSSV!$A$9:$P$65536,IN_DTK!O$6,0))=FALSE,VLOOKUP($A145,[1]DSSV!$A$9:$P$65536,IN_DTK!O$6,0),"")</f>
        <v>5.4</v>
      </c>
      <c r="P145" s="59" t="str">
        <f>IF(ISNA(VLOOKUP($A145,[1]DSSV!$A$9:$P$65536,IN_DTK!P$6,0))=FALSE,VLOOKUP($A145,[1]DSSV!$A$9:$P$65536,IN_DTK!P$6,0),"")</f>
        <v>Năm Phẩy Bốn</v>
      </c>
      <c r="Q145" s="60">
        <f>IF(ISNA(VLOOKUP($A145,[1]DSSV!$A$9:$P$65536,IN_DTK!Q$6,0))=FALSE,VLOOKUP($A145,[1]DSSV!$A$9:$P$65536,IN_DTK!Q$6,0),"")</f>
        <v>0</v>
      </c>
      <c r="R145" s="52" t="str">
        <f t="shared" si="4"/>
        <v>K15KTR</v>
      </c>
      <c r="S145" s="53" t="str">
        <f t="shared" si="5"/>
        <v>KTR</v>
      </c>
    </row>
    <row r="146" spans="1:19" s="52" customFormat="1" ht="18" customHeight="1">
      <c r="A146" s="44">
        <v>137</v>
      </c>
      <c r="B146" s="54">
        <f>SUBTOTAL(2,C$7:C146)</f>
        <v>137</v>
      </c>
      <c r="C146" s="54">
        <f>IF(ISNA(VLOOKUP($A146,[1]DSSV!$A$9:$P$65536,IN_DTK!C$6,0))=FALSE,VLOOKUP($A146,[1]DSSV!$A$9:$P$65536,IN_DTK!C$6,0),"")</f>
        <v>152232932</v>
      </c>
      <c r="D146" s="55" t="str">
        <f>IF(ISNA(VLOOKUP($A146,[1]DSSV!$A$9:$P$65536,IN_DTK!D$6,0))=FALSE,VLOOKUP($A146,[1]DSSV!$A$9:$P$65536,IN_DTK!D$6,0),"")</f>
        <v xml:space="preserve">Nguyễn Sơn </v>
      </c>
      <c r="E146" s="56" t="str">
        <f>IF(ISNA(VLOOKUP($A146,[1]DSSV!$A$9:$P$65536,IN_DTK!E$6,0))=FALSE,VLOOKUP($A146,[1]DSSV!$A$9:$P$65536,IN_DTK!E$6,0),"")</f>
        <v>Tùng</v>
      </c>
      <c r="F146" s="57" t="str">
        <f>IF(ISNA(VLOOKUP($A146,[1]DSSV!$A$9:$P$65536,IN_DTK!F$6,0))=FALSE,VLOOKUP($A146,[1]DSSV!$A$9:$P$65536,IN_DTK!F$6,0),"")</f>
        <v>K15KTR4</v>
      </c>
      <c r="G146" s="57" t="str">
        <f>IF(ISNA(VLOOKUP($A146,[1]DSSV!$A$9:$P$65536,IN_DTK!G$6,0))=FALSE,VLOOKUP($A146,[1]DSSV!$A$9:$P$65536,IN_DTK!G$6,0),"")</f>
        <v>K15E33</v>
      </c>
      <c r="H146" s="54">
        <f>IF(ISNA(VLOOKUP($A146,[1]DSSV!$A$9:$P$65536,IN_DTK!H$6,0))=FALSE,IF(H$9&lt;&gt;0,VLOOKUP($A146,[1]DSSV!$A$9:$P$65536,IN_DTK!H$6,0),""),"")</f>
        <v>6</v>
      </c>
      <c r="I146" s="54">
        <f>IF(ISNA(VLOOKUP($A146,[1]DSSV!$A$9:$P$65536,IN_DTK!I$6,0))=FALSE,IF(I$9&lt;&gt;0,VLOOKUP($A146,[1]DSSV!$A$9:$P$65536,IN_DTK!I$6,0),""),"")</f>
        <v>7</v>
      </c>
      <c r="J146" s="54">
        <f>IF(ISNA(VLOOKUP($A146,[1]DSSV!$A$9:$P$65536,IN_DTK!J$6,0))=FALSE,IF(J$9&lt;&gt;0,VLOOKUP($A146,[1]DSSV!$A$9:$P$65536,IN_DTK!J$6,0),""),"")</f>
        <v>6</v>
      </c>
      <c r="K146" s="54">
        <f>IF(ISNA(VLOOKUP($A146,[1]DSSV!$A$9:$P$65536,IN_DTK!K$6,0))=FALSE,IF(K$9&lt;&gt;0,VLOOKUP($A146,[1]DSSV!$A$9:$P$65536,IN_DTK!K$6,0),""),"")</f>
        <v>6</v>
      </c>
      <c r="L146" s="54">
        <f>IF(ISNA(VLOOKUP($A146,[1]DSSV!$A$9:$P$65536,IN_DTK!L$6,0))=FALSE,VLOOKUP($A146,[1]DSSV!$A$9:$P$65536,IN_DTK!L$6,0),"")</f>
        <v>5</v>
      </c>
      <c r="M146" s="54">
        <f>IF(ISNA(VLOOKUP($A146,[1]DSSV!$A$9:$P$65536,IN_DTK!M$6,0))=FALSE,VLOOKUP($A146,[1]DSSV!$A$9:$P$65536,IN_DTK!M$6,0),"")</f>
        <v>3.6</v>
      </c>
      <c r="N146" s="54">
        <f>IF(ISNA(VLOOKUP($A146,[1]DSSV!$A$9:$P$65536,IN_DTK!N$6,0))=FALSE,IF(N$9&lt;&gt;0,VLOOKUP($A146,[1]DSSV!$A$9:$P$65536,IN_DTK!N$6,0),""),"")</f>
        <v>4.3</v>
      </c>
      <c r="O146" s="58">
        <f>IF(ISNA(VLOOKUP($A146,[1]DSSV!$A$9:$P$65536,IN_DTK!O$6,0))=FALSE,VLOOKUP($A146,[1]DSSV!$A$9:$P$65536,IN_DTK!O$6,0),"")</f>
        <v>5.2</v>
      </c>
      <c r="P146" s="59" t="str">
        <f>IF(ISNA(VLOOKUP($A146,[1]DSSV!$A$9:$P$65536,IN_DTK!P$6,0))=FALSE,VLOOKUP($A146,[1]DSSV!$A$9:$P$65536,IN_DTK!P$6,0),"")</f>
        <v>Năm Phẩy Hai</v>
      </c>
      <c r="Q146" s="60">
        <f>IF(ISNA(VLOOKUP($A146,[1]DSSV!$A$9:$P$65536,IN_DTK!Q$6,0))=FALSE,VLOOKUP($A146,[1]DSSV!$A$9:$P$65536,IN_DTK!Q$6,0),"")</f>
        <v>0</v>
      </c>
      <c r="R146" s="52" t="str">
        <f t="shared" si="4"/>
        <v>K15KTR</v>
      </c>
      <c r="S146" s="53" t="str">
        <f t="shared" si="5"/>
        <v>KTR</v>
      </c>
    </row>
    <row r="147" spans="1:19" s="52" customFormat="1" ht="18" customHeight="1">
      <c r="A147" s="44">
        <v>138</v>
      </c>
      <c r="B147" s="54">
        <f>SUBTOTAL(2,C$7:C147)</f>
        <v>138</v>
      </c>
      <c r="C147" s="54">
        <f>IF(ISNA(VLOOKUP($A147,[1]DSSV!$A$9:$P$65536,IN_DTK!C$6,0))=FALSE,VLOOKUP($A147,[1]DSSV!$A$9:$P$65536,IN_DTK!C$6,0),"")</f>
        <v>152233005</v>
      </c>
      <c r="D147" s="55" t="str">
        <f>IF(ISNA(VLOOKUP($A147,[1]DSSV!$A$9:$P$65536,IN_DTK!D$6,0))=FALSE,VLOOKUP($A147,[1]DSSV!$A$9:$P$65536,IN_DTK!D$6,0),"")</f>
        <v>Nguyễn Tấn</v>
      </c>
      <c r="E147" s="56" t="str">
        <f>IF(ISNA(VLOOKUP($A147,[1]DSSV!$A$9:$P$65536,IN_DTK!E$6,0))=FALSE,VLOOKUP($A147,[1]DSSV!$A$9:$P$65536,IN_DTK!E$6,0),"")</f>
        <v>Hiền</v>
      </c>
      <c r="F147" s="57" t="str">
        <f>IF(ISNA(VLOOKUP($A147,[1]DSSV!$A$9:$P$65536,IN_DTK!F$6,0))=FALSE,VLOOKUP($A147,[1]DSSV!$A$9:$P$65536,IN_DTK!F$6,0),"")</f>
        <v>K15KTR1</v>
      </c>
      <c r="G147" s="57" t="str">
        <f>IF(ISNA(VLOOKUP($A147,[1]DSSV!$A$9:$P$65536,IN_DTK!G$6,0))=FALSE,VLOOKUP($A147,[1]DSSV!$A$9:$P$65536,IN_DTK!G$6,0),"")</f>
        <v>K15E33</v>
      </c>
      <c r="H147" s="54">
        <f>IF(ISNA(VLOOKUP($A147,[1]DSSV!$A$9:$P$65536,IN_DTK!H$6,0))=FALSE,IF(H$9&lt;&gt;0,VLOOKUP($A147,[1]DSSV!$A$9:$P$65536,IN_DTK!H$6,0),""),"")</f>
        <v>5</v>
      </c>
      <c r="I147" s="54">
        <f>IF(ISNA(VLOOKUP($A147,[1]DSSV!$A$9:$P$65536,IN_DTK!I$6,0))=FALSE,IF(I$9&lt;&gt;0,VLOOKUP($A147,[1]DSSV!$A$9:$P$65536,IN_DTK!I$6,0),""),"")</f>
        <v>7</v>
      </c>
      <c r="J147" s="54">
        <f>IF(ISNA(VLOOKUP($A147,[1]DSSV!$A$9:$P$65536,IN_DTK!J$6,0))=FALSE,IF(J$9&lt;&gt;0,VLOOKUP($A147,[1]DSSV!$A$9:$P$65536,IN_DTK!J$6,0),""),"")</f>
        <v>6.5</v>
      </c>
      <c r="K147" s="54">
        <f>IF(ISNA(VLOOKUP($A147,[1]DSSV!$A$9:$P$65536,IN_DTK!K$6,0))=FALSE,IF(K$9&lt;&gt;0,VLOOKUP($A147,[1]DSSV!$A$9:$P$65536,IN_DTK!K$6,0),""),"")</f>
        <v>6</v>
      </c>
      <c r="L147" s="54">
        <f>IF(ISNA(VLOOKUP($A147,[1]DSSV!$A$9:$P$65536,IN_DTK!L$6,0))=FALSE,VLOOKUP($A147,[1]DSSV!$A$9:$P$65536,IN_DTK!L$6,0),"")</f>
        <v>5</v>
      </c>
      <c r="M147" s="54">
        <f>IF(ISNA(VLOOKUP($A147,[1]DSSV!$A$9:$P$65536,IN_DTK!M$6,0))=FALSE,VLOOKUP($A147,[1]DSSV!$A$9:$P$65536,IN_DTK!M$6,0),"")</f>
        <v>2.4</v>
      </c>
      <c r="N147" s="54">
        <f>IF(ISNA(VLOOKUP($A147,[1]DSSV!$A$9:$P$65536,IN_DTK!N$6,0))=FALSE,IF(N$9&lt;&gt;0,VLOOKUP($A147,[1]DSSV!$A$9:$P$65536,IN_DTK!N$6,0),""),"")</f>
        <v>3.7</v>
      </c>
      <c r="O147" s="58">
        <f>IF(ISNA(VLOOKUP($A147,[1]DSSV!$A$9:$P$65536,IN_DTK!O$6,0))=FALSE,VLOOKUP($A147,[1]DSSV!$A$9:$P$65536,IN_DTK!O$6,0),"")</f>
        <v>0</v>
      </c>
      <c r="P147" s="59" t="str">
        <f>IF(ISNA(VLOOKUP($A147,[1]DSSV!$A$9:$P$65536,IN_DTK!P$6,0))=FALSE,VLOOKUP($A147,[1]DSSV!$A$9:$P$65536,IN_DTK!P$6,0),"")</f>
        <v>Không</v>
      </c>
      <c r="Q147" s="60">
        <f>IF(ISNA(VLOOKUP($A147,[1]DSSV!$A$9:$P$65536,IN_DTK!Q$6,0))=FALSE,VLOOKUP($A147,[1]DSSV!$A$9:$P$65536,IN_DTK!Q$6,0),"")</f>
        <v>0</v>
      </c>
      <c r="R147" s="52" t="str">
        <f t="shared" si="4"/>
        <v>K15KTR</v>
      </c>
      <c r="S147" s="53" t="str">
        <f t="shared" si="5"/>
        <v>KTR</v>
      </c>
    </row>
    <row r="148" spans="1:19" s="52" customFormat="1" ht="18" customHeight="1">
      <c r="A148" s="44">
        <v>139</v>
      </c>
      <c r="B148" s="54">
        <f>SUBTOTAL(2,C$7:C148)</f>
        <v>139</v>
      </c>
      <c r="C148" s="54">
        <f>IF(ISNA(VLOOKUP($A148,[1]DSSV!$A$9:$P$65536,IN_DTK!C$6,0))=FALSE,VLOOKUP($A148,[1]DSSV!$A$9:$P$65536,IN_DTK!C$6,0),"")</f>
        <v>152233013</v>
      </c>
      <c r="D148" s="55" t="str">
        <f>IF(ISNA(VLOOKUP($A148,[1]DSSV!$A$9:$P$65536,IN_DTK!D$6,0))=FALSE,VLOOKUP($A148,[1]DSSV!$A$9:$P$65536,IN_DTK!D$6,0),"")</f>
        <v>Lê</v>
      </c>
      <c r="E148" s="56" t="str">
        <f>IF(ISNA(VLOOKUP($A148,[1]DSSV!$A$9:$P$65536,IN_DTK!E$6,0))=FALSE,VLOOKUP($A148,[1]DSSV!$A$9:$P$65536,IN_DTK!E$6,0),"")</f>
        <v>An</v>
      </c>
      <c r="F148" s="57" t="str">
        <f>IF(ISNA(VLOOKUP($A148,[1]DSSV!$A$9:$P$65536,IN_DTK!F$6,0))=FALSE,VLOOKUP($A148,[1]DSSV!$A$9:$P$65536,IN_DTK!F$6,0),"")</f>
        <v>K15KTR1</v>
      </c>
      <c r="G148" s="57" t="str">
        <f>IF(ISNA(VLOOKUP($A148,[1]DSSV!$A$9:$P$65536,IN_DTK!G$6,0))=FALSE,VLOOKUP($A148,[1]DSSV!$A$9:$P$65536,IN_DTK!G$6,0),"")</f>
        <v>K15E33</v>
      </c>
      <c r="H148" s="54">
        <f>IF(ISNA(VLOOKUP($A148,[1]DSSV!$A$9:$P$65536,IN_DTK!H$6,0))=FALSE,IF(H$9&lt;&gt;0,VLOOKUP($A148,[1]DSSV!$A$9:$P$65536,IN_DTK!H$6,0),""),"")</f>
        <v>7</v>
      </c>
      <c r="I148" s="54">
        <f>IF(ISNA(VLOOKUP($A148,[1]DSSV!$A$9:$P$65536,IN_DTK!I$6,0))=FALSE,IF(I$9&lt;&gt;0,VLOOKUP($A148,[1]DSSV!$A$9:$P$65536,IN_DTK!I$6,0),""),"")</f>
        <v>9</v>
      </c>
      <c r="J148" s="54">
        <f>IF(ISNA(VLOOKUP($A148,[1]DSSV!$A$9:$P$65536,IN_DTK!J$6,0))=FALSE,IF(J$9&lt;&gt;0,VLOOKUP($A148,[1]DSSV!$A$9:$P$65536,IN_DTK!J$6,0),""),"")</f>
        <v>5.2</v>
      </c>
      <c r="K148" s="54">
        <f>IF(ISNA(VLOOKUP($A148,[1]DSSV!$A$9:$P$65536,IN_DTK!K$6,0))=FALSE,IF(K$9&lt;&gt;0,VLOOKUP($A148,[1]DSSV!$A$9:$P$65536,IN_DTK!K$6,0),""),"")</f>
        <v>8</v>
      </c>
      <c r="L148" s="54">
        <f>IF(ISNA(VLOOKUP($A148,[1]DSSV!$A$9:$P$65536,IN_DTK!L$6,0))=FALSE,VLOOKUP($A148,[1]DSSV!$A$9:$P$65536,IN_DTK!L$6,0),"")</f>
        <v>4.5</v>
      </c>
      <c r="M148" s="54">
        <f>IF(ISNA(VLOOKUP($A148,[1]DSSV!$A$9:$P$65536,IN_DTK!M$6,0))=FALSE,VLOOKUP($A148,[1]DSSV!$A$9:$P$65536,IN_DTK!M$6,0),"")</f>
        <v>3.6</v>
      </c>
      <c r="N148" s="54">
        <f>IF(ISNA(VLOOKUP($A148,[1]DSSV!$A$9:$P$65536,IN_DTK!N$6,0))=FALSE,IF(N$9&lt;&gt;0,VLOOKUP($A148,[1]DSSV!$A$9:$P$65536,IN_DTK!N$6,0),""),"")</f>
        <v>4.0999999999999996</v>
      </c>
      <c r="O148" s="58">
        <f>IF(ISNA(VLOOKUP($A148,[1]DSSV!$A$9:$P$65536,IN_DTK!O$6,0))=FALSE,VLOOKUP($A148,[1]DSSV!$A$9:$P$65536,IN_DTK!O$6,0),"")</f>
        <v>5.3</v>
      </c>
      <c r="P148" s="59" t="str">
        <f>IF(ISNA(VLOOKUP($A148,[1]DSSV!$A$9:$P$65536,IN_DTK!P$6,0))=FALSE,VLOOKUP($A148,[1]DSSV!$A$9:$P$65536,IN_DTK!P$6,0),"")</f>
        <v>Năm Phẩy Ba</v>
      </c>
      <c r="Q148" s="60">
        <f>IF(ISNA(VLOOKUP($A148,[1]DSSV!$A$9:$P$65536,IN_DTK!Q$6,0))=FALSE,VLOOKUP($A148,[1]DSSV!$A$9:$P$65536,IN_DTK!Q$6,0),"")</f>
        <v>0</v>
      </c>
      <c r="R148" s="52" t="str">
        <f t="shared" si="4"/>
        <v>K15KTR</v>
      </c>
      <c r="S148" s="53" t="str">
        <f t="shared" si="5"/>
        <v>KTR</v>
      </c>
    </row>
    <row r="149" spans="1:19" s="52" customFormat="1" ht="18" customHeight="1">
      <c r="A149" s="44">
        <v>140</v>
      </c>
      <c r="B149" s="54">
        <f>SUBTOTAL(2,C$7:C149)</f>
        <v>140</v>
      </c>
      <c r="C149" s="54">
        <f>IF(ISNA(VLOOKUP($A149,[1]DSSV!$A$9:$P$65536,IN_DTK!C$6,0))=FALSE,VLOOKUP($A149,[1]DSSV!$A$9:$P$65536,IN_DTK!C$6,0),"")</f>
        <v>152233014</v>
      </c>
      <c r="D149" s="55" t="str">
        <f>IF(ISNA(VLOOKUP($A149,[1]DSSV!$A$9:$P$65536,IN_DTK!D$6,0))=FALSE,VLOOKUP($A149,[1]DSSV!$A$9:$P$65536,IN_DTK!D$6,0),"")</f>
        <v>Trần Phúc</v>
      </c>
      <c r="E149" s="56" t="str">
        <f>IF(ISNA(VLOOKUP($A149,[1]DSSV!$A$9:$P$65536,IN_DTK!E$6,0))=FALSE,VLOOKUP($A149,[1]DSSV!$A$9:$P$65536,IN_DTK!E$6,0),"")</f>
        <v>Toàn</v>
      </c>
      <c r="F149" s="57" t="str">
        <f>IF(ISNA(VLOOKUP($A149,[1]DSSV!$A$9:$P$65536,IN_DTK!F$6,0))=FALSE,VLOOKUP($A149,[1]DSSV!$A$9:$P$65536,IN_DTK!F$6,0),"")</f>
        <v>K15KTR4</v>
      </c>
      <c r="G149" s="57" t="str">
        <f>IF(ISNA(VLOOKUP($A149,[1]DSSV!$A$9:$P$65536,IN_DTK!G$6,0))=FALSE,VLOOKUP($A149,[1]DSSV!$A$9:$P$65536,IN_DTK!G$6,0),"")</f>
        <v>K15E33</v>
      </c>
      <c r="H149" s="54">
        <f>IF(ISNA(VLOOKUP($A149,[1]DSSV!$A$9:$P$65536,IN_DTK!H$6,0))=FALSE,IF(H$9&lt;&gt;0,VLOOKUP($A149,[1]DSSV!$A$9:$P$65536,IN_DTK!H$6,0),""),"")</f>
        <v>7</v>
      </c>
      <c r="I149" s="54">
        <f>IF(ISNA(VLOOKUP($A149,[1]DSSV!$A$9:$P$65536,IN_DTK!I$6,0))=FALSE,IF(I$9&lt;&gt;0,VLOOKUP($A149,[1]DSSV!$A$9:$P$65536,IN_DTK!I$6,0),""),"")</f>
        <v>7</v>
      </c>
      <c r="J149" s="54">
        <f>IF(ISNA(VLOOKUP($A149,[1]DSSV!$A$9:$P$65536,IN_DTK!J$6,0))=FALSE,IF(J$9&lt;&gt;0,VLOOKUP($A149,[1]DSSV!$A$9:$P$65536,IN_DTK!J$6,0),""),"")</f>
        <v>6.5</v>
      </c>
      <c r="K149" s="54">
        <f>IF(ISNA(VLOOKUP($A149,[1]DSSV!$A$9:$P$65536,IN_DTK!K$6,0))=FALSE,IF(K$9&lt;&gt;0,VLOOKUP($A149,[1]DSSV!$A$9:$P$65536,IN_DTK!K$6,0),""),"")</f>
        <v>0</v>
      </c>
      <c r="L149" s="54">
        <f>IF(ISNA(VLOOKUP($A149,[1]DSSV!$A$9:$P$65536,IN_DTK!L$6,0))=FALSE,VLOOKUP($A149,[1]DSSV!$A$9:$P$65536,IN_DTK!L$6,0),"")</f>
        <v>4</v>
      </c>
      <c r="M149" s="54">
        <f>IF(ISNA(VLOOKUP($A149,[1]DSSV!$A$9:$P$65536,IN_DTK!M$6,0))=FALSE,VLOOKUP($A149,[1]DSSV!$A$9:$P$65536,IN_DTK!M$6,0),"")</f>
        <v>4</v>
      </c>
      <c r="N149" s="54">
        <f>IF(ISNA(VLOOKUP($A149,[1]DSSV!$A$9:$P$65536,IN_DTK!N$6,0))=FALSE,IF(N$9&lt;&gt;0,VLOOKUP($A149,[1]DSSV!$A$9:$P$65536,IN_DTK!N$6,0),""),"")</f>
        <v>4</v>
      </c>
      <c r="O149" s="58">
        <f>IF(ISNA(VLOOKUP($A149,[1]DSSV!$A$9:$P$65536,IN_DTK!O$6,0))=FALSE,VLOOKUP($A149,[1]DSSV!$A$9:$P$65536,IN_DTK!O$6,0),"")</f>
        <v>4.5999999999999996</v>
      </c>
      <c r="P149" s="59" t="str">
        <f>IF(ISNA(VLOOKUP($A149,[1]DSSV!$A$9:$P$65536,IN_DTK!P$6,0))=FALSE,VLOOKUP($A149,[1]DSSV!$A$9:$P$65536,IN_DTK!P$6,0),"")</f>
        <v>Bốn Phẩy Sáu</v>
      </c>
      <c r="Q149" s="60">
        <f>IF(ISNA(VLOOKUP($A149,[1]DSSV!$A$9:$P$65536,IN_DTK!Q$6,0))=FALSE,VLOOKUP($A149,[1]DSSV!$A$9:$P$65536,IN_DTK!Q$6,0),"")</f>
        <v>0</v>
      </c>
      <c r="R149" s="52" t="str">
        <f t="shared" si="4"/>
        <v>K15KTR</v>
      </c>
      <c r="S149" s="53" t="str">
        <f t="shared" si="5"/>
        <v>KTR</v>
      </c>
    </row>
    <row r="150" spans="1:19" s="52" customFormat="1" ht="18" customHeight="1">
      <c r="A150" s="44">
        <v>141</v>
      </c>
      <c r="B150" s="54">
        <f>SUBTOTAL(2,C$7:C150)</f>
        <v>141</v>
      </c>
      <c r="C150" s="54">
        <f>IF(ISNA(VLOOKUP($A150,[1]DSSV!$A$9:$P$65536,IN_DTK!C$6,0))=FALSE,VLOOKUP($A150,[1]DSSV!$A$9:$P$65536,IN_DTK!C$6,0),"")</f>
        <v>152233055</v>
      </c>
      <c r="D150" s="55" t="str">
        <f>IF(ISNA(VLOOKUP($A150,[1]DSSV!$A$9:$P$65536,IN_DTK!D$6,0))=FALSE,VLOOKUP($A150,[1]DSSV!$A$9:$P$65536,IN_DTK!D$6,0),"")</f>
        <v>Bùi Chí</v>
      </c>
      <c r="E150" s="56" t="str">
        <f>IF(ISNA(VLOOKUP($A150,[1]DSSV!$A$9:$P$65536,IN_DTK!E$6,0))=FALSE,VLOOKUP($A150,[1]DSSV!$A$9:$P$65536,IN_DTK!E$6,0),"")</f>
        <v>Thành</v>
      </c>
      <c r="F150" s="57" t="str">
        <f>IF(ISNA(VLOOKUP($A150,[1]DSSV!$A$9:$P$65536,IN_DTK!F$6,0))=FALSE,VLOOKUP($A150,[1]DSSV!$A$9:$P$65536,IN_DTK!F$6,0),"")</f>
        <v>K15KTR4</v>
      </c>
      <c r="G150" s="57" t="str">
        <f>IF(ISNA(VLOOKUP($A150,[1]DSSV!$A$9:$P$65536,IN_DTK!G$6,0))=FALSE,VLOOKUP($A150,[1]DSSV!$A$9:$P$65536,IN_DTK!G$6,0),"")</f>
        <v>K15E33</v>
      </c>
      <c r="H150" s="54">
        <f>IF(ISNA(VLOOKUP($A150,[1]DSSV!$A$9:$P$65536,IN_DTK!H$6,0))=FALSE,IF(H$9&lt;&gt;0,VLOOKUP($A150,[1]DSSV!$A$9:$P$65536,IN_DTK!H$6,0),""),"")</f>
        <v>6</v>
      </c>
      <c r="I150" s="54">
        <f>IF(ISNA(VLOOKUP($A150,[1]DSSV!$A$9:$P$65536,IN_DTK!I$6,0))=FALSE,IF(I$9&lt;&gt;0,VLOOKUP($A150,[1]DSSV!$A$9:$P$65536,IN_DTK!I$6,0),""),"")</f>
        <v>7</v>
      </c>
      <c r="J150" s="54">
        <f>IF(ISNA(VLOOKUP($A150,[1]DSSV!$A$9:$P$65536,IN_DTK!J$6,0))=FALSE,IF(J$9&lt;&gt;0,VLOOKUP($A150,[1]DSSV!$A$9:$P$65536,IN_DTK!J$6,0),""),"")</f>
        <v>5.6</v>
      </c>
      <c r="K150" s="54">
        <f>IF(ISNA(VLOOKUP($A150,[1]DSSV!$A$9:$P$65536,IN_DTK!K$6,0))=FALSE,IF(K$9&lt;&gt;0,VLOOKUP($A150,[1]DSSV!$A$9:$P$65536,IN_DTK!K$6,0),""),"")</f>
        <v>7</v>
      </c>
      <c r="L150" s="54" t="str">
        <f>IF(ISNA(VLOOKUP($A150,[1]DSSV!$A$9:$P$65536,IN_DTK!L$6,0))=FALSE,VLOOKUP($A150,[1]DSSV!$A$9:$P$65536,IN_DTK!L$6,0),"")</f>
        <v>hp</v>
      </c>
      <c r="M150" s="54" t="str">
        <f>IF(ISNA(VLOOKUP($A150,[1]DSSV!$A$9:$P$65536,IN_DTK!M$6,0))=FALSE,VLOOKUP($A150,[1]DSSV!$A$9:$P$65536,IN_DTK!M$6,0),"")</f>
        <v>hp</v>
      </c>
      <c r="N150" s="54" t="str">
        <f>IF(ISNA(VLOOKUP($A150,[1]DSSV!$A$9:$P$65536,IN_DTK!N$6,0))=FALSE,IF(N$9&lt;&gt;0,VLOOKUP($A150,[1]DSSV!$A$9:$P$65536,IN_DTK!N$6,0),""),"")</f>
        <v>hp</v>
      </c>
      <c r="O150" s="58">
        <f>IF(ISNA(VLOOKUP($A150,[1]DSSV!$A$9:$P$65536,IN_DTK!O$6,0))=FALSE,VLOOKUP($A150,[1]DSSV!$A$9:$P$65536,IN_DTK!O$6,0),"")</f>
        <v>0</v>
      </c>
      <c r="P150" s="59" t="str">
        <f>IF(ISNA(VLOOKUP($A150,[1]DSSV!$A$9:$P$65536,IN_DTK!P$6,0))=FALSE,VLOOKUP($A150,[1]DSSV!$A$9:$P$65536,IN_DTK!P$6,0),"")</f>
        <v>Không</v>
      </c>
      <c r="Q150" s="60">
        <f>IF(ISNA(VLOOKUP($A150,[1]DSSV!$A$9:$P$65536,IN_DTK!Q$6,0))=FALSE,VLOOKUP($A150,[1]DSSV!$A$9:$P$65536,IN_DTK!Q$6,0),"")</f>
        <v>0</v>
      </c>
      <c r="R150" s="52" t="str">
        <f t="shared" si="4"/>
        <v>K15KTR</v>
      </c>
      <c r="S150" s="53" t="str">
        <f t="shared" si="5"/>
        <v>KTR</v>
      </c>
    </row>
    <row r="151" spans="1:19" s="52" customFormat="1" ht="18" customHeight="1">
      <c r="A151" s="44">
        <v>142</v>
      </c>
      <c r="B151" s="54">
        <f>SUBTOTAL(2,C$7:C151)</f>
        <v>142</v>
      </c>
      <c r="C151" s="54">
        <f>IF(ISNA(VLOOKUP($A151,[1]DSSV!$A$9:$P$65536,IN_DTK!C$6,0))=FALSE,VLOOKUP($A151,[1]DSSV!$A$9:$P$65536,IN_DTK!C$6,0),"")</f>
        <v>152233059</v>
      </c>
      <c r="D151" s="55" t="str">
        <f>IF(ISNA(VLOOKUP($A151,[1]DSSV!$A$9:$P$65536,IN_DTK!D$6,0))=FALSE,VLOOKUP($A151,[1]DSSV!$A$9:$P$65536,IN_DTK!D$6,0),"")</f>
        <v xml:space="preserve">Nguyễn Minh </v>
      </c>
      <c r="E151" s="56" t="str">
        <f>IF(ISNA(VLOOKUP($A151,[1]DSSV!$A$9:$P$65536,IN_DTK!E$6,0))=FALSE,VLOOKUP($A151,[1]DSSV!$A$9:$P$65536,IN_DTK!E$6,0),"")</f>
        <v>Trí</v>
      </c>
      <c r="F151" s="57" t="str">
        <f>IF(ISNA(VLOOKUP($A151,[1]DSSV!$A$9:$P$65536,IN_DTK!F$6,0))=FALSE,VLOOKUP($A151,[1]DSSV!$A$9:$P$65536,IN_DTK!F$6,0),"")</f>
        <v>K15KTR4</v>
      </c>
      <c r="G151" s="57" t="str">
        <f>IF(ISNA(VLOOKUP($A151,[1]DSSV!$A$9:$P$65536,IN_DTK!G$6,0))=FALSE,VLOOKUP($A151,[1]DSSV!$A$9:$P$65536,IN_DTK!G$6,0),"")</f>
        <v>K15E33</v>
      </c>
      <c r="H151" s="54">
        <f>IF(ISNA(VLOOKUP($A151,[1]DSSV!$A$9:$P$65536,IN_DTK!H$6,0))=FALSE,IF(H$9&lt;&gt;0,VLOOKUP($A151,[1]DSSV!$A$9:$P$65536,IN_DTK!H$6,0),""),"")</f>
        <v>6</v>
      </c>
      <c r="I151" s="54">
        <f>IF(ISNA(VLOOKUP($A151,[1]DSSV!$A$9:$P$65536,IN_DTK!I$6,0))=FALSE,IF(I$9&lt;&gt;0,VLOOKUP($A151,[1]DSSV!$A$9:$P$65536,IN_DTK!I$6,0),""),"")</f>
        <v>7</v>
      </c>
      <c r="J151" s="54">
        <f>IF(ISNA(VLOOKUP($A151,[1]DSSV!$A$9:$P$65536,IN_DTK!J$6,0))=FALSE,IF(J$9&lt;&gt;0,VLOOKUP($A151,[1]DSSV!$A$9:$P$65536,IN_DTK!J$6,0),""),"")</f>
        <v>5.7</v>
      </c>
      <c r="K151" s="54">
        <f>IF(ISNA(VLOOKUP($A151,[1]DSSV!$A$9:$P$65536,IN_DTK!K$6,0))=FALSE,IF(K$9&lt;&gt;0,VLOOKUP($A151,[1]DSSV!$A$9:$P$65536,IN_DTK!K$6,0),""),"")</f>
        <v>5</v>
      </c>
      <c r="L151" s="54">
        <f>IF(ISNA(VLOOKUP($A151,[1]DSSV!$A$9:$P$65536,IN_DTK!L$6,0))=FALSE,VLOOKUP($A151,[1]DSSV!$A$9:$P$65536,IN_DTK!L$6,0),"")</f>
        <v>3</v>
      </c>
      <c r="M151" s="54">
        <f>IF(ISNA(VLOOKUP($A151,[1]DSSV!$A$9:$P$65536,IN_DTK!M$6,0))=FALSE,VLOOKUP($A151,[1]DSSV!$A$9:$P$65536,IN_DTK!M$6,0),"")</f>
        <v>3.3</v>
      </c>
      <c r="N151" s="54">
        <f>IF(ISNA(VLOOKUP($A151,[1]DSSV!$A$9:$P$65536,IN_DTK!N$6,0))=FALSE,IF(N$9&lt;&gt;0,VLOOKUP($A151,[1]DSSV!$A$9:$P$65536,IN_DTK!N$6,0),""),"")</f>
        <v>3.2</v>
      </c>
      <c r="O151" s="58">
        <f>IF(ISNA(VLOOKUP($A151,[1]DSSV!$A$9:$P$65536,IN_DTK!O$6,0))=FALSE,VLOOKUP($A151,[1]DSSV!$A$9:$P$65536,IN_DTK!O$6,0),"")</f>
        <v>0</v>
      </c>
      <c r="P151" s="59" t="str">
        <f>IF(ISNA(VLOOKUP($A151,[1]DSSV!$A$9:$P$65536,IN_DTK!P$6,0))=FALSE,VLOOKUP($A151,[1]DSSV!$A$9:$P$65536,IN_DTK!P$6,0),"")</f>
        <v>Không</v>
      </c>
      <c r="Q151" s="60">
        <f>IF(ISNA(VLOOKUP($A151,[1]DSSV!$A$9:$P$65536,IN_DTK!Q$6,0))=FALSE,VLOOKUP($A151,[1]DSSV!$A$9:$P$65536,IN_DTK!Q$6,0),"")</f>
        <v>0</v>
      </c>
      <c r="R151" s="52" t="str">
        <f t="shared" si="4"/>
        <v>K15KTR</v>
      </c>
      <c r="S151" s="53" t="str">
        <f t="shared" si="5"/>
        <v>KTR</v>
      </c>
    </row>
    <row r="152" spans="1:19" s="52" customFormat="1" ht="18" customHeight="1">
      <c r="A152" s="44">
        <v>143</v>
      </c>
      <c r="B152" s="54">
        <f>SUBTOTAL(2,C$7:C152)</f>
        <v>143</v>
      </c>
      <c r="C152" s="54">
        <f>IF(ISNA(VLOOKUP($A152,[1]DSSV!$A$9:$P$65536,IN_DTK!C$6,0))=FALSE,VLOOKUP($A152,[1]DSSV!$A$9:$P$65536,IN_DTK!C$6,0),"")</f>
        <v>152233063</v>
      </c>
      <c r="D152" s="55" t="str">
        <f>IF(ISNA(VLOOKUP($A152,[1]DSSV!$A$9:$P$65536,IN_DTK!D$6,0))=FALSE,VLOOKUP($A152,[1]DSSV!$A$9:$P$65536,IN_DTK!D$6,0),"")</f>
        <v>Nguyễn Thành</v>
      </c>
      <c r="E152" s="56" t="str">
        <f>IF(ISNA(VLOOKUP($A152,[1]DSSV!$A$9:$P$65536,IN_DTK!E$6,0))=FALSE,VLOOKUP($A152,[1]DSSV!$A$9:$P$65536,IN_DTK!E$6,0),"")</f>
        <v>Minh</v>
      </c>
      <c r="F152" s="57" t="str">
        <f>IF(ISNA(VLOOKUP($A152,[1]DSSV!$A$9:$P$65536,IN_DTK!F$6,0))=FALSE,VLOOKUP($A152,[1]DSSV!$A$9:$P$65536,IN_DTK!F$6,0),"")</f>
        <v>K15KTR3</v>
      </c>
      <c r="G152" s="57" t="str">
        <f>IF(ISNA(VLOOKUP($A152,[1]DSSV!$A$9:$P$65536,IN_DTK!G$6,0))=FALSE,VLOOKUP($A152,[1]DSSV!$A$9:$P$65536,IN_DTK!G$6,0),"")</f>
        <v>K15E33</v>
      </c>
      <c r="H152" s="54">
        <f>IF(ISNA(VLOOKUP($A152,[1]DSSV!$A$9:$P$65536,IN_DTK!H$6,0))=FALSE,IF(H$9&lt;&gt;0,VLOOKUP($A152,[1]DSSV!$A$9:$P$65536,IN_DTK!H$6,0),""),"")</f>
        <v>9.5</v>
      </c>
      <c r="I152" s="54">
        <f>IF(ISNA(VLOOKUP($A152,[1]DSSV!$A$9:$P$65536,IN_DTK!I$6,0))=FALSE,IF(I$9&lt;&gt;0,VLOOKUP($A152,[1]DSSV!$A$9:$P$65536,IN_DTK!I$6,0),""),"")</f>
        <v>9.5</v>
      </c>
      <c r="J152" s="54">
        <f>IF(ISNA(VLOOKUP($A152,[1]DSSV!$A$9:$P$65536,IN_DTK!J$6,0))=FALSE,IF(J$9&lt;&gt;0,VLOOKUP($A152,[1]DSSV!$A$9:$P$65536,IN_DTK!J$6,0),""),"")</f>
        <v>6.7</v>
      </c>
      <c r="K152" s="54">
        <f>IF(ISNA(VLOOKUP($A152,[1]DSSV!$A$9:$P$65536,IN_DTK!K$6,0))=FALSE,IF(K$9&lt;&gt;0,VLOOKUP($A152,[1]DSSV!$A$9:$P$65536,IN_DTK!K$6,0),""),"")</f>
        <v>7</v>
      </c>
      <c r="L152" s="54">
        <f>IF(ISNA(VLOOKUP($A152,[1]DSSV!$A$9:$P$65536,IN_DTK!L$6,0))=FALSE,VLOOKUP($A152,[1]DSSV!$A$9:$P$65536,IN_DTK!L$6,0),"")</f>
        <v>4.5</v>
      </c>
      <c r="M152" s="54">
        <f>IF(ISNA(VLOOKUP($A152,[1]DSSV!$A$9:$P$65536,IN_DTK!M$6,0))=FALSE,VLOOKUP($A152,[1]DSSV!$A$9:$P$65536,IN_DTK!M$6,0),"")</f>
        <v>3.1</v>
      </c>
      <c r="N152" s="54">
        <f>IF(ISNA(VLOOKUP($A152,[1]DSSV!$A$9:$P$65536,IN_DTK!N$6,0))=FALSE,IF(N$9&lt;&gt;0,VLOOKUP($A152,[1]DSSV!$A$9:$P$65536,IN_DTK!N$6,0),""),"")</f>
        <v>3.8</v>
      </c>
      <c r="O152" s="58">
        <f>IF(ISNA(VLOOKUP($A152,[1]DSSV!$A$9:$P$65536,IN_DTK!O$6,0))=FALSE,VLOOKUP($A152,[1]DSSV!$A$9:$P$65536,IN_DTK!O$6,0),"")</f>
        <v>0</v>
      </c>
      <c r="P152" s="59" t="str">
        <f>IF(ISNA(VLOOKUP($A152,[1]DSSV!$A$9:$P$65536,IN_DTK!P$6,0))=FALSE,VLOOKUP($A152,[1]DSSV!$A$9:$P$65536,IN_DTK!P$6,0),"")</f>
        <v>Không</v>
      </c>
      <c r="Q152" s="60">
        <f>IF(ISNA(VLOOKUP($A152,[1]DSSV!$A$9:$P$65536,IN_DTK!Q$6,0))=FALSE,VLOOKUP($A152,[1]DSSV!$A$9:$P$65536,IN_DTK!Q$6,0),"")</f>
        <v>0</v>
      </c>
      <c r="R152" s="52" t="str">
        <f t="shared" si="4"/>
        <v>K15KTR</v>
      </c>
      <c r="S152" s="53" t="str">
        <f t="shared" si="5"/>
        <v>KTR</v>
      </c>
    </row>
    <row r="153" spans="1:19" s="52" customFormat="1" ht="18" customHeight="1">
      <c r="A153" s="44">
        <v>144</v>
      </c>
      <c r="B153" s="54">
        <f>SUBTOTAL(2,C$7:C153)</f>
        <v>144</v>
      </c>
      <c r="C153" s="54">
        <f>IF(ISNA(VLOOKUP($A153,[1]DSSV!$A$9:$P$65536,IN_DTK!C$6,0))=FALSE,VLOOKUP($A153,[1]DSSV!$A$9:$P$65536,IN_DTK!C$6,0),"")</f>
        <v>152236458</v>
      </c>
      <c r="D153" s="55" t="str">
        <f>IF(ISNA(VLOOKUP($A153,[1]DSSV!$A$9:$P$65536,IN_DTK!D$6,0))=FALSE,VLOOKUP($A153,[1]DSSV!$A$9:$P$65536,IN_DTK!D$6,0),"")</f>
        <v>Lê Minh</v>
      </c>
      <c r="E153" s="56" t="str">
        <f>IF(ISNA(VLOOKUP($A153,[1]DSSV!$A$9:$P$65536,IN_DTK!E$6,0))=FALSE,VLOOKUP($A153,[1]DSSV!$A$9:$P$65536,IN_DTK!E$6,0),"")</f>
        <v>Tuấn</v>
      </c>
      <c r="F153" s="57" t="str">
        <f>IF(ISNA(VLOOKUP($A153,[1]DSSV!$A$9:$P$65536,IN_DTK!F$6,0))=FALSE,VLOOKUP($A153,[1]DSSV!$A$9:$P$65536,IN_DTK!F$6,0),"")</f>
        <v>K15KTR4</v>
      </c>
      <c r="G153" s="57" t="str">
        <f>IF(ISNA(VLOOKUP($A153,[1]DSSV!$A$9:$P$65536,IN_DTK!G$6,0))=FALSE,VLOOKUP($A153,[1]DSSV!$A$9:$P$65536,IN_DTK!G$6,0),"")</f>
        <v>K15E33</v>
      </c>
      <c r="H153" s="54">
        <f>IF(ISNA(VLOOKUP($A153,[1]DSSV!$A$9:$P$65536,IN_DTK!H$6,0))=FALSE,IF(H$9&lt;&gt;0,VLOOKUP($A153,[1]DSSV!$A$9:$P$65536,IN_DTK!H$6,0),""),"")</f>
        <v>6</v>
      </c>
      <c r="I153" s="54">
        <f>IF(ISNA(VLOOKUP($A153,[1]DSSV!$A$9:$P$65536,IN_DTK!I$6,0))=FALSE,IF(I$9&lt;&gt;0,VLOOKUP($A153,[1]DSSV!$A$9:$P$65536,IN_DTK!I$6,0),""),"")</f>
        <v>7</v>
      </c>
      <c r="J153" s="54">
        <f>IF(ISNA(VLOOKUP($A153,[1]DSSV!$A$9:$P$65536,IN_DTK!J$6,0))=FALSE,IF(J$9&lt;&gt;0,VLOOKUP($A153,[1]DSSV!$A$9:$P$65536,IN_DTK!J$6,0),""),"")</f>
        <v>4.5</v>
      </c>
      <c r="K153" s="54">
        <f>IF(ISNA(VLOOKUP($A153,[1]DSSV!$A$9:$P$65536,IN_DTK!K$6,0))=FALSE,IF(K$9&lt;&gt;0,VLOOKUP($A153,[1]DSSV!$A$9:$P$65536,IN_DTK!K$6,0),""),"")</f>
        <v>6</v>
      </c>
      <c r="L153" s="54">
        <f>IF(ISNA(VLOOKUP($A153,[1]DSSV!$A$9:$P$65536,IN_DTK!L$6,0))=FALSE,VLOOKUP($A153,[1]DSSV!$A$9:$P$65536,IN_DTK!L$6,0),"")</f>
        <v>4.5</v>
      </c>
      <c r="M153" s="54">
        <f>IF(ISNA(VLOOKUP($A153,[1]DSSV!$A$9:$P$65536,IN_DTK!M$6,0))=FALSE,VLOOKUP($A153,[1]DSSV!$A$9:$P$65536,IN_DTK!M$6,0),"")</f>
        <v>3.5</v>
      </c>
      <c r="N153" s="54">
        <f>IF(ISNA(VLOOKUP($A153,[1]DSSV!$A$9:$P$65536,IN_DTK!N$6,0))=FALSE,IF(N$9&lt;&gt;0,VLOOKUP($A153,[1]DSSV!$A$9:$P$65536,IN_DTK!N$6,0),""),"")</f>
        <v>4</v>
      </c>
      <c r="O153" s="58">
        <f>IF(ISNA(VLOOKUP($A153,[1]DSSV!$A$9:$P$65536,IN_DTK!O$6,0))=FALSE,VLOOKUP($A153,[1]DSSV!$A$9:$P$65536,IN_DTK!O$6,0),"")</f>
        <v>4.7</v>
      </c>
      <c r="P153" s="59" t="str">
        <f>IF(ISNA(VLOOKUP($A153,[1]DSSV!$A$9:$P$65536,IN_DTK!P$6,0))=FALSE,VLOOKUP($A153,[1]DSSV!$A$9:$P$65536,IN_DTK!P$6,0),"")</f>
        <v>Bốn Phẩy Bảy</v>
      </c>
      <c r="Q153" s="60">
        <f>IF(ISNA(VLOOKUP($A153,[1]DSSV!$A$9:$P$65536,IN_DTK!Q$6,0))=FALSE,VLOOKUP($A153,[1]DSSV!$A$9:$P$65536,IN_DTK!Q$6,0),"")</f>
        <v>0</v>
      </c>
      <c r="R153" s="52" t="str">
        <f t="shared" si="4"/>
        <v>K15KTR</v>
      </c>
      <c r="S153" s="53" t="str">
        <f t="shared" si="5"/>
        <v>KTR</v>
      </c>
    </row>
    <row r="154" spans="1:19" s="52" customFormat="1" ht="18" customHeight="1">
      <c r="A154" s="44">
        <v>145</v>
      </c>
      <c r="B154" s="54">
        <f>SUBTOTAL(2,C$7:C154)</f>
        <v>145</v>
      </c>
      <c r="C154" s="54">
        <f>IF(ISNA(VLOOKUP($A154,[1]DSSV!$A$9:$P$65536,IN_DTK!C$6,0))=FALSE,VLOOKUP($A154,[1]DSSV!$A$9:$P$65536,IN_DTK!C$6,0),"")</f>
        <v>152232807</v>
      </c>
      <c r="D154" s="55" t="str">
        <f>IF(ISNA(VLOOKUP($A154,[1]DSSV!$A$9:$P$65536,IN_DTK!D$6,0))=FALSE,VLOOKUP($A154,[1]DSSV!$A$9:$P$65536,IN_DTK!D$6,0),"")</f>
        <v>Nguyễn Văn Việt</v>
      </c>
      <c r="E154" s="56" t="str">
        <f>IF(ISNA(VLOOKUP($A154,[1]DSSV!$A$9:$P$65536,IN_DTK!E$6,0))=FALSE,VLOOKUP($A154,[1]DSSV!$A$9:$P$65536,IN_DTK!E$6,0),"")</f>
        <v>Chương</v>
      </c>
      <c r="F154" s="57" t="str">
        <f>IF(ISNA(VLOOKUP($A154,[1]DSSV!$A$9:$P$65536,IN_DTK!F$6,0))=FALSE,VLOOKUP($A154,[1]DSSV!$A$9:$P$65536,IN_DTK!F$6,0),"")</f>
        <v>K15KTR2</v>
      </c>
      <c r="G154" s="57" t="str">
        <f>IF(ISNA(VLOOKUP($A154,[1]DSSV!$A$9:$P$65536,IN_DTK!G$6,0))=FALSE,VLOOKUP($A154,[1]DSSV!$A$9:$P$65536,IN_DTK!G$6,0),"")</f>
        <v>K15E33</v>
      </c>
      <c r="H154" s="54">
        <f>IF(ISNA(VLOOKUP($A154,[1]DSSV!$A$9:$P$65536,IN_DTK!H$6,0))=FALSE,IF(H$9&lt;&gt;0,VLOOKUP($A154,[1]DSSV!$A$9:$P$65536,IN_DTK!H$6,0),""),"")</f>
        <v>7</v>
      </c>
      <c r="I154" s="54">
        <f>IF(ISNA(VLOOKUP($A154,[1]DSSV!$A$9:$P$65536,IN_DTK!I$6,0))=FALSE,IF(I$9&lt;&gt;0,VLOOKUP($A154,[1]DSSV!$A$9:$P$65536,IN_DTK!I$6,0),""),"")</f>
        <v>8</v>
      </c>
      <c r="J154" s="54">
        <f>IF(ISNA(VLOOKUP($A154,[1]DSSV!$A$9:$P$65536,IN_DTK!J$6,0))=FALSE,IF(J$9&lt;&gt;0,VLOOKUP($A154,[1]DSSV!$A$9:$P$65536,IN_DTK!J$6,0),""),"")</f>
        <v>5.4</v>
      </c>
      <c r="K154" s="54">
        <f>IF(ISNA(VLOOKUP($A154,[1]DSSV!$A$9:$P$65536,IN_DTK!K$6,0))=FALSE,IF(K$9&lt;&gt;0,VLOOKUP($A154,[1]DSSV!$A$9:$P$65536,IN_DTK!K$6,0),""),"")</f>
        <v>7</v>
      </c>
      <c r="L154" s="54">
        <f>IF(ISNA(VLOOKUP($A154,[1]DSSV!$A$9:$P$65536,IN_DTK!L$6,0))=FALSE,VLOOKUP($A154,[1]DSSV!$A$9:$P$65536,IN_DTK!L$6,0),"")</f>
        <v>5</v>
      </c>
      <c r="M154" s="54">
        <f>IF(ISNA(VLOOKUP($A154,[1]DSSV!$A$9:$P$65536,IN_DTK!M$6,0))=FALSE,VLOOKUP($A154,[1]DSSV!$A$9:$P$65536,IN_DTK!M$6,0),"")</f>
        <v>4.5999999999999996</v>
      </c>
      <c r="N154" s="54">
        <f>IF(ISNA(VLOOKUP($A154,[1]DSSV!$A$9:$P$65536,IN_DTK!N$6,0))=FALSE,IF(N$9&lt;&gt;0,VLOOKUP($A154,[1]DSSV!$A$9:$P$65536,IN_DTK!N$6,0),""),"")</f>
        <v>4.8</v>
      </c>
      <c r="O154" s="58">
        <f>IF(ISNA(VLOOKUP($A154,[1]DSSV!$A$9:$P$65536,IN_DTK!O$6,0))=FALSE,VLOOKUP($A154,[1]DSSV!$A$9:$P$65536,IN_DTK!O$6,0),"")</f>
        <v>5.6</v>
      </c>
      <c r="P154" s="59" t="str">
        <f>IF(ISNA(VLOOKUP($A154,[1]DSSV!$A$9:$P$65536,IN_DTK!P$6,0))=FALSE,VLOOKUP($A154,[1]DSSV!$A$9:$P$65536,IN_DTK!P$6,0),"")</f>
        <v>Năm Phẩy Sáu</v>
      </c>
      <c r="Q154" s="60">
        <f>IF(ISNA(VLOOKUP($A154,[1]DSSV!$A$9:$P$65536,IN_DTK!Q$6,0))=FALSE,VLOOKUP($A154,[1]DSSV!$A$9:$P$65536,IN_DTK!Q$6,0),"")</f>
        <v>0</v>
      </c>
      <c r="R154" s="52" t="str">
        <f t="shared" si="4"/>
        <v>K15KTR</v>
      </c>
      <c r="S154" s="53" t="str">
        <f t="shared" si="5"/>
        <v>KTR</v>
      </c>
    </row>
    <row r="155" spans="1:19" s="52" customFormat="1" ht="18" customHeight="1">
      <c r="A155" s="44">
        <v>146</v>
      </c>
      <c r="B155" s="54">
        <f>SUBTOTAL(2,C$7:C155)</f>
        <v>146</v>
      </c>
      <c r="C155" s="54">
        <f>IF(ISNA(VLOOKUP($A155,[1]DSSV!$A$9:$P$65536,IN_DTK!C$6,0))=FALSE,VLOOKUP($A155,[1]DSSV!$A$9:$P$65536,IN_DTK!C$6,0),"")</f>
        <v>142231438</v>
      </c>
      <c r="D155" s="55" t="str">
        <f>IF(ISNA(VLOOKUP($A155,[1]DSSV!$A$9:$P$65536,IN_DTK!D$6,0))=FALSE,VLOOKUP($A155,[1]DSSV!$A$9:$P$65536,IN_DTK!D$6,0),"")</f>
        <v>Trương Hữu</v>
      </c>
      <c r="E155" s="56" t="str">
        <f>IF(ISNA(VLOOKUP($A155,[1]DSSV!$A$9:$P$65536,IN_DTK!E$6,0))=FALSE,VLOOKUP($A155,[1]DSSV!$A$9:$P$65536,IN_DTK!E$6,0),"")</f>
        <v>Thanh</v>
      </c>
      <c r="F155" s="57" t="str">
        <f>IF(ISNA(VLOOKUP($A155,[1]DSSV!$A$9:$P$65536,IN_DTK!F$6,0))=FALSE,VLOOKUP($A155,[1]DSSV!$A$9:$P$65536,IN_DTK!F$6,0),"")</f>
        <v>K15KTR5</v>
      </c>
      <c r="G155" s="57" t="str">
        <f>IF(ISNA(VLOOKUP($A155,[1]DSSV!$A$9:$P$65536,IN_DTK!G$6,0))=FALSE,VLOOKUP($A155,[1]DSSV!$A$9:$P$65536,IN_DTK!G$6,0),"")</f>
        <v>K15E33</v>
      </c>
      <c r="H155" s="54">
        <f>IF(ISNA(VLOOKUP($A155,[1]DSSV!$A$9:$P$65536,IN_DTK!H$6,0))=FALSE,IF(H$9&lt;&gt;0,VLOOKUP($A155,[1]DSSV!$A$9:$P$65536,IN_DTK!H$6,0),""),"")</f>
        <v>0</v>
      </c>
      <c r="I155" s="54">
        <f>IF(ISNA(VLOOKUP($A155,[1]DSSV!$A$9:$P$65536,IN_DTK!I$6,0))=FALSE,IF(I$9&lt;&gt;0,VLOOKUP($A155,[1]DSSV!$A$9:$P$65536,IN_DTK!I$6,0),""),"")</f>
        <v>0</v>
      </c>
      <c r="J155" s="54">
        <f>IF(ISNA(VLOOKUP($A155,[1]DSSV!$A$9:$P$65536,IN_DTK!J$6,0))=FALSE,IF(J$9&lt;&gt;0,VLOOKUP($A155,[1]DSSV!$A$9:$P$65536,IN_DTK!J$6,0),""),"")</f>
        <v>0</v>
      </c>
      <c r="K155" s="54">
        <f>IF(ISNA(VLOOKUP($A155,[1]DSSV!$A$9:$P$65536,IN_DTK!K$6,0))=FALSE,IF(K$9&lt;&gt;0,VLOOKUP($A155,[1]DSSV!$A$9:$P$65536,IN_DTK!K$6,0),""),"")</f>
        <v>0</v>
      </c>
      <c r="L155" s="54" t="str">
        <f>IF(ISNA(VLOOKUP($A155,[1]DSSV!$A$9:$P$65536,IN_DTK!L$6,0))=FALSE,VLOOKUP($A155,[1]DSSV!$A$9:$P$65536,IN_DTK!L$6,0),"")</f>
        <v>hp</v>
      </c>
      <c r="M155" s="54" t="str">
        <f>IF(ISNA(VLOOKUP($A155,[1]DSSV!$A$9:$P$65536,IN_DTK!M$6,0))=FALSE,VLOOKUP($A155,[1]DSSV!$A$9:$P$65536,IN_DTK!M$6,0),"")</f>
        <v>hp</v>
      </c>
      <c r="N155" s="54" t="str">
        <f>IF(ISNA(VLOOKUP($A155,[1]DSSV!$A$9:$P$65536,IN_DTK!N$6,0))=FALSE,IF(N$9&lt;&gt;0,VLOOKUP($A155,[1]DSSV!$A$9:$P$65536,IN_DTK!N$6,0),""),"")</f>
        <v>hp</v>
      </c>
      <c r="O155" s="58">
        <f>IF(ISNA(VLOOKUP($A155,[1]DSSV!$A$9:$P$65536,IN_DTK!O$6,0))=FALSE,VLOOKUP($A155,[1]DSSV!$A$9:$P$65536,IN_DTK!O$6,0),"")</f>
        <v>0</v>
      </c>
      <c r="P155" s="59" t="str">
        <f>IF(ISNA(VLOOKUP($A155,[1]DSSV!$A$9:$P$65536,IN_DTK!P$6,0))=FALSE,VLOOKUP($A155,[1]DSSV!$A$9:$P$65536,IN_DTK!P$6,0),"")</f>
        <v>Không</v>
      </c>
      <c r="Q155" s="60">
        <f>IF(ISNA(VLOOKUP($A155,[1]DSSV!$A$9:$P$65536,IN_DTK!Q$6,0))=FALSE,VLOOKUP($A155,[1]DSSV!$A$9:$P$65536,IN_DTK!Q$6,0),"")</f>
        <v>0</v>
      </c>
      <c r="R155" s="52" t="str">
        <f t="shared" si="4"/>
        <v>K15KTR</v>
      </c>
      <c r="S155" s="53" t="str">
        <f t="shared" si="5"/>
        <v>KTR</v>
      </c>
    </row>
    <row r="156" spans="1:19" s="52" customFormat="1" ht="18" customHeight="1">
      <c r="A156" s="44">
        <v>147</v>
      </c>
      <c r="B156" s="54">
        <f>SUBTOTAL(2,C$7:C156)</f>
        <v>147</v>
      </c>
      <c r="C156" s="54">
        <f>IF(ISNA(VLOOKUP($A156,[1]DSSV!$A$9:$P$65536,IN_DTK!C$6,0))=FALSE,VLOOKUP($A156,[1]DSSV!$A$9:$P$65536,IN_DTK!C$6,0),"")</f>
        <v>142231447</v>
      </c>
      <c r="D156" s="55" t="str">
        <f>IF(ISNA(VLOOKUP($A156,[1]DSSV!$A$9:$P$65536,IN_DTK!D$6,0))=FALSE,VLOOKUP($A156,[1]DSSV!$A$9:$P$65536,IN_DTK!D$6,0),"")</f>
        <v>Nguyễn Ngọc</v>
      </c>
      <c r="E156" s="56" t="str">
        <f>IF(ISNA(VLOOKUP($A156,[1]DSSV!$A$9:$P$65536,IN_DTK!E$6,0))=FALSE,VLOOKUP($A156,[1]DSSV!$A$9:$P$65536,IN_DTK!E$6,0),"")</f>
        <v>Trí</v>
      </c>
      <c r="F156" s="57" t="str">
        <f>IF(ISNA(VLOOKUP($A156,[1]DSSV!$A$9:$P$65536,IN_DTK!F$6,0))=FALSE,VLOOKUP($A156,[1]DSSV!$A$9:$P$65536,IN_DTK!F$6,0),"")</f>
        <v>K15KTR5</v>
      </c>
      <c r="G156" s="57" t="str">
        <f>IF(ISNA(VLOOKUP($A156,[1]DSSV!$A$9:$P$65536,IN_DTK!G$6,0))=FALSE,VLOOKUP($A156,[1]DSSV!$A$9:$P$65536,IN_DTK!G$6,0),"")</f>
        <v>K15E33</v>
      </c>
      <c r="H156" s="54">
        <f>IF(ISNA(VLOOKUP($A156,[1]DSSV!$A$9:$P$65536,IN_DTK!H$6,0))=FALSE,IF(H$9&lt;&gt;0,VLOOKUP($A156,[1]DSSV!$A$9:$P$65536,IN_DTK!H$6,0),""),"")</f>
        <v>5</v>
      </c>
      <c r="I156" s="54">
        <f>IF(ISNA(VLOOKUP($A156,[1]DSSV!$A$9:$P$65536,IN_DTK!I$6,0))=FALSE,IF(I$9&lt;&gt;0,VLOOKUP($A156,[1]DSSV!$A$9:$P$65536,IN_DTK!I$6,0),""),"")</f>
        <v>6</v>
      </c>
      <c r="J156" s="54">
        <f>IF(ISNA(VLOOKUP($A156,[1]DSSV!$A$9:$P$65536,IN_DTK!J$6,0))=FALSE,IF(J$9&lt;&gt;0,VLOOKUP($A156,[1]DSSV!$A$9:$P$65536,IN_DTK!J$6,0),""),"")</f>
        <v>6.2</v>
      </c>
      <c r="K156" s="54">
        <f>IF(ISNA(VLOOKUP($A156,[1]DSSV!$A$9:$P$65536,IN_DTK!K$6,0))=FALSE,IF(K$9&lt;&gt;0,VLOOKUP($A156,[1]DSSV!$A$9:$P$65536,IN_DTK!K$6,0),""),"")</f>
        <v>8</v>
      </c>
      <c r="L156" s="54">
        <f>IF(ISNA(VLOOKUP($A156,[1]DSSV!$A$9:$P$65536,IN_DTK!L$6,0))=FALSE,VLOOKUP($A156,[1]DSSV!$A$9:$P$65536,IN_DTK!L$6,0),"")</f>
        <v>5.5</v>
      </c>
      <c r="M156" s="54">
        <f>IF(ISNA(VLOOKUP($A156,[1]DSSV!$A$9:$P$65536,IN_DTK!M$6,0))=FALSE,VLOOKUP($A156,[1]DSSV!$A$9:$P$65536,IN_DTK!M$6,0),"")</f>
        <v>3.8</v>
      </c>
      <c r="N156" s="54">
        <f>IF(ISNA(VLOOKUP($A156,[1]DSSV!$A$9:$P$65536,IN_DTK!N$6,0))=FALSE,IF(N$9&lt;&gt;0,VLOOKUP($A156,[1]DSSV!$A$9:$P$65536,IN_DTK!N$6,0),""),"")</f>
        <v>4.7</v>
      </c>
      <c r="O156" s="58">
        <f>IF(ISNA(VLOOKUP($A156,[1]DSSV!$A$9:$P$65536,IN_DTK!O$6,0))=FALSE,VLOOKUP($A156,[1]DSSV!$A$9:$P$65536,IN_DTK!O$6,0),"")</f>
        <v>5.5</v>
      </c>
      <c r="P156" s="59" t="str">
        <f>IF(ISNA(VLOOKUP($A156,[1]DSSV!$A$9:$P$65536,IN_DTK!P$6,0))=FALSE,VLOOKUP($A156,[1]DSSV!$A$9:$P$65536,IN_DTK!P$6,0),"")</f>
        <v>Năm Phẩy Năm</v>
      </c>
      <c r="Q156" s="60">
        <f>IF(ISNA(VLOOKUP($A156,[1]DSSV!$A$9:$P$65536,IN_DTK!Q$6,0))=FALSE,VLOOKUP($A156,[1]DSSV!$A$9:$P$65536,IN_DTK!Q$6,0),"")</f>
        <v>0</v>
      </c>
      <c r="R156" s="52" t="str">
        <f t="shared" si="4"/>
        <v>K15KTR</v>
      </c>
      <c r="S156" s="53" t="str">
        <f t="shared" si="5"/>
        <v>KTR</v>
      </c>
    </row>
    <row r="157" spans="1:19" s="52" customFormat="1" ht="18" customHeight="1">
      <c r="A157" s="44">
        <v>148</v>
      </c>
      <c r="B157" s="54">
        <f>SUBTOTAL(2,C$7:C157)</f>
        <v>148</v>
      </c>
      <c r="C157" s="54">
        <f>IF(ISNA(VLOOKUP($A157,[1]DSSV!$A$9:$P$65536,IN_DTK!C$6,0))=FALSE,VLOOKUP($A157,[1]DSSV!$A$9:$P$65536,IN_DTK!C$6,0),"")</f>
        <v>152232024</v>
      </c>
      <c r="D157" s="55" t="str">
        <f>IF(ISNA(VLOOKUP($A157,[1]DSSV!$A$9:$P$65536,IN_DTK!D$6,0))=FALSE,VLOOKUP($A157,[1]DSSV!$A$9:$P$65536,IN_DTK!D$6,0),"")</f>
        <v>Nguyễn Thị Đan</v>
      </c>
      <c r="E157" s="56" t="str">
        <f>IF(ISNA(VLOOKUP($A157,[1]DSSV!$A$9:$P$65536,IN_DTK!E$6,0))=FALSE,VLOOKUP($A157,[1]DSSV!$A$9:$P$65536,IN_DTK!E$6,0),"")</f>
        <v>Na</v>
      </c>
      <c r="F157" s="57" t="str">
        <f>IF(ISNA(VLOOKUP($A157,[1]DSSV!$A$9:$P$65536,IN_DTK!F$6,0))=FALSE,VLOOKUP($A157,[1]DSSV!$A$9:$P$65536,IN_DTK!F$6,0),"")</f>
        <v>K15KTR5</v>
      </c>
      <c r="G157" s="57" t="str">
        <f>IF(ISNA(VLOOKUP($A157,[1]DSSV!$A$9:$P$65536,IN_DTK!G$6,0))=FALSE,VLOOKUP($A157,[1]DSSV!$A$9:$P$65536,IN_DTK!G$6,0),"")</f>
        <v>K15E33</v>
      </c>
      <c r="H157" s="54">
        <f>IF(ISNA(VLOOKUP($A157,[1]DSSV!$A$9:$P$65536,IN_DTK!H$6,0))=FALSE,IF(H$9&lt;&gt;0,VLOOKUP($A157,[1]DSSV!$A$9:$P$65536,IN_DTK!H$6,0),""),"")</f>
        <v>8.5</v>
      </c>
      <c r="I157" s="54">
        <f>IF(ISNA(VLOOKUP($A157,[1]DSSV!$A$9:$P$65536,IN_DTK!I$6,0))=FALSE,IF(I$9&lt;&gt;0,VLOOKUP($A157,[1]DSSV!$A$9:$P$65536,IN_DTK!I$6,0),""),"")</f>
        <v>10</v>
      </c>
      <c r="J157" s="54">
        <f>IF(ISNA(VLOOKUP($A157,[1]DSSV!$A$9:$P$65536,IN_DTK!J$6,0))=FALSE,IF(J$9&lt;&gt;0,VLOOKUP($A157,[1]DSSV!$A$9:$P$65536,IN_DTK!J$6,0),""),"")</f>
        <v>5.6</v>
      </c>
      <c r="K157" s="54">
        <f>IF(ISNA(VLOOKUP($A157,[1]DSSV!$A$9:$P$65536,IN_DTK!K$6,0))=FALSE,IF(K$9&lt;&gt;0,VLOOKUP($A157,[1]DSSV!$A$9:$P$65536,IN_DTK!K$6,0),""),"")</f>
        <v>7</v>
      </c>
      <c r="L157" s="54">
        <f>IF(ISNA(VLOOKUP($A157,[1]DSSV!$A$9:$P$65536,IN_DTK!L$6,0))=FALSE,VLOOKUP($A157,[1]DSSV!$A$9:$P$65536,IN_DTK!L$6,0),"")</f>
        <v>5</v>
      </c>
      <c r="M157" s="54">
        <f>IF(ISNA(VLOOKUP($A157,[1]DSSV!$A$9:$P$65536,IN_DTK!M$6,0))=FALSE,VLOOKUP($A157,[1]DSSV!$A$9:$P$65536,IN_DTK!M$6,0),"")</f>
        <v>3.5</v>
      </c>
      <c r="N157" s="54">
        <f>IF(ISNA(VLOOKUP($A157,[1]DSSV!$A$9:$P$65536,IN_DTK!N$6,0))=FALSE,IF(N$9&lt;&gt;0,VLOOKUP($A157,[1]DSSV!$A$9:$P$65536,IN_DTK!N$6,0),""),"")</f>
        <v>4.3</v>
      </c>
      <c r="O157" s="58">
        <f>IF(ISNA(VLOOKUP($A157,[1]DSSV!$A$9:$P$65536,IN_DTK!O$6,0))=FALSE,VLOOKUP($A157,[1]DSSV!$A$9:$P$65536,IN_DTK!O$6,0),"")</f>
        <v>5.6</v>
      </c>
      <c r="P157" s="59" t="str">
        <f>IF(ISNA(VLOOKUP($A157,[1]DSSV!$A$9:$P$65536,IN_DTK!P$6,0))=FALSE,VLOOKUP($A157,[1]DSSV!$A$9:$P$65536,IN_DTK!P$6,0),"")</f>
        <v>Năm Phẩy Sáu</v>
      </c>
      <c r="Q157" s="60">
        <f>IF(ISNA(VLOOKUP($A157,[1]DSSV!$A$9:$P$65536,IN_DTK!Q$6,0))=FALSE,VLOOKUP($A157,[1]DSSV!$A$9:$P$65536,IN_DTK!Q$6,0),"")</f>
        <v>0</v>
      </c>
      <c r="R157" s="52" t="str">
        <f t="shared" si="4"/>
        <v>K15KTR</v>
      </c>
      <c r="S157" s="53" t="str">
        <f t="shared" si="5"/>
        <v>KTR</v>
      </c>
    </row>
    <row r="158" spans="1:19" s="52" customFormat="1" ht="18" customHeight="1">
      <c r="A158" s="44">
        <v>149</v>
      </c>
      <c r="B158" s="54">
        <f>SUBTOTAL(2,C$7:C158)</f>
        <v>149</v>
      </c>
      <c r="C158" s="54">
        <f>IF(ISNA(VLOOKUP($A158,[1]DSSV!$A$9:$P$65536,IN_DTK!C$6,0))=FALSE,VLOOKUP($A158,[1]DSSV!$A$9:$P$65536,IN_DTK!C$6,0),"")</f>
        <v>152232841</v>
      </c>
      <c r="D158" s="55" t="str">
        <f>IF(ISNA(VLOOKUP($A158,[1]DSSV!$A$9:$P$65536,IN_DTK!D$6,0))=FALSE,VLOOKUP($A158,[1]DSSV!$A$9:$P$65536,IN_DTK!D$6,0),"")</f>
        <v>Trần</v>
      </c>
      <c r="E158" s="56" t="str">
        <f>IF(ISNA(VLOOKUP($A158,[1]DSSV!$A$9:$P$65536,IN_DTK!E$6,0))=FALSE,VLOOKUP($A158,[1]DSSV!$A$9:$P$65536,IN_DTK!E$6,0),"")</f>
        <v>Thêm</v>
      </c>
      <c r="F158" s="57" t="str">
        <f>IF(ISNA(VLOOKUP($A158,[1]DSSV!$A$9:$P$65536,IN_DTK!F$6,0))=FALSE,VLOOKUP($A158,[1]DSSV!$A$9:$P$65536,IN_DTK!F$6,0),"")</f>
        <v>K15KTR5</v>
      </c>
      <c r="G158" s="57" t="str">
        <f>IF(ISNA(VLOOKUP($A158,[1]DSSV!$A$9:$P$65536,IN_DTK!G$6,0))=FALSE,VLOOKUP($A158,[1]DSSV!$A$9:$P$65536,IN_DTK!G$6,0),"")</f>
        <v>K15E33</v>
      </c>
      <c r="H158" s="54">
        <f>IF(ISNA(VLOOKUP($A158,[1]DSSV!$A$9:$P$65536,IN_DTK!H$6,0))=FALSE,IF(H$9&lt;&gt;0,VLOOKUP($A158,[1]DSSV!$A$9:$P$65536,IN_DTK!H$6,0),""),"")</f>
        <v>9.5</v>
      </c>
      <c r="I158" s="54">
        <f>IF(ISNA(VLOOKUP($A158,[1]DSSV!$A$9:$P$65536,IN_DTK!I$6,0))=FALSE,IF(I$9&lt;&gt;0,VLOOKUP($A158,[1]DSSV!$A$9:$P$65536,IN_DTK!I$6,0),""),"")</f>
        <v>10</v>
      </c>
      <c r="J158" s="54">
        <f>IF(ISNA(VLOOKUP($A158,[1]DSSV!$A$9:$P$65536,IN_DTK!J$6,0))=FALSE,IF(J$9&lt;&gt;0,VLOOKUP($A158,[1]DSSV!$A$9:$P$65536,IN_DTK!J$6,0),""),"")</f>
        <v>7.2</v>
      </c>
      <c r="K158" s="54">
        <f>IF(ISNA(VLOOKUP($A158,[1]DSSV!$A$9:$P$65536,IN_DTK!K$6,0))=FALSE,IF(K$9&lt;&gt;0,VLOOKUP($A158,[1]DSSV!$A$9:$P$65536,IN_DTK!K$6,0),""),"")</f>
        <v>8.5</v>
      </c>
      <c r="L158" s="54">
        <f>IF(ISNA(VLOOKUP($A158,[1]DSSV!$A$9:$P$65536,IN_DTK!L$6,0))=FALSE,VLOOKUP($A158,[1]DSSV!$A$9:$P$65536,IN_DTK!L$6,0),"")</f>
        <v>6.5</v>
      </c>
      <c r="M158" s="54">
        <f>IF(ISNA(VLOOKUP($A158,[1]DSSV!$A$9:$P$65536,IN_DTK!M$6,0))=FALSE,VLOOKUP($A158,[1]DSSV!$A$9:$P$65536,IN_DTK!M$6,0),"")</f>
        <v>4.4000000000000004</v>
      </c>
      <c r="N158" s="54">
        <f>IF(ISNA(VLOOKUP($A158,[1]DSSV!$A$9:$P$65536,IN_DTK!N$6,0))=FALSE,IF(N$9&lt;&gt;0,VLOOKUP($A158,[1]DSSV!$A$9:$P$65536,IN_DTK!N$6,0),""),"")</f>
        <v>5.5</v>
      </c>
      <c r="O158" s="58">
        <f>IF(ISNA(VLOOKUP($A158,[1]DSSV!$A$9:$P$65536,IN_DTK!O$6,0))=FALSE,VLOOKUP($A158,[1]DSSV!$A$9:$P$65536,IN_DTK!O$6,0),"")</f>
        <v>6.8</v>
      </c>
      <c r="P158" s="59" t="str">
        <f>IF(ISNA(VLOOKUP($A158,[1]DSSV!$A$9:$P$65536,IN_DTK!P$6,0))=FALSE,VLOOKUP($A158,[1]DSSV!$A$9:$P$65536,IN_DTK!P$6,0),"")</f>
        <v>Sáu  Phẩy Tám</v>
      </c>
      <c r="Q158" s="60">
        <f>IF(ISNA(VLOOKUP($A158,[1]DSSV!$A$9:$P$65536,IN_DTK!Q$6,0))=FALSE,VLOOKUP($A158,[1]DSSV!$A$9:$P$65536,IN_DTK!Q$6,0),"")</f>
        <v>0</v>
      </c>
      <c r="R158" s="52" t="str">
        <f t="shared" si="4"/>
        <v>K15KTR</v>
      </c>
      <c r="S158" s="53" t="str">
        <f t="shared" si="5"/>
        <v>KTR</v>
      </c>
    </row>
    <row r="159" spans="1:19" s="52" customFormat="1" ht="18" customHeight="1">
      <c r="A159" s="44">
        <v>150</v>
      </c>
      <c r="B159" s="54">
        <f>SUBTOTAL(2,C$7:C159)</f>
        <v>150</v>
      </c>
      <c r="C159" s="54">
        <f>IF(ISNA(VLOOKUP($A159,[1]DSSV!$A$9:$P$65536,IN_DTK!C$6,0))=FALSE,VLOOKUP($A159,[1]DSSV!$A$9:$P$65536,IN_DTK!C$6,0),"")</f>
        <v>152232870</v>
      </c>
      <c r="D159" s="55" t="str">
        <f>IF(ISNA(VLOOKUP($A159,[1]DSSV!$A$9:$P$65536,IN_DTK!D$6,0))=FALSE,VLOOKUP($A159,[1]DSSV!$A$9:$P$65536,IN_DTK!D$6,0),"")</f>
        <v>Hồ Thanh</v>
      </c>
      <c r="E159" s="56" t="str">
        <f>IF(ISNA(VLOOKUP($A159,[1]DSSV!$A$9:$P$65536,IN_DTK!E$6,0))=FALSE,VLOOKUP($A159,[1]DSSV!$A$9:$P$65536,IN_DTK!E$6,0),"")</f>
        <v>Sơn</v>
      </c>
      <c r="F159" s="57" t="str">
        <f>IF(ISNA(VLOOKUP($A159,[1]DSSV!$A$9:$P$65536,IN_DTK!F$6,0))=FALSE,VLOOKUP($A159,[1]DSSV!$A$9:$P$65536,IN_DTK!F$6,0),"")</f>
        <v>K15KTR5</v>
      </c>
      <c r="G159" s="57" t="str">
        <f>IF(ISNA(VLOOKUP($A159,[1]DSSV!$A$9:$P$65536,IN_DTK!G$6,0))=FALSE,VLOOKUP($A159,[1]DSSV!$A$9:$P$65536,IN_DTK!G$6,0),"")</f>
        <v>K15E33</v>
      </c>
      <c r="H159" s="54">
        <f>IF(ISNA(VLOOKUP($A159,[1]DSSV!$A$9:$P$65536,IN_DTK!H$6,0))=FALSE,IF(H$9&lt;&gt;0,VLOOKUP($A159,[1]DSSV!$A$9:$P$65536,IN_DTK!H$6,0),""),"")</f>
        <v>5</v>
      </c>
      <c r="I159" s="54">
        <f>IF(ISNA(VLOOKUP($A159,[1]DSSV!$A$9:$P$65536,IN_DTK!I$6,0))=FALSE,IF(I$9&lt;&gt;0,VLOOKUP($A159,[1]DSSV!$A$9:$P$65536,IN_DTK!I$6,0),""),"")</f>
        <v>6</v>
      </c>
      <c r="J159" s="54">
        <f>IF(ISNA(VLOOKUP($A159,[1]DSSV!$A$9:$P$65536,IN_DTK!J$6,0))=FALSE,IF(J$9&lt;&gt;0,VLOOKUP($A159,[1]DSSV!$A$9:$P$65536,IN_DTK!J$6,0),""),"")</f>
        <v>5.8</v>
      </c>
      <c r="K159" s="54">
        <f>IF(ISNA(VLOOKUP($A159,[1]DSSV!$A$9:$P$65536,IN_DTK!K$6,0))=FALSE,IF(K$9&lt;&gt;0,VLOOKUP($A159,[1]DSSV!$A$9:$P$65536,IN_DTK!K$6,0),""),"")</f>
        <v>7</v>
      </c>
      <c r="L159" s="54">
        <f>IF(ISNA(VLOOKUP($A159,[1]DSSV!$A$9:$P$65536,IN_DTK!L$6,0))=FALSE,VLOOKUP($A159,[1]DSSV!$A$9:$P$65536,IN_DTK!L$6,0),"")</f>
        <v>5</v>
      </c>
      <c r="M159" s="54">
        <f>IF(ISNA(VLOOKUP($A159,[1]DSSV!$A$9:$P$65536,IN_DTK!M$6,0))=FALSE,VLOOKUP($A159,[1]DSSV!$A$9:$P$65536,IN_DTK!M$6,0),"")</f>
        <v>3.3</v>
      </c>
      <c r="N159" s="54">
        <f>IF(ISNA(VLOOKUP($A159,[1]DSSV!$A$9:$P$65536,IN_DTK!N$6,0))=FALSE,IF(N$9&lt;&gt;0,VLOOKUP($A159,[1]DSSV!$A$9:$P$65536,IN_DTK!N$6,0),""),"")</f>
        <v>4.2</v>
      </c>
      <c r="O159" s="58">
        <f>IF(ISNA(VLOOKUP($A159,[1]DSSV!$A$9:$P$65536,IN_DTK!O$6,0))=FALSE,VLOOKUP($A159,[1]DSSV!$A$9:$P$65536,IN_DTK!O$6,0),"")</f>
        <v>5</v>
      </c>
      <c r="P159" s="59" t="str">
        <f>IF(ISNA(VLOOKUP($A159,[1]DSSV!$A$9:$P$65536,IN_DTK!P$6,0))=FALSE,VLOOKUP($A159,[1]DSSV!$A$9:$P$65536,IN_DTK!P$6,0),"")</f>
        <v>Năm</v>
      </c>
      <c r="Q159" s="60">
        <f>IF(ISNA(VLOOKUP($A159,[1]DSSV!$A$9:$P$65536,IN_DTK!Q$6,0))=FALSE,VLOOKUP($A159,[1]DSSV!$A$9:$P$65536,IN_DTK!Q$6,0),"")</f>
        <v>0</v>
      </c>
      <c r="R159" s="52" t="str">
        <f t="shared" si="4"/>
        <v>K15KTR</v>
      </c>
      <c r="S159" s="53" t="str">
        <f t="shared" si="5"/>
        <v>KTR</v>
      </c>
    </row>
    <row r="160" spans="1:19" s="52" customFormat="1" ht="18" customHeight="1">
      <c r="A160" s="44">
        <v>151</v>
      </c>
      <c r="B160" s="54">
        <f>SUBTOTAL(2,C$7:C160)</f>
        <v>151</v>
      </c>
      <c r="C160" s="54">
        <f>IF(ISNA(VLOOKUP($A160,[1]DSSV!$A$9:$P$65536,IN_DTK!C$6,0))=FALSE,VLOOKUP($A160,[1]DSSV!$A$9:$P$65536,IN_DTK!C$6,0),"")</f>
        <v>152232982</v>
      </c>
      <c r="D160" s="55" t="str">
        <f>IF(ISNA(VLOOKUP($A160,[1]DSSV!$A$9:$P$65536,IN_DTK!D$6,0))=FALSE,VLOOKUP($A160,[1]DSSV!$A$9:$P$65536,IN_DTK!D$6,0),"")</f>
        <v xml:space="preserve">Nguyễn Minh </v>
      </c>
      <c r="E160" s="56" t="str">
        <f>IF(ISNA(VLOOKUP($A160,[1]DSSV!$A$9:$P$65536,IN_DTK!E$6,0))=FALSE,VLOOKUP($A160,[1]DSSV!$A$9:$P$65536,IN_DTK!E$6,0),"")</f>
        <v>Tuấn</v>
      </c>
      <c r="F160" s="57" t="str">
        <f>IF(ISNA(VLOOKUP($A160,[1]DSSV!$A$9:$P$65536,IN_DTK!F$6,0))=FALSE,VLOOKUP($A160,[1]DSSV!$A$9:$P$65536,IN_DTK!F$6,0),"")</f>
        <v>K15KTR5</v>
      </c>
      <c r="G160" s="57" t="str">
        <f>IF(ISNA(VLOOKUP($A160,[1]DSSV!$A$9:$P$65536,IN_DTK!G$6,0))=FALSE,VLOOKUP($A160,[1]DSSV!$A$9:$P$65536,IN_DTK!G$6,0),"")</f>
        <v>K15E33</v>
      </c>
      <c r="H160" s="54">
        <f>IF(ISNA(VLOOKUP($A160,[1]DSSV!$A$9:$P$65536,IN_DTK!H$6,0))=FALSE,IF(H$9&lt;&gt;0,VLOOKUP($A160,[1]DSSV!$A$9:$P$65536,IN_DTK!H$6,0),""),"")</f>
        <v>8</v>
      </c>
      <c r="I160" s="54">
        <f>IF(ISNA(VLOOKUP($A160,[1]DSSV!$A$9:$P$65536,IN_DTK!I$6,0))=FALSE,IF(I$9&lt;&gt;0,VLOOKUP($A160,[1]DSSV!$A$9:$P$65536,IN_DTK!I$6,0),""),"")</f>
        <v>7</v>
      </c>
      <c r="J160" s="54">
        <f>IF(ISNA(VLOOKUP($A160,[1]DSSV!$A$9:$P$65536,IN_DTK!J$6,0))=FALSE,IF(J$9&lt;&gt;0,VLOOKUP($A160,[1]DSSV!$A$9:$P$65536,IN_DTK!J$6,0),""),"")</f>
        <v>5.9</v>
      </c>
      <c r="K160" s="54">
        <f>IF(ISNA(VLOOKUP($A160,[1]DSSV!$A$9:$P$65536,IN_DTK!K$6,0))=FALSE,IF(K$9&lt;&gt;0,VLOOKUP($A160,[1]DSSV!$A$9:$P$65536,IN_DTK!K$6,0),""),"")</f>
        <v>5</v>
      </c>
      <c r="L160" s="54">
        <f>IF(ISNA(VLOOKUP($A160,[1]DSSV!$A$9:$P$65536,IN_DTK!L$6,0))=FALSE,VLOOKUP($A160,[1]DSSV!$A$9:$P$65536,IN_DTK!L$6,0),"")</f>
        <v>4</v>
      </c>
      <c r="M160" s="54">
        <f>IF(ISNA(VLOOKUP($A160,[1]DSSV!$A$9:$P$65536,IN_DTK!M$6,0))=FALSE,VLOOKUP($A160,[1]DSSV!$A$9:$P$65536,IN_DTK!M$6,0),"")</f>
        <v>3.3</v>
      </c>
      <c r="N160" s="54">
        <f>IF(ISNA(VLOOKUP($A160,[1]DSSV!$A$9:$P$65536,IN_DTK!N$6,0))=FALSE,IF(N$9&lt;&gt;0,VLOOKUP($A160,[1]DSSV!$A$9:$P$65536,IN_DTK!N$6,0),""),"")</f>
        <v>3.7</v>
      </c>
      <c r="O160" s="58">
        <f>IF(ISNA(VLOOKUP($A160,[1]DSSV!$A$9:$P$65536,IN_DTK!O$6,0))=FALSE,VLOOKUP($A160,[1]DSSV!$A$9:$P$65536,IN_DTK!O$6,0),"")</f>
        <v>0</v>
      </c>
      <c r="P160" s="59" t="str">
        <f>IF(ISNA(VLOOKUP($A160,[1]DSSV!$A$9:$P$65536,IN_DTK!P$6,0))=FALSE,VLOOKUP($A160,[1]DSSV!$A$9:$P$65536,IN_DTK!P$6,0),"")</f>
        <v>Không</v>
      </c>
      <c r="Q160" s="60">
        <f>IF(ISNA(VLOOKUP($A160,[1]DSSV!$A$9:$P$65536,IN_DTK!Q$6,0))=FALSE,VLOOKUP($A160,[1]DSSV!$A$9:$P$65536,IN_DTK!Q$6,0),"")</f>
        <v>0</v>
      </c>
      <c r="R160" s="52" t="str">
        <f t="shared" si="4"/>
        <v>K15KTR</v>
      </c>
      <c r="S160" s="53" t="str">
        <f t="shared" si="5"/>
        <v>KTR</v>
      </c>
    </row>
    <row r="161" spans="1:19" s="52" customFormat="1" ht="18" customHeight="1">
      <c r="A161" s="44">
        <v>152</v>
      </c>
      <c r="B161" s="54">
        <f>SUBTOTAL(2,C$7:C161)</f>
        <v>152</v>
      </c>
      <c r="C161" s="54">
        <f>IF(ISNA(VLOOKUP($A161,[1]DSSV!$A$9:$P$65536,IN_DTK!C$6,0))=FALSE,VLOOKUP($A161,[1]DSSV!$A$9:$P$65536,IN_DTK!C$6,0),"")</f>
        <v>152233066</v>
      </c>
      <c r="D161" s="55" t="str">
        <f>IF(ISNA(VLOOKUP($A161,[1]DSSV!$A$9:$P$65536,IN_DTK!D$6,0))=FALSE,VLOOKUP($A161,[1]DSSV!$A$9:$P$65536,IN_DTK!D$6,0),"")</f>
        <v>Trần Duy</v>
      </c>
      <c r="E161" s="56" t="str">
        <f>IF(ISNA(VLOOKUP($A161,[1]DSSV!$A$9:$P$65536,IN_DTK!E$6,0))=FALSE,VLOOKUP($A161,[1]DSSV!$A$9:$P$65536,IN_DTK!E$6,0),"")</f>
        <v>Phúc</v>
      </c>
      <c r="F161" s="57" t="str">
        <f>IF(ISNA(VLOOKUP($A161,[1]DSSV!$A$9:$P$65536,IN_DTK!F$6,0))=FALSE,VLOOKUP($A161,[1]DSSV!$A$9:$P$65536,IN_DTK!F$6,0),"")</f>
        <v>K15KTR5</v>
      </c>
      <c r="G161" s="57" t="str">
        <f>IF(ISNA(VLOOKUP($A161,[1]DSSV!$A$9:$P$65536,IN_DTK!G$6,0))=FALSE,VLOOKUP($A161,[1]DSSV!$A$9:$P$65536,IN_DTK!G$6,0),"")</f>
        <v>K15E33</v>
      </c>
      <c r="H161" s="54">
        <f>IF(ISNA(VLOOKUP($A161,[1]DSSV!$A$9:$P$65536,IN_DTK!H$6,0))=FALSE,IF(H$9&lt;&gt;0,VLOOKUP($A161,[1]DSSV!$A$9:$P$65536,IN_DTK!H$6,0),""),"")</f>
        <v>7</v>
      </c>
      <c r="I161" s="54">
        <f>IF(ISNA(VLOOKUP($A161,[1]DSSV!$A$9:$P$65536,IN_DTK!I$6,0))=FALSE,IF(I$9&lt;&gt;0,VLOOKUP($A161,[1]DSSV!$A$9:$P$65536,IN_DTK!I$6,0),""),"")</f>
        <v>9</v>
      </c>
      <c r="J161" s="54">
        <f>IF(ISNA(VLOOKUP($A161,[1]DSSV!$A$9:$P$65536,IN_DTK!J$6,0))=FALSE,IF(J$9&lt;&gt;0,VLOOKUP($A161,[1]DSSV!$A$9:$P$65536,IN_DTK!J$6,0),""),"")</f>
        <v>5.4</v>
      </c>
      <c r="K161" s="54">
        <f>IF(ISNA(VLOOKUP($A161,[1]DSSV!$A$9:$P$65536,IN_DTK!K$6,0))=FALSE,IF(K$9&lt;&gt;0,VLOOKUP($A161,[1]DSSV!$A$9:$P$65536,IN_DTK!K$6,0),""),"")</f>
        <v>8</v>
      </c>
      <c r="L161" s="54">
        <f>IF(ISNA(VLOOKUP($A161,[1]DSSV!$A$9:$P$65536,IN_DTK!L$6,0))=FALSE,VLOOKUP($A161,[1]DSSV!$A$9:$P$65536,IN_DTK!L$6,0),"")</f>
        <v>6</v>
      </c>
      <c r="M161" s="54">
        <f>IF(ISNA(VLOOKUP($A161,[1]DSSV!$A$9:$P$65536,IN_DTK!M$6,0))=FALSE,VLOOKUP($A161,[1]DSSV!$A$9:$P$65536,IN_DTK!M$6,0),"")</f>
        <v>4.5999999999999996</v>
      </c>
      <c r="N161" s="54">
        <f>IF(ISNA(VLOOKUP($A161,[1]DSSV!$A$9:$P$65536,IN_DTK!N$6,0))=FALSE,IF(N$9&lt;&gt;0,VLOOKUP($A161,[1]DSSV!$A$9:$P$65536,IN_DTK!N$6,0),""),"")</f>
        <v>5.3</v>
      </c>
      <c r="O161" s="58">
        <f>IF(ISNA(VLOOKUP($A161,[1]DSSV!$A$9:$P$65536,IN_DTK!O$6,0))=FALSE,VLOOKUP($A161,[1]DSSV!$A$9:$P$65536,IN_DTK!O$6,0),"")</f>
        <v>6</v>
      </c>
      <c r="P161" s="59" t="str">
        <f>IF(ISNA(VLOOKUP($A161,[1]DSSV!$A$9:$P$65536,IN_DTK!P$6,0))=FALSE,VLOOKUP($A161,[1]DSSV!$A$9:$P$65536,IN_DTK!P$6,0),"")</f>
        <v>Sáu</v>
      </c>
      <c r="Q161" s="60">
        <f>IF(ISNA(VLOOKUP($A161,[1]DSSV!$A$9:$P$65536,IN_DTK!Q$6,0))=FALSE,VLOOKUP($A161,[1]DSSV!$A$9:$P$65536,IN_DTK!Q$6,0),"")</f>
        <v>0</v>
      </c>
      <c r="R161" s="52" t="str">
        <f t="shared" si="4"/>
        <v>K15KTR</v>
      </c>
      <c r="S161" s="53" t="str">
        <f t="shared" si="5"/>
        <v>KTR</v>
      </c>
    </row>
    <row r="162" spans="1:19" s="52" customFormat="1" ht="18" customHeight="1">
      <c r="A162" s="44">
        <v>153</v>
      </c>
      <c r="B162" s="54">
        <f>SUBTOTAL(2,C$7:C162)</f>
        <v>153</v>
      </c>
      <c r="C162" s="54">
        <f>IF(ISNA(VLOOKUP($A162,[1]DSSV!$A$9:$P$65536,IN_DTK!C$6,0))=FALSE,VLOOKUP($A162,[1]DSSV!$A$9:$P$65536,IN_DTK!C$6,0),"")</f>
        <v>152235540</v>
      </c>
      <c r="D162" s="55" t="str">
        <f>IF(ISNA(VLOOKUP($A162,[1]DSSV!$A$9:$P$65536,IN_DTK!D$6,0))=FALSE,VLOOKUP($A162,[1]DSSV!$A$9:$P$65536,IN_DTK!D$6,0),"")</f>
        <v>Nguyễn Tấn</v>
      </c>
      <c r="E162" s="56" t="str">
        <f>IF(ISNA(VLOOKUP($A162,[1]DSSV!$A$9:$P$65536,IN_DTK!E$6,0))=FALSE,VLOOKUP($A162,[1]DSSV!$A$9:$P$65536,IN_DTK!E$6,0),"")</f>
        <v>Du</v>
      </c>
      <c r="F162" s="57" t="str">
        <f>IF(ISNA(VLOOKUP($A162,[1]DSSV!$A$9:$P$65536,IN_DTK!F$6,0))=FALSE,VLOOKUP($A162,[1]DSSV!$A$9:$P$65536,IN_DTK!F$6,0),"")</f>
        <v>K15KTR5</v>
      </c>
      <c r="G162" s="57" t="str">
        <f>IF(ISNA(VLOOKUP($A162,[1]DSSV!$A$9:$P$65536,IN_DTK!G$6,0))=FALSE,VLOOKUP($A162,[1]DSSV!$A$9:$P$65536,IN_DTK!G$6,0),"")</f>
        <v>K15E33</v>
      </c>
      <c r="H162" s="54">
        <f>IF(ISNA(VLOOKUP($A162,[1]DSSV!$A$9:$P$65536,IN_DTK!H$6,0))=FALSE,IF(H$9&lt;&gt;0,VLOOKUP($A162,[1]DSSV!$A$9:$P$65536,IN_DTK!H$6,0),""),"")</f>
        <v>7</v>
      </c>
      <c r="I162" s="54">
        <f>IF(ISNA(VLOOKUP($A162,[1]DSSV!$A$9:$P$65536,IN_DTK!I$6,0))=FALSE,IF(I$9&lt;&gt;0,VLOOKUP($A162,[1]DSSV!$A$9:$P$65536,IN_DTK!I$6,0),""),"")</f>
        <v>8</v>
      </c>
      <c r="J162" s="54">
        <f>IF(ISNA(VLOOKUP($A162,[1]DSSV!$A$9:$P$65536,IN_DTK!J$6,0))=FALSE,IF(J$9&lt;&gt;0,VLOOKUP($A162,[1]DSSV!$A$9:$P$65536,IN_DTK!J$6,0),""),"")</f>
        <v>5.8</v>
      </c>
      <c r="K162" s="54">
        <f>IF(ISNA(VLOOKUP($A162,[1]DSSV!$A$9:$P$65536,IN_DTK!K$6,0))=FALSE,IF(K$9&lt;&gt;0,VLOOKUP($A162,[1]DSSV!$A$9:$P$65536,IN_DTK!K$6,0),""),"")</f>
        <v>0</v>
      </c>
      <c r="L162" s="54" t="str">
        <f>IF(ISNA(VLOOKUP($A162,[1]DSSV!$A$9:$P$65536,IN_DTK!L$6,0))=FALSE,VLOOKUP($A162,[1]DSSV!$A$9:$P$65536,IN_DTK!L$6,0),"")</f>
        <v>hp</v>
      </c>
      <c r="M162" s="54" t="str">
        <f>IF(ISNA(VLOOKUP($A162,[1]DSSV!$A$9:$P$65536,IN_DTK!M$6,0))=FALSE,VLOOKUP($A162,[1]DSSV!$A$9:$P$65536,IN_DTK!M$6,0),"")</f>
        <v>hp</v>
      </c>
      <c r="N162" s="54" t="str">
        <f>IF(ISNA(VLOOKUP($A162,[1]DSSV!$A$9:$P$65536,IN_DTK!N$6,0))=FALSE,IF(N$9&lt;&gt;0,VLOOKUP($A162,[1]DSSV!$A$9:$P$65536,IN_DTK!N$6,0),""),"")</f>
        <v>hp</v>
      </c>
      <c r="O162" s="58">
        <f>IF(ISNA(VLOOKUP($A162,[1]DSSV!$A$9:$P$65536,IN_DTK!O$6,0))=FALSE,VLOOKUP($A162,[1]DSSV!$A$9:$P$65536,IN_DTK!O$6,0),"")</f>
        <v>0</v>
      </c>
      <c r="P162" s="59" t="str">
        <f>IF(ISNA(VLOOKUP($A162,[1]DSSV!$A$9:$P$65536,IN_DTK!P$6,0))=FALSE,VLOOKUP($A162,[1]DSSV!$A$9:$P$65536,IN_DTK!P$6,0),"")</f>
        <v>Không</v>
      </c>
      <c r="Q162" s="60">
        <f>IF(ISNA(VLOOKUP($A162,[1]DSSV!$A$9:$P$65536,IN_DTK!Q$6,0))=FALSE,VLOOKUP($A162,[1]DSSV!$A$9:$P$65536,IN_DTK!Q$6,0),"")</f>
        <v>0</v>
      </c>
      <c r="R162" s="52" t="str">
        <f t="shared" si="4"/>
        <v>K15KTR</v>
      </c>
      <c r="S162" s="53" t="str">
        <f t="shared" si="5"/>
        <v>KTR</v>
      </c>
    </row>
    <row r="163" spans="1:19" s="52" customFormat="1" ht="18" customHeight="1">
      <c r="A163" s="44">
        <v>154</v>
      </c>
      <c r="B163" s="54">
        <f>SUBTOTAL(2,C$7:C163)</f>
        <v>154</v>
      </c>
      <c r="C163" s="54">
        <f>IF(ISNA(VLOOKUP($A163,[1]DSSV!$A$9:$P$65536,IN_DTK!C$6,0))=FALSE,VLOOKUP($A163,[1]DSSV!$A$9:$P$65536,IN_DTK!C$6,0),"")</f>
        <v>567</v>
      </c>
      <c r="D163" s="55" t="str">
        <f>IF(ISNA(VLOOKUP($A163,[1]DSSV!$A$9:$P$65536,IN_DTK!D$6,0))=FALSE,VLOOKUP($A163,[1]DSSV!$A$9:$P$65536,IN_DTK!D$6,0),"")</f>
        <v>Hoàng Văn</v>
      </c>
      <c r="E163" s="56" t="str">
        <f>IF(ISNA(VLOOKUP($A163,[1]DSSV!$A$9:$P$65536,IN_DTK!E$6,0))=FALSE,VLOOKUP($A163,[1]DSSV!$A$9:$P$65536,IN_DTK!E$6,0),"")</f>
        <v>Hải</v>
      </c>
      <c r="F163" s="57" t="str">
        <f>IF(ISNA(VLOOKUP($A163,[1]DSSV!$A$9:$P$65536,IN_DTK!F$6,0))=FALSE,VLOOKUP($A163,[1]DSSV!$A$9:$P$65536,IN_DTK!F$6,0),"")</f>
        <v>K12KTR3</v>
      </c>
      <c r="G163" s="57" t="str">
        <f>IF(ISNA(VLOOKUP($A163,[1]DSSV!$A$9:$P$65536,IN_DTK!G$6,0))=FALSE,VLOOKUP($A163,[1]DSSV!$A$9:$P$65536,IN_DTK!G$6,0),"")</f>
        <v>K15E33</v>
      </c>
      <c r="H163" s="54">
        <f>IF(ISNA(VLOOKUP($A163,[1]DSSV!$A$9:$P$65536,IN_DTK!H$6,0))=FALSE,IF(H$9&lt;&gt;0,VLOOKUP($A163,[1]DSSV!$A$9:$P$65536,IN_DTK!H$6,0),""),"")</f>
        <v>5</v>
      </c>
      <c r="I163" s="54">
        <f>IF(ISNA(VLOOKUP($A163,[1]DSSV!$A$9:$P$65536,IN_DTK!I$6,0))=FALSE,IF(I$9&lt;&gt;0,VLOOKUP($A163,[1]DSSV!$A$9:$P$65536,IN_DTK!I$6,0),""),"")</f>
        <v>5</v>
      </c>
      <c r="J163" s="54">
        <f>IF(ISNA(VLOOKUP($A163,[1]DSSV!$A$9:$P$65536,IN_DTK!J$6,0))=FALSE,IF(J$9&lt;&gt;0,VLOOKUP($A163,[1]DSSV!$A$9:$P$65536,IN_DTK!J$6,0),""),"")</f>
        <v>7.9</v>
      </c>
      <c r="K163" s="54">
        <f>IF(ISNA(VLOOKUP($A163,[1]DSSV!$A$9:$P$65536,IN_DTK!K$6,0))=FALSE,IF(K$9&lt;&gt;0,VLOOKUP($A163,[1]DSSV!$A$9:$P$65536,IN_DTK!K$6,0),""),"")</f>
        <v>5</v>
      </c>
      <c r="L163" s="54">
        <f>IF(ISNA(VLOOKUP($A163,[1]DSSV!$A$9:$P$65536,IN_DTK!L$6,0))=FALSE,VLOOKUP($A163,[1]DSSV!$A$9:$P$65536,IN_DTK!L$6,0),"")</f>
        <v>6</v>
      </c>
      <c r="M163" s="54">
        <f>IF(ISNA(VLOOKUP($A163,[1]DSSV!$A$9:$P$65536,IN_DTK!M$6,0))=FALSE,VLOOKUP($A163,[1]DSSV!$A$9:$P$65536,IN_DTK!M$6,0),"")</f>
        <v>2.9</v>
      </c>
      <c r="N163" s="54">
        <f>IF(ISNA(VLOOKUP($A163,[1]DSSV!$A$9:$P$65536,IN_DTK!N$6,0))=FALSE,IF(N$9&lt;&gt;0,VLOOKUP($A163,[1]DSSV!$A$9:$P$65536,IN_DTK!N$6,0),""),"")</f>
        <v>4.5</v>
      </c>
      <c r="O163" s="58">
        <f>IF(ISNA(VLOOKUP($A163,[1]DSSV!$A$9:$P$65536,IN_DTK!O$6,0))=FALSE,VLOOKUP($A163,[1]DSSV!$A$9:$P$65536,IN_DTK!O$6,0),"")</f>
        <v>5.3</v>
      </c>
      <c r="P163" s="59" t="str">
        <f>IF(ISNA(VLOOKUP($A163,[1]DSSV!$A$9:$P$65536,IN_DTK!P$6,0))=FALSE,VLOOKUP($A163,[1]DSSV!$A$9:$P$65536,IN_DTK!P$6,0),"")</f>
        <v>Năm Phẩy Ba</v>
      </c>
      <c r="Q163" s="60">
        <f>IF(ISNA(VLOOKUP($A163,[1]DSSV!$A$9:$P$65536,IN_DTK!Q$6,0))=FALSE,VLOOKUP($A163,[1]DSSV!$A$9:$P$65536,IN_DTK!Q$6,0),"")</f>
        <v>97515</v>
      </c>
      <c r="R163" s="52" t="str">
        <f t="shared" si="4"/>
        <v>K12KTR</v>
      </c>
      <c r="S163" s="53" t="str">
        <f t="shared" si="5"/>
        <v>KTR</v>
      </c>
    </row>
    <row r="164" spans="1:19" s="52" customFormat="1" ht="18" customHeight="1">
      <c r="A164" s="44">
        <v>155</v>
      </c>
      <c r="B164" s="54">
        <f>SUBTOTAL(2,C$7:C164)</f>
        <v>155</v>
      </c>
      <c r="C164" s="54">
        <f>IF(ISNA(VLOOKUP($A164,[1]DSSV!$A$9:$P$65536,IN_DTK!C$6,0))=FALSE,VLOOKUP($A164,[1]DSSV!$A$9:$P$65536,IN_DTK!C$6,0),"")</f>
        <v>132234873</v>
      </c>
      <c r="D164" s="55" t="str">
        <f>IF(ISNA(VLOOKUP($A164,[1]DSSV!$A$9:$P$65536,IN_DTK!D$6,0))=FALSE,VLOOKUP($A164,[1]DSSV!$A$9:$P$65536,IN_DTK!D$6,0),"")</f>
        <v>Nguyễn Đức</v>
      </c>
      <c r="E164" s="56" t="str">
        <f>IF(ISNA(VLOOKUP($A164,[1]DSSV!$A$9:$P$65536,IN_DTK!E$6,0))=FALSE,VLOOKUP($A164,[1]DSSV!$A$9:$P$65536,IN_DTK!E$6,0),"")</f>
        <v>Luân</v>
      </c>
      <c r="F164" s="57" t="str">
        <f>IF(ISNA(VLOOKUP($A164,[1]DSSV!$A$9:$P$65536,IN_DTK!F$6,0))=FALSE,VLOOKUP($A164,[1]DSSV!$A$9:$P$65536,IN_DTK!F$6,0),"")</f>
        <v>K13KTR1</v>
      </c>
      <c r="G164" s="57" t="str">
        <f>IF(ISNA(VLOOKUP($A164,[1]DSSV!$A$9:$P$65536,IN_DTK!G$6,0))=FALSE,VLOOKUP($A164,[1]DSSV!$A$9:$P$65536,IN_DTK!G$6,0),"")</f>
        <v>K15E33</v>
      </c>
      <c r="H164" s="54">
        <f>IF(ISNA(VLOOKUP($A164,[1]DSSV!$A$9:$P$65536,IN_DTK!H$6,0))=FALSE,IF(H$9&lt;&gt;0,VLOOKUP($A164,[1]DSSV!$A$9:$P$65536,IN_DTK!H$6,0),""),"")</f>
        <v>7</v>
      </c>
      <c r="I164" s="54">
        <f>IF(ISNA(VLOOKUP($A164,[1]DSSV!$A$9:$P$65536,IN_DTK!I$6,0))=FALSE,IF(I$9&lt;&gt;0,VLOOKUP($A164,[1]DSSV!$A$9:$P$65536,IN_DTK!I$6,0),""),"")</f>
        <v>7</v>
      </c>
      <c r="J164" s="54">
        <f>IF(ISNA(VLOOKUP($A164,[1]DSSV!$A$9:$P$65536,IN_DTK!J$6,0))=FALSE,IF(J$9&lt;&gt;0,VLOOKUP($A164,[1]DSSV!$A$9:$P$65536,IN_DTK!J$6,0),""),"")</f>
        <v>7.3</v>
      </c>
      <c r="K164" s="54">
        <f>IF(ISNA(VLOOKUP($A164,[1]DSSV!$A$9:$P$65536,IN_DTK!K$6,0))=FALSE,IF(K$9&lt;&gt;0,VLOOKUP($A164,[1]DSSV!$A$9:$P$65536,IN_DTK!K$6,0),""),"")</f>
        <v>5</v>
      </c>
      <c r="L164" s="54">
        <f>IF(ISNA(VLOOKUP($A164,[1]DSSV!$A$9:$P$65536,IN_DTK!L$6,0))=FALSE,VLOOKUP($A164,[1]DSSV!$A$9:$P$65536,IN_DTK!L$6,0),"")</f>
        <v>5.5</v>
      </c>
      <c r="M164" s="54">
        <f>IF(ISNA(VLOOKUP($A164,[1]DSSV!$A$9:$P$65536,IN_DTK!M$6,0))=FALSE,VLOOKUP($A164,[1]DSSV!$A$9:$P$65536,IN_DTK!M$6,0),"")</f>
        <v>3.1</v>
      </c>
      <c r="N164" s="54">
        <f>IF(ISNA(VLOOKUP($A164,[1]DSSV!$A$9:$P$65536,IN_DTK!N$6,0))=FALSE,IF(N$9&lt;&gt;0,VLOOKUP($A164,[1]DSSV!$A$9:$P$65536,IN_DTK!N$6,0),""),"")</f>
        <v>4.3</v>
      </c>
      <c r="O164" s="58">
        <f>IF(ISNA(VLOOKUP($A164,[1]DSSV!$A$9:$P$65536,IN_DTK!O$6,0))=FALSE,VLOOKUP($A164,[1]DSSV!$A$9:$P$65536,IN_DTK!O$6,0),"")</f>
        <v>5.4</v>
      </c>
      <c r="P164" s="59" t="str">
        <f>IF(ISNA(VLOOKUP($A164,[1]DSSV!$A$9:$P$65536,IN_DTK!P$6,0))=FALSE,VLOOKUP($A164,[1]DSSV!$A$9:$P$65536,IN_DTK!P$6,0),"")</f>
        <v>Năm Phẩy Bốn</v>
      </c>
      <c r="Q164" s="60">
        <f>IF(ISNA(VLOOKUP($A164,[1]DSSV!$A$9:$P$65536,IN_DTK!Q$6,0))=FALSE,VLOOKUP($A164,[1]DSSV!$A$9:$P$65536,IN_DTK!Q$6,0),"")</f>
        <v>99820</v>
      </c>
      <c r="R164" s="52" t="str">
        <f t="shared" si="4"/>
        <v>K13KTR</v>
      </c>
      <c r="S164" s="53" t="str">
        <f t="shared" si="5"/>
        <v>KTR</v>
      </c>
    </row>
    <row r="165" spans="1:19" s="52" customFormat="1" ht="18" customHeight="1">
      <c r="A165" s="44">
        <v>156</v>
      </c>
      <c r="B165" s="54">
        <f>SUBTOTAL(2,C$7:C165)</f>
        <v>156</v>
      </c>
      <c r="C165" s="54">
        <f>IF(ISNA(VLOOKUP($A165,[1]DSSV!$A$9:$P$65536,IN_DTK!C$6,0))=FALSE,VLOOKUP($A165,[1]DSSV!$A$9:$P$65536,IN_DTK!C$6,0),"")</f>
        <v>152232889</v>
      </c>
      <c r="D165" s="55" t="str">
        <f>IF(ISNA(VLOOKUP($A165,[1]DSSV!$A$9:$P$65536,IN_DTK!D$6,0))=FALSE,VLOOKUP($A165,[1]DSSV!$A$9:$P$65536,IN_DTK!D$6,0),"")</f>
        <v>Đào Ngọc</v>
      </c>
      <c r="E165" s="56" t="str">
        <f>IF(ISNA(VLOOKUP($A165,[1]DSSV!$A$9:$P$65536,IN_DTK!E$6,0))=FALSE,VLOOKUP($A165,[1]DSSV!$A$9:$P$65536,IN_DTK!E$6,0),"")</f>
        <v>Quang</v>
      </c>
      <c r="F165" s="57" t="str">
        <f>IF(ISNA(VLOOKUP($A165,[1]DSSV!$A$9:$P$65536,IN_DTK!F$6,0))=FALSE,VLOOKUP($A165,[1]DSSV!$A$9:$P$65536,IN_DTK!F$6,0),"")</f>
        <v>K15KTR3</v>
      </c>
      <c r="G165" s="57" t="str">
        <f>IF(ISNA(VLOOKUP($A165,[1]DSSV!$A$9:$P$65536,IN_DTK!G$6,0))=FALSE,VLOOKUP($A165,[1]DSSV!$A$9:$P$65536,IN_DTK!G$6,0),"")</f>
        <v>K15E34</v>
      </c>
      <c r="H165" s="54">
        <f>IF(ISNA(VLOOKUP($A165,[1]DSSV!$A$9:$P$65536,IN_DTK!H$6,0))=FALSE,IF(H$9&lt;&gt;0,VLOOKUP($A165,[1]DSSV!$A$9:$P$65536,IN_DTK!H$6,0),""),"")</f>
        <v>7</v>
      </c>
      <c r="I165" s="54">
        <f>IF(ISNA(VLOOKUP($A165,[1]DSSV!$A$9:$P$65536,IN_DTK!I$6,0))=FALSE,IF(I$9&lt;&gt;0,VLOOKUP($A165,[1]DSSV!$A$9:$P$65536,IN_DTK!I$6,0),""),"")</f>
        <v>7</v>
      </c>
      <c r="J165" s="54">
        <f>IF(ISNA(VLOOKUP($A165,[1]DSSV!$A$9:$P$65536,IN_DTK!J$6,0))=FALSE,IF(J$9&lt;&gt;0,VLOOKUP($A165,[1]DSSV!$A$9:$P$65536,IN_DTK!J$6,0),""),"")</f>
        <v>7</v>
      </c>
      <c r="K165" s="54">
        <f>IF(ISNA(VLOOKUP($A165,[1]DSSV!$A$9:$P$65536,IN_DTK!K$6,0))=FALSE,IF(K$9&lt;&gt;0,VLOOKUP($A165,[1]DSSV!$A$9:$P$65536,IN_DTK!K$6,0),""),"")</f>
        <v>4.5</v>
      </c>
      <c r="L165" s="54">
        <f>IF(ISNA(VLOOKUP($A165,[1]DSSV!$A$9:$P$65536,IN_DTK!L$6,0))=FALSE,VLOOKUP($A165,[1]DSSV!$A$9:$P$65536,IN_DTK!L$6,0),"")</f>
        <v>6</v>
      </c>
      <c r="M165" s="54">
        <f>IF(ISNA(VLOOKUP($A165,[1]DSSV!$A$9:$P$65536,IN_DTK!M$6,0))=FALSE,VLOOKUP($A165,[1]DSSV!$A$9:$P$65536,IN_DTK!M$6,0),"")</f>
        <v>3.3</v>
      </c>
      <c r="N165" s="54">
        <f>IF(ISNA(VLOOKUP($A165,[1]DSSV!$A$9:$P$65536,IN_DTK!N$6,0))=FALSE,IF(N$9&lt;&gt;0,VLOOKUP($A165,[1]DSSV!$A$9:$P$65536,IN_DTK!N$6,0),""),"")</f>
        <v>4.7</v>
      </c>
      <c r="O165" s="58">
        <f>IF(ISNA(VLOOKUP($A165,[1]DSSV!$A$9:$P$65536,IN_DTK!O$6,0))=FALSE,VLOOKUP($A165,[1]DSSV!$A$9:$P$65536,IN_DTK!O$6,0),"")</f>
        <v>5.5</v>
      </c>
      <c r="P165" s="59" t="str">
        <f>IF(ISNA(VLOOKUP($A165,[1]DSSV!$A$9:$P$65536,IN_DTK!P$6,0))=FALSE,VLOOKUP($A165,[1]DSSV!$A$9:$P$65536,IN_DTK!P$6,0),"")</f>
        <v>Năm Phẩy Năm</v>
      </c>
      <c r="Q165" s="60">
        <f>IF(ISNA(VLOOKUP($A165,[1]DSSV!$A$9:$P$65536,IN_DTK!Q$6,0))=FALSE,VLOOKUP($A165,[1]DSSV!$A$9:$P$65536,IN_DTK!Q$6,0),"")</f>
        <v>0</v>
      </c>
      <c r="R165" s="52" t="str">
        <f t="shared" si="4"/>
        <v>K15KTR</v>
      </c>
      <c r="S165" s="53" t="str">
        <f t="shared" si="5"/>
        <v>KTR</v>
      </c>
    </row>
    <row r="166" spans="1:19" s="52" customFormat="1" ht="18" customHeight="1">
      <c r="A166" s="44">
        <v>157</v>
      </c>
      <c r="B166" s="54">
        <f>SUBTOTAL(2,C$7:C166)</f>
        <v>157</v>
      </c>
      <c r="C166" s="54">
        <f>IF(ISNA(VLOOKUP($A166,[1]DSSV!$A$9:$P$65536,IN_DTK!C$6,0))=FALSE,VLOOKUP($A166,[1]DSSV!$A$9:$P$65536,IN_DTK!C$6,0),"")</f>
        <v>152232893</v>
      </c>
      <c r="D166" s="55" t="str">
        <f>IF(ISNA(VLOOKUP($A166,[1]DSSV!$A$9:$P$65536,IN_DTK!D$6,0))=FALSE,VLOOKUP($A166,[1]DSSV!$A$9:$P$65536,IN_DTK!D$6,0),"")</f>
        <v>Lại Trọng</v>
      </c>
      <c r="E166" s="56" t="str">
        <f>IF(ISNA(VLOOKUP($A166,[1]DSSV!$A$9:$P$65536,IN_DTK!E$6,0))=FALSE,VLOOKUP($A166,[1]DSSV!$A$9:$P$65536,IN_DTK!E$6,0),"")</f>
        <v>Nguyên</v>
      </c>
      <c r="F166" s="57" t="str">
        <f>IF(ISNA(VLOOKUP($A166,[1]DSSV!$A$9:$P$65536,IN_DTK!F$6,0))=FALSE,VLOOKUP($A166,[1]DSSV!$A$9:$P$65536,IN_DTK!F$6,0),"")</f>
        <v>K15KTR3</v>
      </c>
      <c r="G166" s="57" t="str">
        <f>IF(ISNA(VLOOKUP($A166,[1]DSSV!$A$9:$P$65536,IN_DTK!G$6,0))=FALSE,VLOOKUP($A166,[1]DSSV!$A$9:$P$65536,IN_DTK!G$6,0),"")</f>
        <v>K15E34</v>
      </c>
      <c r="H166" s="54">
        <f>IF(ISNA(VLOOKUP($A166,[1]DSSV!$A$9:$P$65536,IN_DTK!H$6,0))=FALSE,IF(H$9&lt;&gt;0,VLOOKUP($A166,[1]DSSV!$A$9:$P$65536,IN_DTK!H$6,0),""),"")</f>
        <v>7</v>
      </c>
      <c r="I166" s="54">
        <f>IF(ISNA(VLOOKUP($A166,[1]DSSV!$A$9:$P$65536,IN_DTK!I$6,0))=FALSE,IF(I$9&lt;&gt;0,VLOOKUP($A166,[1]DSSV!$A$9:$P$65536,IN_DTK!I$6,0),""),"")</f>
        <v>7</v>
      </c>
      <c r="J166" s="54">
        <f>IF(ISNA(VLOOKUP($A166,[1]DSSV!$A$9:$P$65536,IN_DTK!J$6,0))=FALSE,IF(J$9&lt;&gt;0,VLOOKUP($A166,[1]DSSV!$A$9:$P$65536,IN_DTK!J$6,0),""),"")</f>
        <v>7.3</v>
      </c>
      <c r="K166" s="54">
        <f>IF(ISNA(VLOOKUP($A166,[1]DSSV!$A$9:$P$65536,IN_DTK!K$6,0))=FALSE,IF(K$9&lt;&gt;0,VLOOKUP($A166,[1]DSSV!$A$9:$P$65536,IN_DTK!K$6,0),""),"")</f>
        <v>4</v>
      </c>
      <c r="L166" s="54">
        <f>IF(ISNA(VLOOKUP($A166,[1]DSSV!$A$9:$P$65536,IN_DTK!L$6,0))=FALSE,VLOOKUP($A166,[1]DSSV!$A$9:$P$65536,IN_DTK!L$6,0),"")</f>
        <v>6</v>
      </c>
      <c r="M166" s="54">
        <f>IF(ISNA(VLOOKUP($A166,[1]DSSV!$A$9:$P$65536,IN_DTK!M$6,0))=FALSE,VLOOKUP($A166,[1]DSSV!$A$9:$P$65536,IN_DTK!M$6,0),"")</f>
        <v>3.1</v>
      </c>
      <c r="N166" s="54">
        <f>IF(ISNA(VLOOKUP($A166,[1]DSSV!$A$9:$P$65536,IN_DTK!N$6,0))=FALSE,IF(N$9&lt;&gt;0,VLOOKUP($A166,[1]DSSV!$A$9:$P$65536,IN_DTK!N$6,0),""),"")</f>
        <v>4.5999999999999996</v>
      </c>
      <c r="O166" s="58">
        <f>IF(ISNA(VLOOKUP($A166,[1]DSSV!$A$9:$P$65536,IN_DTK!O$6,0))=FALSE,VLOOKUP($A166,[1]DSSV!$A$9:$P$65536,IN_DTK!O$6,0),"")</f>
        <v>5.4</v>
      </c>
      <c r="P166" s="59" t="str">
        <f>IF(ISNA(VLOOKUP($A166,[1]DSSV!$A$9:$P$65536,IN_DTK!P$6,0))=FALSE,VLOOKUP($A166,[1]DSSV!$A$9:$P$65536,IN_DTK!P$6,0),"")</f>
        <v>Năm Phẩy Bốn</v>
      </c>
      <c r="Q166" s="60">
        <f>IF(ISNA(VLOOKUP($A166,[1]DSSV!$A$9:$P$65536,IN_DTK!Q$6,0))=FALSE,VLOOKUP($A166,[1]DSSV!$A$9:$P$65536,IN_DTK!Q$6,0),"")</f>
        <v>0</v>
      </c>
      <c r="R166" s="52" t="str">
        <f t="shared" si="4"/>
        <v>K15KTR</v>
      </c>
      <c r="S166" s="53" t="str">
        <f t="shared" si="5"/>
        <v>KTR</v>
      </c>
    </row>
    <row r="167" spans="1:19" s="52" customFormat="1" ht="18" customHeight="1">
      <c r="A167" s="44">
        <v>158</v>
      </c>
      <c r="B167" s="54">
        <f>SUBTOTAL(2,C$7:C167)</f>
        <v>158</v>
      </c>
      <c r="C167" s="54">
        <f>IF(ISNA(VLOOKUP($A167,[1]DSSV!$A$9:$P$65536,IN_DTK!C$6,0))=FALSE,VLOOKUP($A167,[1]DSSV!$A$9:$P$65536,IN_DTK!C$6,0),"")</f>
        <v>152232923</v>
      </c>
      <c r="D167" s="55" t="str">
        <f>IF(ISNA(VLOOKUP($A167,[1]DSSV!$A$9:$P$65536,IN_DTK!D$6,0))=FALSE,VLOOKUP($A167,[1]DSSV!$A$9:$P$65536,IN_DTK!D$6,0),"")</f>
        <v>Văn Phú</v>
      </c>
      <c r="E167" s="56" t="str">
        <f>IF(ISNA(VLOOKUP($A167,[1]DSSV!$A$9:$P$65536,IN_DTK!E$6,0))=FALSE,VLOOKUP($A167,[1]DSSV!$A$9:$P$65536,IN_DTK!E$6,0),"")</f>
        <v>Huy</v>
      </c>
      <c r="F167" s="57" t="str">
        <f>IF(ISNA(VLOOKUP($A167,[1]DSSV!$A$9:$P$65536,IN_DTK!F$6,0))=FALSE,VLOOKUP($A167,[1]DSSV!$A$9:$P$65536,IN_DTK!F$6,0),"")</f>
        <v>K15KTR2</v>
      </c>
      <c r="G167" s="57" t="str">
        <f>IF(ISNA(VLOOKUP($A167,[1]DSSV!$A$9:$P$65536,IN_DTK!G$6,0))=FALSE,VLOOKUP($A167,[1]DSSV!$A$9:$P$65536,IN_DTK!G$6,0),"")</f>
        <v>K15E34</v>
      </c>
      <c r="H167" s="54">
        <f>IF(ISNA(VLOOKUP($A167,[1]DSSV!$A$9:$P$65536,IN_DTK!H$6,0))=FALSE,IF(H$9&lt;&gt;0,VLOOKUP($A167,[1]DSSV!$A$9:$P$65536,IN_DTK!H$6,0),""),"")</f>
        <v>8</v>
      </c>
      <c r="I167" s="54">
        <f>IF(ISNA(VLOOKUP($A167,[1]DSSV!$A$9:$P$65536,IN_DTK!I$6,0))=FALSE,IF(I$9&lt;&gt;0,VLOOKUP($A167,[1]DSSV!$A$9:$P$65536,IN_DTK!I$6,0),""),"")</f>
        <v>8</v>
      </c>
      <c r="J167" s="54">
        <f>IF(ISNA(VLOOKUP($A167,[1]DSSV!$A$9:$P$65536,IN_DTK!J$6,0))=FALSE,IF(J$9&lt;&gt;0,VLOOKUP($A167,[1]DSSV!$A$9:$P$65536,IN_DTK!J$6,0),""),"")</f>
        <v>4.3</v>
      </c>
      <c r="K167" s="54">
        <f>IF(ISNA(VLOOKUP($A167,[1]DSSV!$A$9:$P$65536,IN_DTK!K$6,0))=FALSE,IF(K$9&lt;&gt;0,VLOOKUP($A167,[1]DSSV!$A$9:$P$65536,IN_DTK!K$6,0),""),"")</f>
        <v>4.5</v>
      </c>
      <c r="L167" s="54">
        <f>IF(ISNA(VLOOKUP($A167,[1]DSSV!$A$9:$P$65536,IN_DTK!L$6,0))=FALSE,VLOOKUP($A167,[1]DSSV!$A$9:$P$65536,IN_DTK!L$6,0),"")</f>
        <v>5.5</v>
      </c>
      <c r="M167" s="54">
        <f>IF(ISNA(VLOOKUP($A167,[1]DSSV!$A$9:$P$65536,IN_DTK!M$6,0))=FALSE,VLOOKUP($A167,[1]DSSV!$A$9:$P$65536,IN_DTK!M$6,0),"")</f>
        <v>2.6</v>
      </c>
      <c r="N167" s="54">
        <f>IF(ISNA(VLOOKUP($A167,[1]DSSV!$A$9:$P$65536,IN_DTK!N$6,0))=FALSE,IF(N$9&lt;&gt;0,VLOOKUP($A167,[1]DSSV!$A$9:$P$65536,IN_DTK!N$6,0),""),"")</f>
        <v>4.0999999999999996</v>
      </c>
      <c r="O167" s="58">
        <f>IF(ISNA(VLOOKUP($A167,[1]DSSV!$A$9:$P$65536,IN_DTK!O$6,0))=FALSE,VLOOKUP($A167,[1]DSSV!$A$9:$P$65536,IN_DTK!O$6,0),"")</f>
        <v>4.8</v>
      </c>
      <c r="P167" s="59" t="str">
        <f>IF(ISNA(VLOOKUP($A167,[1]DSSV!$A$9:$P$65536,IN_DTK!P$6,0))=FALSE,VLOOKUP($A167,[1]DSSV!$A$9:$P$65536,IN_DTK!P$6,0),"")</f>
        <v>Bốn Phẩy Tám</v>
      </c>
      <c r="Q167" s="60">
        <f>IF(ISNA(VLOOKUP($A167,[1]DSSV!$A$9:$P$65536,IN_DTK!Q$6,0))=FALSE,VLOOKUP($A167,[1]DSSV!$A$9:$P$65536,IN_DTK!Q$6,0),"")</f>
        <v>0</v>
      </c>
      <c r="R167" s="52" t="str">
        <f t="shared" si="4"/>
        <v>K15KTR</v>
      </c>
      <c r="S167" s="53" t="str">
        <f t="shared" si="5"/>
        <v>KTR</v>
      </c>
    </row>
    <row r="168" spans="1:19" s="52" customFormat="1" ht="18" customHeight="1">
      <c r="A168" s="44">
        <v>159</v>
      </c>
      <c r="B168" s="54">
        <f>SUBTOTAL(2,C$7:C168)</f>
        <v>159</v>
      </c>
      <c r="C168" s="54">
        <f>IF(ISNA(VLOOKUP($A168,[1]DSSV!$A$9:$P$65536,IN_DTK!C$6,0))=FALSE,VLOOKUP($A168,[1]DSSV!$A$9:$P$65536,IN_DTK!C$6,0),"")</f>
        <v>152232924</v>
      </c>
      <c r="D168" s="55" t="str">
        <f>IF(ISNA(VLOOKUP($A168,[1]DSSV!$A$9:$P$65536,IN_DTK!D$6,0))=FALSE,VLOOKUP($A168,[1]DSSV!$A$9:$P$65536,IN_DTK!D$6,0),"")</f>
        <v>Phan Lê Thị Hồng</v>
      </c>
      <c r="E168" s="56" t="str">
        <f>IF(ISNA(VLOOKUP($A168,[1]DSSV!$A$9:$P$65536,IN_DTK!E$6,0))=FALSE,VLOOKUP($A168,[1]DSSV!$A$9:$P$65536,IN_DTK!E$6,0),"")</f>
        <v>Sim</v>
      </c>
      <c r="F168" s="57" t="str">
        <f>IF(ISNA(VLOOKUP($A168,[1]DSSV!$A$9:$P$65536,IN_DTK!F$6,0))=FALSE,VLOOKUP($A168,[1]DSSV!$A$9:$P$65536,IN_DTK!F$6,0),"")</f>
        <v>K15KTR4</v>
      </c>
      <c r="G168" s="57" t="str">
        <f>IF(ISNA(VLOOKUP($A168,[1]DSSV!$A$9:$P$65536,IN_DTK!G$6,0))=FALSE,VLOOKUP($A168,[1]DSSV!$A$9:$P$65536,IN_DTK!G$6,0),"")</f>
        <v>K15E34</v>
      </c>
      <c r="H168" s="54">
        <f>IF(ISNA(VLOOKUP($A168,[1]DSSV!$A$9:$P$65536,IN_DTK!H$6,0))=FALSE,IF(H$9&lt;&gt;0,VLOOKUP($A168,[1]DSSV!$A$9:$P$65536,IN_DTK!H$6,0),""),"")</f>
        <v>10</v>
      </c>
      <c r="I168" s="54">
        <f>IF(ISNA(VLOOKUP($A168,[1]DSSV!$A$9:$P$65536,IN_DTK!I$6,0))=FALSE,IF(I$9&lt;&gt;0,VLOOKUP($A168,[1]DSSV!$A$9:$P$65536,IN_DTK!I$6,0),""),"")</f>
        <v>10</v>
      </c>
      <c r="J168" s="54">
        <f>IF(ISNA(VLOOKUP($A168,[1]DSSV!$A$9:$P$65536,IN_DTK!J$6,0))=FALSE,IF(J$9&lt;&gt;0,VLOOKUP($A168,[1]DSSV!$A$9:$P$65536,IN_DTK!J$6,0),""),"")</f>
        <v>7.5</v>
      </c>
      <c r="K168" s="54">
        <f>IF(ISNA(VLOOKUP($A168,[1]DSSV!$A$9:$P$65536,IN_DTK!K$6,0))=FALSE,IF(K$9&lt;&gt;0,VLOOKUP($A168,[1]DSSV!$A$9:$P$65536,IN_DTK!K$6,0),""),"")</f>
        <v>5.3</v>
      </c>
      <c r="L168" s="54">
        <f>IF(ISNA(VLOOKUP($A168,[1]DSSV!$A$9:$P$65536,IN_DTK!L$6,0))=FALSE,VLOOKUP($A168,[1]DSSV!$A$9:$P$65536,IN_DTK!L$6,0),"")</f>
        <v>5.5</v>
      </c>
      <c r="M168" s="54">
        <f>IF(ISNA(VLOOKUP($A168,[1]DSSV!$A$9:$P$65536,IN_DTK!M$6,0))=FALSE,VLOOKUP($A168,[1]DSSV!$A$9:$P$65536,IN_DTK!M$6,0),"")</f>
        <v>4.5999999999999996</v>
      </c>
      <c r="N168" s="54">
        <f>IF(ISNA(VLOOKUP($A168,[1]DSSV!$A$9:$P$65536,IN_DTK!N$6,0))=FALSE,IF(N$9&lt;&gt;0,VLOOKUP($A168,[1]DSSV!$A$9:$P$65536,IN_DTK!N$6,0),""),"")</f>
        <v>5.0999999999999996</v>
      </c>
      <c r="O168" s="58">
        <f>IF(ISNA(VLOOKUP($A168,[1]DSSV!$A$9:$P$65536,IN_DTK!O$6,0))=FALSE,VLOOKUP($A168,[1]DSSV!$A$9:$P$65536,IN_DTK!O$6,0),"")</f>
        <v>6.3</v>
      </c>
      <c r="P168" s="59" t="str">
        <f>IF(ISNA(VLOOKUP($A168,[1]DSSV!$A$9:$P$65536,IN_DTK!P$6,0))=FALSE,VLOOKUP($A168,[1]DSSV!$A$9:$P$65536,IN_DTK!P$6,0),"")</f>
        <v>Sáu  Phẩy Ba</v>
      </c>
      <c r="Q168" s="60">
        <f>IF(ISNA(VLOOKUP($A168,[1]DSSV!$A$9:$P$65536,IN_DTK!Q$6,0))=FALSE,VLOOKUP($A168,[1]DSSV!$A$9:$P$65536,IN_DTK!Q$6,0),"")</f>
        <v>0</v>
      </c>
      <c r="R168" s="52" t="str">
        <f t="shared" si="4"/>
        <v>K15KTR</v>
      </c>
      <c r="S168" s="53" t="str">
        <f t="shared" si="5"/>
        <v>KTR</v>
      </c>
    </row>
    <row r="169" spans="1:19" s="52" customFormat="1" ht="18" customHeight="1">
      <c r="A169" s="44">
        <v>160</v>
      </c>
      <c r="B169" s="54">
        <f>SUBTOTAL(2,C$7:C169)</f>
        <v>160</v>
      </c>
      <c r="C169" s="54">
        <f>IF(ISNA(VLOOKUP($A169,[1]DSSV!$A$9:$P$65536,IN_DTK!C$6,0))=FALSE,VLOOKUP($A169,[1]DSSV!$A$9:$P$65536,IN_DTK!C$6,0),"")</f>
        <v>152232971</v>
      </c>
      <c r="D169" s="55" t="str">
        <f>IF(ISNA(VLOOKUP($A169,[1]DSSV!$A$9:$P$65536,IN_DTK!D$6,0))=FALSE,VLOOKUP($A169,[1]DSSV!$A$9:$P$65536,IN_DTK!D$6,0),"")</f>
        <v>Bùi Thanh</v>
      </c>
      <c r="E169" s="56" t="str">
        <f>IF(ISNA(VLOOKUP($A169,[1]DSSV!$A$9:$P$65536,IN_DTK!E$6,0))=FALSE,VLOOKUP($A169,[1]DSSV!$A$9:$P$65536,IN_DTK!E$6,0),"")</f>
        <v>Hải</v>
      </c>
      <c r="F169" s="57" t="str">
        <f>IF(ISNA(VLOOKUP($A169,[1]DSSV!$A$9:$P$65536,IN_DTK!F$6,0))=FALSE,VLOOKUP($A169,[1]DSSV!$A$9:$P$65536,IN_DTK!F$6,0),"")</f>
        <v>K15KTR1</v>
      </c>
      <c r="G169" s="57" t="str">
        <f>IF(ISNA(VLOOKUP($A169,[1]DSSV!$A$9:$P$65536,IN_DTK!G$6,0))=FALSE,VLOOKUP($A169,[1]DSSV!$A$9:$P$65536,IN_DTK!G$6,0),"")</f>
        <v>K15E34</v>
      </c>
      <c r="H169" s="54">
        <f>IF(ISNA(VLOOKUP($A169,[1]DSSV!$A$9:$P$65536,IN_DTK!H$6,0))=FALSE,IF(H$9&lt;&gt;0,VLOOKUP($A169,[1]DSSV!$A$9:$P$65536,IN_DTK!H$6,0),""),"")</f>
        <v>10</v>
      </c>
      <c r="I169" s="54">
        <f>IF(ISNA(VLOOKUP($A169,[1]DSSV!$A$9:$P$65536,IN_DTK!I$6,0))=FALSE,IF(I$9&lt;&gt;0,VLOOKUP($A169,[1]DSSV!$A$9:$P$65536,IN_DTK!I$6,0),""),"")</f>
        <v>10</v>
      </c>
      <c r="J169" s="54">
        <f>IF(ISNA(VLOOKUP($A169,[1]DSSV!$A$9:$P$65536,IN_DTK!J$6,0))=FALSE,IF(J$9&lt;&gt;0,VLOOKUP($A169,[1]DSSV!$A$9:$P$65536,IN_DTK!J$6,0),""),"")</f>
        <v>4.5</v>
      </c>
      <c r="K169" s="54">
        <f>IF(ISNA(VLOOKUP($A169,[1]DSSV!$A$9:$P$65536,IN_DTK!K$6,0))=FALSE,IF(K$9&lt;&gt;0,VLOOKUP($A169,[1]DSSV!$A$9:$P$65536,IN_DTK!K$6,0),""),"")</f>
        <v>4.5</v>
      </c>
      <c r="L169" s="54">
        <f>IF(ISNA(VLOOKUP($A169,[1]DSSV!$A$9:$P$65536,IN_DTK!L$6,0))=FALSE,VLOOKUP($A169,[1]DSSV!$A$9:$P$65536,IN_DTK!L$6,0),"")</f>
        <v>5.5</v>
      </c>
      <c r="M169" s="54">
        <f>IF(ISNA(VLOOKUP($A169,[1]DSSV!$A$9:$P$65536,IN_DTK!M$6,0))=FALSE,VLOOKUP($A169,[1]DSSV!$A$9:$P$65536,IN_DTK!M$6,0),"")</f>
        <v>2.9</v>
      </c>
      <c r="N169" s="54">
        <f>IF(ISNA(VLOOKUP($A169,[1]DSSV!$A$9:$P$65536,IN_DTK!N$6,0))=FALSE,IF(N$9&lt;&gt;0,VLOOKUP($A169,[1]DSSV!$A$9:$P$65536,IN_DTK!N$6,0),""),"")</f>
        <v>4.2</v>
      </c>
      <c r="O169" s="58">
        <f>IF(ISNA(VLOOKUP($A169,[1]DSSV!$A$9:$P$65536,IN_DTK!O$6,0))=FALSE,VLOOKUP($A169,[1]DSSV!$A$9:$P$65536,IN_DTK!O$6,0),"")</f>
        <v>5.2</v>
      </c>
      <c r="P169" s="59" t="str">
        <f>IF(ISNA(VLOOKUP($A169,[1]DSSV!$A$9:$P$65536,IN_DTK!P$6,0))=FALSE,VLOOKUP($A169,[1]DSSV!$A$9:$P$65536,IN_DTK!P$6,0),"")</f>
        <v>Năm Phẩy Hai</v>
      </c>
      <c r="Q169" s="60">
        <f>IF(ISNA(VLOOKUP($A169,[1]DSSV!$A$9:$P$65536,IN_DTK!Q$6,0))=FALSE,VLOOKUP($A169,[1]DSSV!$A$9:$P$65536,IN_DTK!Q$6,0),"")</f>
        <v>0</v>
      </c>
      <c r="R169" s="52" t="str">
        <f t="shared" si="4"/>
        <v>K15KTR</v>
      </c>
      <c r="S169" s="53" t="str">
        <f t="shared" si="5"/>
        <v>KTR</v>
      </c>
    </row>
    <row r="170" spans="1:19" s="52" customFormat="1" ht="18" customHeight="1">
      <c r="A170" s="44">
        <v>161</v>
      </c>
      <c r="B170" s="54">
        <f>SUBTOTAL(2,C$7:C170)</f>
        <v>161</v>
      </c>
      <c r="C170" s="54">
        <f>IF(ISNA(VLOOKUP($A170,[1]DSSV!$A$9:$P$65536,IN_DTK!C$6,0))=FALSE,VLOOKUP($A170,[1]DSSV!$A$9:$P$65536,IN_DTK!C$6,0),"")</f>
        <v>152233004</v>
      </c>
      <c r="D170" s="55" t="str">
        <f>IF(ISNA(VLOOKUP($A170,[1]DSSV!$A$9:$P$65536,IN_DTK!D$6,0))=FALSE,VLOOKUP($A170,[1]DSSV!$A$9:$P$65536,IN_DTK!D$6,0),"")</f>
        <v>Trần Thị</v>
      </c>
      <c r="E170" s="56" t="str">
        <f>IF(ISNA(VLOOKUP($A170,[1]DSSV!$A$9:$P$65536,IN_DTK!E$6,0))=FALSE,VLOOKUP($A170,[1]DSSV!$A$9:$P$65536,IN_DTK!E$6,0),"")</f>
        <v>Linh</v>
      </c>
      <c r="F170" s="57" t="str">
        <f>IF(ISNA(VLOOKUP($A170,[1]DSSV!$A$9:$P$65536,IN_DTK!F$6,0))=FALSE,VLOOKUP($A170,[1]DSSV!$A$9:$P$65536,IN_DTK!F$6,0),"")</f>
        <v>K15KTR2</v>
      </c>
      <c r="G170" s="57" t="str">
        <f>IF(ISNA(VLOOKUP($A170,[1]DSSV!$A$9:$P$65536,IN_DTK!G$6,0))=FALSE,VLOOKUP($A170,[1]DSSV!$A$9:$P$65536,IN_DTK!G$6,0),"")</f>
        <v>K15E34</v>
      </c>
      <c r="H170" s="54">
        <f>IF(ISNA(VLOOKUP($A170,[1]DSSV!$A$9:$P$65536,IN_DTK!H$6,0))=FALSE,IF(H$9&lt;&gt;0,VLOOKUP($A170,[1]DSSV!$A$9:$P$65536,IN_DTK!H$6,0),""),"")</f>
        <v>8</v>
      </c>
      <c r="I170" s="54">
        <f>IF(ISNA(VLOOKUP($A170,[1]DSSV!$A$9:$P$65536,IN_DTK!I$6,0))=FALSE,IF(I$9&lt;&gt;0,VLOOKUP($A170,[1]DSSV!$A$9:$P$65536,IN_DTK!I$6,0),""),"")</f>
        <v>8</v>
      </c>
      <c r="J170" s="54">
        <f>IF(ISNA(VLOOKUP($A170,[1]DSSV!$A$9:$P$65536,IN_DTK!J$6,0))=FALSE,IF(J$9&lt;&gt;0,VLOOKUP($A170,[1]DSSV!$A$9:$P$65536,IN_DTK!J$6,0),""),"")</f>
        <v>7.8</v>
      </c>
      <c r="K170" s="54">
        <f>IF(ISNA(VLOOKUP($A170,[1]DSSV!$A$9:$P$65536,IN_DTK!K$6,0))=FALSE,IF(K$9&lt;&gt;0,VLOOKUP($A170,[1]DSSV!$A$9:$P$65536,IN_DTK!K$6,0),""),"")</f>
        <v>4</v>
      </c>
      <c r="L170" s="54">
        <f>IF(ISNA(VLOOKUP($A170,[1]DSSV!$A$9:$P$65536,IN_DTK!L$6,0))=FALSE,VLOOKUP($A170,[1]DSSV!$A$9:$P$65536,IN_DTK!L$6,0),"")</f>
        <v>5</v>
      </c>
      <c r="M170" s="54">
        <f>IF(ISNA(VLOOKUP($A170,[1]DSSV!$A$9:$P$65536,IN_DTK!M$6,0))=FALSE,VLOOKUP($A170,[1]DSSV!$A$9:$P$65536,IN_DTK!M$6,0),"")</f>
        <v>3.3</v>
      </c>
      <c r="N170" s="54">
        <f>IF(ISNA(VLOOKUP($A170,[1]DSSV!$A$9:$P$65536,IN_DTK!N$6,0))=FALSE,IF(N$9&lt;&gt;0,VLOOKUP($A170,[1]DSSV!$A$9:$P$65536,IN_DTK!N$6,0),""),"")</f>
        <v>4.2</v>
      </c>
      <c r="O170" s="58">
        <f>IF(ISNA(VLOOKUP($A170,[1]DSSV!$A$9:$P$65536,IN_DTK!O$6,0))=FALSE,VLOOKUP($A170,[1]DSSV!$A$9:$P$65536,IN_DTK!O$6,0),"")</f>
        <v>5.5</v>
      </c>
      <c r="P170" s="59" t="str">
        <f>IF(ISNA(VLOOKUP($A170,[1]DSSV!$A$9:$P$65536,IN_DTK!P$6,0))=FALSE,VLOOKUP($A170,[1]DSSV!$A$9:$P$65536,IN_DTK!P$6,0),"")</f>
        <v>Năm Phẩy Năm</v>
      </c>
      <c r="Q170" s="60">
        <f>IF(ISNA(VLOOKUP($A170,[1]DSSV!$A$9:$P$65536,IN_DTK!Q$6,0))=FALSE,VLOOKUP($A170,[1]DSSV!$A$9:$P$65536,IN_DTK!Q$6,0),"")</f>
        <v>0</v>
      </c>
      <c r="R170" s="52" t="str">
        <f t="shared" si="4"/>
        <v>K15KTR</v>
      </c>
      <c r="S170" s="53" t="str">
        <f t="shared" si="5"/>
        <v>KTR</v>
      </c>
    </row>
    <row r="171" spans="1:19" s="52" customFormat="1" ht="18" customHeight="1">
      <c r="A171" s="44">
        <v>162</v>
      </c>
      <c r="B171" s="54">
        <f>SUBTOTAL(2,C$7:C171)</f>
        <v>162</v>
      </c>
      <c r="C171" s="54">
        <f>IF(ISNA(VLOOKUP($A171,[1]DSSV!$A$9:$P$65536,IN_DTK!C$6,0))=FALSE,VLOOKUP($A171,[1]DSSV!$A$9:$P$65536,IN_DTK!C$6,0),"")</f>
        <v>152233045</v>
      </c>
      <c r="D171" s="55" t="str">
        <f>IF(ISNA(VLOOKUP($A171,[1]DSSV!$A$9:$P$65536,IN_DTK!D$6,0))=FALSE,VLOOKUP($A171,[1]DSSV!$A$9:$P$65536,IN_DTK!D$6,0),"")</f>
        <v>Lê Xuân</v>
      </c>
      <c r="E171" s="56" t="str">
        <f>IF(ISNA(VLOOKUP($A171,[1]DSSV!$A$9:$P$65536,IN_DTK!E$6,0))=FALSE,VLOOKUP($A171,[1]DSSV!$A$9:$P$65536,IN_DTK!E$6,0),"")</f>
        <v>Thắng</v>
      </c>
      <c r="F171" s="57" t="str">
        <f>IF(ISNA(VLOOKUP($A171,[1]DSSV!$A$9:$P$65536,IN_DTK!F$6,0))=FALSE,VLOOKUP($A171,[1]DSSV!$A$9:$P$65536,IN_DTK!F$6,0),"")</f>
        <v>K15KTR4</v>
      </c>
      <c r="G171" s="57" t="str">
        <f>IF(ISNA(VLOOKUP($A171,[1]DSSV!$A$9:$P$65536,IN_DTK!G$6,0))=FALSE,VLOOKUP($A171,[1]DSSV!$A$9:$P$65536,IN_DTK!G$6,0),"")</f>
        <v>K15E34</v>
      </c>
      <c r="H171" s="54">
        <f>IF(ISNA(VLOOKUP($A171,[1]DSSV!$A$9:$P$65536,IN_DTK!H$6,0))=FALSE,IF(H$9&lt;&gt;0,VLOOKUP($A171,[1]DSSV!$A$9:$P$65536,IN_DTK!H$6,0),""),"")</f>
        <v>9</v>
      </c>
      <c r="I171" s="54">
        <f>IF(ISNA(VLOOKUP($A171,[1]DSSV!$A$9:$P$65536,IN_DTK!I$6,0))=FALSE,IF(I$9&lt;&gt;0,VLOOKUP($A171,[1]DSSV!$A$9:$P$65536,IN_DTK!I$6,0),""),"")</f>
        <v>9</v>
      </c>
      <c r="J171" s="54">
        <f>IF(ISNA(VLOOKUP($A171,[1]DSSV!$A$9:$P$65536,IN_DTK!J$6,0))=FALSE,IF(J$9&lt;&gt;0,VLOOKUP($A171,[1]DSSV!$A$9:$P$65536,IN_DTK!J$6,0),""),"")</f>
        <v>5</v>
      </c>
      <c r="K171" s="54">
        <f>IF(ISNA(VLOOKUP($A171,[1]DSSV!$A$9:$P$65536,IN_DTK!K$6,0))=FALSE,IF(K$9&lt;&gt;0,VLOOKUP($A171,[1]DSSV!$A$9:$P$65536,IN_DTK!K$6,0),""),"")</f>
        <v>4.3</v>
      </c>
      <c r="L171" s="54">
        <f>IF(ISNA(VLOOKUP($A171,[1]DSSV!$A$9:$P$65536,IN_DTK!L$6,0))=FALSE,VLOOKUP($A171,[1]DSSV!$A$9:$P$65536,IN_DTK!L$6,0),"")</f>
        <v>6</v>
      </c>
      <c r="M171" s="54">
        <f>IF(ISNA(VLOOKUP($A171,[1]DSSV!$A$9:$P$65536,IN_DTK!M$6,0))=FALSE,VLOOKUP($A171,[1]DSSV!$A$9:$P$65536,IN_DTK!M$6,0),"")</f>
        <v>3.2</v>
      </c>
      <c r="N171" s="54">
        <f>IF(ISNA(VLOOKUP($A171,[1]DSSV!$A$9:$P$65536,IN_DTK!N$6,0))=FALSE,IF(N$9&lt;&gt;0,VLOOKUP($A171,[1]DSSV!$A$9:$P$65536,IN_DTK!N$6,0),""),"")</f>
        <v>4.5999999999999996</v>
      </c>
      <c r="O171" s="58">
        <f>IF(ISNA(VLOOKUP($A171,[1]DSSV!$A$9:$P$65536,IN_DTK!O$6,0))=FALSE,VLOOKUP($A171,[1]DSSV!$A$9:$P$65536,IN_DTK!O$6,0),"")</f>
        <v>5.3</v>
      </c>
      <c r="P171" s="59" t="str">
        <f>IF(ISNA(VLOOKUP($A171,[1]DSSV!$A$9:$P$65536,IN_DTK!P$6,0))=FALSE,VLOOKUP($A171,[1]DSSV!$A$9:$P$65536,IN_DTK!P$6,0),"")</f>
        <v>Năm Phẩy Ba</v>
      </c>
      <c r="Q171" s="60">
        <f>IF(ISNA(VLOOKUP($A171,[1]DSSV!$A$9:$P$65536,IN_DTK!Q$6,0))=FALSE,VLOOKUP($A171,[1]DSSV!$A$9:$P$65536,IN_DTK!Q$6,0),"")</f>
        <v>0</v>
      </c>
      <c r="R171" s="52" t="str">
        <f t="shared" si="4"/>
        <v>K15KTR</v>
      </c>
      <c r="S171" s="53" t="str">
        <f t="shared" si="5"/>
        <v>KTR</v>
      </c>
    </row>
    <row r="172" spans="1:19" s="52" customFormat="1" ht="18" customHeight="1">
      <c r="A172" s="44">
        <v>163</v>
      </c>
      <c r="B172" s="54">
        <f>SUBTOTAL(2,C$7:C172)</f>
        <v>163</v>
      </c>
      <c r="C172" s="54">
        <f>IF(ISNA(VLOOKUP($A172,[1]DSSV!$A$9:$P$65536,IN_DTK!C$6,0))=FALSE,VLOOKUP($A172,[1]DSSV!$A$9:$P$65536,IN_DTK!C$6,0),"")</f>
        <v>152233061</v>
      </c>
      <c r="D172" s="55" t="str">
        <f>IF(ISNA(VLOOKUP($A172,[1]DSSV!$A$9:$P$65536,IN_DTK!D$6,0))=FALSE,VLOOKUP($A172,[1]DSSV!$A$9:$P$65536,IN_DTK!D$6,0),"")</f>
        <v>Trần Hoàng</v>
      </c>
      <c r="E172" s="56" t="str">
        <f>IF(ISNA(VLOOKUP($A172,[1]DSSV!$A$9:$P$65536,IN_DTK!E$6,0))=FALSE,VLOOKUP($A172,[1]DSSV!$A$9:$P$65536,IN_DTK!E$6,0),"")</f>
        <v>Tiến</v>
      </c>
      <c r="F172" s="57" t="str">
        <f>IF(ISNA(VLOOKUP($A172,[1]DSSV!$A$9:$P$65536,IN_DTK!F$6,0))=FALSE,VLOOKUP($A172,[1]DSSV!$A$9:$P$65536,IN_DTK!F$6,0),"")</f>
        <v>K15KTR4</v>
      </c>
      <c r="G172" s="57" t="str">
        <f>IF(ISNA(VLOOKUP($A172,[1]DSSV!$A$9:$P$65536,IN_DTK!G$6,0))=FALSE,VLOOKUP($A172,[1]DSSV!$A$9:$P$65536,IN_DTK!G$6,0),"")</f>
        <v>K15E34</v>
      </c>
      <c r="H172" s="54">
        <f>IF(ISNA(VLOOKUP($A172,[1]DSSV!$A$9:$P$65536,IN_DTK!H$6,0))=FALSE,IF(H$9&lt;&gt;0,VLOOKUP($A172,[1]DSSV!$A$9:$P$65536,IN_DTK!H$6,0),""),"")</f>
        <v>9</v>
      </c>
      <c r="I172" s="54">
        <f>IF(ISNA(VLOOKUP($A172,[1]DSSV!$A$9:$P$65536,IN_DTK!I$6,0))=FALSE,IF(I$9&lt;&gt;0,VLOOKUP($A172,[1]DSSV!$A$9:$P$65536,IN_DTK!I$6,0),""),"")</f>
        <v>9</v>
      </c>
      <c r="J172" s="54">
        <f>IF(ISNA(VLOOKUP($A172,[1]DSSV!$A$9:$P$65536,IN_DTK!J$6,0))=FALSE,IF(J$9&lt;&gt;0,VLOOKUP($A172,[1]DSSV!$A$9:$P$65536,IN_DTK!J$6,0),""),"")</f>
        <v>5.3</v>
      </c>
      <c r="K172" s="54">
        <f>IF(ISNA(VLOOKUP($A172,[1]DSSV!$A$9:$P$65536,IN_DTK!K$6,0))=FALSE,IF(K$9&lt;&gt;0,VLOOKUP($A172,[1]DSSV!$A$9:$P$65536,IN_DTK!K$6,0),""),"")</f>
        <v>4.3</v>
      </c>
      <c r="L172" s="54">
        <f>IF(ISNA(VLOOKUP($A172,[1]DSSV!$A$9:$P$65536,IN_DTK!L$6,0))=FALSE,VLOOKUP($A172,[1]DSSV!$A$9:$P$65536,IN_DTK!L$6,0),"")</f>
        <v>6</v>
      </c>
      <c r="M172" s="54">
        <f>IF(ISNA(VLOOKUP($A172,[1]DSSV!$A$9:$P$65536,IN_DTK!M$6,0))=FALSE,VLOOKUP($A172,[1]DSSV!$A$9:$P$65536,IN_DTK!M$6,0),"")</f>
        <v>3.3</v>
      </c>
      <c r="N172" s="54">
        <f>IF(ISNA(VLOOKUP($A172,[1]DSSV!$A$9:$P$65536,IN_DTK!N$6,0))=FALSE,IF(N$9&lt;&gt;0,VLOOKUP($A172,[1]DSSV!$A$9:$P$65536,IN_DTK!N$6,0),""),"")</f>
        <v>4.7</v>
      </c>
      <c r="O172" s="58">
        <f>IF(ISNA(VLOOKUP($A172,[1]DSSV!$A$9:$P$65536,IN_DTK!O$6,0))=FALSE,VLOOKUP($A172,[1]DSSV!$A$9:$P$65536,IN_DTK!O$6,0),"")</f>
        <v>5.4</v>
      </c>
      <c r="P172" s="59" t="str">
        <f>IF(ISNA(VLOOKUP($A172,[1]DSSV!$A$9:$P$65536,IN_DTK!P$6,0))=FALSE,VLOOKUP($A172,[1]DSSV!$A$9:$P$65536,IN_DTK!P$6,0),"")</f>
        <v>Năm Phẩy Bốn</v>
      </c>
      <c r="Q172" s="60">
        <f>IF(ISNA(VLOOKUP($A172,[1]DSSV!$A$9:$P$65536,IN_DTK!Q$6,0))=FALSE,VLOOKUP($A172,[1]DSSV!$A$9:$P$65536,IN_DTK!Q$6,0),"")</f>
        <v>0</v>
      </c>
      <c r="R172" s="52" t="str">
        <f t="shared" si="4"/>
        <v>K15KTR</v>
      </c>
      <c r="S172" s="53" t="str">
        <f t="shared" si="5"/>
        <v>KTR</v>
      </c>
    </row>
    <row r="173" spans="1:19" s="52" customFormat="1" ht="18" customHeight="1">
      <c r="A173" s="44">
        <v>164</v>
      </c>
      <c r="B173" s="54">
        <f>SUBTOTAL(2,C$7:C173)</f>
        <v>164</v>
      </c>
      <c r="C173" s="54">
        <f>IF(ISNA(VLOOKUP($A173,[1]DSSV!$A$9:$P$65536,IN_DTK!C$6,0))=FALSE,VLOOKUP($A173,[1]DSSV!$A$9:$P$65536,IN_DTK!C$6,0),"")</f>
        <v>152232810</v>
      </c>
      <c r="D173" s="55" t="str">
        <f>IF(ISNA(VLOOKUP($A173,[1]DSSV!$A$9:$P$65536,IN_DTK!D$6,0))=FALSE,VLOOKUP($A173,[1]DSSV!$A$9:$P$65536,IN_DTK!D$6,0),"")</f>
        <v>Từ Thị Ly</v>
      </c>
      <c r="E173" s="56" t="str">
        <f>IF(ISNA(VLOOKUP($A173,[1]DSSV!$A$9:$P$65536,IN_DTK!E$6,0))=FALSE,VLOOKUP($A173,[1]DSSV!$A$9:$P$65536,IN_DTK!E$6,0),"")</f>
        <v>Na</v>
      </c>
      <c r="F173" s="57" t="str">
        <f>IF(ISNA(VLOOKUP($A173,[1]DSSV!$A$9:$P$65536,IN_DTK!F$6,0))=FALSE,VLOOKUP($A173,[1]DSSV!$A$9:$P$65536,IN_DTK!F$6,0),"")</f>
        <v>K15KTR1</v>
      </c>
      <c r="G173" s="57" t="str">
        <f>IF(ISNA(VLOOKUP($A173,[1]DSSV!$A$9:$P$65536,IN_DTK!G$6,0))=FALSE,VLOOKUP($A173,[1]DSSV!$A$9:$P$65536,IN_DTK!G$6,0),"")</f>
        <v>K15E34</v>
      </c>
      <c r="H173" s="54">
        <f>IF(ISNA(VLOOKUP($A173,[1]DSSV!$A$9:$P$65536,IN_DTK!H$6,0))=FALSE,IF(H$9&lt;&gt;0,VLOOKUP($A173,[1]DSSV!$A$9:$P$65536,IN_DTK!H$6,0),""),"")</f>
        <v>10</v>
      </c>
      <c r="I173" s="54">
        <f>IF(ISNA(VLOOKUP($A173,[1]DSSV!$A$9:$P$65536,IN_DTK!I$6,0))=FALSE,IF(I$9&lt;&gt;0,VLOOKUP($A173,[1]DSSV!$A$9:$P$65536,IN_DTK!I$6,0),""),"")</f>
        <v>10</v>
      </c>
      <c r="J173" s="54">
        <f>IF(ISNA(VLOOKUP($A173,[1]DSSV!$A$9:$P$65536,IN_DTK!J$6,0))=FALSE,IF(J$9&lt;&gt;0,VLOOKUP($A173,[1]DSSV!$A$9:$P$65536,IN_DTK!J$6,0),""),"")</f>
        <v>5</v>
      </c>
      <c r="K173" s="54">
        <f>IF(ISNA(VLOOKUP($A173,[1]DSSV!$A$9:$P$65536,IN_DTK!K$6,0))=FALSE,IF(K$9&lt;&gt;0,VLOOKUP($A173,[1]DSSV!$A$9:$P$65536,IN_DTK!K$6,0),""),"")</f>
        <v>4.7</v>
      </c>
      <c r="L173" s="54">
        <f>IF(ISNA(VLOOKUP($A173,[1]DSSV!$A$9:$P$65536,IN_DTK!L$6,0))=FALSE,VLOOKUP($A173,[1]DSSV!$A$9:$P$65536,IN_DTK!L$6,0),"")</f>
        <v>5</v>
      </c>
      <c r="M173" s="54">
        <f>IF(ISNA(VLOOKUP($A173,[1]DSSV!$A$9:$P$65536,IN_DTK!M$6,0))=FALSE,VLOOKUP($A173,[1]DSSV!$A$9:$P$65536,IN_DTK!M$6,0),"")</f>
        <v>4.4000000000000004</v>
      </c>
      <c r="N173" s="54">
        <f>IF(ISNA(VLOOKUP($A173,[1]DSSV!$A$9:$P$65536,IN_DTK!N$6,0))=FALSE,IF(N$9&lt;&gt;0,VLOOKUP($A173,[1]DSSV!$A$9:$P$65536,IN_DTK!N$6,0),""),"")</f>
        <v>4.7</v>
      </c>
      <c r="O173" s="58">
        <f>IF(ISNA(VLOOKUP($A173,[1]DSSV!$A$9:$P$65536,IN_DTK!O$6,0))=FALSE,VLOOKUP($A173,[1]DSSV!$A$9:$P$65536,IN_DTK!O$6,0),"")</f>
        <v>5.6</v>
      </c>
      <c r="P173" s="59" t="str">
        <f>IF(ISNA(VLOOKUP($A173,[1]DSSV!$A$9:$P$65536,IN_DTK!P$6,0))=FALSE,VLOOKUP($A173,[1]DSSV!$A$9:$P$65536,IN_DTK!P$6,0),"")</f>
        <v>Năm Phẩy Sáu</v>
      </c>
      <c r="Q173" s="60">
        <f>IF(ISNA(VLOOKUP($A173,[1]DSSV!$A$9:$P$65536,IN_DTK!Q$6,0))=FALSE,VLOOKUP($A173,[1]DSSV!$A$9:$P$65536,IN_DTK!Q$6,0),"")</f>
        <v>0</v>
      </c>
      <c r="R173" s="52" t="str">
        <f t="shared" si="4"/>
        <v>K15KTR</v>
      </c>
      <c r="S173" s="53" t="str">
        <f t="shared" si="5"/>
        <v>KTR</v>
      </c>
    </row>
    <row r="174" spans="1:19" s="52" customFormat="1" ht="18" customHeight="1">
      <c r="A174" s="44">
        <v>165</v>
      </c>
      <c r="B174" s="54">
        <f>SUBTOTAL(2,C$7:C174)</f>
        <v>165</v>
      </c>
      <c r="C174" s="54">
        <f>IF(ISNA(VLOOKUP($A174,[1]DSSV!$A$9:$P$65536,IN_DTK!C$6,0))=FALSE,VLOOKUP($A174,[1]DSSV!$A$9:$P$65536,IN_DTK!C$6,0),"")</f>
        <v>152232811</v>
      </c>
      <c r="D174" s="55" t="str">
        <f>IF(ISNA(VLOOKUP($A174,[1]DSSV!$A$9:$P$65536,IN_DTK!D$6,0))=FALSE,VLOOKUP($A174,[1]DSSV!$A$9:$P$65536,IN_DTK!D$6,0),"")</f>
        <v>Nguyễn Văn</v>
      </c>
      <c r="E174" s="56" t="str">
        <f>IF(ISNA(VLOOKUP($A174,[1]DSSV!$A$9:$P$65536,IN_DTK!E$6,0))=FALSE,VLOOKUP($A174,[1]DSSV!$A$9:$P$65536,IN_DTK!E$6,0),"")</f>
        <v>Quý</v>
      </c>
      <c r="F174" s="57" t="str">
        <f>IF(ISNA(VLOOKUP($A174,[1]DSSV!$A$9:$P$65536,IN_DTK!F$6,0))=FALSE,VLOOKUP($A174,[1]DSSV!$A$9:$P$65536,IN_DTK!F$6,0),"")</f>
        <v>K15KTR1</v>
      </c>
      <c r="G174" s="57" t="str">
        <f>IF(ISNA(VLOOKUP($A174,[1]DSSV!$A$9:$P$65536,IN_DTK!G$6,0))=FALSE,VLOOKUP($A174,[1]DSSV!$A$9:$P$65536,IN_DTK!G$6,0),"")</f>
        <v>K15E34</v>
      </c>
      <c r="H174" s="54">
        <f>IF(ISNA(VLOOKUP($A174,[1]DSSV!$A$9:$P$65536,IN_DTK!H$6,0))=FALSE,IF(H$9&lt;&gt;0,VLOOKUP($A174,[1]DSSV!$A$9:$P$65536,IN_DTK!H$6,0),""),"")</f>
        <v>10</v>
      </c>
      <c r="I174" s="54">
        <f>IF(ISNA(VLOOKUP($A174,[1]DSSV!$A$9:$P$65536,IN_DTK!I$6,0))=FALSE,IF(I$9&lt;&gt;0,VLOOKUP($A174,[1]DSSV!$A$9:$P$65536,IN_DTK!I$6,0),""),"")</f>
        <v>10</v>
      </c>
      <c r="J174" s="54">
        <f>IF(ISNA(VLOOKUP($A174,[1]DSSV!$A$9:$P$65536,IN_DTK!J$6,0))=FALSE,IF(J$9&lt;&gt;0,VLOOKUP($A174,[1]DSSV!$A$9:$P$65536,IN_DTK!J$6,0),""),"")</f>
        <v>5.3</v>
      </c>
      <c r="K174" s="54">
        <f>IF(ISNA(VLOOKUP($A174,[1]DSSV!$A$9:$P$65536,IN_DTK!K$6,0))=FALSE,IF(K$9&lt;&gt;0,VLOOKUP($A174,[1]DSSV!$A$9:$P$65536,IN_DTK!K$6,0),""),"")</f>
        <v>4.7</v>
      </c>
      <c r="L174" s="54">
        <f>IF(ISNA(VLOOKUP($A174,[1]DSSV!$A$9:$P$65536,IN_DTK!L$6,0))=FALSE,VLOOKUP($A174,[1]DSSV!$A$9:$P$65536,IN_DTK!L$6,0),"")</f>
        <v>6</v>
      </c>
      <c r="M174" s="54">
        <f>IF(ISNA(VLOOKUP($A174,[1]DSSV!$A$9:$P$65536,IN_DTK!M$6,0))=FALSE,VLOOKUP($A174,[1]DSSV!$A$9:$P$65536,IN_DTK!M$6,0),"")</f>
        <v>3.1</v>
      </c>
      <c r="N174" s="54">
        <f>IF(ISNA(VLOOKUP($A174,[1]DSSV!$A$9:$P$65536,IN_DTK!N$6,0))=FALSE,IF(N$9&lt;&gt;0,VLOOKUP($A174,[1]DSSV!$A$9:$P$65536,IN_DTK!N$6,0),""),"")</f>
        <v>4.5999999999999996</v>
      </c>
      <c r="O174" s="58">
        <f>IF(ISNA(VLOOKUP($A174,[1]DSSV!$A$9:$P$65536,IN_DTK!O$6,0))=FALSE,VLOOKUP($A174,[1]DSSV!$A$9:$P$65536,IN_DTK!O$6,0),"")</f>
        <v>5.6</v>
      </c>
      <c r="P174" s="59" t="str">
        <f>IF(ISNA(VLOOKUP($A174,[1]DSSV!$A$9:$P$65536,IN_DTK!P$6,0))=FALSE,VLOOKUP($A174,[1]DSSV!$A$9:$P$65536,IN_DTK!P$6,0),"")</f>
        <v>Năm Phẩy Sáu</v>
      </c>
      <c r="Q174" s="60">
        <f>IF(ISNA(VLOOKUP($A174,[1]DSSV!$A$9:$P$65536,IN_DTK!Q$6,0))=FALSE,VLOOKUP($A174,[1]DSSV!$A$9:$P$65536,IN_DTK!Q$6,0),"")</f>
        <v>0</v>
      </c>
      <c r="R174" s="52" t="str">
        <f t="shared" si="4"/>
        <v>K15KTR</v>
      </c>
      <c r="S174" s="53" t="str">
        <f t="shared" si="5"/>
        <v>KTR</v>
      </c>
    </row>
    <row r="175" spans="1:19" s="52" customFormat="1" ht="18" customHeight="1">
      <c r="A175" s="44">
        <v>166</v>
      </c>
      <c r="B175" s="54">
        <f>SUBTOTAL(2,C$7:C175)</f>
        <v>166</v>
      </c>
      <c r="C175" s="54">
        <f>IF(ISNA(VLOOKUP($A175,[1]DSSV!$A$9:$P$65536,IN_DTK!C$6,0))=FALSE,VLOOKUP($A175,[1]DSSV!$A$9:$P$65536,IN_DTK!C$6,0),"")</f>
        <v>152232839</v>
      </c>
      <c r="D175" s="55" t="str">
        <f>IF(ISNA(VLOOKUP($A175,[1]DSSV!$A$9:$P$65536,IN_DTK!D$6,0))=FALSE,VLOOKUP($A175,[1]DSSV!$A$9:$P$65536,IN_DTK!D$6,0),"")</f>
        <v>Đặng Công</v>
      </c>
      <c r="E175" s="56" t="str">
        <f>IF(ISNA(VLOOKUP($A175,[1]DSSV!$A$9:$P$65536,IN_DTK!E$6,0))=FALSE,VLOOKUP($A175,[1]DSSV!$A$9:$P$65536,IN_DTK!E$6,0),"")</f>
        <v>Thọ</v>
      </c>
      <c r="F175" s="57" t="str">
        <f>IF(ISNA(VLOOKUP($A175,[1]DSSV!$A$9:$P$65536,IN_DTK!F$6,0))=FALSE,VLOOKUP($A175,[1]DSSV!$A$9:$P$65536,IN_DTK!F$6,0),"")</f>
        <v>K15KTR1</v>
      </c>
      <c r="G175" s="57" t="str">
        <f>IF(ISNA(VLOOKUP($A175,[1]DSSV!$A$9:$P$65536,IN_DTK!G$6,0))=FALSE,VLOOKUP($A175,[1]DSSV!$A$9:$P$65536,IN_DTK!G$6,0),"")</f>
        <v>K15E34</v>
      </c>
      <c r="H175" s="54">
        <f>IF(ISNA(VLOOKUP($A175,[1]DSSV!$A$9:$P$65536,IN_DTK!H$6,0))=FALSE,IF(H$9&lt;&gt;0,VLOOKUP($A175,[1]DSSV!$A$9:$P$65536,IN_DTK!H$6,0),""),"")</f>
        <v>9</v>
      </c>
      <c r="I175" s="54">
        <f>IF(ISNA(VLOOKUP($A175,[1]DSSV!$A$9:$P$65536,IN_DTK!I$6,0))=FALSE,IF(I$9&lt;&gt;0,VLOOKUP($A175,[1]DSSV!$A$9:$P$65536,IN_DTK!I$6,0),""),"")</f>
        <v>9</v>
      </c>
      <c r="J175" s="54">
        <f>IF(ISNA(VLOOKUP($A175,[1]DSSV!$A$9:$P$65536,IN_DTK!J$6,0))=FALSE,IF(J$9&lt;&gt;0,VLOOKUP($A175,[1]DSSV!$A$9:$P$65536,IN_DTK!J$6,0),""),"")</f>
        <v>5.5</v>
      </c>
      <c r="K175" s="54">
        <f>IF(ISNA(VLOOKUP($A175,[1]DSSV!$A$9:$P$65536,IN_DTK!K$6,0))=FALSE,IF(K$9&lt;&gt;0,VLOOKUP($A175,[1]DSSV!$A$9:$P$65536,IN_DTK!K$6,0),""),"")</f>
        <v>4.0999999999999996</v>
      </c>
      <c r="L175" s="54">
        <f>IF(ISNA(VLOOKUP($A175,[1]DSSV!$A$9:$P$65536,IN_DTK!L$6,0))=FALSE,VLOOKUP($A175,[1]DSSV!$A$9:$P$65536,IN_DTK!L$6,0),"")</f>
        <v>6</v>
      </c>
      <c r="M175" s="54">
        <f>IF(ISNA(VLOOKUP($A175,[1]DSSV!$A$9:$P$65536,IN_DTK!M$6,0))=FALSE,VLOOKUP($A175,[1]DSSV!$A$9:$P$65536,IN_DTK!M$6,0),"")</f>
        <v>4.4000000000000004</v>
      </c>
      <c r="N175" s="54">
        <f>IF(ISNA(VLOOKUP($A175,[1]DSSV!$A$9:$P$65536,IN_DTK!N$6,0))=FALSE,IF(N$9&lt;&gt;0,VLOOKUP($A175,[1]DSSV!$A$9:$P$65536,IN_DTK!N$6,0),""),"")</f>
        <v>5.2</v>
      </c>
      <c r="O175" s="58">
        <f>IF(ISNA(VLOOKUP($A175,[1]DSSV!$A$9:$P$65536,IN_DTK!O$6,0))=FALSE,VLOOKUP($A175,[1]DSSV!$A$9:$P$65536,IN_DTK!O$6,0),"")</f>
        <v>5.7</v>
      </c>
      <c r="P175" s="59" t="str">
        <f>IF(ISNA(VLOOKUP($A175,[1]DSSV!$A$9:$P$65536,IN_DTK!P$6,0))=FALSE,VLOOKUP($A175,[1]DSSV!$A$9:$P$65536,IN_DTK!P$6,0),"")</f>
        <v>Năm Phẩy Bảy</v>
      </c>
      <c r="Q175" s="60">
        <f>IF(ISNA(VLOOKUP($A175,[1]DSSV!$A$9:$P$65536,IN_DTK!Q$6,0))=FALSE,VLOOKUP($A175,[1]DSSV!$A$9:$P$65536,IN_DTK!Q$6,0),"")</f>
        <v>0</v>
      </c>
      <c r="R175" s="52" t="str">
        <f t="shared" si="4"/>
        <v>K15KTR</v>
      </c>
      <c r="S175" s="53" t="str">
        <f t="shared" si="5"/>
        <v>KTR</v>
      </c>
    </row>
    <row r="176" spans="1:19" s="52" customFormat="1" ht="18" customHeight="1">
      <c r="A176" s="44">
        <v>167</v>
      </c>
      <c r="B176" s="54">
        <f>SUBTOTAL(2,C$7:C176)</f>
        <v>167</v>
      </c>
      <c r="C176" s="54">
        <f>IF(ISNA(VLOOKUP($A176,[1]DSSV!$A$9:$P$65536,IN_DTK!C$6,0))=FALSE,VLOOKUP($A176,[1]DSSV!$A$9:$P$65536,IN_DTK!C$6,0),"")</f>
        <v>152232840</v>
      </c>
      <c r="D176" s="55" t="str">
        <f>IF(ISNA(VLOOKUP($A176,[1]DSSV!$A$9:$P$65536,IN_DTK!D$6,0))=FALSE,VLOOKUP($A176,[1]DSSV!$A$9:$P$65536,IN_DTK!D$6,0),"")</f>
        <v>Bùi Thị</v>
      </c>
      <c r="E176" s="56" t="str">
        <f>IF(ISNA(VLOOKUP($A176,[1]DSSV!$A$9:$P$65536,IN_DTK!E$6,0))=FALSE,VLOOKUP($A176,[1]DSSV!$A$9:$P$65536,IN_DTK!E$6,0),"")</f>
        <v>Mỹ</v>
      </c>
      <c r="F176" s="57" t="str">
        <f>IF(ISNA(VLOOKUP($A176,[1]DSSV!$A$9:$P$65536,IN_DTK!F$6,0))=FALSE,VLOOKUP($A176,[1]DSSV!$A$9:$P$65536,IN_DTK!F$6,0),"")</f>
        <v>K15KTR1</v>
      </c>
      <c r="G176" s="57" t="str">
        <f>IF(ISNA(VLOOKUP($A176,[1]DSSV!$A$9:$P$65536,IN_DTK!G$6,0))=FALSE,VLOOKUP($A176,[1]DSSV!$A$9:$P$65536,IN_DTK!G$6,0),"")</f>
        <v>K15E34</v>
      </c>
      <c r="H176" s="54">
        <f>IF(ISNA(VLOOKUP($A176,[1]DSSV!$A$9:$P$65536,IN_DTK!H$6,0))=FALSE,IF(H$9&lt;&gt;0,VLOOKUP($A176,[1]DSSV!$A$9:$P$65536,IN_DTK!H$6,0),""),"")</f>
        <v>10</v>
      </c>
      <c r="I176" s="54">
        <f>IF(ISNA(VLOOKUP($A176,[1]DSSV!$A$9:$P$65536,IN_DTK!I$6,0))=FALSE,IF(I$9&lt;&gt;0,VLOOKUP($A176,[1]DSSV!$A$9:$P$65536,IN_DTK!I$6,0),""),"")</f>
        <v>10</v>
      </c>
      <c r="J176" s="54">
        <f>IF(ISNA(VLOOKUP($A176,[1]DSSV!$A$9:$P$65536,IN_DTK!J$6,0))=FALSE,IF(J$9&lt;&gt;0,VLOOKUP($A176,[1]DSSV!$A$9:$P$65536,IN_DTK!J$6,0),""),"")</f>
        <v>7</v>
      </c>
      <c r="K176" s="54">
        <f>IF(ISNA(VLOOKUP($A176,[1]DSSV!$A$9:$P$65536,IN_DTK!K$6,0))=FALSE,IF(K$9&lt;&gt;0,VLOOKUP($A176,[1]DSSV!$A$9:$P$65536,IN_DTK!K$6,0),""),"")</f>
        <v>6.1</v>
      </c>
      <c r="L176" s="54">
        <f>IF(ISNA(VLOOKUP($A176,[1]DSSV!$A$9:$P$65536,IN_DTK!L$6,0))=FALSE,VLOOKUP($A176,[1]DSSV!$A$9:$P$65536,IN_DTK!L$6,0),"")</f>
        <v>6</v>
      </c>
      <c r="M176" s="54">
        <f>IF(ISNA(VLOOKUP($A176,[1]DSSV!$A$9:$P$65536,IN_DTK!M$6,0))=FALSE,VLOOKUP($A176,[1]DSSV!$A$9:$P$65536,IN_DTK!M$6,0),"")</f>
        <v>4.2</v>
      </c>
      <c r="N176" s="54">
        <f>IF(ISNA(VLOOKUP($A176,[1]DSSV!$A$9:$P$65536,IN_DTK!N$6,0))=FALSE,IF(N$9&lt;&gt;0,VLOOKUP($A176,[1]DSSV!$A$9:$P$65536,IN_DTK!N$6,0),""),"")</f>
        <v>5.0999999999999996</v>
      </c>
      <c r="O176" s="58">
        <f>IF(ISNA(VLOOKUP($A176,[1]DSSV!$A$9:$P$65536,IN_DTK!O$6,0))=FALSE,VLOOKUP($A176,[1]DSSV!$A$9:$P$65536,IN_DTK!O$6,0),"")</f>
        <v>6.3</v>
      </c>
      <c r="P176" s="59" t="str">
        <f>IF(ISNA(VLOOKUP($A176,[1]DSSV!$A$9:$P$65536,IN_DTK!P$6,0))=FALSE,VLOOKUP($A176,[1]DSSV!$A$9:$P$65536,IN_DTK!P$6,0),"")</f>
        <v>Sáu  Phẩy Ba</v>
      </c>
      <c r="Q176" s="60">
        <f>IF(ISNA(VLOOKUP($A176,[1]DSSV!$A$9:$P$65536,IN_DTK!Q$6,0))=FALSE,VLOOKUP($A176,[1]DSSV!$A$9:$P$65536,IN_DTK!Q$6,0),"")</f>
        <v>0</v>
      </c>
      <c r="R176" s="52" t="str">
        <f t="shared" si="4"/>
        <v>K15KTR</v>
      </c>
      <c r="S176" s="53" t="str">
        <f t="shared" si="5"/>
        <v>KTR</v>
      </c>
    </row>
    <row r="177" spans="1:19" s="52" customFormat="1" ht="18" customHeight="1">
      <c r="A177" s="44">
        <v>168</v>
      </c>
      <c r="B177" s="54">
        <f>SUBTOTAL(2,C$7:C177)</f>
        <v>168</v>
      </c>
      <c r="C177" s="54">
        <f>IF(ISNA(VLOOKUP($A177,[1]DSSV!$A$9:$P$65536,IN_DTK!C$6,0))=FALSE,VLOOKUP($A177,[1]DSSV!$A$9:$P$65536,IN_DTK!C$6,0),"")</f>
        <v>152232872</v>
      </c>
      <c r="D177" s="55" t="str">
        <f>IF(ISNA(VLOOKUP($A177,[1]DSSV!$A$9:$P$65536,IN_DTK!D$6,0))=FALSE,VLOOKUP($A177,[1]DSSV!$A$9:$P$65536,IN_DTK!D$6,0),"")</f>
        <v>Trần Văn</v>
      </c>
      <c r="E177" s="56" t="str">
        <f>IF(ISNA(VLOOKUP($A177,[1]DSSV!$A$9:$P$65536,IN_DTK!E$6,0))=FALSE,VLOOKUP($A177,[1]DSSV!$A$9:$P$65536,IN_DTK!E$6,0),"")</f>
        <v>Thi</v>
      </c>
      <c r="F177" s="57" t="str">
        <f>IF(ISNA(VLOOKUP($A177,[1]DSSV!$A$9:$P$65536,IN_DTK!F$6,0))=FALSE,VLOOKUP($A177,[1]DSSV!$A$9:$P$65536,IN_DTK!F$6,0),"")</f>
        <v>K15KTR1</v>
      </c>
      <c r="G177" s="57" t="str">
        <f>IF(ISNA(VLOOKUP($A177,[1]DSSV!$A$9:$P$65536,IN_DTK!G$6,0))=FALSE,VLOOKUP($A177,[1]DSSV!$A$9:$P$65536,IN_DTK!G$6,0),"")</f>
        <v>K15E34</v>
      </c>
      <c r="H177" s="54">
        <f>IF(ISNA(VLOOKUP($A177,[1]DSSV!$A$9:$P$65536,IN_DTK!H$6,0))=FALSE,IF(H$9&lt;&gt;0,VLOOKUP($A177,[1]DSSV!$A$9:$P$65536,IN_DTK!H$6,0),""),"")</f>
        <v>5</v>
      </c>
      <c r="I177" s="54">
        <f>IF(ISNA(VLOOKUP($A177,[1]DSSV!$A$9:$P$65536,IN_DTK!I$6,0))=FALSE,IF(I$9&lt;&gt;0,VLOOKUP($A177,[1]DSSV!$A$9:$P$65536,IN_DTK!I$6,0),""),"")</f>
        <v>5</v>
      </c>
      <c r="J177" s="54">
        <f>IF(ISNA(VLOOKUP($A177,[1]DSSV!$A$9:$P$65536,IN_DTK!J$6,0))=FALSE,IF(J$9&lt;&gt;0,VLOOKUP($A177,[1]DSSV!$A$9:$P$65536,IN_DTK!J$6,0),""),"")</f>
        <v>2.5</v>
      </c>
      <c r="K177" s="54">
        <f>IF(ISNA(VLOOKUP($A177,[1]DSSV!$A$9:$P$65536,IN_DTK!K$6,0))=FALSE,IF(K$9&lt;&gt;0,VLOOKUP($A177,[1]DSSV!$A$9:$P$65536,IN_DTK!K$6,0),""),"")</f>
        <v>4</v>
      </c>
      <c r="L177" s="54" t="str">
        <f>IF(ISNA(VLOOKUP($A177,[1]DSSV!$A$9:$P$65536,IN_DTK!L$6,0))=FALSE,VLOOKUP($A177,[1]DSSV!$A$9:$P$65536,IN_DTK!L$6,0),"")</f>
        <v>v</v>
      </c>
      <c r="M177" s="54" t="str">
        <f>IF(ISNA(VLOOKUP($A177,[1]DSSV!$A$9:$P$65536,IN_DTK!M$6,0))=FALSE,VLOOKUP($A177,[1]DSSV!$A$9:$P$65536,IN_DTK!M$6,0),"")</f>
        <v>v</v>
      </c>
      <c r="N177" s="54" t="str">
        <f>IF(ISNA(VLOOKUP($A177,[1]DSSV!$A$9:$P$65536,IN_DTK!N$6,0))=FALSE,IF(N$9&lt;&gt;0,VLOOKUP($A177,[1]DSSV!$A$9:$P$65536,IN_DTK!N$6,0),""),"")</f>
        <v>v</v>
      </c>
      <c r="O177" s="58">
        <f>IF(ISNA(VLOOKUP($A177,[1]DSSV!$A$9:$P$65536,IN_DTK!O$6,0))=FALSE,VLOOKUP($A177,[1]DSSV!$A$9:$P$65536,IN_DTK!O$6,0),"")</f>
        <v>0</v>
      </c>
      <c r="P177" s="59" t="str">
        <f>IF(ISNA(VLOOKUP($A177,[1]DSSV!$A$9:$P$65536,IN_DTK!P$6,0))=FALSE,VLOOKUP($A177,[1]DSSV!$A$9:$P$65536,IN_DTK!P$6,0),"")</f>
        <v>Không</v>
      </c>
      <c r="Q177" s="60">
        <f>IF(ISNA(VLOOKUP($A177,[1]DSSV!$A$9:$P$65536,IN_DTK!Q$6,0))=FALSE,VLOOKUP($A177,[1]DSSV!$A$9:$P$65536,IN_DTK!Q$6,0),"")</f>
        <v>0</v>
      </c>
      <c r="R177" s="52" t="str">
        <f t="shared" si="4"/>
        <v>K15KTR</v>
      </c>
      <c r="S177" s="53" t="str">
        <f t="shared" si="5"/>
        <v>KTR</v>
      </c>
    </row>
    <row r="178" spans="1:19" s="52" customFormat="1" ht="18" customHeight="1">
      <c r="A178" s="44">
        <v>169</v>
      </c>
      <c r="B178" s="54">
        <f>SUBTOTAL(2,C$7:C178)</f>
        <v>169</v>
      </c>
      <c r="C178" s="54">
        <f>IF(ISNA(VLOOKUP($A178,[1]DSSV!$A$9:$P$65536,IN_DTK!C$6,0))=FALSE,VLOOKUP($A178,[1]DSSV!$A$9:$P$65536,IN_DTK!C$6,0),"")</f>
        <v>152232874</v>
      </c>
      <c r="D178" s="55" t="str">
        <f>IF(ISNA(VLOOKUP($A178,[1]DSSV!$A$9:$P$65536,IN_DTK!D$6,0))=FALSE,VLOOKUP($A178,[1]DSSV!$A$9:$P$65536,IN_DTK!D$6,0),"")</f>
        <v>Lê Tự Nhật</v>
      </c>
      <c r="E178" s="56" t="str">
        <f>IF(ISNA(VLOOKUP($A178,[1]DSSV!$A$9:$P$65536,IN_DTK!E$6,0))=FALSE,VLOOKUP($A178,[1]DSSV!$A$9:$P$65536,IN_DTK!E$6,0),"")</f>
        <v>Quang</v>
      </c>
      <c r="F178" s="57" t="str">
        <f>IF(ISNA(VLOOKUP($A178,[1]DSSV!$A$9:$P$65536,IN_DTK!F$6,0))=FALSE,VLOOKUP($A178,[1]DSSV!$A$9:$P$65536,IN_DTK!F$6,0),"")</f>
        <v>K15KTR1</v>
      </c>
      <c r="G178" s="57" t="str">
        <f>IF(ISNA(VLOOKUP($A178,[1]DSSV!$A$9:$P$65536,IN_DTK!G$6,0))=FALSE,VLOOKUP($A178,[1]DSSV!$A$9:$P$65536,IN_DTK!G$6,0),"")</f>
        <v>K15E34</v>
      </c>
      <c r="H178" s="54">
        <f>IF(ISNA(VLOOKUP($A178,[1]DSSV!$A$9:$P$65536,IN_DTK!H$6,0))=FALSE,IF(H$9&lt;&gt;0,VLOOKUP($A178,[1]DSSV!$A$9:$P$65536,IN_DTK!H$6,0),""),"")</f>
        <v>7</v>
      </c>
      <c r="I178" s="54">
        <f>IF(ISNA(VLOOKUP($A178,[1]DSSV!$A$9:$P$65536,IN_DTK!I$6,0))=FALSE,IF(I$9&lt;&gt;0,VLOOKUP($A178,[1]DSSV!$A$9:$P$65536,IN_DTK!I$6,0),""),"")</f>
        <v>7</v>
      </c>
      <c r="J178" s="54">
        <f>IF(ISNA(VLOOKUP($A178,[1]DSSV!$A$9:$P$65536,IN_DTK!J$6,0))=FALSE,IF(J$9&lt;&gt;0,VLOOKUP($A178,[1]DSSV!$A$9:$P$65536,IN_DTK!J$6,0),""),"")</f>
        <v>6.8</v>
      </c>
      <c r="K178" s="54">
        <f>IF(ISNA(VLOOKUP($A178,[1]DSSV!$A$9:$P$65536,IN_DTK!K$6,0))=FALSE,IF(K$9&lt;&gt;0,VLOOKUP($A178,[1]DSSV!$A$9:$P$65536,IN_DTK!K$6,0),""),"")</f>
        <v>4.3</v>
      </c>
      <c r="L178" s="54">
        <f>IF(ISNA(VLOOKUP($A178,[1]DSSV!$A$9:$P$65536,IN_DTK!L$6,0))=FALSE,VLOOKUP($A178,[1]DSSV!$A$9:$P$65536,IN_DTK!L$6,0),"")</f>
        <v>6</v>
      </c>
      <c r="M178" s="54">
        <f>IF(ISNA(VLOOKUP($A178,[1]DSSV!$A$9:$P$65536,IN_DTK!M$6,0))=FALSE,VLOOKUP($A178,[1]DSSV!$A$9:$P$65536,IN_DTK!M$6,0),"")</f>
        <v>5.0999999999999996</v>
      </c>
      <c r="N178" s="54">
        <f>IF(ISNA(VLOOKUP($A178,[1]DSSV!$A$9:$P$65536,IN_DTK!N$6,0))=FALSE,IF(N$9&lt;&gt;0,VLOOKUP($A178,[1]DSSV!$A$9:$P$65536,IN_DTK!N$6,0),""),"")</f>
        <v>5.6</v>
      </c>
      <c r="O178" s="58">
        <f>IF(ISNA(VLOOKUP($A178,[1]DSSV!$A$9:$P$65536,IN_DTK!O$6,0))=FALSE,VLOOKUP($A178,[1]DSSV!$A$9:$P$65536,IN_DTK!O$6,0),"")</f>
        <v>5.9</v>
      </c>
      <c r="P178" s="59" t="str">
        <f>IF(ISNA(VLOOKUP($A178,[1]DSSV!$A$9:$P$65536,IN_DTK!P$6,0))=FALSE,VLOOKUP($A178,[1]DSSV!$A$9:$P$65536,IN_DTK!P$6,0),"")</f>
        <v>Năm Phẩy Chín</v>
      </c>
      <c r="Q178" s="60">
        <f>IF(ISNA(VLOOKUP($A178,[1]DSSV!$A$9:$P$65536,IN_DTK!Q$6,0))=FALSE,VLOOKUP($A178,[1]DSSV!$A$9:$P$65536,IN_DTK!Q$6,0),"")</f>
        <v>0</v>
      </c>
      <c r="R178" s="52" t="str">
        <f t="shared" si="4"/>
        <v>K15KTR</v>
      </c>
      <c r="S178" s="53" t="str">
        <f t="shared" si="5"/>
        <v>KTR</v>
      </c>
    </row>
    <row r="179" spans="1:19" s="52" customFormat="1" ht="18" customHeight="1">
      <c r="A179" s="44">
        <v>170</v>
      </c>
      <c r="B179" s="54">
        <f>SUBTOTAL(2,C$7:C179)</f>
        <v>170</v>
      </c>
      <c r="C179" s="54">
        <f>IF(ISNA(VLOOKUP($A179,[1]DSSV!$A$9:$P$65536,IN_DTK!C$6,0))=FALSE,VLOOKUP($A179,[1]DSSV!$A$9:$P$65536,IN_DTK!C$6,0),"")</f>
        <v>152232899</v>
      </c>
      <c r="D179" s="55" t="str">
        <f>IF(ISNA(VLOOKUP($A179,[1]DSSV!$A$9:$P$65536,IN_DTK!D$6,0))=FALSE,VLOOKUP($A179,[1]DSSV!$A$9:$P$65536,IN_DTK!D$6,0),"")</f>
        <v xml:space="preserve">Lê Duy </v>
      </c>
      <c r="E179" s="56" t="str">
        <f>IF(ISNA(VLOOKUP($A179,[1]DSSV!$A$9:$P$65536,IN_DTK!E$6,0))=FALSE,VLOOKUP($A179,[1]DSSV!$A$9:$P$65536,IN_DTK!E$6,0),"")</f>
        <v>Thành</v>
      </c>
      <c r="F179" s="57" t="str">
        <f>IF(ISNA(VLOOKUP($A179,[1]DSSV!$A$9:$P$65536,IN_DTK!F$6,0))=FALSE,VLOOKUP($A179,[1]DSSV!$A$9:$P$65536,IN_DTK!F$6,0),"")</f>
        <v>K15KTR1</v>
      </c>
      <c r="G179" s="57" t="str">
        <f>IF(ISNA(VLOOKUP($A179,[1]DSSV!$A$9:$P$65536,IN_DTK!G$6,0))=FALSE,VLOOKUP($A179,[1]DSSV!$A$9:$P$65536,IN_DTK!G$6,0),"")</f>
        <v>K15E34</v>
      </c>
      <c r="H179" s="54">
        <f>IF(ISNA(VLOOKUP($A179,[1]DSSV!$A$9:$P$65536,IN_DTK!H$6,0))=FALSE,IF(H$9&lt;&gt;0,VLOOKUP($A179,[1]DSSV!$A$9:$P$65536,IN_DTK!H$6,0),""),"")</f>
        <v>9</v>
      </c>
      <c r="I179" s="54">
        <f>IF(ISNA(VLOOKUP($A179,[1]DSSV!$A$9:$P$65536,IN_DTK!I$6,0))=FALSE,IF(I$9&lt;&gt;0,VLOOKUP($A179,[1]DSSV!$A$9:$P$65536,IN_DTK!I$6,0),""),"")</f>
        <v>9</v>
      </c>
      <c r="J179" s="54">
        <f>IF(ISNA(VLOOKUP($A179,[1]DSSV!$A$9:$P$65536,IN_DTK!J$6,0))=FALSE,IF(J$9&lt;&gt;0,VLOOKUP($A179,[1]DSSV!$A$9:$P$65536,IN_DTK!J$6,0),""),"")</f>
        <v>6.8</v>
      </c>
      <c r="K179" s="54">
        <f>IF(ISNA(VLOOKUP($A179,[1]DSSV!$A$9:$P$65536,IN_DTK!K$6,0))=FALSE,IF(K$9&lt;&gt;0,VLOOKUP($A179,[1]DSSV!$A$9:$P$65536,IN_DTK!K$6,0),""),"")</f>
        <v>4.7</v>
      </c>
      <c r="L179" s="54">
        <f>IF(ISNA(VLOOKUP($A179,[1]DSSV!$A$9:$P$65536,IN_DTK!L$6,0))=FALSE,VLOOKUP($A179,[1]DSSV!$A$9:$P$65536,IN_DTK!L$6,0),"")</f>
        <v>6</v>
      </c>
      <c r="M179" s="54">
        <f>IF(ISNA(VLOOKUP($A179,[1]DSSV!$A$9:$P$65536,IN_DTK!M$6,0))=FALSE,VLOOKUP($A179,[1]DSSV!$A$9:$P$65536,IN_DTK!M$6,0),"")</f>
        <v>4.7</v>
      </c>
      <c r="N179" s="54">
        <f>IF(ISNA(VLOOKUP($A179,[1]DSSV!$A$9:$P$65536,IN_DTK!N$6,0))=FALSE,IF(N$9&lt;&gt;0,VLOOKUP($A179,[1]DSSV!$A$9:$P$65536,IN_DTK!N$6,0),""),"")</f>
        <v>5.4</v>
      </c>
      <c r="O179" s="58">
        <f>IF(ISNA(VLOOKUP($A179,[1]DSSV!$A$9:$P$65536,IN_DTK!O$6,0))=FALSE,VLOOKUP($A179,[1]DSSV!$A$9:$P$65536,IN_DTK!O$6,0),"")</f>
        <v>6.2</v>
      </c>
      <c r="P179" s="59" t="str">
        <f>IF(ISNA(VLOOKUP($A179,[1]DSSV!$A$9:$P$65536,IN_DTK!P$6,0))=FALSE,VLOOKUP($A179,[1]DSSV!$A$9:$P$65536,IN_DTK!P$6,0),"")</f>
        <v>Sáu  Phẩy Hai</v>
      </c>
      <c r="Q179" s="60">
        <f>IF(ISNA(VLOOKUP($A179,[1]DSSV!$A$9:$P$65536,IN_DTK!Q$6,0))=FALSE,VLOOKUP($A179,[1]DSSV!$A$9:$P$65536,IN_DTK!Q$6,0),"")</f>
        <v>0</v>
      </c>
      <c r="R179" s="52" t="str">
        <f t="shared" si="4"/>
        <v>K15KTR</v>
      </c>
      <c r="S179" s="53" t="str">
        <f t="shared" si="5"/>
        <v>KTR</v>
      </c>
    </row>
    <row r="180" spans="1:19" s="52" customFormat="1" ht="18" customHeight="1">
      <c r="A180" s="44">
        <v>171</v>
      </c>
      <c r="B180" s="54">
        <f>SUBTOTAL(2,C$7:C180)</f>
        <v>171</v>
      </c>
      <c r="C180" s="54">
        <f>IF(ISNA(VLOOKUP($A180,[1]DSSV!$A$9:$P$65536,IN_DTK!C$6,0))=FALSE,VLOOKUP($A180,[1]DSSV!$A$9:$P$65536,IN_DTK!C$6,0),"")</f>
        <v>152232906</v>
      </c>
      <c r="D180" s="55" t="str">
        <f>IF(ISNA(VLOOKUP($A180,[1]DSSV!$A$9:$P$65536,IN_DTK!D$6,0))=FALSE,VLOOKUP($A180,[1]DSSV!$A$9:$P$65536,IN_DTK!D$6,0),"")</f>
        <v>Võ Thế</v>
      </c>
      <c r="E180" s="56" t="str">
        <f>IF(ISNA(VLOOKUP($A180,[1]DSSV!$A$9:$P$65536,IN_DTK!E$6,0))=FALSE,VLOOKUP($A180,[1]DSSV!$A$9:$P$65536,IN_DTK!E$6,0),"")</f>
        <v>Hào</v>
      </c>
      <c r="F180" s="57" t="str">
        <f>IF(ISNA(VLOOKUP($A180,[1]DSSV!$A$9:$P$65536,IN_DTK!F$6,0))=FALSE,VLOOKUP($A180,[1]DSSV!$A$9:$P$65536,IN_DTK!F$6,0),"")</f>
        <v>K15KTR1</v>
      </c>
      <c r="G180" s="57" t="str">
        <f>IF(ISNA(VLOOKUP($A180,[1]DSSV!$A$9:$P$65536,IN_DTK!G$6,0))=FALSE,VLOOKUP($A180,[1]DSSV!$A$9:$P$65536,IN_DTK!G$6,0),"")</f>
        <v>K15E34</v>
      </c>
      <c r="H180" s="54">
        <f>IF(ISNA(VLOOKUP($A180,[1]DSSV!$A$9:$P$65536,IN_DTK!H$6,0))=FALSE,IF(H$9&lt;&gt;0,VLOOKUP($A180,[1]DSSV!$A$9:$P$65536,IN_DTK!H$6,0),""),"")</f>
        <v>10</v>
      </c>
      <c r="I180" s="54">
        <f>IF(ISNA(VLOOKUP($A180,[1]DSSV!$A$9:$P$65536,IN_DTK!I$6,0))=FALSE,IF(I$9&lt;&gt;0,VLOOKUP($A180,[1]DSSV!$A$9:$P$65536,IN_DTK!I$6,0),""),"")</f>
        <v>10</v>
      </c>
      <c r="J180" s="54">
        <f>IF(ISNA(VLOOKUP($A180,[1]DSSV!$A$9:$P$65536,IN_DTK!J$6,0))=FALSE,IF(J$9&lt;&gt;0,VLOOKUP($A180,[1]DSSV!$A$9:$P$65536,IN_DTK!J$6,0),""),"")</f>
        <v>4</v>
      </c>
      <c r="K180" s="54">
        <f>IF(ISNA(VLOOKUP($A180,[1]DSSV!$A$9:$P$65536,IN_DTK!K$6,0))=FALSE,IF(K$9&lt;&gt;0,VLOOKUP($A180,[1]DSSV!$A$9:$P$65536,IN_DTK!K$6,0),""),"")</f>
        <v>4.7</v>
      </c>
      <c r="L180" s="54">
        <f>IF(ISNA(VLOOKUP($A180,[1]DSSV!$A$9:$P$65536,IN_DTK!L$6,0))=FALSE,VLOOKUP($A180,[1]DSSV!$A$9:$P$65536,IN_DTK!L$6,0),"")</f>
        <v>6</v>
      </c>
      <c r="M180" s="54">
        <f>IF(ISNA(VLOOKUP($A180,[1]DSSV!$A$9:$P$65536,IN_DTK!M$6,0))=FALSE,VLOOKUP($A180,[1]DSSV!$A$9:$P$65536,IN_DTK!M$6,0),"")</f>
        <v>2.9</v>
      </c>
      <c r="N180" s="54">
        <f>IF(ISNA(VLOOKUP($A180,[1]DSSV!$A$9:$P$65536,IN_DTK!N$6,0))=FALSE,IF(N$9&lt;&gt;0,VLOOKUP($A180,[1]DSSV!$A$9:$P$65536,IN_DTK!N$6,0),""),"")</f>
        <v>4.5</v>
      </c>
      <c r="O180" s="58">
        <f>IF(ISNA(VLOOKUP($A180,[1]DSSV!$A$9:$P$65536,IN_DTK!O$6,0))=FALSE,VLOOKUP($A180,[1]DSSV!$A$9:$P$65536,IN_DTK!O$6,0),"")</f>
        <v>5.2</v>
      </c>
      <c r="P180" s="59" t="str">
        <f>IF(ISNA(VLOOKUP($A180,[1]DSSV!$A$9:$P$65536,IN_DTK!P$6,0))=FALSE,VLOOKUP($A180,[1]DSSV!$A$9:$P$65536,IN_DTK!P$6,0),"")</f>
        <v>Năm Phẩy Hai</v>
      </c>
      <c r="Q180" s="60">
        <f>IF(ISNA(VLOOKUP($A180,[1]DSSV!$A$9:$P$65536,IN_DTK!Q$6,0))=FALSE,VLOOKUP($A180,[1]DSSV!$A$9:$P$65536,IN_DTK!Q$6,0),"")</f>
        <v>0</v>
      </c>
      <c r="R180" s="52" t="str">
        <f t="shared" si="4"/>
        <v>K15KTR</v>
      </c>
      <c r="S180" s="53" t="str">
        <f t="shared" si="5"/>
        <v>KTR</v>
      </c>
    </row>
    <row r="181" spans="1:19" s="52" customFormat="1" ht="18" customHeight="1">
      <c r="A181" s="44">
        <v>172</v>
      </c>
      <c r="B181" s="54">
        <f>SUBTOTAL(2,C$7:C181)</f>
        <v>172</v>
      </c>
      <c r="C181" s="54">
        <f>IF(ISNA(VLOOKUP($A181,[1]DSSV!$A$9:$P$65536,IN_DTK!C$6,0))=FALSE,VLOOKUP($A181,[1]DSSV!$A$9:$P$65536,IN_DTK!C$6,0),"")</f>
        <v>152232936</v>
      </c>
      <c r="D181" s="55" t="str">
        <f>IF(ISNA(VLOOKUP($A181,[1]DSSV!$A$9:$P$65536,IN_DTK!D$6,0))=FALSE,VLOOKUP($A181,[1]DSSV!$A$9:$P$65536,IN_DTK!D$6,0),"")</f>
        <v>La Đức</v>
      </c>
      <c r="E181" s="56" t="str">
        <f>IF(ISNA(VLOOKUP($A181,[1]DSSV!$A$9:$P$65536,IN_DTK!E$6,0))=FALSE,VLOOKUP($A181,[1]DSSV!$A$9:$P$65536,IN_DTK!E$6,0),"")</f>
        <v>Anh</v>
      </c>
      <c r="F181" s="57" t="str">
        <f>IF(ISNA(VLOOKUP($A181,[1]DSSV!$A$9:$P$65536,IN_DTK!F$6,0))=FALSE,VLOOKUP($A181,[1]DSSV!$A$9:$P$65536,IN_DTK!F$6,0),"")</f>
        <v>K15KTR1</v>
      </c>
      <c r="G181" s="57" t="str">
        <f>IF(ISNA(VLOOKUP($A181,[1]DSSV!$A$9:$P$65536,IN_DTK!G$6,0))=FALSE,VLOOKUP($A181,[1]DSSV!$A$9:$P$65536,IN_DTK!G$6,0),"")</f>
        <v>K15E34</v>
      </c>
      <c r="H181" s="54">
        <f>IF(ISNA(VLOOKUP($A181,[1]DSSV!$A$9:$P$65536,IN_DTK!H$6,0))=FALSE,IF(H$9&lt;&gt;0,VLOOKUP($A181,[1]DSSV!$A$9:$P$65536,IN_DTK!H$6,0),""),"")</f>
        <v>8</v>
      </c>
      <c r="I181" s="54">
        <f>IF(ISNA(VLOOKUP($A181,[1]DSSV!$A$9:$P$65536,IN_DTK!I$6,0))=FALSE,IF(I$9&lt;&gt;0,VLOOKUP($A181,[1]DSSV!$A$9:$P$65536,IN_DTK!I$6,0),""),"")</f>
        <v>8</v>
      </c>
      <c r="J181" s="54">
        <f>IF(ISNA(VLOOKUP($A181,[1]DSSV!$A$9:$P$65536,IN_DTK!J$6,0))=FALSE,IF(J$9&lt;&gt;0,VLOOKUP($A181,[1]DSSV!$A$9:$P$65536,IN_DTK!J$6,0),""),"")</f>
        <v>4</v>
      </c>
      <c r="K181" s="54">
        <f>IF(ISNA(VLOOKUP($A181,[1]DSSV!$A$9:$P$65536,IN_DTK!K$6,0))=FALSE,IF(K$9&lt;&gt;0,VLOOKUP($A181,[1]DSSV!$A$9:$P$65536,IN_DTK!K$6,0),""),"")</f>
        <v>4.3</v>
      </c>
      <c r="L181" s="54">
        <f>IF(ISNA(VLOOKUP($A181,[1]DSSV!$A$9:$P$65536,IN_DTK!L$6,0))=FALSE,VLOOKUP($A181,[1]DSSV!$A$9:$P$65536,IN_DTK!L$6,0),"")</f>
        <v>5.5</v>
      </c>
      <c r="M181" s="54">
        <f>IF(ISNA(VLOOKUP($A181,[1]DSSV!$A$9:$P$65536,IN_DTK!M$6,0))=FALSE,VLOOKUP($A181,[1]DSSV!$A$9:$P$65536,IN_DTK!M$6,0),"")</f>
        <v>4</v>
      </c>
      <c r="N181" s="54">
        <f>IF(ISNA(VLOOKUP($A181,[1]DSSV!$A$9:$P$65536,IN_DTK!N$6,0))=FALSE,IF(N$9&lt;&gt;0,VLOOKUP($A181,[1]DSSV!$A$9:$P$65536,IN_DTK!N$6,0),""),"")</f>
        <v>4.8</v>
      </c>
      <c r="O181" s="58">
        <f>IF(ISNA(VLOOKUP($A181,[1]DSSV!$A$9:$P$65536,IN_DTK!O$6,0))=FALSE,VLOOKUP($A181,[1]DSSV!$A$9:$P$65536,IN_DTK!O$6,0),"")</f>
        <v>5.0999999999999996</v>
      </c>
      <c r="P181" s="59" t="str">
        <f>IF(ISNA(VLOOKUP($A181,[1]DSSV!$A$9:$P$65536,IN_DTK!P$6,0))=FALSE,VLOOKUP($A181,[1]DSSV!$A$9:$P$65536,IN_DTK!P$6,0),"")</f>
        <v>Năm Phẩy Một</v>
      </c>
      <c r="Q181" s="60">
        <f>IF(ISNA(VLOOKUP($A181,[1]DSSV!$A$9:$P$65536,IN_DTK!Q$6,0))=FALSE,VLOOKUP($A181,[1]DSSV!$A$9:$P$65536,IN_DTK!Q$6,0),"")</f>
        <v>0</v>
      </c>
      <c r="R181" s="52" t="str">
        <f t="shared" si="4"/>
        <v>K15KTR</v>
      </c>
      <c r="S181" s="53" t="str">
        <f t="shared" si="5"/>
        <v>KTR</v>
      </c>
    </row>
    <row r="182" spans="1:19" s="52" customFormat="1" ht="18" customHeight="1">
      <c r="A182" s="44">
        <v>173</v>
      </c>
      <c r="B182" s="54">
        <f>SUBTOTAL(2,C$7:C182)</f>
        <v>173</v>
      </c>
      <c r="C182" s="54">
        <f>IF(ISNA(VLOOKUP($A182,[1]DSSV!$A$9:$P$65536,IN_DTK!C$6,0))=FALSE,VLOOKUP($A182,[1]DSSV!$A$9:$P$65536,IN_DTK!C$6,0),"")</f>
        <v>152232954</v>
      </c>
      <c r="D182" s="55" t="str">
        <f>IF(ISNA(VLOOKUP($A182,[1]DSSV!$A$9:$P$65536,IN_DTK!D$6,0))=FALSE,VLOOKUP($A182,[1]DSSV!$A$9:$P$65536,IN_DTK!D$6,0),"")</f>
        <v xml:space="preserve">Lê Văn </v>
      </c>
      <c r="E182" s="56" t="str">
        <f>IF(ISNA(VLOOKUP($A182,[1]DSSV!$A$9:$P$65536,IN_DTK!E$6,0))=FALSE,VLOOKUP($A182,[1]DSSV!$A$9:$P$65536,IN_DTK!E$6,0),"")</f>
        <v>Tuấn</v>
      </c>
      <c r="F182" s="57" t="str">
        <f>IF(ISNA(VLOOKUP($A182,[1]DSSV!$A$9:$P$65536,IN_DTK!F$6,0))=FALSE,VLOOKUP($A182,[1]DSSV!$A$9:$P$65536,IN_DTK!F$6,0),"")</f>
        <v>K15KTR1</v>
      </c>
      <c r="G182" s="57" t="str">
        <f>IF(ISNA(VLOOKUP($A182,[1]DSSV!$A$9:$P$65536,IN_DTK!G$6,0))=FALSE,VLOOKUP($A182,[1]DSSV!$A$9:$P$65536,IN_DTK!G$6,0),"")</f>
        <v>K15E34</v>
      </c>
      <c r="H182" s="54">
        <f>IF(ISNA(VLOOKUP($A182,[1]DSSV!$A$9:$P$65536,IN_DTK!H$6,0))=FALSE,IF(H$9&lt;&gt;0,VLOOKUP($A182,[1]DSSV!$A$9:$P$65536,IN_DTK!H$6,0),""),"")</f>
        <v>10</v>
      </c>
      <c r="I182" s="54">
        <f>IF(ISNA(VLOOKUP($A182,[1]DSSV!$A$9:$P$65536,IN_DTK!I$6,0))=FALSE,IF(I$9&lt;&gt;0,VLOOKUP($A182,[1]DSSV!$A$9:$P$65536,IN_DTK!I$6,0),""),"")</f>
        <v>10</v>
      </c>
      <c r="J182" s="54">
        <f>IF(ISNA(VLOOKUP($A182,[1]DSSV!$A$9:$P$65536,IN_DTK!J$6,0))=FALSE,IF(J$9&lt;&gt;0,VLOOKUP($A182,[1]DSSV!$A$9:$P$65536,IN_DTK!J$6,0),""),"")</f>
        <v>5.3</v>
      </c>
      <c r="K182" s="54">
        <f>IF(ISNA(VLOOKUP($A182,[1]DSSV!$A$9:$P$65536,IN_DTK!K$6,0))=FALSE,IF(K$9&lt;&gt;0,VLOOKUP($A182,[1]DSSV!$A$9:$P$65536,IN_DTK!K$6,0),""),"")</f>
        <v>4.7</v>
      </c>
      <c r="L182" s="54">
        <f>IF(ISNA(VLOOKUP($A182,[1]DSSV!$A$9:$P$65536,IN_DTK!L$6,0))=FALSE,VLOOKUP($A182,[1]DSSV!$A$9:$P$65536,IN_DTK!L$6,0),"")</f>
        <v>5.5</v>
      </c>
      <c r="M182" s="54">
        <f>IF(ISNA(VLOOKUP($A182,[1]DSSV!$A$9:$P$65536,IN_DTK!M$6,0))=FALSE,VLOOKUP($A182,[1]DSSV!$A$9:$P$65536,IN_DTK!M$6,0),"")</f>
        <v>3.8</v>
      </c>
      <c r="N182" s="54">
        <f>IF(ISNA(VLOOKUP($A182,[1]DSSV!$A$9:$P$65536,IN_DTK!N$6,0))=FALSE,IF(N$9&lt;&gt;0,VLOOKUP($A182,[1]DSSV!$A$9:$P$65536,IN_DTK!N$6,0),""),"")</f>
        <v>4.7</v>
      </c>
      <c r="O182" s="58">
        <f>IF(ISNA(VLOOKUP($A182,[1]DSSV!$A$9:$P$65536,IN_DTK!O$6,0))=FALSE,VLOOKUP($A182,[1]DSSV!$A$9:$P$65536,IN_DTK!O$6,0),"")</f>
        <v>5.6</v>
      </c>
      <c r="P182" s="59" t="str">
        <f>IF(ISNA(VLOOKUP($A182,[1]DSSV!$A$9:$P$65536,IN_DTK!P$6,0))=FALSE,VLOOKUP($A182,[1]DSSV!$A$9:$P$65536,IN_DTK!P$6,0),"")</f>
        <v>Năm Phẩy Sáu</v>
      </c>
      <c r="Q182" s="60">
        <f>IF(ISNA(VLOOKUP($A182,[1]DSSV!$A$9:$P$65536,IN_DTK!Q$6,0))=FALSE,VLOOKUP($A182,[1]DSSV!$A$9:$P$65536,IN_DTK!Q$6,0),"")</f>
        <v>0</v>
      </c>
      <c r="R182" s="52" t="str">
        <f t="shared" si="4"/>
        <v>K15KTR</v>
      </c>
      <c r="S182" s="53" t="str">
        <f t="shared" si="5"/>
        <v>KTR</v>
      </c>
    </row>
    <row r="183" spans="1:19" s="52" customFormat="1" ht="18" customHeight="1">
      <c r="A183" s="44">
        <v>174</v>
      </c>
      <c r="B183" s="54">
        <f>SUBTOTAL(2,C$7:C183)</f>
        <v>174</v>
      </c>
      <c r="C183" s="54">
        <f>IF(ISNA(VLOOKUP($A183,[1]DSSV!$A$9:$P$65536,IN_DTK!C$6,0))=FALSE,VLOOKUP($A183,[1]DSSV!$A$9:$P$65536,IN_DTK!C$6,0),"")</f>
        <v>152232973</v>
      </c>
      <c r="D183" s="55" t="str">
        <f>IF(ISNA(VLOOKUP($A183,[1]DSSV!$A$9:$P$65536,IN_DTK!D$6,0))=FALSE,VLOOKUP($A183,[1]DSSV!$A$9:$P$65536,IN_DTK!D$6,0),"")</f>
        <v>Trần Khánh</v>
      </c>
      <c r="E183" s="56" t="str">
        <f>IF(ISNA(VLOOKUP($A183,[1]DSSV!$A$9:$P$65536,IN_DTK!E$6,0))=FALSE,VLOOKUP($A183,[1]DSSV!$A$9:$P$65536,IN_DTK!E$6,0),"")</f>
        <v>Linh</v>
      </c>
      <c r="F183" s="57" t="str">
        <f>IF(ISNA(VLOOKUP($A183,[1]DSSV!$A$9:$P$65536,IN_DTK!F$6,0))=FALSE,VLOOKUP($A183,[1]DSSV!$A$9:$P$65536,IN_DTK!F$6,0),"")</f>
        <v>K15KTR1</v>
      </c>
      <c r="G183" s="57" t="str">
        <f>IF(ISNA(VLOOKUP($A183,[1]DSSV!$A$9:$P$65536,IN_DTK!G$6,0))=FALSE,VLOOKUP($A183,[1]DSSV!$A$9:$P$65536,IN_DTK!G$6,0),"")</f>
        <v>K15E34</v>
      </c>
      <c r="H183" s="54">
        <f>IF(ISNA(VLOOKUP($A183,[1]DSSV!$A$9:$P$65536,IN_DTK!H$6,0))=FALSE,IF(H$9&lt;&gt;0,VLOOKUP($A183,[1]DSSV!$A$9:$P$65536,IN_DTK!H$6,0),""),"")</f>
        <v>8</v>
      </c>
      <c r="I183" s="54">
        <f>IF(ISNA(VLOOKUP($A183,[1]DSSV!$A$9:$P$65536,IN_DTK!I$6,0))=FALSE,IF(I$9&lt;&gt;0,VLOOKUP($A183,[1]DSSV!$A$9:$P$65536,IN_DTK!I$6,0),""),"")</f>
        <v>8</v>
      </c>
      <c r="J183" s="54">
        <f>IF(ISNA(VLOOKUP($A183,[1]DSSV!$A$9:$P$65536,IN_DTK!J$6,0))=FALSE,IF(J$9&lt;&gt;0,VLOOKUP($A183,[1]DSSV!$A$9:$P$65536,IN_DTK!J$6,0),""),"")</f>
        <v>5.8</v>
      </c>
      <c r="K183" s="54">
        <f>IF(ISNA(VLOOKUP($A183,[1]DSSV!$A$9:$P$65536,IN_DTK!K$6,0))=FALSE,IF(K$9&lt;&gt;0,VLOOKUP($A183,[1]DSSV!$A$9:$P$65536,IN_DTK!K$6,0),""),"")</f>
        <v>5.0999999999999996</v>
      </c>
      <c r="L183" s="54">
        <f>IF(ISNA(VLOOKUP($A183,[1]DSSV!$A$9:$P$65536,IN_DTK!L$6,0))=FALSE,VLOOKUP($A183,[1]DSSV!$A$9:$P$65536,IN_DTK!L$6,0),"")</f>
        <v>6</v>
      </c>
      <c r="M183" s="54">
        <f>IF(ISNA(VLOOKUP($A183,[1]DSSV!$A$9:$P$65536,IN_DTK!M$6,0))=FALSE,VLOOKUP($A183,[1]DSSV!$A$9:$P$65536,IN_DTK!M$6,0),"")</f>
        <v>3.8</v>
      </c>
      <c r="N183" s="54">
        <f>IF(ISNA(VLOOKUP($A183,[1]DSSV!$A$9:$P$65536,IN_DTK!N$6,0))=FALSE,IF(N$9&lt;&gt;0,VLOOKUP($A183,[1]DSSV!$A$9:$P$65536,IN_DTK!N$6,0),""),"")</f>
        <v>4.9000000000000004</v>
      </c>
      <c r="O183" s="58">
        <f>IF(ISNA(VLOOKUP($A183,[1]DSSV!$A$9:$P$65536,IN_DTK!O$6,0))=FALSE,VLOOKUP($A183,[1]DSSV!$A$9:$P$65536,IN_DTK!O$6,0),"")</f>
        <v>5.6</v>
      </c>
      <c r="P183" s="59" t="str">
        <f>IF(ISNA(VLOOKUP($A183,[1]DSSV!$A$9:$P$65536,IN_DTK!P$6,0))=FALSE,VLOOKUP($A183,[1]DSSV!$A$9:$P$65536,IN_DTK!P$6,0),"")</f>
        <v>Năm Phẩy Sáu</v>
      </c>
      <c r="Q183" s="60">
        <f>IF(ISNA(VLOOKUP($A183,[1]DSSV!$A$9:$P$65536,IN_DTK!Q$6,0))=FALSE,VLOOKUP($A183,[1]DSSV!$A$9:$P$65536,IN_DTK!Q$6,0),"")</f>
        <v>0</v>
      </c>
      <c r="R183" s="52" t="str">
        <f t="shared" si="4"/>
        <v>K15KTR</v>
      </c>
      <c r="S183" s="53" t="str">
        <f t="shared" si="5"/>
        <v>KTR</v>
      </c>
    </row>
    <row r="184" spans="1:19" s="52" customFormat="1" ht="18" customHeight="1">
      <c r="A184" s="44">
        <v>175</v>
      </c>
      <c r="B184" s="54">
        <f>SUBTOTAL(2,C$7:C184)</f>
        <v>175</v>
      </c>
      <c r="C184" s="54">
        <f>IF(ISNA(VLOOKUP($A184,[1]DSSV!$A$9:$P$65536,IN_DTK!C$6,0))=FALSE,VLOOKUP($A184,[1]DSSV!$A$9:$P$65536,IN_DTK!C$6,0),"")</f>
        <v>152232980</v>
      </c>
      <c r="D184" s="55" t="str">
        <f>IF(ISNA(VLOOKUP($A184,[1]DSSV!$A$9:$P$65536,IN_DTK!D$6,0))=FALSE,VLOOKUP($A184,[1]DSSV!$A$9:$P$65536,IN_DTK!D$6,0),"")</f>
        <v xml:space="preserve">Nguyễn Thị </v>
      </c>
      <c r="E184" s="56" t="str">
        <f>IF(ISNA(VLOOKUP($A184,[1]DSSV!$A$9:$P$65536,IN_DTK!E$6,0))=FALSE,VLOOKUP($A184,[1]DSSV!$A$9:$P$65536,IN_DTK!E$6,0),"")</f>
        <v>Yến</v>
      </c>
      <c r="F184" s="57" t="str">
        <f>IF(ISNA(VLOOKUP($A184,[1]DSSV!$A$9:$P$65536,IN_DTK!F$6,0))=FALSE,VLOOKUP($A184,[1]DSSV!$A$9:$P$65536,IN_DTK!F$6,0),"")</f>
        <v>K15KTR1</v>
      </c>
      <c r="G184" s="57" t="str">
        <f>IF(ISNA(VLOOKUP($A184,[1]DSSV!$A$9:$P$65536,IN_DTK!G$6,0))=FALSE,VLOOKUP($A184,[1]DSSV!$A$9:$P$65536,IN_DTK!G$6,0),"")</f>
        <v>K15E34</v>
      </c>
      <c r="H184" s="54">
        <f>IF(ISNA(VLOOKUP($A184,[1]DSSV!$A$9:$P$65536,IN_DTK!H$6,0))=FALSE,IF(H$9&lt;&gt;0,VLOOKUP($A184,[1]DSSV!$A$9:$P$65536,IN_DTK!H$6,0),""),"")</f>
        <v>10</v>
      </c>
      <c r="I184" s="54">
        <f>IF(ISNA(VLOOKUP($A184,[1]DSSV!$A$9:$P$65536,IN_DTK!I$6,0))=FALSE,IF(I$9&lt;&gt;0,VLOOKUP($A184,[1]DSSV!$A$9:$P$65536,IN_DTK!I$6,0),""),"")</f>
        <v>10</v>
      </c>
      <c r="J184" s="54">
        <f>IF(ISNA(VLOOKUP($A184,[1]DSSV!$A$9:$P$65536,IN_DTK!J$6,0))=FALSE,IF(J$9&lt;&gt;0,VLOOKUP($A184,[1]DSSV!$A$9:$P$65536,IN_DTK!J$6,0),""),"")</f>
        <v>5.3</v>
      </c>
      <c r="K184" s="54">
        <f>IF(ISNA(VLOOKUP($A184,[1]DSSV!$A$9:$P$65536,IN_DTK!K$6,0))=FALSE,IF(K$9&lt;&gt;0,VLOOKUP($A184,[1]DSSV!$A$9:$P$65536,IN_DTK!K$6,0),""),"")</f>
        <v>4.7</v>
      </c>
      <c r="L184" s="54">
        <f>IF(ISNA(VLOOKUP($A184,[1]DSSV!$A$9:$P$65536,IN_DTK!L$6,0))=FALSE,VLOOKUP($A184,[1]DSSV!$A$9:$P$65536,IN_DTK!L$6,0),"")</f>
        <v>5</v>
      </c>
      <c r="M184" s="54">
        <f>IF(ISNA(VLOOKUP($A184,[1]DSSV!$A$9:$P$65536,IN_DTK!M$6,0))=FALSE,VLOOKUP($A184,[1]DSSV!$A$9:$P$65536,IN_DTK!M$6,0),"")</f>
        <v>3.6</v>
      </c>
      <c r="N184" s="54">
        <f>IF(ISNA(VLOOKUP($A184,[1]DSSV!$A$9:$P$65536,IN_DTK!N$6,0))=FALSE,IF(N$9&lt;&gt;0,VLOOKUP($A184,[1]DSSV!$A$9:$P$65536,IN_DTK!N$6,0),""),"")</f>
        <v>4.3</v>
      </c>
      <c r="O184" s="58">
        <f>IF(ISNA(VLOOKUP($A184,[1]DSSV!$A$9:$P$65536,IN_DTK!O$6,0))=FALSE,VLOOKUP($A184,[1]DSSV!$A$9:$P$65536,IN_DTK!O$6,0),"")</f>
        <v>5.4</v>
      </c>
      <c r="P184" s="59" t="str">
        <f>IF(ISNA(VLOOKUP($A184,[1]DSSV!$A$9:$P$65536,IN_DTK!P$6,0))=FALSE,VLOOKUP($A184,[1]DSSV!$A$9:$P$65536,IN_DTK!P$6,0),"")</f>
        <v>Năm Phẩy Bốn</v>
      </c>
      <c r="Q184" s="60">
        <f>IF(ISNA(VLOOKUP($A184,[1]DSSV!$A$9:$P$65536,IN_DTK!Q$6,0))=FALSE,VLOOKUP($A184,[1]DSSV!$A$9:$P$65536,IN_DTK!Q$6,0),"")</f>
        <v>0</v>
      </c>
      <c r="R184" s="52" t="str">
        <f t="shared" si="4"/>
        <v>K15KTR</v>
      </c>
      <c r="S184" s="53" t="str">
        <f t="shared" si="5"/>
        <v>KTR</v>
      </c>
    </row>
    <row r="185" spans="1:19" s="52" customFormat="1" ht="18" customHeight="1">
      <c r="A185" s="44">
        <v>176</v>
      </c>
      <c r="B185" s="54">
        <f>SUBTOTAL(2,C$7:C185)</f>
        <v>176</v>
      </c>
      <c r="C185" s="54">
        <f>IF(ISNA(VLOOKUP($A185,[1]DSSV!$A$9:$P$65536,IN_DTK!C$6,0))=FALSE,VLOOKUP($A185,[1]DSSV!$A$9:$P$65536,IN_DTK!C$6,0),"")</f>
        <v>152233001</v>
      </c>
      <c r="D185" s="55" t="str">
        <f>IF(ISNA(VLOOKUP($A185,[1]DSSV!$A$9:$P$65536,IN_DTK!D$6,0))=FALSE,VLOOKUP($A185,[1]DSSV!$A$9:$P$65536,IN_DTK!D$6,0),"")</f>
        <v>Nguyễn Thị Anh</v>
      </c>
      <c r="E185" s="56" t="str">
        <f>IF(ISNA(VLOOKUP($A185,[1]DSSV!$A$9:$P$65536,IN_DTK!E$6,0))=FALSE,VLOOKUP($A185,[1]DSSV!$A$9:$P$65536,IN_DTK!E$6,0),"")</f>
        <v>Khôi</v>
      </c>
      <c r="F185" s="57" t="str">
        <f>IF(ISNA(VLOOKUP($A185,[1]DSSV!$A$9:$P$65536,IN_DTK!F$6,0))=FALSE,VLOOKUP($A185,[1]DSSV!$A$9:$P$65536,IN_DTK!F$6,0),"")</f>
        <v>K15KTR1</v>
      </c>
      <c r="G185" s="57" t="str">
        <f>IF(ISNA(VLOOKUP($A185,[1]DSSV!$A$9:$P$65536,IN_DTK!G$6,0))=FALSE,VLOOKUP($A185,[1]DSSV!$A$9:$P$65536,IN_DTK!G$6,0),"")</f>
        <v>K15E34</v>
      </c>
      <c r="H185" s="54">
        <f>IF(ISNA(VLOOKUP($A185,[1]DSSV!$A$9:$P$65536,IN_DTK!H$6,0))=FALSE,IF(H$9&lt;&gt;0,VLOOKUP($A185,[1]DSSV!$A$9:$P$65536,IN_DTK!H$6,0),""),"")</f>
        <v>9</v>
      </c>
      <c r="I185" s="54">
        <f>IF(ISNA(VLOOKUP($A185,[1]DSSV!$A$9:$P$65536,IN_DTK!I$6,0))=FALSE,IF(I$9&lt;&gt;0,VLOOKUP($A185,[1]DSSV!$A$9:$P$65536,IN_DTK!I$6,0),""),"")</f>
        <v>9</v>
      </c>
      <c r="J185" s="54">
        <f>IF(ISNA(VLOOKUP($A185,[1]DSSV!$A$9:$P$65536,IN_DTK!J$6,0))=FALSE,IF(J$9&lt;&gt;0,VLOOKUP($A185,[1]DSSV!$A$9:$P$65536,IN_DTK!J$6,0),""),"")</f>
        <v>7.3</v>
      </c>
      <c r="K185" s="54">
        <f>IF(ISNA(VLOOKUP($A185,[1]DSSV!$A$9:$P$65536,IN_DTK!K$6,0))=FALSE,IF(K$9&lt;&gt;0,VLOOKUP($A185,[1]DSSV!$A$9:$P$65536,IN_DTK!K$6,0),""),"")</f>
        <v>4.7</v>
      </c>
      <c r="L185" s="54">
        <f>IF(ISNA(VLOOKUP($A185,[1]DSSV!$A$9:$P$65536,IN_DTK!L$6,0))=FALSE,VLOOKUP($A185,[1]DSSV!$A$9:$P$65536,IN_DTK!L$6,0),"")</f>
        <v>5</v>
      </c>
      <c r="M185" s="54">
        <f>IF(ISNA(VLOOKUP($A185,[1]DSSV!$A$9:$P$65536,IN_DTK!M$6,0))=FALSE,VLOOKUP($A185,[1]DSSV!$A$9:$P$65536,IN_DTK!M$6,0),"")</f>
        <v>4.5999999999999996</v>
      </c>
      <c r="N185" s="54">
        <f>IF(ISNA(VLOOKUP($A185,[1]DSSV!$A$9:$P$65536,IN_DTK!N$6,0))=FALSE,IF(N$9&lt;&gt;0,VLOOKUP($A185,[1]DSSV!$A$9:$P$65536,IN_DTK!N$6,0),""),"")</f>
        <v>4.8</v>
      </c>
      <c r="O185" s="58">
        <f>IF(ISNA(VLOOKUP($A185,[1]DSSV!$A$9:$P$65536,IN_DTK!O$6,0))=FALSE,VLOOKUP($A185,[1]DSSV!$A$9:$P$65536,IN_DTK!O$6,0),"")</f>
        <v>5.9</v>
      </c>
      <c r="P185" s="59" t="str">
        <f>IF(ISNA(VLOOKUP($A185,[1]DSSV!$A$9:$P$65536,IN_DTK!P$6,0))=FALSE,VLOOKUP($A185,[1]DSSV!$A$9:$P$65536,IN_DTK!P$6,0),"")</f>
        <v>Năm Phẩy Chín</v>
      </c>
      <c r="Q185" s="60">
        <f>IF(ISNA(VLOOKUP($A185,[1]DSSV!$A$9:$P$65536,IN_DTK!Q$6,0))=FALSE,VLOOKUP($A185,[1]DSSV!$A$9:$P$65536,IN_DTK!Q$6,0),"")</f>
        <v>0</v>
      </c>
      <c r="R185" s="52" t="str">
        <f t="shared" si="4"/>
        <v>K15KTR</v>
      </c>
      <c r="S185" s="53" t="str">
        <f t="shared" si="5"/>
        <v>KTR</v>
      </c>
    </row>
    <row r="186" spans="1:19" s="52" customFormat="1" ht="18" customHeight="1">
      <c r="A186" s="44">
        <v>177</v>
      </c>
      <c r="B186" s="54">
        <f>SUBTOTAL(2,C$7:C186)</f>
        <v>177</v>
      </c>
      <c r="C186" s="54">
        <f>IF(ISNA(VLOOKUP($A186,[1]DSSV!$A$9:$P$65536,IN_DTK!C$6,0))=FALSE,VLOOKUP($A186,[1]DSSV!$A$9:$P$65536,IN_DTK!C$6,0),"")</f>
        <v>152233003</v>
      </c>
      <c r="D186" s="55" t="str">
        <f>IF(ISNA(VLOOKUP($A186,[1]DSSV!$A$9:$P$65536,IN_DTK!D$6,0))=FALSE,VLOOKUP($A186,[1]DSSV!$A$9:$P$65536,IN_DTK!D$6,0),"")</f>
        <v>Hồ An Bảo</v>
      </c>
      <c r="E186" s="56" t="str">
        <f>IF(ISNA(VLOOKUP($A186,[1]DSSV!$A$9:$P$65536,IN_DTK!E$6,0))=FALSE,VLOOKUP($A186,[1]DSSV!$A$9:$P$65536,IN_DTK!E$6,0),"")</f>
        <v>Trung</v>
      </c>
      <c r="F186" s="57" t="str">
        <f>IF(ISNA(VLOOKUP($A186,[1]DSSV!$A$9:$P$65536,IN_DTK!F$6,0))=FALSE,VLOOKUP($A186,[1]DSSV!$A$9:$P$65536,IN_DTK!F$6,0),"")</f>
        <v>K15KTR1</v>
      </c>
      <c r="G186" s="57" t="str">
        <f>IF(ISNA(VLOOKUP($A186,[1]DSSV!$A$9:$P$65536,IN_DTK!G$6,0))=FALSE,VLOOKUP($A186,[1]DSSV!$A$9:$P$65536,IN_DTK!G$6,0),"")</f>
        <v>K15E34</v>
      </c>
      <c r="H186" s="54">
        <f>IF(ISNA(VLOOKUP($A186,[1]DSSV!$A$9:$P$65536,IN_DTK!H$6,0))=FALSE,IF(H$9&lt;&gt;0,VLOOKUP($A186,[1]DSSV!$A$9:$P$65536,IN_DTK!H$6,0),""),"")</f>
        <v>7</v>
      </c>
      <c r="I186" s="54">
        <f>IF(ISNA(VLOOKUP($A186,[1]DSSV!$A$9:$P$65536,IN_DTK!I$6,0))=FALSE,IF(I$9&lt;&gt;0,VLOOKUP($A186,[1]DSSV!$A$9:$P$65536,IN_DTK!I$6,0),""),"")</f>
        <v>7</v>
      </c>
      <c r="J186" s="54">
        <f>IF(ISNA(VLOOKUP($A186,[1]DSSV!$A$9:$P$65536,IN_DTK!J$6,0))=FALSE,IF(J$9&lt;&gt;0,VLOOKUP($A186,[1]DSSV!$A$9:$P$65536,IN_DTK!J$6,0),""),"")</f>
        <v>5.5</v>
      </c>
      <c r="K186" s="54">
        <f>IF(ISNA(VLOOKUP($A186,[1]DSSV!$A$9:$P$65536,IN_DTK!K$6,0))=FALSE,IF(K$9&lt;&gt;0,VLOOKUP($A186,[1]DSSV!$A$9:$P$65536,IN_DTK!K$6,0),""),"")</f>
        <v>4.7</v>
      </c>
      <c r="L186" s="54">
        <f>IF(ISNA(VLOOKUP($A186,[1]DSSV!$A$9:$P$65536,IN_DTK!L$6,0))=FALSE,VLOOKUP($A186,[1]DSSV!$A$9:$P$65536,IN_DTK!L$6,0),"")</f>
        <v>6</v>
      </c>
      <c r="M186" s="54">
        <f>IF(ISNA(VLOOKUP($A186,[1]DSSV!$A$9:$P$65536,IN_DTK!M$6,0))=FALSE,VLOOKUP($A186,[1]DSSV!$A$9:$P$65536,IN_DTK!M$6,0),"")</f>
        <v>2.7</v>
      </c>
      <c r="N186" s="54">
        <f>IF(ISNA(VLOOKUP($A186,[1]DSSV!$A$9:$P$65536,IN_DTK!N$6,0))=FALSE,IF(N$9&lt;&gt;0,VLOOKUP($A186,[1]DSSV!$A$9:$P$65536,IN_DTK!N$6,0),""),"")</f>
        <v>4.4000000000000004</v>
      </c>
      <c r="O186" s="58">
        <f>IF(ISNA(VLOOKUP($A186,[1]DSSV!$A$9:$P$65536,IN_DTK!O$6,0))=FALSE,VLOOKUP($A186,[1]DSSV!$A$9:$P$65536,IN_DTK!O$6,0),"")</f>
        <v>5</v>
      </c>
      <c r="P186" s="59" t="str">
        <f>IF(ISNA(VLOOKUP($A186,[1]DSSV!$A$9:$P$65536,IN_DTK!P$6,0))=FALSE,VLOOKUP($A186,[1]DSSV!$A$9:$P$65536,IN_DTK!P$6,0),"")</f>
        <v>Năm</v>
      </c>
      <c r="Q186" s="60">
        <f>IF(ISNA(VLOOKUP($A186,[1]DSSV!$A$9:$P$65536,IN_DTK!Q$6,0))=FALSE,VLOOKUP($A186,[1]DSSV!$A$9:$P$65536,IN_DTK!Q$6,0),"")</f>
        <v>0</v>
      </c>
      <c r="R186" s="52" t="str">
        <f t="shared" si="4"/>
        <v>K15KTR</v>
      </c>
      <c r="S186" s="53" t="str">
        <f t="shared" si="5"/>
        <v>KTR</v>
      </c>
    </row>
    <row r="187" spans="1:19" s="52" customFormat="1" ht="18" customHeight="1">
      <c r="A187" s="44">
        <v>178</v>
      </c>
      <c r="B187" s="54">
        <f>SUBTOTAL(2,C$7:C187)</f>
        <v>178</v>
      </c>
      <c r="C187" s="54">
        <f>IF(ISNA(VLOOKUP($A187,[1]DSSV!$A$9:$P$65536,IN_DTK!C$6,0))=FALSE,VLOOKUP($A187,[1]DSSV!$A$9:$P$65536,IN_DTK!C$6,0),"")</f>
        <v>152233018</v>
      </c>
      <c r="D187" s="55" t="str">
        <f>IF(ISNA(VLOOKUP($A187,[1]DSSV!$A$9:$P$65536,IN_DTK!D$6,0))=FALSE,VLOOKUP($A187,[1]DSSV!$A$9:$P$65536,IN_DTK!D$6,0),"")</f>
        <v>Đặng Thanh</v>
      </c>
      <c r="E187" s="56" t="str">
        <f>IF(ISNA(VLOOKUP($A187,[1]DSSV!$A$9:$P$65536,IN_DTK!E$6,0))=FALSE,VLOOKUP($A187,[1]DSSV!$A$9:$P$65536,IN_DTK!E$6,0),"")</f>
        <v>Bình</v>
      </c>
      <c r="F187" s="57" t="str">
        <f>IF(ISNA(VLOOKUP($A187,[1]DSSV!$A$9:$P$65536,IN_DTK!F$6,0))=FALSE,VLOOKUP($A187,[1]DSSV!$A$9:$P$65536,IN_DTK!F$6,0),"")</f>
        <v>K15KTR1</v>
      </c>
      <c r="G187" s="57" t="str">
        <f>IF(ISNA(VLOOKUP($A187,[1]DSSV!$A$9:$P$65536,IN_DTK!G$6,0))=FALSE,VLOOKUP($A187,[1]DSSV!$A$9:$P$65536,IN_DTK!G$6,0),"")</f>
        <v>K15E34</v>
      </c>
      <c r="H187" s="54">
        <f>IF(ISNA(VLOOKUP($A187,[1]DSSV!$A$9:$P$65536,IN_DTK!H$6,0))=FALSE,IF(H$9&lt;&gt;0,VLOOKUP($A187,[1]DSSV!$A$9:$P$65536,IN_DTK!H$6,0),""),"")</f>
        <v>10</v>
      </c>
      <c r="I187" s="54">
        <f>IF(ISNA(VLOOKUP($A187,[1]DSSV!$A$9:$P$65536,IN_DTK!I$6,0))=FALSE,IF(I$9&lt;&gt;0,VLOOKUP($A187,[1]DSSV!$A$9:$P$65536,IN_DTK!I$6,0),""),"")</f>
        <v>10</v>
      </c>
      <c r="J187" s="54">
        <f>IF(ISNA(VLOOKUP($A187,[1]DSSV!$A$9:$P$65536,IN_DTK!J$6,0))=FALSE,IF(J$9&lt;&gt;0,VLOOKUP($A187,[1]DSSV!$A$9:$P$65536,IN_DTK!J$6,0),""),"")</f>
        <v>4.8</v>
      </c>
      <c r="K187" s="54">
        <f>IF(ISNA(VLOOKUP($A187,[1]DSSV!$A$9:$P$65536,IN_DTK!K$6,0))=FALSE,IF(K$9&lt;&gt;0,VLOOKUP($A187,[1]DSSV!$A$9:$P$65536,IN_DTK!K$6,0),""),"")</f>
        <v>4.7</v>
      </c>
      <c r="L187" s="54">
        <f>IF(ISNA(VLOOKUP($A187,[1]DSSV!$A$9:$P$65536,IN_DTK!L$6,0))=FALSE,VLOOKUP($A187,[1]DSSV!$A$9:$P$65536,IN_DTK!L$6,0),"")</f>
        <v>3.5</v>
      </c>
      <c r="M187" s="54">
        <f>IF(ISNA(VLOOKUP($A187,[1]DSSV!$A$9:$P$65536,IN_DTK!M$6,0))=FALSE,VLOOKUP($A187,[1]DSSV!$A$9:$P$65536,IN_DTK!M$6,0),"")</f>
        <v>2.6</v>
      </c>
      <c r="N187" s="54">
        <f>IF(ISNA(VLOOKUP($A187,[1]DSSV!$A$9:$P$65536,IN_DTK!N$6,0))=FALSE,IF(N$9&lt;&gt;0,VLOOKUP($A187,[1]DSSV!$A$9:$P$65536,IN_DTK!N$6,0),""),"")</f>
        <v>3.1</v>
      </c>
      <c r="O187" s="58">
        <f>IF(ISNA(VLOOKUP($A187,[1]DSSV!$A$9:$P$65536,IN_DTK!O$6,0))=FALSE,VLOOKUP($A187,[1]DSSV!$A$9:$P$65536,IN_DTK!O$6,0),"")</f>
        <v>0</v>
      </c>
      <c r="P187" s="59" t="str">
        <f>IF(ISNA(VLOOKUP($A187,[1]DSSV!$A$9:$P$65536,IN_DTK!P$6,0))=FALSE,VLOOKUP($A187,[1]DSSV!$A$9:$P$65536,IN_DTK!P$6,0),"")</f>
        <v>Không</v>
      </c>
      <c r="Q187" s="60">
        <f>IF(ISNA(VLOOKUP($A187,[1]DSSV!$A$9:$P$65536,IN_DTK!Q$6,0))=FALSE,VLOOKUP($A187,[1]DSSV!$A$9:$P$65536,IN_DTK!Q$6,0),"")</f>
        <v>0</v>
      </c>
      <c r="R187" s="52" t="str">
        <f t="shared" si="4"/>
        <v>K15KTR</v>
      </c>
      <c r="S187" s="53" t="str">
        <f t="shared" si="5"/>
        <v>KTR</v>
      </c>
    </row>
    <row r="188" spans="1:19" s="52" customFormat="1" ht="18" customHeight="1">
      <c r="A188" s="44">
        <v>179</v>
      </c>
      <c r="B188" s="54">
        <f>SUBTOTAL(2,C$7:C188)</f>
        <v>179</v>
      </c>
      <c r="C188" s="54">
        <f>IF(ISNA(VLOOKUP($A188,[1]DSSV!$A$9:$P$65536,IN_DTK!C$6,0))=FALSE,VLOOKUP($A188,[1]DSSV!$A$9:$P$65536,IN_DTK!C$6,0),"")</f>
        <v>152233028</v>
      </c>
      <c r="D188" s="55" t="str">
        <f>IF(ISNA(VLOOKUP($A188,[1]DSSV!$A$9:$P$65536,IN_DTK!D$6,0))=FALSE,VLOOKUP($A188,[1]DSSV!$A$9:$P$65536,IN_DTK!D$6,0),"")</f>
        <v>Nguyễn Văn</v>
      </c>
      <c r="E188" s="56" t="str">
        <f>IF(ISNA(VLOOKUP($A188,[1]DSSV!$A$9:$P$65536,IN_DTK!E$6,0))=FALSE,VLOOKUP($A188,[1]DSSV!$A$9:$P$65536,IN_DTK!E$6,0),"")</f>
        <v>Lợi</v>
      </c>
      <c r="F188" s="57" t="str">
        <f>IF(ISNA(VLOOKUP($A188,[1]DSSV!$A$9:$P$65536,IN_DTK!F$6,0))=FALSE,VLOOKUP($A188,[1]DSSV!$A$9:$P$65536,IN_DTK!F$6,0),"")</f>
        <v>K15KTR1</v>
      </c>
      <c r="G188" s="57" t="str">
        <f>IF(ISNA(VLOOKUP($A188,[1]DSSV!$A$9:$P$65536,IN_DTK!G$6,0))=FALSE,VLOOKUP($A188,[1]DSSV!$A$9:$P$65536,IN_DTK!G$6,0),"")</f>
        <v>K15E34</v>
      </c>
      <c r="H188" s="54">
        <f>IF(ISNA(VLOOKUP($A188,[1]DSSV!$A$9:$P$65536,IN_DTK!H$6,0))=FALSE,IF(H$9&lt;&gt;0,VLOOKUP($A188,[1]DSSV!$A$9:$P$65536,IN_DTK!H$6,0),""),"")</f>
        <v>10</v>
      </c>
      <c r="I188" s="54">
        <f>IF(ISNA(VLOOKUP($A188,[1]DSSV!$A$9:$P$65536,IN_DTK!I$6,0))=FALSE,IF(I$9&lt;&gt;0,VLOOKUP($A188,[1]DSSV!$A$9:$P$65536,IN_DTK!I$6,0),""),"")</f>
        <v>10</v>
      </c>
      <c r="J188" s="54">
        <f>IF(ISNA(VLOOKUP($A188,[1]DSSV!$A$9:$P$65536,IN_DTK!J$6,0))=FALSE,IF(J$9&lt;&gt;0,VLOOKUP($A188,[1]DSSV!$A$9:$P$65536,IN_DTK!J$6,0),""),"")</f>
        <v>6</v>
      </c>
      <c r="K188" s="54">
        <f>IF(ISNA(VLOOKUP($A188,[1]DSSV!$A$9:$P$65536,IN_DTK!K$6,0))=FALSE,IF(K$9&lt;&gt;0,VLOOKUP($A188,[1]DSSV!$A$9:$P$65536,IN_DTK!K$6,0),""),"")</f>
        <v>5.0999999999999996</v>
      </c>
      <c r="L188" s="54">
        <f>IF(ISNA(VLOOKUP($A188,[1]DSSV!$A$9:$P$65536,IN_DTK!L$6,0))=FALSE,VLOOKUP($A188,[1]DSSV!$A$9:$P$65536,IN_DTK!L$6,0),"")</f>
        <v>3.5</v>
      </c>
      <c r="M188" s="54">
        <f>IF(ISNA(VLOOKUP($A188,[1]DSSV!$A$9:$P$65536,IN_DTK!M$6,0))=FALSE,VLOOKUP($A188,[1]DSSV!$A$9:$P$65536,IN_DTK!M$6,0),"")</f>
        <v>3.8</v>
      </c>
      <c r="N188" s="54">
        <f>IF(ISNA(VLOOKUP($A188,[1]DSSV!$A$9:$P$65536,IN_DTK!N$6,0))=FALSE,IF(N$9&lt;&gt;0,VLOOKUP($A188,[1]DSSV!$A$9:$P$65536,IN_DTK!N$6,0),""),"")</f>
        <v>3.7</v>
      </c>
      <c r="O188" s="58">
        <f>IF(ISNA(VLOOKUP($A188,[1]DSSV!$A$9:$P$65536,IN_DTK!O$6,0))=FALSE,VLOOKUP($A188,[1]DSSV!$A$9:$P$65536,IN_DTK!O$6,0),"")</f>
        <v>0</v>
      </c>
      <c r="P188" s="59" t="str">
        <f>IF(ISNA(VLOOKUP($A188,[1]DSSV!$A$9:$P$65536,IN_DTK!P$6,0))=FALSE,VLOOKUP($A188,[1]DSSV!$A$9:$P$65536,IN_DTK!P$6,0),"")</f>
        <v>Không</v>
      </c>
      <c r="Q188" s="60">
        <f>IF(ISNA(VLOOKUP($A188,[1]DSSV!$A$9:$P$65536,IN_DTK!Q$6,0))=FALSE,VLOOKUP($A188,[1]DSSV!$A$9:$P$65536,IN_DTK!Q$6,0),"")</f>
        <v>0</v>
      </c>
      <c r="R188" s="52" t="str">
        <f t="shared" si="4"/>
        <v>K15KTR</v>
      </c>
      <c r="S188" s="53" t="str">
        <f t="shared" si="5"/>
        <v>KTR</v>
      </c>
    </row>
    <row r="189" spans="1:19" s="52" customFormat="1" ht="18" customHeight="1">
      <c r="A189" s="44">
        <v>180</v>
      </c>
      <c r="B189" s="54">
        <f>SUBTOTAL(2,C$7:C189)</f>
        <v>180</v>
      </c>
      <c r="C189" s="54">
        <f>IF(ISNA(VLOOKUP($A189,[1]DSSV!$A$9:$P$65536,IN_DTK!C$6,0))=FALSE,VLOOKUP($A189,[1]DSSV!$A$9:$P$65536,IN_DTK!C$6,0),"")</f>
        <v>152233032</v>
      </c>
      <c r="D189" s="55" t="str">
        <f>IF(ISNA(VLOOKUP($A189,[1]DSSV!$A$9:$P$65536,IN_DTK!D$6,0))=FALSE,VLOOKUP($A189,[1]DSSV!$A$9:$P$65536,IN_DTK!D$6,0),"")</f>
        <v>Nguyễn Thái</v>
      </c>
      <c r="E189" s="56" t="str">
        <f>IF(ISNA(VLOOKUP($A189,[1]DSSV!$A$9:$P$65536,IN_DTK!E$6,0))=FALSE,VLOOKUP($A189,[1]DSSV!$A$9:$P$65536,IN_DTK!E$6,0),"")</f>
        <v>Hưng</v>
      </c>
      <c r="F189" s="57" t="str">
        <f>IF(ISNA(VLOOKUP($A189,[1]DSSV!$A$9:$P$65536,IN_DTK!F$6,0))=FALSE,VLOOKUP($A189,[1]DSSV!$A$9:$P$65536,IN_DTK!F$6,0),"")</f>
        <v>K15KTR1</v>
      </c>
      <c r="G189" s="57" t="str">
        <f>IF(ISNA(VLOOKUP($A189,[1]DSSV!$A$9:$P$65536,IN_DTK!G$6,0))=FALSE,VLOOKUP($A189,[1]DSSV!$A$9:$P$65536,IN_DTK!G$6,0),"")</f>
        <v>K15E34</v>
      </c>
      <c r="H189" s="54">
        <f>IF(ISNA(VLOOKUP($A189,[1]DSSV!$A$9:$P$65536,IN_DTK!H$6,0))=FALSE,IF(H$9&lt;&gt;0,VLOOKUP($A189,[1]DSSV!$A$9:$P$65536,IN_DTK!H$6,0),""),"")</f>
        <v>10</v>
      </c>
      <c r="I189" s="54">
        <f>IF(ISNA(VLOOKUP($A189,[1]DSSV!$A$9:$P$65536,IN_DTK!I$6,0))=FALSE,IF(I$9&lt;&gt;0,VLOOKUP($A189,[1]DSSV!$A$9:$P$65536,IN_DTK!I$6,0),""),"")</f>
        <v>10</v>
      </c>
      <c r="J189" s="54">
        <f>IF(ISNA(VLOOKUP($A189,[1]DSSV!$A$9:$P$65536,IN_DTK!J$6,0))=FALSE,IF(J$9&lt;&gt;0,VLOOKUP($A189,[1]DSSV!$A$9:$P$65536,IN_DTK!J$6,0),""),"")</f>
        <v>5.3</v>
      </c>
      <c r="K189" s="54">
        <f>IF(ISNA(VLOOKUP($A189,[1]DSSV!$A$9:$P$65536,IN_DTK!K$6,0))=FALSE,IF(K$9&lt;&gt;0,VLOOKUP($A189,[1]DSSV!$A$9:$P$65536,IN_DTK!K$6,0),""),"")</f>
        <v>4.0999999999999996</v>
      </c>
      <c r="L189" s="54">
        <f>IF(ISNA(VLOOKUP($A189,[1]DSSV!$A$9:$P$65536,IN_DTK!L$6,0))=FALSE,VLOOKUP($A189,[1]DSSV!$A$9:$P$65536,IN_DTK!L$6,0),"")</f>
        <v>4.5</v>
      </c>
      <c r="M189" s="54">
        <f>IF(ISNA(VLOOKUP($A189,[1]DSSV!$A$9:$P$65536,IN_DTK!M$6,0))=FALSE,VLOOKUP($A189,[1]DSSV!$A$9:$P$65536,IN_DTK!M$6,0),"")</f>
        <v>3.6</v>
      </c>
      <c r="N189" s="54">
        <f>IF(ISNA(VLOOKUP($A189,[1]DSSV!$A$9:$P$65536,IN_DTK!N$6,0))=FALSE,IF(N$9&lt;&gt;0,VLOOKUP($A189,[1]DSSV!$A$9:$P$65536,IN_DTK!N$6,0),""),"")</f>
        <v>4.0999999999999996</v>
      </c>
      <c r="O189" s="58">
        <f>IF(ISNA(VLOOKUP($A189,[1]DSSV!$A$9:$P$65536,IN_DTK!O$6,0))=FALSE,VLOOKUP($A189,[1]DSSV!$A$9:$P$65536,IN_DTK!O$6,0),"")</f>
        <v>5.2</v>
      </c>
      <c r="P189" s="59" t="str">
        <f>IF(ISNA(VLOOKUP($A189,[1]DSSV!$A$9:$P$65536,IN_DTK!P$6,0))=FALSE,VLOOKUP($A189,[1]DSSV!$A$9:$P$65536,IN_DTK!P$6,0),"")</f>
        <v>Năm Phẩy Hai</v>
      </c>
      <c r="Q189" s="60">
        <f>IF(ISNA(VLOOKUP($A189,[1]DSSV!$A$9:$P$65536,IN_DTK!Q$6,0))=FALSE,VLOOKUP($A189,[1]DSSV!$A$9:$P$65536,IN_DTK!Q$6,0),"")</f>
        <v>0</v>
      </c>
      <c r="R189" s="52" t="str">
        <f t="shared" si="4"/>
        <v>K15KTR</v>
      </c>
      <c r="S189" s="53" t="str">
        <f t="shared" si="5"/>
        <v>KTR</v>
      </c>
    </row>
    <row r="190" spans="1:19" s="52" customFormat="1" ht="18" customHeight="1">
      <c r="A190" s="44">
        <v>181</v>
      </c>
      <c r="B190" s="54">
        <f>SUBTOTAL(2,C$7:C190)</f>
        <v>181</v>
      </c>
      <c r="C190" s="54">
        <f>IF(ISNA(VLOOKUP($A190,[1]DSSV!$A$9:$P$65536,IN_DTK!C$6,0))=FALSE,VLOOKUP($A190,[1]DSSV!$A$9:$P$65536,IN_DTK!C$6,0),"")</f>
        <v>152233033</v>
      </c>
      <c r="D190" s="55" t="str">
        <f>IF(ISNA(VLOOKUP($A190,[1]DSSV!$A$9:$P$65536,IN_DTK!D$6,0))=FALSE,VLOOKUP($A190,[1]DSSV!$A$9:$P$65536,IN_DTK!D$6,0),"")</f>
        <v>Thân Ngọc</v>
      </c>
      <c r="E190" s="56" t="str">
        <f>IF(ISNA(VLOOKUP($A190,[1]DSSV!$A$9:$P$65536,IN_DTK!E$6,0))=FALSE,VLOOKUP($A190,[1]DSSV!$A$9:$P$65536,IN_DTK!E$6,0),"")</f>
        <v>Long</v>
      </c>
      <c r="F190" s="57" t="str">
        <f>IF(ISNA(VLOOKUP($A190,[1]DSSV!$A$9:$P$65536,IN_DTK!F$6,0))=FALSE,VLOOKUP($A190,[1]DSSV!$A$9:$P$65536,IN_DTK!F$6,0),"")</f>
        <v>K15KTR1</v>
      </c>
      <c r="G190" s="57" t="str">
        <f>IF(ISNA(VLOOKUP($A190,[1]DSSV!$A$9:$P$65536,IN_DTK!G$6,0))=FALSE,VLOOKUP($A190,[1]DSSV!$A$9:$P$65536,IN_DTK!G$6,0),"")</f>
        <v>K15E34</v>
      </c>
      <c r="H190" s="54">
        <f>IF(ISNA(VLOOKUP($A190,[1]DSSV!$A$9:$P$65536,IN_DTK!H$6,0))=FALSE,IF(H$9&lt;&gt;0,VLOOKUP($A190,[1]DSSV!$A$9:$P$65536,IN_DTK!H$6,0),""),"")</f>
        <v>6</v>
      </c>
      <c r="I190" s="54">
        <f>IF(ISNA(VLOOKUP($A190,[1]DSSV!$A$9:$P$65536,IN_DTK!I$6,0))=FALSE,IF(I$9&lt;&gt;0,VLOOKUP($A190,[1]DSSV!$A$9:$P$65536,IN_DTK!I$6,0),""),"")</f>
        <v>6</v>
      </c>
      <c r="J190" s="54">
        <f>IF(ISNA(VLOOKUP($A190,[1]DSSV!$A$9:$P$65536,IN_DTK!J$6,0))=FALSE,IF(J$9&lt;&gt;0,VLOOKUP($A190,[1]DSSV!$A$9:$P$65536,IN_DTK!J$6,0),""),"")</f>
        <v>5.8</v>
      </c>
      <c r="K190" s="54">
        <f>IF(ISNA(VLOOKUP($A190,[1]DSSV!$A$9:$P$65536,IN_DTK!K$6,0))=FALSE,IF(K$9&lt;&gt;0,VLOOKUP($A190,[1]DSSV!$A$9:$P$65536,IN_DTK!K$6,0),""),"")</f>
        <v>4.7</v>
      </c>
      <c r="L190" s="54">
        <f>IF(ISNA(VLOOKUP($A190,[1]DSSV!$A$9:$P$65536,IN_DTK!L$6,0))=FALSE,VLOOKUP($A190,[1]DSSV!$A$9:$P$65536,IN_DTK!L$6,0),"")</f>
        <v>3</v>
      </c>
      <c r="M190" s="54">
        <f>IF(ISNA(VLOOKUP($A190,[1]DSSV!$A$9:$P$65536,IN_DTK!M$6,0))=FALSE,VLOOKUP($A190,[1]DSSV!$A$9:$P$65536,IN_DTK!M$6,0),"")</f>
        <v>4.2</v>
      </c>
      <c r="N190" s="54">
        <f>IF(ISNA(VLOOKUP($A190,[1]DSSV!$A$9:$P$65536,IN_DTK!N$6,0))=FALSE,IF(N$9&lt;&gt;0,VLOOKUP($A190,[1]DSSV!$A$9:$P$65536,IN_DTK!N$6,0),""),"")</f>
        <v>3.6</v>
      </c>
      <c r="O190" s="58">
        <f>IF(ISNA(VLOOKUP($A190,[1]DSSV!$A$9:$P$65536,IN_DTK!O$6,0))=FALSE,VLOOKUP($A190,[1]DSSV!$A$9:$P$65536,IN_DTK!O$6,0),"")</f>
        <v>0</v>
      </c>
      <c r="P190" s="59" t="str">
        <f>IF(ISNA(VLOOKUP($A190,[1]DSSV!$A$9:$P$65536,IN_DTK!P$6,0))=FALSE,VLOOKUP($A190,[1]DSSV!$A$9:$P$65536,IN_DTK!P$6,0),"")</f>
        <v>Không</v>
      </c>
      <c r="Q190" s="60">
        <f>IF(ISNA(VLOOKUP($A190,[1]DSSV!$A$9:$P$65536,IN_DTK!Q$6,0))=FALSE,VLOOKUP($A190,[1]DSSV!$A$9:$P$65536,IN_DTK!Q$6,0),"")</f>
        <v>0</v>
      </c>
      <c r="R190" s="52" t="str">
        <f t="shared" si="4"/>
        <v>K15KTR</v>
      </c>
      <c r="S190" s="53" t="str">
        <f t="shared" si="5"/>
        <v>KTR</v>
      </c>
    </row>
    <row r="191" spans="1:19" s="52" customFormat="1" ht="18" customHeight="1">
      <c r="A191" s="44">
        <v>182</v>
      </c>
      <c r="B191" s="54">
        <f>SUBTOTAL(2,C$7:C191)</f>
        <v>182</v>
      </c>
      <c r="C191" s="54">
        <f>IF(ISNA(VLOOKUP($A191,[1]DSSV!$A$9:$P$65536,IN_DTK!C$6,0))=FALSE,VLOOKUP($A191,[1]DSSV!$A$9:$P$65536,IN_DTK!C$6,0),"")</f>
        <v>152233043</v>
      </c>
      <c r="D191" s="55" t="str">
        <f>IF(ISNA(VLOOKUP($A191,[1]DSSV!$A$9:$P$65536,IN_DTK!D$6,0))=FALSE,VLOOKUP($A191,[1]DSSV!$A$9:$P$65536,IN_DTK!D$6,0),"")</f>
        <v>Lê Thị Hồng</v>
      </c>
      <c r="E191" s="56" t="str">
        <f>IF(ISNA(VLOOKUP($A191,[1]DSSV!$A$9:$P$65536,IN_DTK!E$6,0))=FALSE,VLOOKUP($A191,[1]DSSV!$A$9:$P$65536,IN_DTK!E$6,0),"")</f>
        <v>Nhung</v>
      </c>
      <c r="F191" s="57" t="str">
        <f>IF(ISNA(VLOOKUP($A191,[1]DSSV!$A$9:$P$65536,IN_DTK!F$6,0))=FALSE,VLOOKUP($A191,[1]DSSV!$A$9:$P$65536,IN_DTK!F$6,0),"")</f>
        <v>K15KTR1</v>
      </c>
      <c r="G191" s="57" t="str">
        <f>IF(ISNA(VLOOKUP($A191,[1]DSSV!$A$9:$P$65536,IN_DTK!G$6,0))=FALSE,VLOOKUP($A191,[1]DSSV!$A$9:$P$65536,IN_DTK!G$6,0),"")</f>
        <v>K15E34</v>
      </c>
      <c r="H191" s="54">
        <f>IF(ISNA(VLOOKUP($A191,[1]DSSV!$A$9:$P$65536,IN_DTK!H$6,0))=FALSE,IF(H$9&lt;&gt;0,VLOOKUP($A191,[1]DSSV!$A$9:$P$65536,IN_DTK!H$6,0),""),"")</f>
        <v>9</v>
      </c>
      <c r="I191" s="54">
        <f>IF(ISNA(VLOOKUP($A191,[1]DSSV!$A$9:$P$65536,IN_DTK!I$6,0))=FALSE,IF(I$9&lt;&gt;0,VLOOKUP($A191,[1]DSSV!$A$9:$P$65536,IN_DTK!I$6,0),""),"")</f>
        <v>9</v>
      </c>
      <c r="J191" s="54">
        <f>IF(ISNA(VLOOKUP($A191,[1]DSSV!$A$9:$P$65536,IN_DTK!J$6,0))=FALSE,IF(J$9&lt;&gt;0,VLOOKUP($A191,[1]DSSV!$A$9:$P$65536,IN_DTK!J$6,0),""),"")</f>
        <v>6.3</v>
      </c>
      <c r="K191" s="54">
        <f>IF(ISNA(VLOOKUP($A191,[1]DSSV!$A$9:$P$65536,IN_DTK!K$6,0))=FALSE,IF(K$9&lt;&gt;0,VLOOKUP($A191,[1]DSSV!$A$9:$P$65536,IN_DTK!K$6,0),""),"")</f>
        <v>4.7</v>
      </c>
      <c r="L191" s="54">
        <f>IF(ISNA(VLOOKUP($A191,[1]DSSV!$A$9:$P$65536,IN_DTK!L$6,0))=FALSE,VLOOKUP($A191,[1]DSSV!$A$9:$P$65536,IN_DTK!L$6,0),"")</f>
        <v>4.5</v>
      </c>
      <c r="M191" s="54">
        <f>IF(ISNA(VLOOKUP($A191,[1]DSSV!$A$9:$P$65536,IN_DTK!M$6,0))=FALSE,VLOOKUP($A191,[1]DSSV!$A$9:$P$65536,IN_DTK!M$6,0),"")</f>
        <v>4.9000000000000004</v>
      </c>
      <c r="N191" s="54">
        <f>IF(ISNA(VLOOKUP($A191,[1]DSSV!$A$9:$P$65536,IN_DTK!N$6,0))=FALSE,IF(N$9&lt;&gt;0,VLOOKUP($A191,[1]DSSV!$A$9:$P$65536,IN_DTK!N$6,0),""),"")</f>
        <v>4.7</v>
      </c>
      <c r="O191" s="58">
        <f>IF(ISNA(VLOOKUP($A191,[1]DSSV!$A$9:$P$65536,IN_DTK!O$6,0))=FALSE,VLOOKUP($A191,[1]DSSV!$A$9:$P$65536,IN_DTK!O$6,0),"")</f>
        <v>5.7</v>
      </c>
      <c r="P191" s="59" t="str">
        <f>IF(ISNA(VLOOKUP($A191,[1]DSSV!$A$9:$P$65536,IN_DTK!P$6,0))=FALSE,VLOOKUP($A191,[1]DSSV!$A$9:$P$65536,IN_DTK!P$6,0),"")</f>
        <v>Năm Phẩy Bảy</v>
      </c>
      <c r="Q191" s="60">
        <f>IF(ISNA(VLOOKUP($A191,[1]DSSV!$A$9:$P$65536,IN_DTK!Q$6,0))=FALSE,VLOOKUP($A191,[1]DSSV!$A$9:$P$65536,IN_DTK!Q$6,0),"")</f>
        <v>0</v>
      </c>
      <c r="R191" s="52" t="str">
        <f t="shared" si="4"/>
        <v>K15KTR</v>
      </c>
      <c r="S191" s="53" t="str">
        <f t="shared" si="5"/>
        <v>KTR</v>
      </c>
    </row>
    <row r="192" spans="1:19" s="52" customFormat="1" ht="18" customHeight="1">
      <c r="A192" s="44">
        <v>183</v>
      </c>
      <c r="B192" s="54">
        <f>SUBTOTAL(2,C$7:C192)</f>
        <v>183</v>
      </c>
      <c r="C192" s="54">
        <f>IF(ISNA(VLOOKUP($A192,[1]DSSV!$A$9:$P$65536,IN_DTK!C$6,0))=FALSE,VLOOKUP($A192,[1]DSSV!$A$9:$P$65536,IN_DTK!C$6,0),"")</f>
        <v>152233046</v>
      </c>
      <c r="D192" s="55" t="str">
        <f>IF(ISNA(VLOOKUP($A192,[1]DSSV!$A$9:$P$65536,IN_DTK!D$6,0))=FALSE,VLOOKUP($A192,[1]DSSV!$A$9:$P$65536,IN_DTK!D$6,0),"")</f>
        <v>Trần Ngọc</v>
      </c>
      <c r="E192" s="56" t="str">
        <f>IF(ISNA(VLOOKUP($A192,[1]DSSV!$A$9:$P$65536,IN_DTK!E$6,0))=FALSE,VLOOKUP($A192,[1]DSSV!$A$9:$P$65536,IN_DTK!E$6,0),"")</f>
        <v>Diện</v>
      </c>
      <c r="F192" s="57" t="str">
        <f>IF(ISNA(VLOOKUP($A192,[1]DSSV!$A$9:$P$65536,IN_DTK!F$6,0))=FALSE,VLOOKUP($A192,[1]DSSV!$A$9:$P$65536,IN_DTK!F$6,0),"")</f>
        <v>K15KTR1</v>
      </c>
      <c r="G192" s="57" t="str">
        <f>IF(ISNA(VLOOKUP($A192,[1]DSSV!$A$9:$P$65536,IN_DTK!G$6,0))=FALSE,VLOOKUP($A192,[1]DSSV!$A$9:$P$65536,IN_DTK!G$6,0),"")</f>
        <v>K15E34</v>
      </c>
      <c r="H192" s="54">
        <f>IF(ISNA(VLOOKUP($A192,[1]DSSV!$A$9:$P$65536,IN_DTK!H$6,0))=FALSE,IF(H$9&lt;&gt;0,VLOOKUP($A192,[1]DSSV!$A$9:$P$65536,IN_DTK!H$6,0),""),"")</f>
        <v>9</v>
      </c>
      <c r="I192" s="54">
        <f>IF(ISNA(VLOOKUP($A192,[1]DSSV!$A$9:$P$65536,IN_DTK!I$6,0))=FALSE,IF(I$9&lt;&gt;0,VLOOKUP($A192,[1]DSSV!$A$9:$P$65536,IN_DTK!I$6,0),""),"")</f>
        <v>9</v>
      </c>
      <c r="J192" s="54">
        <f>IF(ISNA(VLOOKUP($A192,[1]DSSV!$A$9:$P$65536,IN_DTK!J$6,0))=FALSE,IF(J$9&lt;&gt;0,VLOOKUP($A192,[1]DSSV!$A$9:$P$65536,IN_DTK!J$6,0),""),"")</f>
        <v>4.3</v>
      </c>
      <c r="K192" s="54">
        <f>IF(ISNA(VLOOKUP($A192,[1]DSSV!$A$9:$P$65536,IN_DTK!K$6,0))=FALSE,IF(K$9&lt;&gt;0,VLOOKUP($A192,[1]DSSV!$A$9:$P$65536,IN_DTK!K$6,0),""),"")</f>
        <v>4.7</v>
      </c>
      <c r="L192" s="54">
        <f>IF(ISNA(VLOOKUP($A192,[1]DSSV!$A$9:$P$65536,IN_DTK!L$6,0))=FALSE,VLOOKUP($A192,[1]DSSV!$A$9:$P$65536,IN_DTK!L$6,0),"")</f>
        <v>3.5</v>
      </c>
      <c r="M192" s="54">
        <f>IF(ISNA(VLOOKUP($A192,[1]DSSV!$A$9:$P$65536,IN_DTK!M$6,0))=FALSE,VLOOKUP($A192,[1]DSSV!$A$9:$P$65536,IN_DTK!M$6,0),"")</f>
        <v>2.6</v>
      </c>
      <c r="N192" s="54">
        <f>IF(ISNA(VLOOKUP($A192,[1]DSSV!$A$9:$P$65536,IN_DTK!N$6,0))=FALSE,IF(N$9&lt;&gt;0,VLOOKUP($A192,[1]DSSV!$A$9:$P$65536,IN_DTK!N$6,0),""),"")</f>
        <v>3.1</v>
      </c>
      <c r="O192" s="58">
        <f>IF(ISNA(VLOOKUP($A192,[1]DSSV!$A$9:$P$65536,IN_DTK!O$6,0))=FALSE,VLOOKUP($A192,[1]DSSV!$A$9:$P$65536,IN_DTK!O$6,0),"")</f>
        <v>0</v>
      </c>
      <c r="P192" s="59" t="str">
        <f>IF(ISNA(VLOOKUP($A192,[1]DSSV!$A$9:$P$65536,IN_DTK!P$6,0))=FALSE,VLOOKUP($A192,[1]DSSV!$A$9:$P$65536,IN_DTK!P$6,0),"")</f>
        <v>Không</v>
      </c>
      <c r="Q192" s="60">
        <f>IF(ISNA(VLOOKUP($A192,[1]DSSV!$A$9:$P$65536,IN_DTK!Q$6,0))=FALSE,VLOOKUP($A192,[1]DSSV!$A$9:$P$65536,IN_DTK!Q$6,0),"")</f>
        <v>0</v>
      </c>
      <c r="R192" s="52" t="str">
        <f t="shared" si="4"/>
        <v>K15KTR</v>
      </c>
      <c r="S192" s="53" t="str">
        <f t="shared" si="5"/>
        <v>KTR</v>
      </c>
    </row>
    <row r="193" spans="1:19" s="52" customFormat="1" ht="18" customHeight="1">
      <c r="A193" s="44">
        <v>184</v>
      </c>
      <c r="B193" s="54">
        <f>SUBTOTAL(2,C$7:C193)</f>
        <v>184</v>
      </c>
      <c r="C193" s="54">
        <f>IF(ISNA(VLOOKUP($A193,[1]DSSV!$A$9:$P$65536,IN_DTK!C$6,0))=FALSE,VLOOKUP($A193,[1]DSSV!$A$9:$P$65536,IN_DTK!C$6,0),"")</f>
        <v>152233047</v>
      </c>
      <c r="D193" s="55" t="str">
        <f>IF(ISNA(VLOOKUP($A193,[1]DSSV!$A$9:$P$65536,IN_DTK!D$6,0))=FALSE,VLOOKUP($A193,[1]DSSV!$A$9:$P$65536,IN_DTK!D$6,0),"")</f>
        <v>Trần Thế</v>
      </c>
      <c r="E193" s="56" t="str">
        <f>IF(ISNA(VLOOKUP($A193,[1]DSSV!$A$9:$P$65536,IN_DTK!E$6,0))=FALSE,VLOOKUP($A193,[1]DSSV!$A$9:$P$65536,IN_DTK!E$6,0),"")</f>
        <v>Vũ</v>
      </c>
      <c r="F193" s="57" t="str">
        <f>IF(ISNA(VLOOKUP($A193,[1]DSSV!$A$9:$P$65536,IN_DTK!F$6,0))=FALSE,VLOOKUP($A193,[1]DSSV!$A$9:$P$65536,IN_DTK!F$6,0),"")</f>
        <v>K15KTR1</v>
      </c>
      <c r="G193" s="57" t="str">
        <f>IF(ISNA(VLOOKUP($A193,[1]DSSV!$A$9:$P$65536,IN_DTK!G$6,0))=FALSE,VLOOKUP($A193,[1]DSSV!$A$9:$P$65536,IN_DTK!G$6,0),"")</f>
        <v>K15E34</v>
      </c>
      <c r="H193" s="54">
        <f>IF(ISNA(VLOOKUP($A193,[1]DSSV!$A$9:$P$65536,IN_DTK!H$6,0))=FALSE,IF(H$9&lt;&gt;0,VLOOKUP($A193,[1]DSSV!$A$9:$P$65536,IN_DTK!H$6,0),""),"")</f>
        <v>9</v>
      </c>
      <c r="I193" s="54">
        <f>IF(ISNA(VLOOKUP($A193,[1]DSSV!$A$9:$P$65536,IN_DTK!I$6,0))=FALSE,IF(I$9&lt;&gt;0,VLOOKUP($A193,[1]DSSV!$A$9:$P$65536,IN_DTK!I$6,0),""),"")</f>
        <v>9</v>
      </c>
      <c r="J193" s="54">
        <f>IF(ISNA(VLOOKUP($A193,[1]DSSV!$A$9:$P$65536,IN_DTK!J$6,0))=FALSE,IF(J$9&lt;&gt;0,VLOOKUP($A193,[1]DSSV!$A$9:$P$65536,IN_DTK!J$6,0),""),"")</f>
        <v>3.3</v>
      </c>
      <c r="K193" s="54">
        <f>IF(ISNA(VLOOKUP($A193,[1]DSSV!$A$9:$P$65536,IN_DTK!K$6,0))=FALSE,IF(K$9&lt;&gt;0,VLOOKUP($A193,[1]DSSV!$A$9:$P$65536,IN_DTK!K$6,0),""),"")</f>
        <v>4.0999999999999996</v>
      </c>
      <c r="L193" s="54">
        <f>IF(ISNA(VLOOKUP($A193,[1]DSSV!$A$9:$P$65536,IN_DTK!L$6,0))=FALSE,VLOOKUP($A193,[1]DSSV!$A$9:$P$65536,IN_DTK!L$6,0),"")</f>
        <v>4</v>
      </c>
      <c r="M193" s="54">
        <f>IF(ISNA(VLOOKUP($A193,[1]DSSV!$A$9:$P$65536,IN_DTK!M$6,0))=FALSE,VLOOKUP($A193,[1]DSSV!$A$9:$P$65536,IN_DTK!M$6,0),"")</f>
        <v>4</v>
      </c>
      <c r="N193" s="54">
        <f>IF(ISNA(VLOOKUP($A193,[1]DSSV!$A$9:$P$65536,IN_DTK!N$6,0))=FALSE,IF(N$9&lt;&gt;0,VLOOKUP($A193,[1]DSSV!$A$9:$P$65536,IN_DTK!N$6,0),""),"")</f>
        <v>4</v>
      </c>
      <c r="O193" s="58">
        <f>IF(ISNA(VLOOKUP($A193,[1]DSSV!$A$9:$P$65536,IN_DTK!O$6,0))=FALSE,VLOOKUP($A193,[1]DSSV!$A$9:$P$65536,IN_DTK!O$6,0),"")</f>
        <v>4.5999999999999996</v>
      </c>
      <c r="P193" s="59" t="str">
        <f>IF(ISNA(VLOOKUP($A193,[1]DSSV!$A$9:$P$65536,IN_DTK!P$6,0))=FALSE,VLOOKUP($A193,[1]DSSV!$A$9:$P$65536,IN_DTK!P$6,0),"")</f>
        <v>Bốn Phẩy Sáu</v>
      </c>
      <c r="Q193" s="60">
        <f>IF(ISNA(VLOOKUP($A193,[1]DSSV!$A$9:$P$65536,IN_DTK!Q$6,0))=FALSE,VLOOKUP($A193,[1]DSSV!$A$9:$P$65536,IN_DTK!Q$6,0),"")</f>
        <v>0</v>
      </c>
      <c r="R193" s="52" t="str">
        <f t="shared" si="4"/>
        <v>K15KTR</v>
      </c>
      <c r="S193" s="53" t="str">
        <f t="shared" si="5"/>
        <v>KTR</v>
      </c>
    </row>
    <row r="194" spans="1:19" s="52" customFormat="1" ht="18" customHeight="1">
      <c r="A194" s="44">
        <v>185</v>
      </c>
      <c r="B194" s="54">
        <f>SUBTOTAL(2,C$7:C194)</f>
        <v>185</v>
      </c>
      <c r="C194" s="54">
        <f>IF(ISNA(VLOOKUP($A194,[1]DSSV!$A$9:$P$65536,IN_DTK!C$6,0))=FALSE,VLOOKUP($A194,[1]DSSV!$A$9:$P$65536,IN_DTK!C$6,0),"")</f>
        <v>152235532</v>
      </c>
      <c r="D194" s="55" t="str">
        <f>IF(ISNA(VLOOKUP($A194,[1]DSSV!$A$9:$P$65536,IN_DTK!D$6,0))=FALSE,VLOOKUP($A194,[1]DSSV!$A$9:$P$65536,IN_DTK!D$6,0),"")</f>
        <v>Nguyễn Đặng Tuấn</v>
      </c>
      <c r="E194" s="56" t="str">
        <f>IF(ISNA(VLOOKUP($A194,[1]DSSV!$A$9:$P$65536,IN_DTK!E$6,0))=FALSE,VLOOKUP($A194,[1]DSSV!$A$9:$P$65536,IN_DTK!E$6,0),"")</f>
        <v>Phúc</v>
      </c>
      <c r="F194" s="57" t="str">
        <f>IF(ISNA(VLOOKUP($A194,[1]DSSV!$A$9:$P$65536,IN_DTK!F$6,0))=FALSE,VLOOKUP($A194,[1]DSSV!$A$9:$P$65536,IN_DTK!F$6,0),"")</f>
        <v>K15KTR1</v>
      </c>
      <c r="G194" s="57" t="str">
        <f>IF(ISNA(VLOOKUP($A194,[1]DSSV!$A$9:$P$65536,IN_DTK!G$6,0))=FALSE,VLOOKUP($A194,[1]DSSV!$A$9:$P$65536,IN_DTK!G$6,0),"")</f>
        <v>K15E34</v>
      </c>
      <c r="H194" s="54">
        <f>IF(ISNA(VLOOKUP($A194,[1]DSSV!$A$9:$P$65536,IN_DTK!H$6,0))=FALSE,IF(H$9&lt;&gt;0,VLOOKUP($A194,[1]DSSV!$A$9:$P$65536,IN_DTK!H$6,0),""),"")</f>
        <v>10</v>
      </c>
      <c r="I194" s="54">
        <f>IF(ISNA(VLOOKUP($A194,[1]DSSV!$A$9:$P$65536,IN_DTK!I$6,0))=FALSE,IF(I$9&lt;&gt;0,VLOOKUP($A194,[1]DSSV!$A$9:$P$65536,IN_DTK!I$6,0),""),"")</f>
        <v>10</v>
      </c>
      <c r="J194" s="54">
        <f>IF(ISNA(VLOOKUP($A194,[1]DSSV!$A$9:$P$65536,IN_DTK!J$6,0))=FALSE,IF(J$9&lt;&gt;0,VLOOKUP($A194,[1]DSSV!$A$9:$P$65536,IN_DTK!J$6,0),""),"")</f>
        <v>5.3</v>
      </c>
      <c r="K194" s="54">
        <f>IF(ISNA(VLOOKUP($A194,[1]DSSV!$A$9:$P$65536,IN_DTK!K$6,0))=FALSE,IF(K$9&lt;&gt;0,VLOOKUP($A194,[1]DSSV!$A$9:$P$65536,IN_DTK!K$6,0),""),"")</f>
        <v>5.0999999999999996</v>
      </c>
      <c r="L194" s="54">
        <f>IF(ISNA(VLOOKUP($A194,[1]DSSV!$A$9:$P$65536,IN_DTK!L$6,0))=FALSE,VLOOKUP($A194,[1]DSSV!$A$9:$P$65536,IN_DTK!L$6,0),"")</f>
        <v>3</v>
      </c>
      <c r="M194" s="54">
        <f>IF(ISNA(VLOOKUP($A194,[1]DSSV!$A$9:$P$65536,IN_DTK!M$6,0))=FALSE,VLOOKUP($A194,[1]DSSV!$A$9:$P$65536,IN_DTK!M$6,0),"")</f>
        <v>2.9</v>
      </c>
      <c r="N194" s="54">
        <f>IF(ISNA(VLOOKUP($A194,[1]DSSV!$A$9:$P$65536,IN_DTK!N$6,0))=FALSE,IF(N$9&lt;&gt;0,VLOOKUP($A194,[1]DSSV!$A$9:$P$65536,IN_DTK!N$6,0),""),"")</f>
        <v>3</v>
      </c>
      <c r="O194" s="58">
        <f>IF(ISNA(VLOOKUP($A194,[1]DSSV!$A$9:$P$65536,IN_DTK!O$6,0))=FALSE,VLOOKUP($A194,[1]DSSV!$A$9:$P$65536,IN_DTK!O$6,0),"")</f>
        <v>0</v>
      </c>
      <c r="P194" s="59" t="str">
        <f>IF(ISNA(VLOOKUP($A194,[1]DSSV!$A$9:$P$65536,IN_DTK!P$6,0))=FALSE,VLOOKUP($A194,[1]DSSV!$A$9:$P$65536,IN_DTK!P$6,0),"")</f>
        <v>Không</v>
      </c>
      <c r="Q194" s="60">
        <f>IF(ISNA(VLOOKUP($A194,[1]DSSV!$A$9:$P$65536,IN_DTK!Q$6,0))=FALSE,VLOOKUP($A194,[1]DSSV!$A$9:$P$65536,IN_DTK!Q$6,0),"")</f>
        <v>0</v>
      </c>
      <c r="R194" s="52" t="str">
        <f t="shared" si="4"/>
        <v>K15KTR</v>
      </c>
      <c r="S194" s="53" t="str">
        <f t="shared" si="5"/>
        <v>KTR</v>
      </c>
    </row>
    <row r="195" spans="1:19" s="52" customFormat="1" ht="18" customHeight="1">
      <c r="A195" s="44">
        <v>186</v>
      </c>
      <c r="B195" s="54">
        <f>SUBTOTAL(2,C$7:C195)</f>
        <v>186</v>
      </c>
      <c r="C195" s="54">
        <f>IF(ISNA(VLOOKUP($A195,[1]DSSV!$A$9:$P$65536,IN_DTK!C$6,0))=FALSE,VLOOKUP($A195,[1]DSSV!$A$9:$P$65536,IN_DTK!C$6,0),"")</f>
        <v>152235835</v>
      </c>
      <c r="D195" s="55" t="str">
        <f>IF(ISNA(VLOOKUP($A195,[1]DSSV!$A$9:$P$65536,IN_DTK!D$6,0))=FALSE,VLOOKUP($A195,[1]DSSV!$A$9:$P$65536,IN_DTK!D$6,0),"")</f>
        <v xml:space="preserve">Nguyễn Đắc Thanh </v>
      </c>
      <c r="E195" s="56" t="str">
        <f>IF(ISNA(VLOOKUP($A195,[1]DSSV!$A$9:$P$65536,IN_DTK!E$6,0))=FALSE,VLOOKUP($A195,[1]DSSV!$A$9:$P$65536,IN_DTK!E$6,0),"")</f>
        <v>Tùng</v>
      </c>
      <c r="F195" s="57" t="str">
        <f>IF(ISNA(VLOOKUP($A195,[1]DSSV!$A$9:$P$65536,IN_DTK!F$6,0))=FALSE,VLOOKUP($A195,[1]DSSV!$A$9:$P$65536,IN_DTK!F$6,0),"")</f>
        <v>K15KTR1</v>
      </c>
      <c r="G195" s="57" t="str">
        <f>IF(ISNA(VLOOKUP($A195,[1]DSSV!$A$9:$P$65536,IN_DTK!G$6,0))=FALSE,VLOOKUP($A195,[1]DSSV!$A$9:$P$65536,IN_DTK!G$6,0),"")</f>
        <v>K15E34</v>
      </c>
      <c r="H195" s="54">
        <f>IF(ISNA(VLOOKUP($A195,[1]DSSV!$A$9:$P$65536,IN_DTK!H$6,0))=FALSE,IF(H$9&lt;&gt;0,VLOOKUP($A195,[1]DSSV!$A$9:$P$65536,IN_DTK!H$6,0),""),"")</f>
        <v>10</v>
      </c>
      <c r="I195" s="54">
        <f>IF(ISNA(VLOOKUP($A195,[1]DSSV!$A$9:$P$65536,IN_DTK!I$6,0))=FALSE,IF(I$9&lt;&gt;0,VLOOKUP($A195,[1]DSSV!$A$9:$P$65536,IN_DTK!I$6,0),""),"")</f>
        <v>10</v>
      </c>
      <c r="J195" s="54">
        <f>IF(ISNA(VLOOKUP($A195,[1]DSSV!$A$9:$P$65536,IN_DTK!J$6,0))=FALSE,IF(J$9&lt;&gt;0,VLOOKUP($A195,[1]DSSV!$A$9:$P$65536,IN_DTK!J$6,0),""),"")</f>
        <v>6</v>
      </c>
      <c r="K195" s="54">
        <f>IF(ISNA(VLOOKUP($A195,[1]DSSV!$A$9:$P$65536,IN_DTK!K$6,0))=FALSE,IF(K$9&lt;&gt;0,VLOOKUP($A195,[1]DSSV!$A$9:$P$65536,IN_DTK!K$6,0),""),"")</f>
        <v>4.0999999999999996</v>
      </c>
      <c r="L195" s="54">
        <f>IF(ISNA(VLOOKUP($A195,[1]DSSV!$A$9:$P$65536,IN_DTK!L$6,0))=FALSE,VLOOKUP($A195,[1]DSSV!$A$9:$P$65536,IN_DTK!L$6,0),"")</f>
        <v>4</v>
      </c>
      <c r="M195" s="54">
        <f>IF(ISNA(VLOOKUP($A195,[1]DSSV!$A$9:$P$65536,IN_DTK!M$6,0))=FALSE,VLOOKUP($A195,[1]DSSV!$A$9:$P$65536,IN_DTK!M$6,0),"")</f>
        <v>2.7</v>
      </c>
      <c r="N195" s="54">
        <f>IF(ISNA(VLOOKUP($A195,[1]DSSV!$A$9:$P$65536,IN_DTK!N$6,0))=FALSE,IF(N$9&lt;&gt;0,VLOOKUP($A195,[1]DSSV!$A$9:$P$65536,IN_DTK!N$6,0),""),"")</f>
        <v>3.4</v>
      </c>
      <c r="O195" s="58">
        <f>IF(ISNA(VLOOKUP($A195,[1]DSSV!$A$9:$P$65536,IN_DTK!O$6,0))=FALSE,VLOOKUP($A195,[1]DSSV!$A$9:$P$65536,IN_DTK!O$6,0),"")</f>
        <v>0</v>
      </c>
      <c r="P195" s="59" t="str">
        <f>IF(ISNA(VLOOKUP($A195,[1]DSSV!$A$9:$P$65536,IN_DTK!P$6,0))=FALSE,VLOOKUP($A195,[1]DSSV!$A$9:$P$65536,IN_DTK!P$6,0),"")</f>
        <v>Không</v>
      </c>
      <c r="Q195" s="60">
        <f>IF(ISNA(VLOOKUP($A195,[1]DSSV!$A$9:$P$65536,IN_DTK!Q$6,0))=FALSE,VLOOKUP($A195,[1]DSSV!$A$9:$P$65536,IN_DTK!Q$6,0),"")</f>
        <v>0</v>
      </c>
      <c r="R195" s="52" t="str">
        <f t="shared" si="4"/>
        <v>K15KTR</v>
      </c>
      <c r="S195" s="53" t="str">
        <f t="shared" si="5"/>
        <v>KTR</v>
      </c>
    </row>
    <row r="196" spans="1:19" s="52" customFormat="1" ht="18" customHeight="1">
      <c r="A196" s="44">
        <v>187</v>
      </c>
      <c r="B196" s="54">
        <f>SUBTOTAL(2,C$7:C196)</f>
        <v>187</v>
      </c>
      <c r="C196" s="54">
        <f>IF(ISNA(VLOOKUP($A196,[1]DSSV!$A$9:$P$65536,IN_DTK!C$6,0))=FALSE,VLOOKUP($A196,[1]DSSV!$A$9:$P$65536,IN_DTK!C$6,0),"")</f>
        <v>152236324</v>
      </c>
      <c r="D196" s="55" t="str">
        <f>IF(ISNA(VLOOKUP($A196,[1]DSSV!$A$9:$P$65536,IN_DTK!D$6,0))=FALSE,VLOOKUP($A196,[1]DSSV!$A$9:$P$65536,IN_DTK!D$6,0),"")</f>
        <v>Nguyễn Đình</v>
      </c>
      <c r="E196" s="56" t="str">
        <f>IF(ISNA(VLOOKUP($A196,[1]DSSV!$A$9:$P$65536,IN_DTK!E$6,0))=FALSE,VLOOKUP($A196,[1]DSSV!$A$9:$P$65536,IN_DTK!E$6,0),"")</f>
        <v>Phúc</v>
      </c>
      <c r="F196" s="57" t="str">
        <f>IF(ISNA(VLOOKUP($A196,[1]DSSV!$A$9:$P$65536,IN_DTK!F$6,0))=FALSE,VLOOKUP($A196,[1]DSSV!$A$9:$P$65536,IN_DTK!F$6,0),"")</f>
        <v>K15KTR1</v>
      </c>
      <c r="G196" s="57" t="str">
        <f>IF(ISNA(VLOOKUP($A196,[1]DSSV!$A$9:$P$65536,IN_DTK!G$6,0))=FALSE,VLOOKUP($A196,[1]DSSV!$A$9:$P$65536,IN_DTK!G$6,0),"")</f>
        <v>K15E34</v>
      </c>
      <c r="H196" s="54">
        <f>IF(ISNA(VLOOKUP($A196,[1]DSSV!$A$9:$P$65536,IN_DTK!H$6,0))=FALSE,IF(H$9&lt;&gt;0,VLOOKUP($A196,[1]DSSV!$A$9:$P$65536,IN_DTK!H$6,0),""),"")</f>
        <v>9</v>
      </c>
      <c r="I196" s="54">
        <f>IF(ISNA(VLOOKUP($A196,[1]DSSV!$A$9:$P$65536,IN_DTK!I$6,0))=FALSE,IF(I$9&lt;&gt;0,VLOOKUP($A196,[1]DSSV!$A$9:$P$65536,IN_DTK!I$6,0),""),"")</f>
        <v>9</v>
      </c>
      <c r="J196" s="54">
        <f>IF(ISNA(VLOOKUP($A196,[1]DSSV!$A$9:$P$65536,IN_DTK!J$6,0))=FALSE,IF(J$9&lt;&gt;0,VLOOKUP($A196,[1]DSSV!$A$9:$P$65536,IN_DTK!J$6,0),""),"")</f>
        <v>5.3</v>
      </c>
      <c r="K196" s="54">
        <f>IF(ISNA(VLOOKUP($A196,[1]DSSV!$A$9:$P$65536,IN_DTK!K$6,0))=FALSE,IF(K$9&lt;&gt;0,VLOOKUP($A196,[1]DSSV!$A$9:$P$65536,IN_DTK!K$6,0),""),"")</f>
        <v>5.0999999999999996</v>
      </c>
      <c r="L196" s="54">
        <f>IF(ISNA(VLOOKUP($A196,[1]DSSV!$A$9:$P$65536,IN_DTK!L$6,0))=FALSE,VLOOKUP($A196,[1]DSSV!$A$9:$P$65536,IN_DTK!L$6,0),"")</f>
        <v>3.5</v>
      </c>
      <c r="M196" s="54">
        <f>IF(ISNA(VLOOKUP($A196,[1]DSSV!$A$9:$P$65536,IN_DTK!M$6,0))=FALSE,VLOOKUP($A196,[1]DSSV!$A$9:$P$65536,IN_DTK!M$6,0),"")</f>
        <v>4.2</v>
      </c>
      <c r="N196" s="54">
        <f>IF(ISNA(VLOOKUP($A196,[1]DSSV!$A$9:$P$65536,IN_DTK!N$6,0))=FALSE,IF(N$9&lt;&gt;0,VLOOKUP($A196,[1]DSSV!$A$9:$P$65536,IN_DTK!N$6,0),""),"")</f>
        <v>3.9</v>
      </c>
      <c r="O196" s="58">
        <f>IF(ISNA(VLOOKUP($A196,[1]DSSV!$A$9:$P$65536,IN_DTK!O$6,0))=FALSE,VLOOKUP($A196,[1]DSSV!$A$9:$P$65536,IN_DTK!O$6,0),"")</f>
        <v>0</v>
      </c>
      <c r="P196" s="59" t="str">
        <f>IF(ISNA(VLOOKUP($A196,[1]DSSV!$A$9:$P$65536,IN_DTK!P$6,0))=FALSE,VLOOKUP($A196,[1]DSSV!$A$9:$P$65536,IN_DTK!P$6,0),"")</f>
        <v>Không</v>
      </c>
      <c r="Q196" s="60">
        <f>IF(ISNA(VLOOKUP($A196,[1]DSSV!$A$9:$P$65536,IN_DTK!Q$6,0))=FALSE,VLOOKUP($A196,[1]DSSV!$A$9:$P$65536,IN_DTK!Q$6,0),"")</f>
        <v>0</v>
      </c>
      <c r="R196" s="52" t="str">
        <f t="shared" si="4"/>
        <v>K15KTR</v>
      </c>
      <c r="S196" s="53" t="str">
        <f t="shared" si="5"/>
        <v>KTR</v>
      </c>
    </row>
    <row r="197" spans="1:19" s="52" customFormat="1" ht="18" customHeight="1">
      <c r="A197" s="44">
        <v>188</v>
      </c>
      <c r="B197" s="54">
        <f>SUBTOTAL(2,C$7:C197)</f>
        <v>188</v>
      </c>
      <c r="C197" s="54">
        <f>IF(ISNA(VLOOKUP($A197,[1]DSSV!$A$9:$P$65536,IN_DTK!C$6,0))=FALSE,VLOOKUP($A197,[1]DSSV!$A$9:$P$65536,IN_DTK!C$6,0),"")</f>
        <v>142231404</v>
      </c>
      <c r="D197" s="55" t="str">
        <f>IF(ISNA(VLOOKUP($A197,[1]DSSV!$A$9:$P$65536,IN_DTK!D$6,0))=FALSE,VLOOKUP($A197,[1]DSSV!$A$9:$P$65536,IN_DTK!D$6,0),"")</f>
        <v>Trương Nguyễn Anh</v>
      </c>
      <c r="E197" s="56" t="str">
        <f>IF(ISNA(VLOOKUP($A197,[1]DSSV!$A$9:$P$65536,IN_DTK!E$6,0))=FALSE,VLOOKUP($A197,[1]DSSV!$A$9:$P$65536,IN_DTK!E$6,0),"")</f>
        <v>Khoa</v>
      </c>
      <c r="F197" s="57" t="str">
        <f>IF(ISNA(VLOOKUP($A197,[1]DSSV!$A$9:$P$65536,IN_DTK!F$6,0))=FALSE,VLOOKUP($A197,[1]DSSV!$A$9:$P$65536,IN_DTK!F$6,0),"")</f>
        <v>K15KTR2</v>
      </c>
      <c r="G197" s="57" t="str">
        <f>IF(ISNA(VLOOKUP($A197,[1]DSSV!$A$9:$P$65536,IN_DTK!G$6,0))=FALSE,VLOOKUP($A197,[1]DSSV!$A$9:$P$65536,IN_DTK!G$6,0),"")</f>
        <v>K15E34</v>
      </c>
      <c r="H197" s="54">
        <f>IF(ISNA(VLOOKUP($A197,[1]DSSV!$A$9:$P$65536,IN_DTK!H$6,0))=FALSE,IF(H$9&lt;&gt;0,VLOOKUP($A197,[1]DSSV!$A$9:$P$65536,IN_DTK!H$6,0),""),"")</f>
        <v>0</v>
      </c>
      <c r="I197" s="54">
        <f>IF(ISNA(VLOOKUP($A197,[1]DSSV!$A$9:$P$65536,IN_DTK!I$6,0))=FALSE,IF(I$9&lt;&gt;0,VLOOKUP($A197,[1]DSSV!$A$9:$P$65536,IN_DTK!I$6,0),""),"")</f>
        <v>0</v>
      </c>
      <c r="J197" s="54">
        <f>IF(ISNA(VLOOKUP($A197,[1]DSSV!$A$9:$P$65536,IN_DTK!J$6,0))=FALSE,IF(J$9&lt;&gt;0,VLOOKUP($A197,[1]DSSV!$A$9:$P$65536,IN_DTK!J$6,0),""),"")</f>
        <v>0</v>
      </c>
      <c r="K197" s="54">
        <f>IF(ISNA(VLOOKUP($A197,[1]DSSV!$A$9:$P$65536,IN_DTK!K$6,0))=FALSE,IF(K$9&lt;&gt;0,VLOOKUP($A197,[1]DSSV!$A$9:$P$65536,IN_DTK!K$6,0),""),"")</f>
        <v>0</v>
      </c>
      <c r="L197" s="54" t="str">
        <f>IF(ISNA(VLOOKUP($A197,[1]DSSV!$A$9:$P$65536,IN_DTK!L$6,0))=FALSE,VLOOKUP($A197,[1]DSSV!$A$9:$P$65536,IN_DTK!L$6,0),"")</f>
        <v>v</v>
      </c>
      <c r="M197" s="54" t="str">
        <f>IF(ISNA(VLOOKUP($A197,[1]DSSV!$A$9:$P$65536,IN_DTK!M$6,0))=FALSE,VLOOKUP($A197,[1]DSSV!$A$9:$P$65536,IN_DTK!M$6,0),"")</f>
        <v>v</v>
      </c>
      <c r="N197" s="54" t="str">
        <f>IF(ISNA(VLOOKUP($A197,[1]DSSV!$A$9:$P$65536,IN_DTK!N$6,0))=FALSE,IF(N$9&lt;&gt;0,VLOOKUP($A197,[1]DSSV!$A$9:$P$65536,IN_DTK!N$6,0),""),"")</f>
        <v>v</v>
      </c>
      <c r="O197" s="58">
        <f>IF(ISNA(VLOOKUP($A197,[1]DSSV!$A$9:$P$65536,IN_DTK!O$6,0))=FALSE,VLOOKUP($A197,[1]DSSV!$A$9:$P$65536,IN_DTK!O$6,0),"")</f>
        <v>0</v>
      </c>
      <c r="P197" s="59" t="str">
        <f>IF(ISNA(VLOOKUP($A197,[1]DSSV!$A$9:$P$65536,IN_DTK!P$6,0))=FALSE,VLOOKUP($A197,[1]DSSV!$A$9:$P$65536,IN_DTK!P$6,0),"")</f>
        <v>Không</v>
      </c>
      <c r="Q197" s="60">
        <f>IF(ISNA(VLOOKUP($A197,[1]DSSV!$A$9:$P$65536,IN_DTK!Q$6,0))=FALSE,VLOOKUP($A197,[1]DSSV!$A$9:$P$65536,IN_DTK!Q$6,0),"")</f>
        <v>0</v>
      </c>
      <c r="R197" s="52" t="str">
        <f t="shared" si="4"/>
        <v>K15KTR</v>
      </c>
      <c r="S197" s="53" t="str">
        <f t="shared" si="5"/>
        <v>KTR</v>
      </c>
    </row>
    <row r="198" spans="1:19" s="52" customFormat="1" ht="18" customHeight="1">
      <c r="A198" s="44">
        <v>189</v>
      </c>
      <c r="B198" s="54">
        <f>SUBTOTAL(2,C$7:C198)</f>
        <v>189</v>
      </c>
      <c r="C198" s="54">
        <f>IF(ISNA(VLOOKUP($A198,[1]DSSV!$A$9:$P$65536,IN_DTK!C$6,0))=FALSE,VLOOKUP($A198,[1]DSSV!$A$9:$P$65536,IN_DTK!C$6,0),"")</f>
        <v>152232940</v>
      </c>
      <c r="D198" s="55" t="str">
        <f>IF(ISNA(VLOOKUP($A198,[1]DSSV!$A$9:$P$65536,IN_DTK!D$6,0))=FALSE,VLOOKUP($A198,[1]DSSV!$A$9:$P$65536,IN_DTK!D$6,0),"")</f>
        <v>Trần Thị Kim</v>
      </c>
      <c r="E198" s="56" t="str">
        <f>IF(ISNA(VLOOKUP($A198,[1]DSSV!$A$9:$P$65536,IN_DTK!E$6,0))=FALSE,VLOOKUP($A198,[1]DSSV!$A$9:$P$65536,IN_DTK!E$6,0),"")</f>
        <v>Oanh</v>
      </c>
      <c r="F198" s="57" t="str">
        <f>IF(ISNA(VLOOKUP($A198,[1]DSSV!$A$9:$P$65536,IN_DTK!F$6,0))=FALSE,VLOOKUP($A198,[1]DSSV!$A$9:$P$65536,IN_DTK!F$6,0),"")</f>
        <v>K15KTR5</v>
      </c>
      <c r="G198" s="57" t="str">
        <f>IF(ISNA(VLOOKUP($A198,[1]DSSV!$A$9:$P$65536,IN_DTK!G$6,0))=FALSE,VLOOKUP($A198,[1]DSSV!$A$9:$P$65536,IN_DTK!G$6,0),"")</f>
        <v>K15E34</v>
      </c>
      <c r="H198" s="54">
        <f>IF(ISNA(VLOOKUP($A198,[1]DSSV!$A$9:$P$65536,IN_DTK!H$6,0))=FALSE,IF(H$9&lt;&gt;0,VLOOKUP($A198,[1]DSSV!$A$9:$P$65536,IN_DTK!H$6,0),""),"")</f>
        <v>9</v>
      </c>
      <c r="I198" s="54">
        <f>IF(ISNA(VLOOKUP($A198,[1]DSSV!$A$9:$P$65536,IN_DTK!I$6,0))=FALSE,IF(I$9&lt;&gt;0,VLOOKUP($A198,[1]DSSV!$A$9:$P$65536,IN_DTK!I$6,0),""),"")</f>
        <v>9</v>
      </c>
      <c r="J198" s="54">
        <f>IF(ISNA(VLOOKUP($A198,[1]DSSV!$A$9:$P$65536,IN_DTK!J$6,0))=FALSE,IF(J$9&lt;&gt;0,VLOOKUP($A198,[1]DSSV!$A$9:$P$65536,IN_DTK!J$6,0),""),"")</f>
        <v>5</v>
      </c>
      <c r="K198" s="54">
        <f>IF(ISNA(VLOOKUP($A198,[1]DSSV!$A$9:$P$65536,IN_DTK!K$6,0))=FALSE,IF(K$9&lt;&gt;0,VLOOKUP($A198,[1]DSSV!$A$9:$P$65536,IN_DTK!K$6,0),""),"")</f>
        <v>4.5</v>
      </c>
      <c r="L198" s="54">
        <f>IF(ISNA(VLOOKUP($A198,[1]DSSV!$A$9:$P$65536,IN_DTK!L$6,0))=FALSE,VLOOKUP($A198,[1]DSSV!$A$9:$P$65536,IN_DTK!L$6,0),"")</f>
        <v>2</v>
      </c>
      <c r="M198" s="54">
        <f>IF(ISNA(VLOOKUP($A198,[1]DSSV!$A$9:$P$65536,IN_DTK!M$6,0))=FALSE,VLOOKUP($A198,[1]DSSV!$A$9:$P$65536,IN_DTK!M$6,0),"")</f>
        <v>3.1</v>
      </c>
      <c r="N198" s="54">
        <f>IF(ISNA(VLOOKUP($A198,[1]DSSV!$A$9:$P$65536,IN_DTK!N$6,0))=FALSE,IF(N$9&lt;&gt;0,VLOOKUP($A198,[1]DSSV!$A$9:$P$65536,IN_DTK!N$6,0),""),"")</f>
        <v>2.6</v>
      </c>
      <c r="O198" s="58">
        <f>IF(ISNA(VLOOKUP($A198,[1]DSSV!$A$9:$P$65536,IN_DTK!O$6,0))=FALSE,VLOOKUP($A198,[1]DSSV!$A$9:$P$65536,IN_DTK!O$6,0),"")</f>
        <v>0</v>
      </c>
      <c r="P198" s="59" t="str">
        <f>IF(ISNA(VLOOKUP($A198,[1]DSSV!$A$9:$P$65536,IN_DTK!P$6,0))=FALSE,VLOOKUP($A198,[1]DSSV!$A$9:$P$65536,IN_DTK!P$6,0),"")</f>
        <v>Không</v>
      </c>
      <c r="Q198" s="60">
        <f>IF(ISNA(VLOOKUP($A198,[1]DSSV!$A$9:$P$65536,IN_DTK!Q$6,0))=FALSE,VLOOKUP($A198,[1]DSSV!$A$9:$P$65536,IN_DTK!Q$6,0),"")</f>
        <v>0</v>
      </c>
      <c r="R198" s="52" t="str">
        <f t="shared" si="4"/>
        <v>K15KTR</v>
      </c>
      <c r="S198" s="53" t="str">
        <f t="shared" si="5"/>
        <v>KTR</v>
      </c>
    </row>
    <row r="199" spans="1:19" s="52" customFormat="1" ht="18" customHeight="1">
      <c r="A199" s="44">
        <v>190</v>
      </c>
      <c r="B199" s="54">
        <f>SUBTOTAL(2,C$7:C199)</f>
        <v>190</v>
      </c>
      <c r="C199" s="54">
        <f>IF(ISNA(VLOOKUP($A199,[1]DSSV!$A$9:$P$65536,IN_DTK!C$6,0))=FALSE,VLOOKUP($A199,[1]DSSV!$A$9:$P$65536,IN_DTK!C$6,0),"")</f>
        <v>152233031</v>
      </c>
      <c r="D199" s="55" t="str">
        <f>IF(ISNA(VLOOKUP($A199,[1]DSSV!$A$9:$P$65536,IN_DTK!D$6,0))=FALSE,VLOOKUP($A199,[1]DSSV!$A$9:$P$65536,IN_DTK!D$6,0),"")</f>
        <v>Võ Quang</v>
      </c>
      <c r="E199" s="56" t="str">
        <f>IF(ISNA(VLOOKUP($A199,[1]DSSV!$A$9:$P$65536,IN_DTK!E$6,0))=FALSE,VLOOKUP($A199,[1]DSSV!$A$9:$P$65536,IN_DTK!E$6,0),"")</f>
        <v>Tiến</v>
      </c>
      <c r="F199" s="57" t="str">
        <f>IF(ISNA(VLOOKUP($A199,[1]DSSV!$A$9:$P$65536,IN_DTK!F$6,0))=FALSE,VLOOKUP($A199,[1]DSSV!$A$9:$P$65536,IN_DTK!F$6,0),"")</f>
        <v>K15KTR2</v>
      </c>
      <c r="G199" s="57" t="str">
        <f>IF(ISNA(VLOOKUP($A199,[1]DSSV!$A$9:$P$65536,IN_DTK!G$6,0))=FALSE,VLOOKUP($A199,[1]DSSV!$A$9:$P$65536,IN_DTK!G$6,0),"")</f>
        <v>K15E34</v>
      </c>
      <c r="H199" s="54">
        <f>IF(ISNA(VLOOKUP($A199,[1]DSSV!$A$9:$P$65536,IN_DTK!H$6,0))=FALSE,IF(H$9&lt;&gt;0,VLOOKUP($A199,[1]DSSV!$A$9:$P$65536,IN_DTK!H$6,0),""),"")</f>
        <v>8</v>
      </c>
      <c r="I199" s="54">
        <f>IF(ISNA(VLOOKUP($A199,[1]DSSV!$A$9:$P$65536,IN_DTK!I$6,0))=FALSE,IF(I$9&lt;&gt;0,VLOOKUP($A199,[1]DSSV!$A$9:$P$65536,IN_DTK!I$6,0),""),"")</f>
        <v>8</v>
      </c>
      <c r="J199" s="54">
        <f>IF(ISNA(VLOOKUP($A199,[1]DSSV!$A$9:$P$65536,IN_DTK!J$6,0))=FALSE,IF(J$9&lt;&gt;0,VLOOKUP($A199,[1]DSSV!$A$9:$P$65536,IN_DTK!J$6,0),""),"")</f>
        <v>6.3</v>
      </c>
      <c r="K199" s="54">
        <f>IF(ISNA(VLOOKUP($A199,[1]DSSV!$A$9:$P$65536,IN_DTK!K$6,0))=FALSE,IF(K$9&lt;&gt;0,VLOOKUP($A199,[1]DSSV!$A$9:$P$65536,IN_DTK!K$6,0),""),"")</f>
        <v>5.0999999999999996</v>
      </c>
      <c r="L199" s="54">
        <f>IF(ISNA(VLOOKUP($A199,[1]DSSV!$A$9:$P$65536,IN_DTK!L$6,0))=FALSE,VLOOKUP($A199,[1]DSSV!$A$9:$P$65536,IN_DTK!L$6,0),"")</f>
        <v>2</v>
      </c>
      <c r="M199" s="54">
        <f>IF(ISNA(VLOOKUP($A199,[1]DSSV!$A$9:$P$65536,IN_DTK!M$6,0))=FALSE,VLOOKUP($A199,[1]DSSV!$A$9:$P$65536,IN_DTK!M$6,0),"")</f>
        <v>2.9</v>
      </c>
      <c r="N199" s="54">
        <f>IF(ISNA(VLOOKUP($A199,[1]DSSV!$A$9:$P$65536,IN_DTK!N$6,0))=FALSE,IF(N$9&lt;&gt;0,VLOOKUP($A199,[1]DSSV!$A$9:$P$65536,IN_DTK!N$6,0),""),"")</f>
        <v>2.5</v>
      </c>
      <c r="O199" s="58">
        <f>IF(ISNA(VLOOKUP($A199,[1]DSSV!$A$9:$P$65536,IN_DTK!O$6,0))=FALSE,VLOOKUP($A199,[1]DSSV!$A$9:$P$65536,IN_DTK!O$6,0),"")</f>
        <v>0</v>
      </c>
      <c r="P199" s="59" t="str">
        <f>IF(ISNA(VLOOKUP($A199,[1]DSSV!$A$9:$P$65536,IN_DTK!P$6,0))=FALSE,VLOOKUP($A199,[1]DSSV!$A$9:$P$65536,IN_DTK!P$6,0),"")</f>
        <v>Không</v>
      </c>
      <c r="Q199" s="60">
        <f>IF(ISNA(VLOOKUP($A199,[1]DSSV!$A$9:$P$65536,IN_DTK!Q$6,0))=FALSE,VLOOKUP($A199,[1]DSSV!$A$9:$P$65536,IN_DTK!Q$6,0),"")</f>
        <v>0</v>
      </c>
      <c r="R199" s="52" t="str">
        <f t="shared" si="4"/>
        <v>K15KTR</v>
      </c>
      <c r="S199" s="53" t="str">
        <f t="shared" si="5"/>
        <v>KTR</v>
      </c>
    </row>
    <row r="200" spans="1:19" s="52" customFormat="1" ht="18" customHeight="1">
      <c r="A200" s="44">
        <v>191</v>
      </c>
      <c r="B200" s="54">
        <f>SUBTOTAL(2,C$7:C200)</f>
        <v>191</v>
      </c>
      <c r="C200" s="54">
        <f>IF(ISNA(VLOOKUP($A200,[1]DSSV!$A$9:$P$65536,IN_DTK!C$6,0))=FALSE,VLOOKUP($A200,[1]DSSV!$A$9:$P$65536,IN_DTK!C$6,0),"")</f>
        <v>152233034</v>
      </c>
      <c r="D200" s="55" t="str">
        <f>IF(ISNA(VLOOKUP($A200,[1]DSSV!$A$9:$P$65536,IN_DTK!D$6,0))=FALSE,VLOOKUP($A200,[1]DSSV!$A$9:$P$65536,IN_DTK!D$6,0),"")</f>
        <v>Nguyễn Thanh</v>
      </c>
      <c r="E200" s="56" t="str">
        <f>IF(ISNA(VLOOKUP($A200,[1]DSSV!$A$9:$P$65536,IN_DTK!E$6,0))=FALSE,VLOOKUP($A200,[1]DSSV!$A$9:$P$65536,IN_DTK!E$6,0),"")</f>
        <v>Pháp</v>
      </c>
      <c r="F200" s="57" t="str">
        <f>IF(ISNA(VLOOKUP($A200,[1]DSSV!$A$9:$P$65536,IN_DTK!F$6,0))=FALSE,VLOOKUP($A200,[1]DSSV!$A$9:$P$65536,IN_DTK!F$6,0),"")</f>
        <v>K15KTR5</v>
      </c>
      <c r="G200" s="57" t="str">
        <f>IF(ISNA(VLOOKUP($A200,[1]DSSV!$A$9:$P$65536,IN_DTK!G$6,0))=FALSE,VLOOKUP($A200,[1]DSSV!$A$9:$P$65536,IN_DTK!G$6,0),"")</f>
        <v>K15E34</v>
      </c>
      <c r="H200" s="54">
        <f>IF(ISNA(VLOOKUP($A200,[1]DSSV!$A$9:$P$65536,IN_DTK!H$6,0))=FALSE,IF(H$9&lt;&gt;0,VLOOKUP($A200,[1]DSSV!$A$9:$P$65536,IN_DTK!H$6,0),""),"")</f>
        <v>9</v>
      </c>
      <c r="I200" s="54">
        <f>IF(ISNA(VLOOKUP($A200,[1]DSSV!$A$9:$P$65536,IN_DTK!I$6,0))=FALSE,IF(I$9&lt;&gt;0,VLOOKUP($A200,[1]DSSV!$A$9:$P$65536,IN_DTK!I$6,0),""),"")</f>
        <v>9</v>
      </c>
      <c r="J200" s="54">
        <f>IF(ISNA(VLOOKUP($A200,[1]DSSV!$A$9:$P$65536,IN_DTK!J$6,0))=FALSE,IF(J$9&lt;&gt;0,VLOOKUP($A200,[1]DSSV!$A$9:$P$65536,IN_DTK!J$6,0),""),"")</f>
        <v>5.5</v>
      </c>
      <c r="K200" s="54">
        <f>IF(ISNA(VLOOKUP($A200,[1]DSSV!$A$9:$P$65536,IN_DTK!K$6,0))=FALSE,IF(K$9&lt;&gt;0,VLOOKUP($A200,[1]DSSV!$A$9:$P$65536,IN_DTK!K$6,0),""),"")</f>
        <v>5.5</v>
      </c>
      <c r="L200" s="54">
        <f>IF(ISNA(VLOOKUP($A200,[1]DSSV!$A$9:$P$65536,IN_DTK!L$6,0))=FALSE,VLOOKUP($A200,[1]DSSV!$A$9:$P$65536,IN_DTK!L$6,0),"")</f>
        <v>4</v>
      </c>
      <c r="M200" s="54">
        <f>IF(ISNA(VLOOKUP($A200,[1]DSSV!$A$9:$P$65536,IN_DTK!M$6,0))=FALSE,VLOOKUP($A200,[1]DSSV!$A$9:$P$65536,IN_DTK!M$6,0),"")</f>
        <v>3.8</v>
      </c>
      <c r="N200" s="54">
        <f>IF(ISNA(VLOOKUP($A200,[1]DSSV!$A$9:$P$65536,IN_DTK!N$6,0))=FALSE,IF(N$9&lt;&gt;0,VLOOKUP($A200,[1]DSSV!$A$9:$P$65536,IN_DTK!N$6,0),""),"")</f>
        <v>3.9</v>
      </c>
      <c r="O200" s="58">
        <f>IF(ISNA(VLOOKUP($A200,[1]DSSV!$A$9:$P$65536,IN_DTK!O$6,0))=FALSE,VLOOKUP($A200,[1]DSSV!$A$9:$P$65536,IN_DTK!O$6,0),"")</f>
        <v>0</v>
      </c>
      <c r="P200" s="59" t="str">
        <f>IF(ISNA(VLOOKUP($A200,[1]DSSV!$A$9:$P$65536,IN_DTK!P$6,0))=FALSE,VLOOKUP($A200,[1]DSSV!$A$9:$P$65536,IN_DTK!P$6,0),"")</f>
        <v>Không</v>
      </c>
      <c r="Q200" s="60">
        <f>IF(ISNA(VLOOKUP($A200,[1]DSSV!$A$9:$P$65536,IN_DTK!Q$6,0))=FALSE,VLOOKUP($A200,[1]DSSV!$A$9:$P$65536,IN_DTK!Q$6,0),"")</f>
        <v>0</v>
      </c>
      <c r="R200" s="52" t="str">
        <f t="shared" si="4"/>
        <v>K15KTR</v>
      </c>
      <c r="S200" s="53" t="str">
        <f t="shared" si="5"/>
        <v>KTR</v>
      </c>
    </row>
    <row r="201" spans="1:19" s="52" customFormat="1" ht="18" customHeight="1">
      <c r="A201" s="44">
        <v>192</v>
      </c>
      <c r="B201" s="54">
        <f>SUBTOTAL(2,C$7:C201)</f>
        <v>192</v>
      </c>
      <c r="C201" s="54">
        <f>IF(ISNA(VLOOKUP($A201,[1]DSSV!$A$9:$P$65536,IN_DTK!C$6,0))=FALSE,VLOOKUP($A201,[1]DSSV!$A$9:$P$65536,IN_DTK!C$6,0),"")</f>
        <v>152233039</v>
      </c>
      <c r="D201" s="55" t="str">
        <f>IF(ISNA(VLOOKUP($A201,[1]DSSV!$A$9:$P$65536,IN_DTK!D$6,0))=FALSE,VLOOKUP($A201,[1]DSSV!$A$9:$P$65536,IN_DTK!D$6,0),"")</f>
        <v>Thân Trọng</v>
      </c>
      <c r="E201" s="56" t="str">
        <f>IF(ISNA(VLOOKUP($A201,[1]DSSV!$A$9:$P$65536,IN_DTK!E$6,0))=FALSE,VLOOKUP($A201,[1]DSSV!$A$9:$P$65536,IN_DTK!E$6,0),"")</f>
        <v>Huỳnh</v>
      </c>
      <c r="F201" s="57" t="str">
        <f>IF(ISNA(VLOOKUP($A201,[1]DSSV!$A$9:$P$65536,IN_DTK!F$6,0))=FALSE,VLOOKUP($A201,[1]DSSV!$A$9:$P$65536,IN_DTK!F$6,0),"")</f>
        <v>K15KTR5</v>
      </c>
      <c r="G201" s="57" t="str">
        <f>IF(ISNA(VLOOKUP($A201,[1]DSSV!$A$9:$P$65536,IN_DTK!G$6,0))=FALSE,VLOOKUP($A201,[1]DSSV!$A$9:$P$65536,IN_DTK!G$6,0),"")</f>
        <v>K15E34</v>
      </c>
      <c r="H201" s="54">
        <f>IF(ISNA(VLOOKUP($A201,[1]DSSV!$A$9:$P$65536,IN_DTK!H$6,0))=FALSE,IF(H$9&lt;&gt;0,VLOOKUP($A201,[1]DSSV!$A$9:$P$65536,IN_DTK!H$6,0),""),"")</f>
        <v>10</v>
      </c>
      <c r="I201" s="54">
        <f>IF(ISNA(VLOOKUP($A201,[1]DSSV!$A$9:$P$65536,IN_DTK!I$6,0))=FALSE,IF(I$9&lt;&gt;0,VLOOKUP($A201,[1]DSSV!$A$9:$P$65536,IN_DTK!I$6,0),""),"")</f>
        <v>10</v>
      </c>
      <c r="J201" s="54">
        <f>IF(ISNA(VLOOKUP($A201,[1]DSSV!$A$9:$P$65536,IN_DTK!J$6,0))=FALSE,IF(J$9&lt;&gt;0,VLOOKUP($A201,[1]DSSV!$A$9:$P$65536,IN_DTK!J$6,0),""),"")</f>
        <v>6.8</v>
      </c>
      <c r="K201" s="54">
        <f>IF(ISNA(VLOOKUP($A201,[1]DSSV!$A$9:$P$65536,IN_DTK!K$6,0))=FALSE,IF(K$9&lt;&gt;0,VLOOKUP($A201,[1]DSSV!$A$9:$P$65536,IN_DTK!K$6,0),""),"")</f>
        <v>4.5</v>
      </c>
      <c r="L201" s="54">
        <f>IF(ISNA(VLOOKUP($A201,[1]DSSV!$A$9:$P$65536,IN_DTK!L$6,0))=FALSE,VLOOKUP($A201,[1]DSSV!$A$9:$P$65536,IN_DTK!L$6,0),"")</f>
        <v>5</v>
      </c>
      <c r="M201" s="54">
        <f>IF(ISNA(VLOOKUP($A201,[1]DSSV!$A$9:$P$65536,IN_DTK!M$6,0))=FALSE,VLOOKUP($A201,[1]DSSV!$A$9:$P$65536,IN_DTK!M$6,0),"")</f>
        <v>4</v>
      </c>
      <c r="N201" s="54">
        <f>IF(ISNA(VLOOKUP($A201,[1]DSSV!$A$9:$P$65536,IN_DTK!N$6,0))=FALSE,IF(N$9&lt;&gt;0,VLOOKUP($A201,[1]DSSV!$A$9:$P$65536,IN_DTK!N$6,0),""),"")</f>
        <v>4.5</v>
      </c>
      <c r="O201" s="58">
        <f>IF(ISNA(VLOOKUP($A201,[1]DSSV!$A$9:$P$65536,IN_DTK!O$6,0))=FALSE,VLOOKUP($A201,[1]DSSV!$A$9:$P$65536,IN_DTK!O$6,0),"")</f>
        <v>5.8</v>
      </c>
      <c r="P201" s="59" t="str">
        <f>IF(ISNA(VLOOKUP($A201,[1]DSSV!$A$9:$P$65536,IN_DTK!P$6,0))=FALSE,VLOOKUP($A201,[1]DSSV!$A$9:$P$65536,IN_DTK!P$6,0),"")</f>
        <v>Năm Phẩy Tám</v>
      </c>
      <c r="Q201" s="60">
        <f>IF(ISNA(VLOOKUP($A201,[1]DSSV!$A$9:$P$65536,IN_DTK!Q$6,0))=FALSE,VLOOKUP($A201,[1]DSSV!$A$9:$P$65536,IN_DTK!Q$6,0),"")</f>
        <v>0</v>
      </c>
      <c r="R201" s="52" t="str">
        <f t="shared" si="4"/>
        <v>K15KTR</v>
      </c>
      <c r="S201" s="53" t="str">
        <f t="shared" si="5"/>
        <v>KTR</v>
      </c>
    </row>
    <row r="202" spans="1:19" s="52" customFormat="1" ht="18" customHeight="1">
      <c r="A202" s="44">
        <v>193</v>
      </c>
      <c r="B202" s="54">
        <f>SUBTOTAL(2,C$7:C202)</f>
        <v>193</v>
      </c>
      <c r="C202" s="54">
        <f>IF(ISNA(VLOOKUP($A202,[1]DSSV!$A$9:$P$65536,IN_DTK!C$6,0))=FALSE,VLOOKUP($A202,[1]DSSV!$A$9:$P$65536,IN_DTK!C$6,0),"")</f>
        <v>142231439</v>
      </c>
      <c r="D202" s="55" t="str">
        <f>IF(ISNA(VLOOKUP($A202,[1]DSSV!$A$9:$P$65536,IN_DTK!D$6,0))=FALSE,VLOOKUP($A202,[1]DSSV!$A$9:$P$65536,IN_DTK!D$6,0),"")</f>
        <v>Đặng Tất</v>
      </c>
      <c r="E202" s="56" t="str">
        <f>IF(ISNA(VLOOKUP($A202,[1]DSSV!$A$9:$P$65536,IN_DTK!E$6,0))=FALSE,VLOOKUP($A202,[1]DSSV!$A$9:$P$65536,IN_DTK!E$6,0),"")</f>
        <v>Thành</v>
      </c>
      <c r="F202" s="57" t="str">
        <f>IF(ISNA(VLOOKUP($A202,[1]DSSV!$A$9:$P$65536,IN_DTK!F$6,0))=FALSE,VLOOKUP($A202,[1]DSSV!$A$9:$P$65536,IN_DTK!F$6,0),"")</f>
        <v>K15KTR1</v>
      </c>
      <c r="G202" s="57" t="str">
        <f>IF(ISNA(VLOOKUP($A202,[1]DSSV!$A$9:$P$65536,IN_DTK!G$6,0))=FALSE,VLOOKUP($A202,[1]DSSV!$A$9:$P$65536,IN_DTK!G$6,0),"")</f>
        <v>K15E35</v>
      </c>
      <c r="H202" s="54">
        <f>IF(ISNA(VLOOKUP($A202,[1]DSSV!$A$9:$P$65536,IN_DTK!H$6,0))=FALSE,IF(H$9&lt;&gt;0,VLOOKUP($A202,[1]DSSV!$A$9:$P$65536,IN_DTK!H$6,0),""),"")</f>
        <v>10</v>
      </c>
      <c r="I202" s="54">
        <f>IF(ISNA(VLOOKUP($A202,[1]DSSV!$A$9:$P$65536,IN_DTK!I$6,0))=FALSE,IF(I$9&lt;&gt;0,VLOOKUP($A202,[1]DSSV!$A$9:$P$65536,IN_DTK!I$6,0),""),"")</f>
        <v>10</v>
      </c>
      <c r="J202" s="54">
        <f>IF(ISNA(VLOOKUP($A202,[1]DSSV!$A$9:$P$65536,IN_DTK!J$6,0))=FALSE,IF(J$9&lt;&gt;0,VLOOKUP($A202,[1]DSSV!$A$9:$P$65536,IN_DTK!J$6,0),""),"")</f>
        <v>8</v>
      </c>
      <c r="K202" s="54">
        <f>IF(ISNA(VLOOKUP($A202,[1]DSSV!$A$9:$P$65536,IN_DTK!K$6,0))=FALSE,IF(K$9&lt;&gt;0,VLOOKUP($A202,[1]DSSV!$A$9:$P$65536,IN_DTK!K$6,0),""),"")</f>
        <v>7</v>
      </c>
      <c r="L202" s="54">
        <f>IF(ISNA(VLOOKUP($A202,[1]DSSV!$A$9:$P$65536,IN_DTK!L$6,0))=FALSE,VLOOKUP($A202,[1]DSSV!$A$9:$P$65536,IN_DTK!L$6,0),"")</f>
        <v>4</v>
      </c>
      <c r="M202" s="54">
        <f>IF(ISNA(VLOOKUP($A202,[1]DSSV!$A$9:$P$65536,IN_DTK!M$6,0))=FALSE,VLOOKUP($A202,[1]DSSV!$A$9:$P$65536,IN_DTK!M$6,0),"")</f>
        <v>4.7</v>
      </c>
      <c r="N202" s="54">
        <f>IF(ISNA(VLOOKUP($A202,[1]DSSV!$A$9:$P$65536,IN_DTK!N$6,0))=FALSE,IF(N$9&lt;&gt;0,VLOOKUP($A202,[1]DSSV!$A$9:$P$65536,IN_DTK!N$6,0),""),"")</f>
        <v>4.4000000000000004</v>
      </c>
      <c r="O202" s="58">
        <f>IF(ISNA(VLOOKUP($A202,[1]DSSV!$A$9:$P$65536,IN_DTK!O$6,0))=FALSE,VLOOKUP($A202,[1]DSSV!$A$9:$P$65536,IN_DTK!O$6,0),"")</f>
        <v>6.2</v>
      </c>
      <c r="P202" s="59" t="str">
        <f>IF(ISNA(VLOOKUP($A202,[1]DSSV!$A$9:$P$65536,IN_DTK!P$6,0))=FALSE,VLOOKUP($A202,[1]DSSV!$A$9:$P$65536,IN_DTK!P$6,0),"")</f>
        <v>Sáu  Phẩy Hai</v>
      </c>
      <c r="Q202" s="60">
        <f>IF(ISNA(VLOOKUP($A202,[1]DSSV!$A$9:$P$65536,IN_DTK!Q$6,0))=FALSE,VLOOKUP($A202,[1]DSSV!$A$9:$P$65536,IN_DTK!Q$6,0),"")</f>
        <v>0</v>
      </c>
      <c r="R202" s="52" t="str">
        <f t="shared" si="4"/>
        <v>K15KTR</v>
      </c>
      <c r="S202" s="53" t="str">
        <f t="shared" si="5"/>
        <v>KTR</v>
      </c>
    </row>
    <row r="203" spans="1:19" s="52" customFormat="1" ht="18" customHeight="1">
      <c r="A203" s="44">
        <v>194</v>
      </c>
      <c r="B203" s="54">
        <f>SUBTOTAL(2,C$7:C203)</f>
        <v>194</v>
      </c>
      <c r="C203" s="54">
        <f>IF(ISNA(VLOOKUP($A203,[1]DSSV!$A$9:$P$65536,IN_DTK!C$6,0))=FALSE,VLOOKUP($A203,[1]DSSV!$A$9:$P$65536,IN_DTK!C$6,0),"")</f>
        <v>152232834</v>
      </c>
      <c r="D203" s="55" t="str">
        <f>IF(ISNA(VLOOKUP($A203,[1]DSSV!$A$9:$P$65536,IN_DTK!D$6,0))=FALSE,VLOOKUP($A203,[1]DSSV!$A$9:$P$65536,IN_DTK!D$6,0),"")</f>
        <v>Phạm Ngọc</v>
      </c>
      <c r="E203" s="56" t="str">
        <f>IF(ISNA(VLOOKUP($A203,[1]DSSV!$A$9:$P$65536,IN_DTK!E$6,0))=FALSE,VLOOKUP($A203,[1]DSSV!$A$9:$P$65536,IN_DTK!E$6,0),"")</f>
        <v>Tài</v>
      </c>
      <c r="F203" s="57" t="str">
        <f>IF(ISNA(VLOOKUP($A203,[1]DSSV!$A$9:$P$65536,IN_DTK!F$6,0))=FALSE,VLOOKUP($A203,[1]DSSV!$A$9:$P$65536,IN_DTK!F$6,0),"")</f>
        <v>K15KTR1</v>
      </c>
      <c r="G203" s="57" t="str">
        <f>IF(ISNA(VLOOKUP($A203,[1]DSSV!$A$9:$P$65536,IN_DTK!G$6,0))=FALSE,VLOOKUP($A203,[1]DSSV!$A$9:$P$65536,IN_DTK!G$6,0),"")</f>
        <v>K15E35</v>
      </c>
      <c r="H203" s="54">
        <f>IF(ISNA(VLOOKUP($A203,[1]DSSV!$A$9:$P$65536,IN_DTK!H$6,0))=FALSE,IF(H$9&lt;&gt;0,VLOOKUP($A203,[1]DSSV!$A$9:$P$65536,IN_DTK!H$6,0),""),"")</f>
        <v>6</v>
      </c>
      <c r="I203" s="54">
        <f>IF(ISNA(VLOOKUP($A203,[1]DSSV!$A$9:$P$65536,IN_DTK!I$6,0))=FALSE,IF(I$9&lt;&gt;0,VLOOKUP($A203,[1]DSSV!$A$9:$P$65536,IN_DTK!I$6,0),""),"")</f>
        <v>3</v>
      </c>
      <c r="J203" s="54">
        <f>IF(ISNA(VLOOKUP($A203,[1]DSSV!$A$9:$P$65536,IN_DTK!J$6,0))=FALSE,IF(J$9&lt;&gt;0,VLOOKUP($A203,[1]DSSV!$A$9:$P$65536,IN_DTK!J$6,0),""),"")</f>
        <v>4.5999999999999996</v>
      </c>
      <c r="K203" s="54">
        <f>IF(ISNA(VLOOKUP($A203,[1]DSSV!$A$9:$P$65536,IN_DTK!K$6,0))=FALSE,IF(K$9&lt;&gt;0,VLOOKUP($A203,[1]DSSV!$A$9:$P$65536,IN_DTK!K$6,0),""),"")</f>
        <v>7</v>
      </c>
      <c r="L203" s="54">
        <f>IF(ISNA(VLOOKUP($A203,[1]DSSV!$A$9:$P$65536,IN_DTK!L$6,0))=FALSE,VLOOKUP($A203,[1]DSSV!$A$9:$P$65536,IN_DTK!L$6,0),"")</f>
        <v>4.5</v>
      </c>
      <c r="M203" s="54">
        <f>IF(ISNA(VLOOKUP($A203,[1]DSSV!$A$9:$P$65536,IN_DTK!M$6,0))=FALSE,VLOOKUP($A203,[1]DSSV!$A$9:$P$65536,IN_DTK!M$6,0),"")</f>
        <v>2.9</v>
      </c>
      <c r="N203" s="54">
        <f>IF(ISNA(VLOOKUP($A203,[1]DSSV!$A$9:$P$65536,IN_DTK!N$6,0))=FALSE,IF(N$9&lt;&gt;0,VLOOKUP($A203,[1]DSSV!$A$9:$P$65536,IN_DTK!N$6,0),""),"")</f>
        <v>3.7</v>
      </c>
      <c r="O203" s="58">
        <f>IF(ISNA(VLOOKUP($A203,[1]DSSV!$A$9:$P$65536,IN_DTK!O$6,0))=FALSE,VLOOKUP($A203,[1]DSSV!$A$9:$P$65536,IN_DTK!O$6,0),"")</f>
        <v>0</v>
      </c>
      <c r="P203" s="59" t="str">
        <f>IF(ISNA(VLOOKUP($A203,[1]DSSV!$A$9:$P$65536,IN_DTK!P$6,0))=FALSE,VLOOKUP($A203,[1]DSSV!$A$9:$P$65536,IN_DTK!P$6,0),"")</f>
        <v>Không</v>
      </c>
      <c r="Q203" s="60">
        <f>IF(ISNA(VLOOKUP($A203,[1]DSSV!$A$9:$P$65536,IN_DTK!Q$6,0))=FALSE,VLOOKUP($A203,[1]DSSV!$A$9:$P$65536,IN_DTK!Q$6,0),"")</f>
        <v>0</v>
      </c>
      <c r="R203" s="52" t="str">
        <f t="shared" ref="R203:R266" si="6">LEFT(F203,6)</f>
        <v>K15KTR</v>
      </c>
      <c r="S203" s="53" t="str">
        <f t="shared" ref="S203:S266" si="7">RIGHT(R203,3)</f>
        <v>KTR</v>
      </c>
    </row>
    <row r="204" spans="1:19" s="52" customFormat="1" ht="18" customHeight="1">
      <c r="A204" s="44">
        <v>195</v>
      </c>
      <c r="B204" s="54">
        <f>SUBTOTAL(2,C$7:C204)</f>
        <v>195</v>
      </c>
      <c r="C204" s="54">
        <f>IF(ISNA(VLOOKUP($A204,[1]DSSV!$A$9:$P$65536,IN_DTK!C$6,0))=FALSE,VLOOKUP($A204,[1]DSSV!$A$9:$P$65536,IN_DTK!C$6,0),"")</f>
        <v>152232848</v>
      </c>
      <c r="D204" s="55" t="str">
        <f>IF(ISNA(VLOOKUP($A204,[1]DSSV!$A$9:$P$65536,IN_DTK!D$6,0))=FALSE,VLOOKUP($A204,[1]DSSV!$A$9:$P$65536,IN_DTK!D$6,0),"")</f>
        <v>Nguyễn Lê</v>
      </c>
      <c r="E204" s="56" t="str">
        <f>IF(ISNA(VLOOKUP($A204,[1]DSSV!$A$9:$P$65536,IN_DTK!E$6,0))=FALSE,VLOOKUP($A204,[1]DSSV!$A$9:$P$65536,IN_DTK!E$6,0),"")</f>
        <v>Cương</v>
      </c>
      <c r="F204" s="57" t="str">
        <f>IF(ISNA(VLOOKUP($A204,[1]DSSV!$A$9:$P$65536,IN_DTK!F$6,0))=FALSE,VLOOKUP($A204,[1]DSSV!$A$9:$P$65536,IN_DTK!F$6,0),"")</f>
        <v>K15KTR1</v>
      </c>
      <c r="G204" s="57" t="str">
        <f>IF(ISNA(VLOOKUP($A204,[1]DSSV!$A$9:$P$65536,IN_DTK!G$6,0))=FALSE,VLOOKUP($A204,[1]DSSV!$A$9:$P$65536,IN_DTK!G$6,0),"")</f>
        <v>K15E35</v>
      </c>
      <c r="H204" s="54">
        <f>IF(ISNA(VLOOKUP($A204,[1]DSSV!$A$9:$P$65536,IN_DTK!H$6,0))=FALSE,IF(H$9&lt;&gt;0,VLOOKUP($A204,[1]DSSV!$A$9:$P$65536,IN_DTK!H$6,0),""),"")</f>
        <v>5</v>
      </c>
      <c r="I204" s="54">
        <f>IF(ISNA(VLOOKUP($A204,[1]DSSV!$A$9:$P$65536,IN_DTK!I$6,0))=FALSE,IF(I$9&lt;&gt;0,VLOOKUP($A204,[1]DSSV!$A$9:$P$65536,IN_DTK!I$6,0),""),"")</f>
        <v>7.5</v>
      </c>
      <c r="J204" s="54">
        <f>IF(ISNA(VLOOKUP($A204,[1]DSSV!$A$9:$P$65536,IN_DTK!J$6,0))=FALSE,IF(J$9&lt;&gt;0,VLOOKUP($A204,[1]DSSV!$A$9:$P$65536,IN_DTK!J$6,0),""),"")</f>
        <v>5.8</v>
      </c>
      <c r="K204" s="54">
        <f>IF(ISNA(VLOOKUP($A204,[1]DSSV!$A$9:$P$65536,IN_DTK!K$6,0))=FALSE,IF(K$9&lt;&gt;0,VLOOKUP($A204,[1]DSSV!$A$9:$P$65536,IN_DTK!K$6,0),""),"")</f>
        <v>7.3</v>
      </c>
      <c r="L204" s="54">
        <f>IF(ISNA(VLOOKUP($A204,[1]DSSV!$A$9:$P$65536,IN_DTK!L$6,0))=FALSE,VLOOKUP($A204,[1]DSSV!$A$9:$P$65536,IN_DTK!L$6,0),"")</f>
        <v>4</v>
      </c>
      <c r="M204" s="54">
        <f>IF(ISNA(VLOOKUP($A204,[1]DSSV!$A$9:$P$65536,IN_DTK!M$6,0))=FALSE,VLOOKUP($A204,[1]DSSV!$A$9:$P$65536,IN_DTK!M$6,0),"")</f>
        <v>4.7</v>
      </c>
      <c r="N204" s="54">
        <f>IF(ISNA(VLOOKUP($A204,[1]DSSV!$A$9:$P$65536,IN_DTK!N$6,0))=FALSE,IF(N$9&lt;&gt;0,VLOOKUP($A204,[1]DSSV!$A$9:$P$65536,IN_DTK!N$6,0),""),"")</f>
        <v>4.4000000000000004</v>
      </c>
      <c r="O204" s="58">
        <f>IF(ISNA(VLOOKUP($A204,[1]DSSV!$A$9:$P$65536,IN_DTK!O$6,0))=FALSE,VLOOKUP($A204,[1]DSSV!$A$9:$P$65536,IN_DTK!O$6,0),"")</f>
        <v>5.3</v>
      </c>
      <c r="P204" s="59" t="str">
        <f>IF(ISNA(VLOOKUP($A204,[1]DSSV!$A$9:$P$65536,IN_DTK!P$6,0))=FALSE,VLOOKUP($A204,[1]DSSV!$A$9:$P$65536,IN_DTK!P$6,0),"")</f>
        <v>Năm Phẩy Ba</v>
      </c>
      <c r="Q204" s="60">
        <f>IF(ISNA(VLOOKUP($A204,[1]DSSV!$A$9:$P$65536,IN_DTK!Q$6,0))=FALSE,VLOOKUP($A204,[1]DSSV!$A$9:$P$65536,IN_DTK!Q$6,0),"")</f>
        <v>0</v>
      </c>
      <c r="R204" s="52" t="str">
        <f t="shared" si="6"/>
        <v>K15KTR</v>
      </c>
      <c r="S204" s="53" t="str">
        <f t="shared" si="7"/>
        <v>KTR</v>
      </c>
    </row>
    <row r="205" spans="1:19" s="52" customFormat="1" ht="18" customHeight="1">
      <c r="A205" s="44">
        <v>196</v>
      </c>
      <c r="B205" s="54">
        <f>SUBTOTAL(2,C$7:C205)</f>
        <v>196</v>
      </c>
      <c r="C205" s="54">
        <f>IF(ISNA(VLOOKUP($A205,[1]DSSV!$A$9:$P$65536,IN_DTK!C$6,0))=FALSE,VLOOKUP($A205,[1]DSSV!$A$9:$P$65536,IN_DTK!C$6,0),"")</f>
        <v>152232858</v>
      </c>
      <c r="D205" s="55" t="str">
        <f>IF(ISNA(VLOOKUP($A205,[1]DSSV!$A$9:$P$65536,IN_DTK!D$6,0))=FALSE,VLOOKUP($A205,[1]DSSV!$A$9:$P$65536,IN_DTK!D$6,0),"")</f>
        <v>Phùng Tiểu</v>
      </c>
      <c r="E205" s="56" t="str">
        <f>IF(ISNA(VLOOKUP($A205,[1]DSSV!$A$9:$P$65536,IN_DTK!E$6,0))=FALSE,VLOOKUP($A205,[1]DSSV!$A$9:$P$65536,IN_DTK!E$6,0),"")</f>
        <v>Phụng</v>
      </c>
      <c r="F205" s="57" t="str">
        <f>IF(ISNA(VLOOKUP($A205,[1]DSSV!$A$9:$P$65536,IN_DTK!F$6,0))=FALSE,VLOOKUP($A205,[1]DSSV!$A$9:$P$65536,IN_DTK!F$6,0),"")</f>
        <v>K15KTR1</v>
      </c>
      <c r="G205" s="57" t="str">
        <f>IF(ISNA(VLOOKUP($A205,[1]DSSV!$A$9:$P$65536,IN_DTK!G$6,0))=FALSE,VLOOKUP($A205,[1]DSSV!$A$9:$P$65536,IN_DTK!G$6,0),"")</f>
        <v>K15E35</v>
      </c>
      <c r="H205" s="54">
        <f>IF(ISNA(VLOOKUP($A205,[1]DSSV!$A$9:$P$65536,IN_DTK!H$6,0))=FALSE,IF(H$9&lt;&gt;0,VLOOKUP($A205,[1]DSSV!$A$9:$P$65536,IN_DTK!H$6,0),""),"")</f>
        <v>5</v>
      </c>
      <c r="I205" s="54">
        <f>IF(ISNA(VLOOKUP($A205,[1]DSSV!$A$9:$P$65536,IN_DTK!I$6,0))=FALSE,IF(I$9&lt;&gt;0,VLOOKUP($A205,[1]DSSV!$A$9:$P$65536,IN_DTK!I$6,0),""),"")</f>
        <v>5</v>
      </c>
      <c r="J205" s="54">
        <f>IF(ISNA(VLOOKUP($A205,[1]DSSV!$A$9:$P$65536,IN_DTK!J$6,0))=FALSE,IF(J$9&lt;&gt;0,VLOOKUP($A205,[1]DSSV!$A$9:$P$65536,IN_DTK!J$6,0),""),"")</f>
        <v>4.8</v>
      </c>
      <c r="K205" s="54">
        <f>IF(ISNA(VLOOKUP($A205,[1]DSSV!$A$9:$P$65536,IN_DTK!K$6,0))=FALSE,IF(K$9&lt;&gt;0,VLOOKUP($A205,[1]DSSV!$A$9:$P$65536,IN_DTK!K$6,0),""),"")</f>
        <v>6.7</v>
      </c>
      <c r="L205" s="54" t="str">
        <f>IF(ISNA(VLOOKUP($A205,[1]DSSV!$A$9:$P$65536,IN_DTK!L$6,0))=FALSE,VLOOKUP($A205,[1]DSSV!$A$9:$P$65536,IN_DTK!L$6,0),"")</f>
        <v>v</v>
      </c>
      <c r="M205" s="54">
        <f>IF(ISNA(VLOOKUP($A205,[1]DSSV!$A$9:$P$65536,IN_DTK!M$6,0))=FALSE,VLOOKUP($A205,[1]DSSV!$A$9:$P$65536,IN_DTK!M$6,0),"")</f>
        <v>2</v>
      </c>
      <c r="N205" s="54" t="str">
        <f>IF(ISNA(VLOOKUP($A205,[1]DSSV!$A$9:$P$65536,IN_DTK!N$6,0))=FALSE,IF(N$9&lt;&gt;0,VLOOKUP($A205,[1]DSSV!$A$9:$P$65536,IN_DTK!N$6,0),""),"")</f>
        <v>v</v>
      </c>
      <c r="O205" s="58">
        <f>IF(ISNA(VLOOKUP($A205,[1]DSSV!$A$9:$P$65536,IN_DTK!O$6,0))=FALSE,VLOOKUP($A205,[1]DSSV!$A$9:$P$65536,IN_DTK!O$6,0),"")</f>
        <v>0</v>
      </c>
      <c r="P205" s="59" t="str">
        <f>IF(ISNA(VLOOKUP($A205,[1]DSSV!$A$9:$P$65536,IN_DTK!P$6,0))=FALSE,VLOOKUP($A205,[1]DSSV!$A$9:$P$65536,IN_DTK!P$6,0),"")</f>
        <v>Không</v>
      </c>
      <c r="Q205" s="60">
        <f>IF(ISNA(VLOOKUP($A205,[1]DSSV!$A$9:$P$65536,IN_DTK!Q$6,0))=FALSE,VLOOKUP($A205,[1]DSSV!$A$9:$P$65536,IN_DTK!Q$6,0),"")</f>
        <v>0</v>
      </c>
      <c r="R205" s="52" t="str">
        <f t="shared" si="6"/>
        <v>K15KTR</v>
      </c>
      <c r="S205" s="53" t="str">
        <f t="shared" si="7"/>
        <v>KTR</v>
      </c>
    </row>
    <row r="206" spans="1:19" s="52" customFormat="1" ht="18" customHeight="1">
      <c r="A206" s="44">
        <v>197</v>
      </c>
      <c r="B206" s="54">
        <f>SUBTOTAL(2,C$7:C206)</f>
        <v>197</v>
      </c>
      <c r="C206" s="54">
        <f>IF(ISNA(VLOOKUP($A206,[1]DSSV!$A$9:$P$65536,IN_DTK!C$6,0))=FALSE,VLOOKUP($A206,[1]DSSV!$A$9:$P$65536,IN_DTK!C$6,0),"")</f>
        <v>152232875</v>
      </c>
      <c r="D206" s="55" t="str">
        <f>IF(ISNA(VLOOKUP($A206,[1]DSSV!$A$9:$P$65536,IN_DTK!D$6,0))=FALSE,VLOOKUP($A206,[1]DSSV!$A$9:$P$65536,IN_DTK!D$6,0),"")</f>
        <v>Võ Cảnh</v>
      </c>
      <c r="E206" s="56" t="str">
        <f>IF(ISNA(VLOOKUP($A206,[1]DSSV!$A$9:$P$65536,IN_DTK!E$6,0))=FALSE,VLOOKUP($A206,[1]DSSV!$A$9:$P$65536,IN_DTK!E$6,0),"")</f>
        <v>Trí</v>
      </c>
      <c r="F206" s="57" t="str">
        <f>IF(ISNA(VLOOKUP($A206,[1]DSSV!$A$9:$P$65536,IN_DTK!F$6,0))=FALSE,VLOOKUP($A206,[1]DSSV!$A$9:$P$65536,IN_DTK!F$6,0),"")</f>
        <v>K15KTR1</v>
      </c>
      <c r="G206" s="57" t="str">
        <f>IF(ISNA(VLOOKUP($A206,[1]DSSV!$A$9:$P$65536,IN_DTK!G$6,0))=FALSE,VLOOKUP($A206,[1]DSSV!$A$9:$P$65536,IN_DTK!G$6,0),"")</f>
        <v>K15E35</v>
      </c>
      <c r="H206" s="54">
        <f>IF(ISNA(VLOOKUP($A206,[1]DSSV!$A$9:$P$65536,IN_DTK!H$6,0))=FALSE,IF(H$9&lt;&gt;0,VLOOKUP($A206,[1]DSSV!$A$9:$P$65536,IN_DTK!H$6,0),""),"")</f>
        <v>4</v>
      </c>
      <c r="I206" s="54">
        <f>IF(ISNA(VLOOKUP($A206,[1]DSSV!$A$9:$P$65536,IN_DTK!I$6,0))=FALSE,IF(I$9&lt;&gt;0,VLOOKUP($A206,[1]DSSV!$A$9:$P$65536,IN_DTK!I$6,0),""),"")</f>
        <v>6</v>
      </c>
      <c r="J206" s="54">
        <f>IF(ISNA(VLOOKUP($A206,[1]DSSV!$A$9:$P$65536,IN_DTK!J$6,0))=FALSE,IF(J$9&lt;&gt;0,VLOOKUP($A206,[1]DSSV!$A$9:$P$65536,IN_DTK!J$6,0),""),"")</f>
        <v>5</v>
      </c>
      <c r="K206" s="54">
        <f>IF(ISNA(VLOOKUP($A206,[1]DSSV!$A$9:$P$65536,IN_DTK!K$6,0))=FALSE,IF(K$9&lt;&gt;0,VLOOKUP($A206,[1]DSSV!$A$9:$P$65536,IN_DTK!K$6,0),""),"")</f>
        <v>4.7</v>
      </c>
      <c r="L206" s="54" t="str">
        <f>IF(ISNA(VLOOKUP($A206,[1]DSSV!$A$9:$P$65536,IN_DTK!L$6,0))=FALSE,VLOOKUP($A206,[1]DSSV!$A$9:$P$65536,IN_DTK!L$6,0),"")</f>
        <v>v</v>
      </c>
      <c r="M206" s="54">
        <f>IF(ISNA(VLOOKUP($A206,[1]DSSV!$A$9:$P$65536,IN_DTK!M$6,0))=FALSE,VLOOKUP($A206,[1]DSSV!$A$9:$P$65536,IN_DTK!M$6,0),"")</f>
        <v>3.8</v>
      </c>
      <c r="N206" s="54" t="str">
        <f>IF(ISNA(VLOOKUP($A206,[1]DSSV!$A$9:$P$65536,IN_DTK!N$6,0))=FALSE,IF(N$9&lt;&gt;0,VLOOKUP($A206,[1]DSSV!$A$9:$P$65536,IN_DTK!N$6,0),""),"")</f>
        <v>v</v>
      </c>
      <c r="O206" s="58">
        <f>IF(ISNA(VLOOKUP($A206,[1]DSSV!$A$9:$P$65536,IN_DTK!O$6,0))=FALSE,VLOOKUP($A206,[1]DSSV!$A$9:$P$65536,IN_DTK!O$6,0),"")</f>
        <v>0</v>
      </c>
      <c r="P206" s="59" t="str">
        <f>IF(ISNA(VLOOKUP($A206,[1]DSSV!$A$9:$P$65536,IN_DTK!P$6,0))=FALSE,VLOOKUP($A206,[1]DSSV!$A$9:$P$65536,IN_DTK!P$6,0),"")</f>
        <v>Không</v>
      </c>
      <c r="Q206" s="60">
        <f>IF(ISNA(VLOOKUP($A206,[1]DSSV!$A$9:$P$65536,IN_DTK!Q$6,0))=FALSE,VLOOKUP($A206,[1]DSSV!$A$9:$P$65536,IN_DTK!Q$6,0),"")</f>
        <v>0</v>
      </c>
      <c r="R206" s="52" t="str">
        <f t="shared" si="6"/>
        <v>K15KTR</v>
      </c>
      <c r="S206" s="53" t="str">
        <f t="shared" si="7"/>
        <v>KTR</v>
      </c>
    </row>
    <row r="207" spans="1:19" s="52" customFormat="1" ht="18" customHeight="1">
      <c r="A207" s="44">
        <v>198</v>
      </c>
      <c r="B207" s="54">
        <f>SUBTOTAL(2,C$7:C207)</f>
        <v>198</v>
      </c>
      <c r="C207" s="54">
        <f>IF(ISNA(VLOOKUP($A207,[1]DSSV!$A$9:$P$65536,IN_DTK!C$6,0))=FALSE,VLOOKUP($A207,[1]DSSV!$A$9:$P$65536,IN_DTK!C$6,0),"")</f>
        <v>152232992</v>
      </c>
      <c r="D207" s="55" t="str">
        <f>IF(ISNA(VLOOKUP($A207,[1]DSSV!$A$9:$P$65536,IN_DTK!D$6,0))=FALSE,VLOOKUP($A207,[1]DSSV!$A$9:$P$65536,IN_DTK!D$6,0),"")</f>
        <v>Trần Bá Quốc</v>
      </c>
      <c r="E207" s="56" t="str">
        <f>IF(ISNA(VLOOKUP($A207,[1]DSSV!$A$9:$P$65536,IN_DTK!E$6,0))=FALSE,VLOOKUP($A207,[1]DSSV!$A$9:$P$65536,IN_DTK!E$6,0),"")</f>
        <v>Thắng</v>
      </c>
      <c r="F207" s="57" t="str">
        <f>IF(ISNA(VLOOKUP($A207,[1]DSSV!$A$9:$P$65536,IN_DTK!F$6,0))=FALSE,VLOOKUP($A207,[1]DSSV!$A$9:$P$65536,IN_DTK!F$6,0),"")</f>
        <v>K15KTR1</v>
      </c>
      <c r="G207" s="57" t="str">
        <f>IF(ISNA(VLOOKUP($A207,[1]DSSV!$A$9:$P$65536,IN_DTK!G$6,0))=FALSE,VLOOKUP($A207,[1]DSSV!$A$9:$P$65536,IN_DTK!G$6,0),"")</f>
        <v>K15E35</v>
      </c>
      <c r="H207" s="54">
        <f>IF(ISNA(VLOOKUP($A207,[1]DSSV!$A$9:$P$65536,IN_DTK!H$6,0))=FALSE,IF(H$9&lt;&gt;0,VLOOKUP($A207,[1]DSSV!$A$9:$P$65536,IN_DTK!H$6,0),""),"")</f>
        <v>10</v>
      </c>
      <c r="I207" s="54">
        <f>IF(ISNA(VLOOKUP($A207,[1]DSSV!$A$9:$P$65536,IN_DTK!I$6,0))=FALSE,IF(I$9&lt;&gt;0,VLOOKUP($A207,[1]DSSV!$A$9:$P$65536,IN_DTK!I$6,0),""),"")</f>
        <v>7.5</v>
      </c>
      <c r="J207" s="54">
        <f>IF(ISNA(VLOOKUP($A207,[1]DSSV!$A$9:$P$65536,IN_DTK!J$6,0))=FALSE,IF(J$9&lt;&gt;0,VLOOKUP($A207,[1]DSSV!$A$9:$P$65536,IN_DTK!J$6,0),""),"")</f>
        <v>5.2</v>
      </c>
      <c r="K207" s="54">
        <f>IF(ISNA(VLOOKUP($A207,[1]DSSV!$A$9:$P$65536,IN_DTK!K$6,0))=FALSE,IF(K$9&lt;&gt;0,VLOOKUP($A207,[1]DSSV!$A$9:$P$65536,IN_DTK!K$6,0),""),"")</f>
        <v>7</v>
      </c>
      <c r="L207" s="54">
        <f>IF(ISNA(VLOOKUP($A207,[1]DSSV!$A$9:$P$65536,IN_DTK!L$6,0))=FALSE,VLOOKUP($A207,[1]DSSV!$A$9:$P$65536,IN_DTK!L$6,0),"")</f>
        <v>4.5</v>
      </c>
      <c r="M207" s="54">
        <f>IF(ISNA(VLOOKUP($A207,[1]DSSV!$A$9:$P$65536,IN_DTK!M$6,0))=FALSE,VLOOKUP($A207,[1]DSSV!$A$9:$P$65536,IN_DTK!M$6,0),"")</f>
        <v>3.3</v>
      </c>
      <c r="N207" s="54">
        <f>IF(ISNA(VLOOKUP($A207,[1]DSSV!$A$9:$P$65536,IN_DTK!N$6,0))=FALSE,IF(N$9&lt;&gt;0,VLOOKUP($A207,[1]DSSV!$A$9:$P$65536,IN_DTK!N$6,0),""),"")</f>
        <v>3.9</v>
      </c>
      <c r="O207" s="58">
        <f>IF(ISNA(VLOOKUP($A207,[1]DSSV!$A$9:$P$65536,IN_DTK!O$6,0))=FALSE,VLOOKUP($A207,[1]DSSV!$A$9:$P$65536,IN_DTK!O$6,0),"")</f>
        <v>0</v>
      </c>
      <c r="P207" s="59" t="str">
        <f>IF(ISNA(VLOOKUP($A207,[1]DSSV!$A$9:$P$65536,IN_DTK!P$6,0))=FALSE,VLOOKUP($A207,[1]DSSV!$A$9:$P$65536,IN_DTK!P$6,0),"")</f>
        <v>Không</v>
      </c>
      <c r="Q207" s="60">
        <f>IF(ISNA(VLOOKUP($A207,[1]DSSV!$A$9:$P$65536,IN_DTK!Q$6,0))=FALSE,VLOOKUP($A207,[1]DSSV!$A$9:$P$65536,IN_DTK!Q$6,0),"")</f>
        <v>0</v>
      </c>
      <c r="R207" s="52" t="str">
        <f t="shared" si="6"/>
        <v>K15KTR</v>
      </c>
      <c r="S207" s="53" t="str">
        <f t="shared" si="7"/>
        <v>KTR</v>
      </c>
    </row>
    <row r="208" spans="1:19" s="52" customFormat="1" ht="18" customHeight="1">
      <c r="A208" s="44">
        <v>199</v>
      </c>
      <c r="B208" s="54">
        <f>SUBTOTAL(2,C$7:C208)</f>
        <v>199</v>
      </c>
      <c r="C208" s="54">
        <f>IF(ISNA(VLOOKUP($A208,[1]DSSV!$A$9:$P$65536,IN_DTK!C$6,0))=FALSE,VLOOKUP($A208,[1]DSSV!$A$9:$P$65536,IN_DTK!C$6,0),"")</f>
        <v>152233010</v>
      </c>
      <c r="D208" s="55" t="str">
        <f>IF(ISNA(VLOOKUP($A208,[1]DSSV!$A$9:$P$65536,IN_DTK!D$6,0))=FALSE,VLOOKUP($A208,[1]DSSV!$A$9:$P$65536,IN_DTK!D$6,0),"")</f>
        <v>Văn Thị Thuý</v>
      </c>
      <c r="E208" s="56" t="str">
        <f>IF(ISNA(VLOOKUP($A208,[1]DSSV!$A$9:$P$65536,IN_DTK!E$6,0))=FALSE,VLOOKUP($A208,[1]DSSV!$A$9:$P$65536,IN_DTK!E$6,0),"")</f>
        <v>Nga</v>
      </c>
      <c r="F208" s="57" t="str">
        <f>IF(ISNA(VLOOKUP($A208,[1]DSSV!$A$9:$P$65536,IN_DTK!F$6,0))=FALSE,VLOOKUP($A208,[1]DSSV!$A$9:$P$65536,IN_DTK!F$6,0),"")</f>
        <v>K15KTR1</v>
      </c>
      <c r="G208" s="57" t="str">
        <f>IF(ISNA(VLOOKUP($A208,[1]DSSV!$A$9:$P$65536,IN_DTK!G$6,0))=FALSE,VLOOKUP($A208,[1]DSSV!$A$9:$P$65536,IN_DTK!G$6,0),"")</f>
        <v>K15E35</v>
      </c>
      <c r="H208" s="54">
        <f>IF(ISNA(VLOOKUP($A208,[1]DSSV!$A$9:$P$65536,IN_DTK!H$6,0))=FALSE,IF(H$9&lt;&gt;0,VLOOKUP($A208,[1]DSSV!$A$9:$P$65536,IN_DTK!H$6,0),""),"")</f>
        <v>5</v>
      </c>
      <c r="I208" s="54">
        <f>IF(ISNA(VLOOKUP($A208,[1]DSSV!$A$9:$P$65536,IN_DTK!I$6,0))=FALSE,IF(I$9&lt;&gt;0,VLOOKUP($A208,[1]DSSV!$A$9:$P$65536,IN_DTK!I$6,0),""),"")</f>
        <v>5</v>
      </c>
      <c r="J208" s="54">
        <f>IF(ISNA(VLOOKUP($A208,[1]DSSV!$A$9:$P$65536,IN_DTK!J$6,0))=FALSE,IF(J$9&lt;&gt;0,VLOOKUP($A208,[1]DSSV!$A$9:$P$65536,IN_DTK!J$6,0),""),"")</f>
        <v>5</v>
      </c>
      <c r="K208" s="54">
        <f>IF(ISNA(VLOOKUP($A208,[1]DSSV!$A$9:$P$65536,IN_DTK!K$6,0))=FALSE,IF(K$9&lt;&gt;0,VLOOKUP($A208,[1]DSSV!$A$9:$P$65536,IN_DTK!K$6,0),""),"")</f>
        <v>7.7</v>
      </c>
      <c r="L208" s="54">
        <f>IF(ISNA(VLOOKUP($A208,[1]DSSV!$A$9:$P$65536,IN_DTK!L$6,0))=FALSE,VLOOKUP($A208,[1]DSSV!$A$9:$P$65536,IN_DTK!L$6,0),"")</f>
        <v>4.5</v>
      </c>
      <c r="M208" s="54">
        <f>IF(ISNA(VLOOKUP($A208,[1]DSSV!$A$9:$P$65536,IN_DTK!M$6,0))=FALSE,VLOOKUP($A208,[1]DSSV!$A$9:$P$65536,IN_DTK!M$6,0),"")</f>
        <v>4.2</v>
      </c>
      <c r="N208" s="54">
        <f>IF(ISNA(VLOOKUP($A208,[1]DSSV!$A$9:$P$65536,IN_DTK!N$6,0))=FALSE,IF(N$9&lt;&gt;0,VLOOKUP($A208,[1]DSSV!$A$9:$P$65536,IN_DTK!N$6,0),""),"")</f>
        <v>4.4000000000000004</v>
      </c>
      <c r="O208" s="58">
        <f>IF(ISNA(VLOOKUP($A208,[1]DSSV!$A$9:$P$65536,IN_DTK!O$6,0))=FALSE,VLOOKUP($A208,[1]DSSV!$A$9:$P$65536,IN_DTK!O$6,0),"")</f>
        <v>4.9000000000000004</v>
      </c>
      <c r="P208" s="59" t="str">
        <f>IF(ISNA(VLOOKUP($A208,[1]DSSV!$A$9:$P$65536,IN_DTK!P$6,0))=FALSE,VLOOKUP($A208,[1]DSSV!$A$9:$P$65536,IN_DTK!P$6,0),"")</f>
        <v>Bốn Phẩy Chín</v>
      </c>
      <c r="Q208" s="60">
        <f>IF(ISNA(VLOOKUP($A208,[1]DSSV!$A$9:$P$65536,IN_DTK!Q$6,0))=FALSE,VLOOKUP($A208,[1]DSSV!$A$9:$P$65536,IN_DTK!Q$6,0),"")</f>
        <v>0</v>
      </c>
      <c r="R208" s="52" t="str">
        <f t="shared" si="6"/>
        <v>K15KTR</v>
      </c>
      <c r="S208" s="53" t="str">
        <f t="shared" si="7"/>
        <v>KTR</v>
      </c>
    </row>
    <row r="209" spans="1:19" s="52" customFormat="1" ht="18" customHeight="1">
      <c r="A209" s="44">
        <v>200</v>
      </c>
      <c r="B209" s="54">
        <f>SUBTOTAL(2,C$7:C209)</f>
        <v>200</v>
      </c>
      <c r="C209" s="54">
        <f>IF(ISNA(VLOOKUP($A209,[1]DSSV!$A$9:$P$65536,IN_DTK!C$6,0))=FALSE,VLOOKUP($A209,[1]DSSV!$A$9:$P$65536,IN_DTK!C$6,0),"")</f>
        <v>152235538</v>
      </c>
      <c r="D209" s="55" t="str">
        <f>IF(ISNA(VLOOKUP($A209,[1]DSSV!$A$9:$P$65536,IN_DTK!D$6,0))=FALSE,VLOOKUP($A209,[1]DSSV!$A$9:$P$65536,IN_DTK!D$6,0),"")</f>
        <v>Nguyễn Ngọc</v>
      </c>
      <c r="E209" s="56" t="str">
        <f>IF(ISNA(VLOOKUP($A209,[1]DSSV!$A$9:$P$65536,IN_DTK!E$6,0))=FALSE,VLOOKUP($A209,[1]DSSV!$A$9:$P$65536,IN_DTK!E$6,0),"")</f>
        <v>Rin</v>
      </c>
      <c r="F209" s="57" t="str">
        <f>IF(ISNA(VLOOKUP($A209,[1]DSSV!$A$9:$P$65536,IN_DTK!F$6,0))=FALSE,VLOOKUP($A209,[1]DSSV!$A$9:$P$65536,IN_DTK!F$6,0),"")</f>
        <v>K15KTR1</v>
      </c>
      <c r="G209" s="57" t="str">
        <f>IF(ISNA(VLOOKUP($A209,[1]DSSV!$A$9:$P$65536,IN_DTK!G$6,0))=FALSE,VLOOKUP($A209,[1]DSSV!$A$9:$P$65536,IN_DTK!G$6,0),"")</f>
        <v>K15E35</v>
      </c>
      <c r="H209" s="54">
        <f>IF(ISNA(VLOOKUP($A209,[1]DSSV!$A$9:$P$65536,IN_DTK!H$6,0))=FALSE,IF(H$9&lt;&gt;0,VLOOKUP($A209,[1]DSSV!$A$9:$P$65536,IN_DTK!H$6,0),""),"")</f>
        <v>8</v>
      </c>
      <c r="I209" s="54">
        <f>IF(ISNA(VLOOKUP($A209,[1]DSSV!$A$9:$P$65536,IN_DTK!I$6,0))=FALSE,IF(I$9&lt;&gt;0,VLOOKUP($A209,[1]DSSV!$A$9:$P$65536,IN_DTK!I$6,0),""),"")</f>
        <v>5</v>
      </c>
      <c r="J209" s="54">
        <f>IF(ISNA(VLOOKUP($A209,[1]DSSV!$A$9:$P$65536,IN_DTK!J$6,0))=FALSE,IF(J$9&lt;&gt;0,VLOOKUP($A209,[1]DSSV!$A$9:$P$65536,IN_DTK!J$6,0),""),"")</f>
        <v>5</v>
      </c>
      <c r="K209" s="54">
        <f>IF(ISNA(VLOOKUP($A209,[1]DSSV!$A$9:$P$65536,IN_DTK!K$6,0))=FALSE,IF(K$9&lt;&gt;0,VLOOKUP($A209,[1]DSSV!$A$9:$P$65536,IN_DTK!K$6,0),""),"")</f>
        <v>7</v>
      </c>
      <c r="L209" s="54">
        <f>IF(ISNA(VLOOKUP($A209,[1]DSSV!$A$9:$P$65536,IN_DTK!L$6,0))=FALSE,VLOOKUP($A209,[1]DSSV!$A$9:$P$65536,IN_DTK!L$6,0),"")</f>
        <v>4.5</v>
      </c>
      <c r="M209" s="54">
        <f>IF(ISNA(VLOOKUP($A209,[1]DSSV!$A$9:$P$65536,IN_DTK!M$6,0))=FALSE,VLOOKUP($A209,[1]DSSV!$A$9:$P$65536,IN_DTK!M$6,0),"")</f>
        <v>4</v>
      </c>
      <c r="N209" s="54">
        <f>IF(ISNA(VLOOKUP($A209,[1]DSSV!$A$9:$P$65536,IN_DTK!N$6,0))=FALSE,IF(N$9&lt;&gt;0,VLOOKUP($A209,[1]DSSV!$A$9:$P$65536,IN_DTK!N$6,0),""),"")</f>
        <v>4.3</v>
      </c>
      <c r="O209" s="58">
        <f>IF(ISNA(VLOOKUP($A209,[1]DSSV!$A$9:$P$65536,IN_DTK!O$6,0))=FALSE,VLOOKUP($A209,[1]DSSV!$A$9:$P$65536,IN_DTK!O$6,0),"")</f>
        <v>5</v>
      </c>
      <c r="P209" s="59" t="str">
        <f>IF(ISNA(VLOOKUP($A209,[1]DSSV!$A$9:$P$65536,IN_DTK!P$6,0))=FALSE,VLOOKUP($A209,[1]DSSV!$A$9:$P$65536,IN_DTK!P$6,0),"")</f>
        <v>Năm</v>
      </c>
      <c r="Q209" s="60">
        <f>IF(ISNA(VLOOKUP($A209,[1]DSSV!$A$9:$P$65536,IN_DTK!Q$6,0))=FALSE,VLOOKUP($A209,[1]DSSV!$A$9:$P$65536,IN_DTK!Q$6,0),"")</f>
        <v>0</v>
      </c>
      <c r="R209" s="52" t="str">
        <f t="shared" si="6"/>
        <v>K15KTR</v>
      </c>
      <c r="S209" s="53" t="str">
        <f t="shared" si="7"/>
        <v>KTR</v>
      </c>
    </row>
    <row r="210" spans="1:19" s="52" customFormat="1" ht="18" customHeight="1">
      <c r="A210" s="44">
        <v>201</v>
      </c>
      <c r="B210" s="54">
        <f>SUBTOTAL(2,C$7:C210)</f>
        <v>201</v>
      </c>
      <c r="C210" s="54">
        <f>IF(ISNA(VLOOKUP($A210,[1]DSSV!$A$9:$P$65536,IN_DTK!C$6,0))=FALSE,VLOOKUP($A210,[1]DSSV!$A$9:$P$65536,IN_DTK!C$6,0),"")</f>
        <v>152232802</v>
      </c>
      <c r="D210" s="55" t="str">
        <f>IF(ISNA(VLOOKUP($A210,[1]DSSV!$A$9:$P$65536,IN_DTK!D$6,0))=FALSE,VLOOKUP($A210,[1]DSSV!$A$9:$P$65536,IN_DTK!D$6,0),"")</f>
        <v>Phan Hữu</v>
      </c>
      <c r="E210" s="56" t="str">
        <f>IF(ISNA(VLOOKUP($A210,[1]DSSV!$A$9:$P$65536,IN_DTK!E$6,0))=FALSE,VLOOKUP($A210,[1]DSSV!$A$9:$P$65536,IN_DTK!E$6,0),"")</f>
        <v>Minh</v>
      </c>
      <c r="F210" s="57" t="str">
        <f>IF(ISNA(VLOOKUP($A210,[1]DSSV!$A$9:$P$65536,IN_DTK!F$6,0))=FALSE,VLOOKUP($A210,[1]DSSV!$A$9:$P$65536,IN_DTK!F$6,0),"")</f>
        <v>K15KTR2</v>
      </c>
      <c r="G210" s="57" t="str">
        <f>IF(ISNA(VLOOKUP($A210,[1]DSSV!$A$9:$P$65536,IN_DTK!G$6,0))=FALSE,VLOOKUP($A210,[1]DSSV!$A$9:$P$65536,IN_DTK!G$6,0),"")</f>
        <v>K15E35</v>
      </c>
      <c r="H210" s="54">
        <f>IF(ISNA(VLOOKUP($A210,[1]DSSV!$A$9:$P$65536,IN_DTK!H$6,0))=FALSE,IF(H$9&lt;&gt;0,VLOOKUP($A210,[1]DSSV!$A$9:$P$65536,IN_DTK!H$6,0),""),"")</f>
        <v>1</v>
      </c>
      <c r="I210" s="54">
        <f>IF(ISNA(VLOOKUP($A210,[1]DSSV!$A$9:$P$65536,IN_DTK!I$6,0))=FALSE,IF(I$9&lt;&gt;0,VLOOKUP($A210,[1]DSSV!$A$9:$P$65536,IN_DTK!I$6,0),""),"")</f>
        <v>2</v>
      </c>
      <c r="J210" s="54">
        <f>IF(ISNA(VLOOKUP($A210,[1]DSSV!$A$9:$P$65536,IN_DTK!J$6,0))=FALSE,IF(J$9&lt;&gt;0,VLOOKUP($A210,[1]DSSV!$A$9:$P$65536,IN_DTK!J$6,0),""),"")</f>
        <v>4</v>
      </c>
      <c r="K210" s="54">
        <f>IF(ISNA(VLOOKUP($A210,[1]DSSV!$A$9:$P$65536,IN_DTK!K$6,0))=FALSE,IF(K$9&lt;&gt;0,VLOOKUP($A210,[1]DSSV!$A$9:$P$65536,IN_DTK!K$6,0),""),"")</f>
        <v>7</v>
      </c>
      <c r="L210" s="54">
        <f>IF(ISNA(VLOOKUP($A210,[1]DSSV!$A$9:$P$65536,IN_DTK!L$6,0))=FALSE,VLOOKUP($A210,[1]DSSV!$A$9:$P$65536,IN_DTK!L$6,0),"")</f>
        <v>4.5</v>
      </c>
      <c r="M210" s="54">
        <f>IF(ISNA(VLOOKUP($A210,[1]DSSV!$A$9:$P$65536,IN_DTK!M$6,0))=FALSE,VLOOKUP($A210,[1]DSSV!$A$9:$P$65536,IN_DTK!M$6,0),"")</f>
        <v>2</v>
      </c>
      <c r="N210" s="54">
        <f>IF(ISNA(VLOOKUP($A210,[1]DSSV!$A$9:$P$65536,IN_DTK!N$6,0))=FALSE,IF(N$9&lt;&gt;0,VLOOKUP($A210,[1]DSSV!$A$9:$P$65536,IN_DTK!N$6,0),""),"")</f>
        <v>3.3</v>
      </c>
      <c r="O210" s="58">
        <f>IF(ISNA(VLOOKUP($A210,[1]DSSV!$A$9:$P$65536,IN_DTK!O$6,0))=FALSE,VLOOKUP($A210,[1]DSSV!$A$9:$P$65536,IN_DTK!O$6,0),"")</f>
        <v>0</v>
      </c>
      <c r="P210" s="59" t="str">
        <f>IF(ISNA(VLOOKUP($A210,[1]DSSV!$A$9:$P$65536,IN_DTK!P$6,0))=FALSE,VLOOKUP($A210,[1]DSSV!$A$9:$P$65536,IN_DTK!P$6,0),"")</f>
        <v>Không</v>
      </c>
      <c r="Q210" s="60">
        <f>IF(ISNA(VLOOKUP($A210,[1]DSSV!$A$9:$P$65536,IN_DTK!Q$6,0))=FALSE,VLOOKUP($A210,[1]DSSV!$A$9:$P$65536,IN_DTK!Q$6,0),"")</f>
        <v>0</v>
      </c>
      <c r="R210" s="52" t="str">
        <f t="shared" si="6"/>
        <v>K15KTR</v>
      </c>
      <c r="S210" s="53" t="str">
        <f t="shared" si="7"/>
        <v>KTR</v>
      </c>
    </row>
    <row r="211" spans="1:19" s="52" customFormat="1" ht="18" customHeight="1">
      <c r="A211" s="44">
        <v>202</v>
      </c>
      <c r="B211" s="54">
        <f>SUBTOTAL(2,C$7:C211)</f>
        <v>202</v>
      </c>
      <c r="C211" s="54">
        <f>IF(ISNA(VLOOKUP($A211,[1]DSSV!$A$9:$P$65536,IN_DTK!C$6,0))=FALSE,VLOOKUP($A211,[1]DSSV!$A$9:$P$65536,IN_DTK!C$6,0),"")</f>
        <v>152232825</v>
      </c>
      <c r="D211" s="55" t="str">
        <f>IF(ISNA(VLOOKUP($A211,[1]DSSV!$A$9:$P$65536,IN_DTK!D$6,0))=FALSE,VLOOKUP($A211,[1]DSSV!$A$9:$P$65536,IN_DTK!D$6,0),"")</f>
        <v>Đoàn Văn</v>
      </c>
      <c r="E211" s="56" t="str">
        <f>IF(ISNA(VLOOKUP($A211,[1]DSSV!$A$9:$P$65536,IN_DTK!E$6,0))=FALSE,VLOOKUP($A211,[1]DSSV!$A$9:$P$65536,IN_DTK!E$6,0),"")</f>
        <v>Hiếu</v>
      </c>
      <c r="F211" s="57" t="str">
        <f>IF(ISNA(VLOOKUP($A211,[1]DSSV!$A$9:$P$65536,IN_DTK!F$6,0))=FALSE,VLOOKUP($A211,[1]DSSV!$A$9:$P$65536,IN_DTK!F$6,0),"")</f>
        <v>K15KTR2</v>
      </c>
      <c r="G211" s="57" t="str">
        <f>IF(ISNA(VLOOKUP($A211,[1]DSSV!$A$9:$P$65536,IN_DTK!G$6,0))=FALSE,VLOOKUP($A211,[1]DSSV!$A$9:$P$65536,IN_DTK!G$6,0),"")</f>
        <v>K15E35</v>
      </c>
      <c r="H211" s="54">
        <f>IF(ISNA(VLOOKUP($A211,[1]DSSV!$A$9:$P$65536,IN_DTK!H$6,0))=FALSE,IF(H$9&lt;&gt;0,VLOOKUP($A211,[1]DSSV!$A$9:$P$65536,IN_DTK!H$6,0),""),"")</f>
        <v>1</v>
      </c>
      <c r="I211" s="54">
        <f>IF(ISNA(VLOOKUP($A211,[1]DSSV!$A$9:$P$65536,IN_DTK!I$6,0))=FALSE,IF(I$9&lt;&gt;0,VLOOKUP($A211,[1]DSSV!$A$9:$P$65536,IN_DTK!I$6,0),""),"")</f>
        <v>5</v>
      </c>
      <c r="J211" s="54">
        <f>IF(ISNA(VLOOKUP($A211,[1]DSSV!$A$9:$P$65536,IN_DTK!J$6,0))=FALSE,IF(J$9&lt;&gt;0,VLOOKUP($A211,[1]DSSV!$A$9:$P$65536,IN_DTK!J$6,0),""),"")</f>
        <v>4.8</v>
      </c>
      <c r="K211" s="54">
        <f>IF(ISNA(VLOOKUP($A211,[1]DSSV!$A$9:$P$65536,IN_DTK!K$6,0))=FALSE,IF(K$9&lt;&gt;0,VLOOKUP($A211,[1]DSSV!$A$9:$P$65536,IN_DTK!K$6,0),""),"")</f>
        <v>3</v>
      </c>
      <c r="L211" s="54">
        <f>IF(ISNA(VLOOKUP($A211,[1]DSSV!$A$9:$P$65536,IN_DTK!L$6,0))=FALSE,VLOOKUP($A211,[1]DSSV!$A$9:$P$65536,IN_DTK!L$6,0),"")</f>
        <v>3</v>
      </c>
      <c r="M211" s="54">
        <f>IF(ISNA(VLOOKUP($A211,[1]DSSV!$A$9:$P$65536,IN_DTK!M$6,0))=FALSE,VLOOKUP($A211,[1]DSSV!$A$9:$P$65536,IN_DTK!M$6,0),"")</f>
        <v>2.4</v>
      </c>
      <c r="N211" s="54">
        <f>IF(ISNA(VLOOKUP($A211,[1]DSSV!$A$9:$P$65536,IN_DTK!N$6,0))=FALSE,IF(N$9&lt;&gt;0,VLOOKUP($A211,[1]DSSV!$A$9:$P$65536,IN_DTK!N$6,0),""),"")</f>
        <v>2.7</v>
      </c>
      <c r="O211" s="58">
        <f>IF(ISNA(VLOOKUP($A211,[1]DSSV!$A$9:$P$65536,IN_DTK!O$6,0))=FALSE,VLOOKUP($A211,[1]DSSV!$A$9:$P$65536,IN_DTK!O$6,0),"")</f>
        <v>0</v>
      </c>
      <c r="P211" s="59" t="str">
        <f>IF(ISNA(VLOOKUP($A211,[1]DSSV!$A$9:$P$65536,IN_DTK!P$6,0))=FALSE,VLOOKUP($A211,[1]DSSV!$A$9:$P$65536,IN_DTK!P$6,0),"")</f>
        <v>Không</v>
      </c>
      <c r="Q211" s="60">
        <f>IF(ISNA(VLOOKUP($A211,[1]DSSV!$A$9:$P$65536,IN_DTK!Q$6,0))=FALSE,VLOOKUP($A211,[1]DSSV!$A$9:$P$65536,IN_DTK!Q$6,0),"")</f>
        <v>0</v>
      </c>
      <c r="R211" s="52" t="str">
        <f t="shared" si="6"/>
        <v>K15KTR</v>
      </c>
      <c r="S211" s="53" t="str">
        <f t="shared" si="7"/>
        <v>KTR</v>
      </c>
    </row>
    <row r="212" spans="1:19" s="52" customFormat="1" ht="18" customHeight="1">
      <c r="A212" s="44">
        <v>203</v>
      </c>
      <c r="B212" s="54">
        <f>SUBTOTAL(2,C$7:C212)</f>
        <v>203</v>
      </c>
      <c r="C212" s="54">
        <f>IF(ISNA(VLOOKUP($A212,[1]DSSV!$A$9:$P$65536,IN_DTK!C$6,0))=FALSE,VLOOKUP($A212,[1]DSSV!$A$9:$P$65536,IN_DTK!C$6,0),"")</f>
        <v>152232826</v>
      </c>
      <c r="D212" s="55" t="str">
        <f>IF(ISNA(VLOOKUP($A212,[1]DSSV!$A$9:$P$65536,IN_DTK!D$6,0))=FALSE,VLOOKUP($A212,[1]DSSV!$A$9:$P$65536,IN_DTK!D$6,0),"")</f>
        <v>Trần Quang</v>
      </c>
      <c r="E212" s="56" t="str">
        <f>IF(ISNA(VLOOKUP($A212,[1]DSSV!$A$9:$P$65536,IN_DTK!E$6,0))=FALSE,VLOOKUP($A212,[1]DSSV!$A$9:$P$65536,IN_DTK!E$6,0),"")</f>
        <v>Định</v>
      </c>
      <c r="F212" s="57" t="str">
        <f>IF(ISNA(VLOOKUP($A212,[1]DSSV!$A$9:$P$65536,IN_DTK!F$6,0))=FALSE,VLOOKUP($A212,[1]DSSV!$A$9:$P$65536,IN_DTK!F$6,0),"")</f>
        <v>K15KTR2</v>
      </c>
      <c r="G212" s="57" t="str">
        <f>IF(ISNA(VLOOKUP($A212,[1]DSSV!$A$9:$P$65536,IN_DTK!G$6,0))=FALSE,VLOOKUP($A212,[1]DSSV!$A$9:$P$65536,IN_DTK!G$6,0),"")</f>
        <v>K15E35</v>
      </c>
      <c r="H212" s="54">
        <f>IF(ISNA(VLOOKUP($A212,[1]DSSV!$A$9:$P$65536,IN_DTK!H$6,0))=FALSE,IF(H$9&lt;&gt;0,VLOOKUP($A212,[1]DSSV!$A$9:$P$65536,IN_DTK!H$6,0),""),"")</f>
        <v>2</v>
      </c>
      <c r="I212" s="54">
        <f>IF(ISNA(VLOOKUP($A212,[1]DSSV!$A$9:$P$65536,IN_DTK!I$6,0))=FALSE,IF(I$9&lt;&gt;0,VLOOKUP($A212,[1]DSSV!$A$9:$P$65536,IN_DTK!I$6,0),""),"")</f>
        <v>7</v>
      </c>
      <c r="J212" s="54">
        <f>IF(ISNA(VLOOKUP($A212,[1]DSSV!$A$9:$P$65536,IN_DTK!J$6,0))=FALSE,IF(J$9&lt;&gt;0,VLOOKUP($A212,[1]DSSV!$A$9:$P$65536,IN_DTK!J$6,0),""),"")</f>
        <v>5.4</v>
      </c>
      <c r="K212" s="54">
        <f>IF(ISNA(VLOOKUP($A212,[1]DSSV!$A$9:$P$65536,IN_DTK!K$6,0))=FALSE,IF(K$9&lt;&gt;0,VLOOKUP($A212,[1]DSSV!$A$9:$P$65536,IN_DTK!K$6,0),""),"")</f>
        <v>7.7</v>
      </c>
      <c r="L212" s="54">
        <f>IF(ISNA(VLOOKUP($A212,[1]DSSV!$A$9:$P$65536,IN_DTK!L$6,0))=FALSE,VLOOKUP($A212,[1]DSSV!$A$9:$P$65536,IN_DTK!L$6,0),"")</f>
        <v>3.5</v>
      </c>
      <c r="M212" s="54">
        <f>IF(ISNA(VLOOKUP($A212,[1]DSSV!$A$9:$P$65536,IN_DTK!M$6,0))=FALSE,VLOOKUP($A212,[1]DSSV!$A$9:$P$65536,IN_DTK!M$6,0),"")</f>
        <v>3.1</v>
      </c>
      <c r="N212" s="54">
        <f>IF(ISNA(VLOOKUP($A212,[1]DSSV!$A$9:$P$65536,IN_DTK!N$6,0))=FALSE,IF(N$9&lt;&gt;0,VLOOKUP($A212,[1]DSSV!$A$9:$P$65536,IN_DTK!N$6,0),""),"")</f>
        <v>3.3</v>
      </c>
      <c r="O212" s="58">
        <f>IF(ISNA(VLOOKUP($A212,[1]DSSV!$A$9:$P$65536,IN_DTK!O$6,0))=FALSE,VLOOKUP($A212,[1]DSSV!$A$9:$P$65536,IN_DTK!O$6,0),"")</f>
        <v>0</v>
      </c>
      <c r="P212" s="59" t="str">
        <f>IF(ISNA(VLOOKUP($A212,[1]DSSV!$A$9:$P$65536,IN_DTK!P$6,0))=FALSE,VLOOKUP($A212,[1]DSSV!$A$9:$P$65536,IN_DTK!P$6,0),"")</f>
        <v>Không</v>
      </c>
      <c r="Q212" s="60">
        <f>IF(ISNA(VLOOKUP($A212,[1]DSSV!$A$9:$P$65536,IN_DTK!Q$6,0))=FALSE,VLOOKUP($A212,[1]DSSV!$A$9:$P$65536,IN_DTK!Q$6,0),"")</f>
        <v>0</v>
      </c>
      <c r="R212" s="52" t="str">
        <f t="shared" si="6"/>
        <v>K15KTR</v>
      </c>
      <c r="S212" s="53" t="str">
        <f t="shared" si="7"/>
        <v>KTR</v>
      </c>
    </row>
    <row r="213" spans="1:19" s="52" customFormat="1" ht="18" customHeight="1">
      <c r="A213" s="44">
        <v>204</v>
      </c>
      <c r="B213" s="54">
        <f>SUBTOTAL(2,C$7:C213)</f>
        <v>204</v>
      </c>
      <c r="C213" s="54">
        <f>IF(ISNA(VLOOKUP($A213,[1]DSSV!$A$9:$P$65536,IN_DTK!C$6,0))=FALSE,VLOOKUP($A213,[1]DSSV!$A$9:$P$65536,IN_DTK!C$6,0),"")</f>
        <v>152232835</v>
      </c>
      <c r="D213" s="55" t="str">
        <f>IF(ISNA(VLOOKUP($A213,[1]DSSV!$A$9:$P$65536,IN_DTK!D$6,0))=FALSE,VLOOKUP($A213,[1]DSSV!$A$9:$P$65536,IN_DTK!D$6,0),"")</f>
        <v>Huỳnh Bá</v>
      </c>
      <c r="E213" s="56" t="str">
        <f>IF(ISNA(VLOOKUP($A213,[1]DSSV!$A$9:$P$65536,IN_DTK!E$6,0))=FALSE,VLOOKUP($A213,[1]DSSV!$A$9:$P$65536,IN_DTK!E$6,0),"")</f>
        <v>Duyên</v>
      </c>
      <c r="F213" s="57" t="str">
        <f>IF(ISNA(VLOOKUP($A213,[1]DSSV!$A$9:$P$65536,IN_DTK!F$6,0))=FALSE,VLOOKUP($A213,[1]DSSV!$A$9:$P$65536,IN_DTK!F$6,0),"")</f>
        <v>K15KTR2</v>
      </c>
      <c r="G213" s="57" t="str">
        <f>IF(ISNA(VLOOKUP($A213,[1]DSSV!$A$9:$P$65536,IN_DTK!G$6,0))=FALSE,VLOOKUP($A213,[1]DSSV!$A$9:$P$65536,IN_DTK!G$6,0),"")</f>
        <v>K15E35</v>
      </c>
      <c r="H213" s="54">
        <f>IF(ISNA(VLOOKUP($A213,[1]DSSV!$A$9:$P$65536,IN_DTK!H$6,0))=FALSE,IF(H$9&lt;&gt;0,VLOOKUP($A213,[1]DSSV!$A$9:$P$65536,IN_DTK!H$6,0),""),"")</f>
        <v>1</v>
      </c>
      <c r="I213" s="54">
        <f>IF(ISNA(VLOOKUP($A213,[1]DSSV!$A$9:$P$65536,IN_DTK!I$6,0))=FALSE,IF(I$9&lt;&gt;0,VLOOKUP($A213,[1]DSSV!$A$9:$P$65536,IN_DTK!I$6,0),""),"")</f>
        <v>5</v>
      </c>
      <c r="J213" s="54">
        <f>IF(ISNA(VLOOKUP($A213,[1]DSSV!$A$9:$P$65536,IN_DTK!J$6,0))=FALSE,IF(J$9&lt;&gt;0,VLOOKUP($A213,[1]DSSV!$A$9:$P$65536,IN_DTK!J$6,0),""),"")</f>
        <v>5.2</v>
      </c>
      <c r="K213" s="54">
        <f>IF(ISNA(VLOOKUP($A213,[1]DSSV!$A$9:$P$65536,IN_DTK!K$6,0))=FALSE,IF(K$9&lt;&gt;0,VLOOKUP($A213,[1]DSSV!$A$9:$P$65536,IN_DTK!K$6,0),""),"")</f>
        <v>5</v>
      </c>
      <c r="L213" s="54">
        <f>IF(ISNA(VLOOKUP($A213,[1]DSSV!$A$9:$P$65536,IN_DTK!L$6,0))=FALSE,VLOOKUP($A213,[1]DSSV!$A$9:$P$65536,IN_DTK!L$6,0),"")</f>
        <v>3</v>
      </c>
      <c r="M213" s="54">
        <f>IF(ISNA(VLOOKUP($A213,[1]DSSV!$A$9:$P$65536,IN_DTK!M$6,0))=FALSE,VLOOKUP($A213,[1]DSSV!$A$9:$P$65536,IN_DTK!M$6,0),"")</f>
        <v>2.2000000000000002</v>
      </c>
      <c r="N213" s="54">
        <f>IF(ISNA(VLOOKUP($A213,[1]DSSV!$A$9:$P$65536,IN_DTK!N$6,0))=FALSE,IF(N$9&lt;&gt;0,VLOOKUP($A213,[1]DSSV!$A$9:$P$65536,IN_DTK!N$6,0),""),"")</f>
        <v>2.6</v>
      </c>
      <c r="O213" s="58">
        <f>IF(ISNA(VLOOKUP($A213,[1]DSSV!$A$9:$P$65536,IN_DTK!O$6,0))=FALSE,VLOOKUP($A213,[1]DSSV!$A$9:$P$65536,IN_DTK!O$6,0),"")</f>
        <v>0</v>
      </c>
      <c r="P213" s="59" t="str">
        <f>IF(ISNA(VLOOKUP($A213,[1]DSSV!$A$9:$P$65536,IN_DTK!P$6,0))=FALSE,VLOOKUP($A213,[1]DSSV!$A$9:$P$65536,IN_DTK!P$6,0),"")</f>
        <v>Không</v>
      </c>
      <c r="Q213" s="60">
        <f>IF(ISNA(VLOOKUP($A213,[1]DSSV!$A$9:$P$65536,IN_DTK!Q$6,0))=FALSE,VLOOKUP($A213,[1]DSSV!$A$9:$P$65536,IN_DTK!Q$6,0),"")</f>
        <v>0</v>
      </c>
      <c r="R213" s="52" t="str">
        <f t="shared" si="6"/>
        <v>K15KTR</v>
      </c>
      <c r="S213" s="53" t="str">
        <f t="shared" si="7"/>
        <v>KTR</v>
      </c>
    </row>
    <row r="214" spans="1:19" s="52" customFormat="1" ht="18" customHeight="1">
      <c r="A214" s="44">
        <v>205</v>
      </c>
      <c r="B214" s="54">
        <f>SUBTOTAL(2,C$7:C214)</f>
        <v>205</v>
      </c>
      <c r="C214" s="54">
        <f>IF(ISNA(VLOOKUP($A214,[1]DSSV!$A$9:$P$65536,IN_DTK!C$6,0))=FALSE,VLOOKUP($A214,[1]DSSV!$A$9:$P$65536,IN_DTK!C$6,0),"")</f>
        <v>152232864</v>
      </c>
      <c r="D214" s="55" t="str">
        <f>IF(ISNA(VLOOKUP($A214,[1]DSSV!$A$9:$P$65536,IN_DTK!D$6,0))=FALSE,VLOOKUP($A214,[1]DSSV!$A$9:$P$65536,IN_DTK!D$6,0),"")</f>
        <v>Lâm Xuân</v>
      </c>
      <c r="E214" s="56" t="str">
        <f>IF(ISNA(VLOOKUP($A214,[1]DSSV!$A$9:$P$65536,IN_DTK!E$6,0))=FALSE,VLOOKUP($A214,[1]DSSV!$A$9:$P$65536,IN_DTK!E$6,0),"")</f>
        <v>Lĩnh</v>
      </c>
      <c r="F214" s="57" t="str">
        <f>IF(ISNA(VLOOKUP($A214,[1]DSSV!$A$9:$P$65536,IN_DTK!F$6,0))=FALSE,VLOOKUP($A214,[1]DSSV!$A$9:$P$65536,IN_DTK!F$6,0),"")</f>
        <v>K15KTR2</v>
      </c>
      <c r="G214" s="57" t="str">
        <f>IF(ISNA(VLOOKUP($A214,[1]DSSV!$A$9:$P$65536,IN_DTK!G$6,0))=FALSE,VLOOKUP($A214,[1]DSSV!$A$9:$P$65536,IN_DTK!G$6,0),"")</f>
        <v>K15E35</v>
      </c>
      <c r="H214" s="54">
        <f>IF(ISNA(VLOOKUP($A214,[1]DSSV!$A$9:$P$65536,IN_DTK!H$6,0))=FALSE,IF(H$9&lt;&gt;0,VLOOKUP($A214,[1]DSSV!$A$9:$P$65536,IN_DTK!H$6,0),""),"")</f>
        <v>1</v>
      </c>
      <c r="I214" s="54">
        <f>IF(ISNA(VLOOKUP($A214,[1]DSSV!$A$9:$P$65536,IN_DTK!I$6,0))=FALSE,IF(I$9&lt;&gt;0,VLOOKUP($A214,[1]DSSV!$A$9:$P$65536,IN_DTK!I$6,0),""),"")</f>
        <v>5</v>
      </c>
      <c r="J214" s="54">
        <f>IF(ISNA(VLOOKUP($A214,[1]DSSV!$A$9:$P$65536,IN_DTK!J$6,0))=FALSE,IF(J$9&lt;&gt;0,VLOOKUP($A214,[1]DSSV!$A$9:$P$65536,IN_DTK!J$6,0),""),"")</f>
        <v>4.8</v>
      </c>
      <c r="K214" s="54">
        <f>IF(ISNA(VLOOKUP($A214,[1]DSSV!$A$9:$P$65536,IN_DTK!K$6,0))=FALSE,IF(K$9&lt;&gt;0,VLOOKUP($A214,[1]DSSV!$A$9:$P$65536,IN_DTK!K$6,0),""),"")</f>
        <v>1</v>
      </c>
      <c r="L214" s="54">
        <f>IF(ISNA(VLOOKUP($A214,[1]DSSV!$A$9:$P$65536,IN_DTK!L$6,0))=FALSE,VLOOKUP($A214,[1]DSSV!$A$9:$P$65536,IN_DTK!L$6,0),"")</f>
        <v>3</v>
      </c>
      <c r="M214" s="54">
        <f>IF(ISNA(VLOOKUP($A214,[1]DSSV!$A$9:$P$65536,IN_DTK!M$6,0))=FALSE,VLOOKUP($A214,[1]DSSV!$A$9:$P$65536,IN_DTK!M$6,0),"")</f>
        <v>1.8</v>
      </c>
      <c r="N214" s="54">
        <f>IF(ISNA(VLOOKUP($A214,[1]DSSV!$A$9:$P$65536,IN_DTK!N$6,0))=FALSE,IF(N$9&lt;&gt;0,VLOOKUP($A214,[1]DSSV!$A$9:$P$65536,IN_DTK!N$6,0),""),"")</f>
        <v>2.4</v>
      </c>
      <c r="O214" s="58">
        <f>IF(ISNA(VLOOKUP($A214,[1]DSSV!$A$9:$P$65536,IN_DTK!O$6,0))=FALSE,VLOOKUP($A214,[1]DSSV!$A$9:$P$65536,IN_DTK!O$6,0),"")</f>
        <v>0</v>
      </c>
      <c r="P214" s="59" t="str">
        <f>IF(ISNA(VLOOKUP($A214,[1]DSSV!$A$9:$P$65536,IN_DTK!P$6,0))=FALSE,VLOOKUP($A214,[1]DSSV!$A$9:$P$65536,IN_DTK!P$6,0),"")</f>
        <v>Không</v>
      </c>
      <c r="Q214" s="60">
        <f>IF(ISNA(VLOOKUP($A214,[1]DSSV!$A$9:$P$65536,IN_DTK!Q$6,0))=FALSE,VLOOKUP($A214,[1]DSSV!$A$9:$P$65536,IN_DTK!Q$6,0),"")</f>
        <v>0</v>
      </c>
      <c r="R214" s="52" t="str">
        <f t="shared" si="6"/>
        <v>K15KTR</v>
      </c>
      <c r="S214" s="53" t="str">
        <f t="shared" si="7"/>
        <v>KTR</v>
      </c>
    </row>
    <row r="215" spans="1:19" s="52" customFormat="1" ht="18" customHeight="1">
      <c r="A215" s="44">
        <v>206</v>
      </c>
      <c r="B215" s="54">
        <f>SUBTOTAL(2,C$7:C215)</f>
        <v>206</v>
      </c>
      <c r="C215" s="54">
        <f>IF(ISNA(VLOOKUP($A215,[1]DSSV!$A$9:$P$65536,IN_DTK!C$6,0))=FALSE,VLOOKUP($A215,[1]DSSV!$A$9:$P$65536,IN_DTK!C$6,0),"")</f>
        <v>152232876</v>
      </c>
      <c r="D215" s="55" t="str">
        <f>IF(ISNA(VLOOKUP($A215,[1]DSSV!$A$9:$P$65536,IN_DTK!D$6,0))=FALSE,VLOOKUP($A215,[1]DSSV!$A$9:$P$65536,IN_DTK!D$6,0),"")</f>
        <v>Nguyễn Duy</v>
      </c>
      <c r="E215" s="56" t="str">
        <f>IF(ISNA(VLOOKUP($A215,[1]DSSV!$A$9:$P$65536,IN_DTK!E$6,0))=FALSE,VLOOKUP($A215,[1]DSSV!$A$9:$P$65536,IN_DTK!E$6,0),"")</f>
        <v>Thành</v>
      </c>
      <c r="F215" s="57" t="str">
        <f>IF(ISNA(VLOOKUP($A215,[1]DSSV!$A$9:$P$65536,IN_DTK!F$6,0))=FALSE,VLOOKUP($A215,[1]DSSV!$A$9:$P$65536,IN_DTK!F$6,0),"")</f>
        <v>K15KTR2</v>
      </c>
      <c r="G215" s="57" t="str">
        <f>IF(ISNA(VLOOKUP($A215,[1]DSSV!$A$9:$P$65536,IN_DTK!G$6,0))=FALSE,VLOOKUP($A215,[1]DSSV!$A$9:$P$65536,IN_DTK!G$6,0),"")</f>
        <v>K15E35</v>
      </c>
      <c r="H215" s="54">
        <f>IF(ISNA(VLOOKUP($A215,[1]DSSV!$A$9:$P$65536,IN_DTK!H$6,0))=FALSE,IF(H$9&lt;&gt;0,VLOOKUP($A215,[1]DSSV!$A$9:$P$65536,IN_DTK!H$6,0),""),"")</f>
        <v>8</v>
      </c>
      <c r="I215" s="54">
        <f>IF(ISNA(VLOOKUP($A215,[1]DSSV!$A$9:$P$65536,IN_DTK!I$6,0))=FALSE,IF(I$9&lt;&gt;0,VLOOKUP($A215,[1]DSSV!$A$9:$P$65536,IN_DTK!I$6,0),""),"")</f>
        <v>8</v>
      </c>
      <c r="J215" s="54">
        <f>IF(ISNA(VLOOKUP($A215,[1]DSSV!$A$9:$P$65536,IN_DTK!J$6,0))=FALSE,IF(J$9&lt;&gt;0,VLOOKUP($A215,[1]DSSV!$A$9:$P$65536,IN_DTK!J$6,0),""),"")</f>
        <v>5.8</v>
      </c>
      <c r="K215" s="54">
        <f>IF(ISNA(VLOOKUP($A215,[1]DSSV!$A$9:$P$65536,IN_DTK!K$6,0))=FALSE,IF(K$9&lt;&gt;0,VLOOKUP($A215,[1]DSSV!$A$9:$P$65536,IN_DTK!K$6,0),""),"")</f>
        <v>7.3</v>
      </c>
      <c r="L215" s="54">
        <f>IF(ISNA(VLOOKUP($A215,[1]DSSV!$A$9:$P$65536,IN_DTK!L$6,0))=FALSE,VLOOKUP($A215,[1]DSSV!$A$9:$P$65536,IN_DTK!L$6,0),"")</f>
        <v>8</v>
      </c>
      <c r="M215" s="54">
        <f>IF(ISNA(VLOOKUP($A215,[1]DSSV!$A$9:$P$65536,IN_DTK!M$6,0))=FALSE,VLOOKUP($A215,[1]DSSV!$A$9:$P$65536,IN_DTK!M$6,0),"")</f>
        <v>4.7</v>
      </c>
      <c r="N215" s="54">
        <f>IF(ISNA(VLOOKUP($A215,[1]DSSV!$A$9:$P$65536,IN_DTK!N$6,0))=FALSE,IF(N$9&lt;&gt;0,VLOOKUP($A215,[1]DSSV!$A$9:$P$65536,IN_DTK!N$6,0),""),"")</f>
        <v>6.4</v>
      </c>
      <c r="O215" s="58">
        <f>IF(ISNA(VLOOKUP($A215,[1]DSSV!$A$9:$P$65536,IN_DTK!O$6,0))=FALSE,VLOOKUP($A215,[1]DSSV!$A$9:$P$65536,IN_DTK!O$6,0),"")</f>
        <v>6.6</v>
      </c>
      <c r="P215" s="59" t="str">
        <f>IF(ISNA(VLOOKUP($A215,[1]DSSV!$A$9:$P$65536,IN_DTK!P$6,0))=FALSE,VLOOKUP($A215,[1]DSSV!$A$9:$P$65536,IN_DTK!P$6,0),"")</f>
        <v>Sáu Phẩy Sáu</v>
      </c>
      <c r="Q215" s="60">
        <f>IF(ISNA(VLOOKUP($A215,[1]DSSV!$A$9:$P$65536,IN_DTK!Q$6,0))=FALSE,VLOOKUP($A215,[1]DSSV!$A$9:$P$65536,IN_DTK!Q$6,0),"")</f>
        <v>0</v>
      </c>
      <c r="R215" s="52" t="str">
        <f t="shared" si="6"/>
        <v>K15KTR</v>
      </c>
      <c r="S215" s="53" t="str">
        <f t="shared" si="7"/>
        <v>KTR</v>
      </c>
    </row>
    <row r="216" spans="1:19" s="52" customFormat="1" ht="18" customHeight="1">
      <c r="A216" s="44">
        <v>207</v>
      </c>
      <c r="B216" s="54">
        <f>SUBTOTAL(2,C$7:C216)</f>
        <v>207</v>
      </c>
      <c r="C216" s="54">
        <f>IF(ISNA(VLOOKUP($A216,[1]DSSV!$A$9:$P$65536,IN_DTK!C$6,0))=FALSE,VLOOKUP($A216,[1]DSSV!$A$9:$P$65536,IN_DTK!C$6,0),"")</f>
        <v>152232901</v>
      </c>
      <c r="D216" s="55" t="str">
        <f>IF(ISNA(VLOOKUP($A216,[1]DSSV!$A$9:$P$65536,IN_DTK!D$6,0))=FALSE,VLOOKUP($A216,[1]DSSV!$A$9:$P$65536,IN_DTK!D$6,0),"")</f>
        <v>Trần Nhật</v>
      </c>
      <c r="E216" s="56" t="str">
        <f>IF(ISNA(VLOOKUP($A216,[1]DSSV!$A$9:$P$65536,IN_DTK!E$6,0))=FALSE,VLOOKUP($A216,[1]DSSV!$A$9:$P$65536,IN_DTK!E$6,0),"")</f>
        <v>Hảo</v>
      </c>
      <c r="F216" s="57" t="str">
        <f>IF(ISNA(VLOOKUP($A216,[1]DSSV!$A$9:$P$65536,IN_DTK!F$6,0))=FALSE,VLOOKUP($A216,[1]DSSV!$A$9:$P$65536,IN_DTK!F$6,0),"")</f>
        <v>K15KTR2</v>
      </c>
      <c r="G216" s="57" t="str">
        <f>IF(ISNA(VLOOKUP($A216,[1]DSSV!$A$9:$P$65536,IN_DTK!G$6,0))=FALSE,VLOOKUP($A216,[1]DSSV!$A$9:$P$65536,IN_DTK!G$6,0),"")</f>
        <v>K15E35</v>
      </c>
      <c r="H216" s="54">
        <f>IF(ISNA(VLOOKUP($A216,[1]DSSV!$A$9:$P$65536,IN_DTK!H$6,0))=FALSE,IF(H$9&lt;&gt;0,VLOOKUP($A216,[1]DSSV!$A$9:$P$65536,IN_DTK!H$6,0),""),"")</f>
        <v>1</v>
      </c>
      <c r="I216" s="54">
        <f>IF(ISNA(VLOOKUP($A216,[1]DSSV!$A$9:$P$65536,IN_DTK!I$6,0))=FALSE,IF(I$9&lt;&gt;0,VLOOKUP($A216,[1]DSSV!$A$9:$P$65536,IN_DTK!I$6,0),""),"")</f>
        <v>4</v>
      </c>
      <c r="J216" s="54">
        <f>IF(ISNA(VLOOKUP($A216,[1]DSSV!$A$9:$P$65536,IN_DTK!J$6,0))=FALSE,IF(J$9&lt;&gt;0,VLOOKUP($A216,[1]DSSV!$A$9:$P$65536,IN_DTK!J$6,0),""),"")</f>
        <v>5.2</v>
      </c>
      <c r="K216" s="54">
        <f>IF(ISNA(VLOOKUP($A216,[1]DSSV!$A$9:$P$65536,IN_DTK!K$6,0))=FALSE,IF(K$9&lt;&gt;0,VLOOKUP($A216,[1]DSSV!$A$9:$P$65536,IN_DTK!K$6,0),""),"")</f>
        <v>5.3</v>
      </c>
      <c r="L216" s="54">
        <f>IF(ISNA(VLOOKUP($A216,[1]DSSV!$A$9:$P$65536,IN_DTK!L$6,0))=FALSE,VLOOKUP($A216,[1]DSSV!$A$9:$P$65536,IN_DTK!L$6,0),"")</f>
        <v>8</v>
      </c>
      <c r="M216" s="54">
        <f>IF(ISNA(VLOOKUP($A216,[1]DSSV!$A$9:$P$65536,IN_DTK!M$6,0))=FALSE,VLOOKUP($A216,[1]DSSV!$A$9:$P$65536,IN_DTK!M$6,0),"")</f>
        <v>5.0999999999999996</v>
      </c>
      <c r="N216" s="54">
        <f>IF(ISNA(VLOOKUP($A216,[1]DSSV!$A$9:$P$65536,IN_DTK!N$6,0))=FALSE,IF(N$9&lt;&gt;0,VLOOKUP($A216,[1]DSSV!$A$9:$P$65536,IN_DTK!N$6,0),""),"")</f>
        <v>6.6</v>
      </c>
      <c r="O216" s="58">
        <f>IF(ISNA(VLOOKUP($A216,[1]DSSV!$A$9:$P$65536,IN_DTK!O$6,0))=FALSE,VLOOKUP($A216,[1]DSSV!$A$9:$P$65536,IN_DTK!O$6,0),"")</f>
        <v>5.7</v>
      </c>
      <c r="P216" s="59" t="str">
        <f>IF(ISNA(VLOOKUP($A216,[1]DSSV!$A$9:$P$65536,IN_DTK!P$6,0))=FALSE,VLOOKUP($A216,[1]DSSV!$A$9:$P$65536,IN_DTK!P$6,0),"")</f>
        <v>Năm Phẩy Bảy</v>
      </c>
      <c r="Q216" s="60">
        <f>IF(ISNA(VLOOKUP($A216,[1]DSSV!$A$9:$P$65536,IN_DTK!Q$6,0))=FALSE,VLOOKUP($A216,[1]DSSV!$A$9:$P$65536,IN_DTK!Q$6,0),"")</f>
        <v>0</v>
      </c>
      <c r="R216" s="52" t="str">
        <f t="shared" si="6"/>
        <v>K15KTR</v>
      </c>
      <c r="S216" s="53" t="str">
        <f t="shared" si="7"/>
        <v>KTR</v>
      </c>
    </row>
    <row r="217" spans="1:19" s="52" customFormat="1" ht="18" customHeight="1">
      <c r="A217" s="44">
        <v>208</v>
      </c>
      <c r="B217" s="54">
        <f>SUBTOTAL(2,C$7:C217)</f>
        <v>208</v>
      </c>
      <c r="C217" s="54">
        <f>IF(ISNA(VLOOKUP($A217,[1]DSSV!$A$9:$P$65536,IN_DTK!C$6,0))=FALSE,VLOOKUP($A217,[1]DSSV!$A$9:$P$65536,IN_DTK!C$6,0),"")</f>
        <v>152232913</v>
      </c>
      <c r="D217" s="55" t="str">
        <f>IF(ISNA(VLOOKUP($A217,[1]DSSV!$A$9:$P$65536,IN_DTK!D$6,0))=FALSE,VLOOKUP($A217,[1]DSSV!$A$9:$P$65536,IN_DTK!D$6,0),"")</f>
        <v>Nguyễn Ngọc</v>
      </c>
      <c r="E217" s="56" t="str">
        <f>IF(ISNA(VLOOKUP($A217,[1]DSSV!$A$9:$P$65536,IN_DTK!E$6,0))=FALSE,VLOOKUP($A217,[1]DSSV!$A$9:$P$65536,IN_DTK!E$6,0),"")</f>
        <v>Thuyên</v>
      </c>
      <c r="F217" s="57" t="str">
        <f>IF(ISNA(VLOOKUP($A217,[1]DSSV!$A$9:$P$65536,IN_DTK!F$6,0))=FALSE,VLOOKUP($A217,[1]DSSV!$A$9:$P$65536,IN_DTK!F$6,0),"")</f>
        <v>K15KTR2</v>
      </c>
      <c r="G217" s="57" t="str">
        <f>IF(ISNA(VLOOKUP($A217,[1]DSSV!$A$9:$P$65536,IN_DTK!G$6,0))=FALSE,VLOOKUP($A217,[1]DSSV!$A$9:$P$65536,IN_DTK!G$6,0),"")</f>
        <v>K15E35</v>
      </c>
      <c r="H217" s="54">
        <f>IF(ISNA(VLOOKUP($A217,[1]DSSV!$A$9:$P$65536,IN_DTK!H$6,0))=FALSE,IF(H$9&lt;&gt;0,VLOOKUP($A217,[1]DSSV!$A$9:$P$65536,IN_DTK!H$6,0),""),"")</f>
        <v>5</v>
      </c>
      <c r="I217" s="54">
        <f>IF(ISNA(VLOOKUP($A217,[1]DSSV!$A$9:$P$65536,IN_DTK!I$6,0))=FALSE,IF(I$9&lt;&gt;0,VLOOKUP($A217,[1]DSSV!$A$9:$P$65536,IN_DTK!I$6,0),""),"")</f>
        <v>9.5</v>
      </c>
      <c r="J217" s="54">
        <f>IF(ISNA(VLOOKUP($A217,[1]DSSV!$A$9:$P$65536,IN_DTK!J$6,0))=FALSE,IF(J$9&lt;&gt;0,VLOOKUP($A217,[1]DSSV!$A$9:$P$65536,IN_DTK!J$6,0),""),"")</f>
        <v>4</v>
      </c>
      <c r="K217" s="54">
        <f>IF(ISNA(VLOOKUP($A217,[1]DSSV!$A$9:$P$65536,IN_DTK!K$6,0))=FALSE,IF(K$9&lt;&gt;0,VLOOKUP($A217,[1]DSSV!$A$9:$P$65536,IN_DTK!K$6,0),""),"")</f>
        <v>7.3</v>
      </c>
      <c r="L217" s="54">
        <f>IF(ISNA(VLOOKUP($A217,[1]DSSV!$A$9:$P$65536,IN_DTK!L$6,0))=FALSE,VLOOKUP($A217,[1]DSSV!$A$9:$P$65536,IN_DTK!L$6,0),"")</f>
        <v>7</v>
      </c>
      <c r="M217" s="54">
        <f>IF(ISNA(VLOOKUP($A217,[1]DSSV!$A$9:$P$65536,IN_DTK!M$6,0))=FALSE,VLOOKUP($A217,[1]DSSV!$A$9:$P$65536,IN_DTK!M$6,0),"")</f>
        <v>3.3</v>
      </c>
      <c r="N217" s="54">
        <f>IF(ISNA(VLOOKUP($A217,[1]DSSV!$A$9:$P$65536,IN_DTK!N$6,0))=FALSE,IF(N$9&lt;&gt;0,VLOOKUP($A217,[1]DSSV!$A$9:$P$65536,IN_DTK!N$6,0),""),"")</f>
        <v>5.2</v>
      </c>
      <c r="O217" s="58">
        <f>IF(ISNA(VLOOKUP($A217,[1]DSSV!$A$9:$P$65536,IN_DTK!O$6,0))=FALSE,VLOOKUP($A217,[1]DSSV!$A$9:$P$65536,IN_DTK!O$6,0),"")</f>
        <v>5.6</v>
      </c>
      <c r="P217" s="59" t="str">
        <f>IF(ISNA(VLOOKUP($A217,[1]DSSV!$A$9:$P$65536,IN_DTK!P$6,0))=FALSE,VLOOKUP($A217,[1]DSSV!$A$9:$P$65536,IN_DTK!P$6,0),"")</f>
        <v>Năm Phẩy Sáu</v>
      </c>
      <c r="Q217" s="60">
        <f>IF(ISNA(VLOOKUP($A217,[1]DSSV!$A$9:$P$65536,IN_DTK!Q$6,0))=FALSE,VLOOKUP($A217,[1]DSSV!$A$9:$P$65536,IN_DTK!Q$6,0),"")</f>
        <v>0</v>
      </c>
      <c r="R217" s="52" t="str">
        <f t="shared" si="6"/>
        <v>K15KTR</v>
      </c>
      <c r="S217" s="53" t="str">
        <f t="shared" si="7"/>
        <v>KTR</v>
      </c>
    </row>
    <row r="218" spans="1:19" s="52" customFormat="1" ht="18" customHeight="1">
      <c r="A218" s="44">
        <v>209</v>
      </c>
      <c r="B218" s="54">
        <f>SUBTOTAL(2,C$7:C218)</f>
        <v>209</v>
      </c>
      <c r="C218" s="54">
        <f>IF(ISNA(VLOOKUP($A218,[1]DSSV!$A$9:$P$65536,IN_DTK!C$6,0))=FALSE,VLOOKUP($A218,[1]DSSV!$A$9:$P$65536,IN_DTK!C$6,0),"")</f>
        <v>152232921</v>
      </c>
      <c r="D218" s="55" t="str">
        <f>IF(ISNA(VLOOKUP($A218,[1]DSSV!$A$9:$P$65536,IN_DTK!D$6,0))=FALSE,VLOOKUP($A218,[1]DSSV!$A$9:$P$65536,IN_DTK!D$6,0),"")</f>
        <v>Tô Ngọc</v>
      </c>
      <c r="E218" s="56" t="str">
        <f>IF(ISNA(VLOOKUP($A218,[1]DSSV!$A$9:$P$65536,IN_DTK!E$6,0))=FALSE,VLOOKUP($A218,[1]DSSV!$A$9:$P$65536,IN_DTK!E$6,0),"")</f>
        <v>Anh</v>
      </c>
      <c r="F218" s="57" t="str">
        <f>IF(ISNA(VLOOKUP($A218,[1]DSSV!$A$9:$P$65536,IN_DTK!F$6,0))=FALSE,VLOOKUP($A218,[1]DSSV!$A$9:$P$65536,IN_DTK!F$6,0),"")</f>
        <v>K15KTR2</v>
      </c>
      <c r="G218" s="57" t="str">
        <f>IF(ISNA(VLOOKUP($A218,[1]DSSV!$A$9:$P$65536,IN_DTK!G$6,0))=FALSE,VLOOKUP($A218,[1]DSSV!$A$9:$P$65536,IN_DTK!G$6,0),"")</f>
        <v>K15E35</v>
      </c>
      <c r="H218" s="54">
        <f>IF(ISNA(VLOOKUP($A218,[1]DSSV!$A$9:$P$65536,IN_DTK!H$6,0))=FALSE,IF(H$9&lt;&gt;0,VLOOKUP($A218,[1]DSSV!$A$9:$P$65536,IN_DTK!H$6,0),""),"")</f>
        <v>5</v>
      </c>
      <c r="I218" s="54">
        <f>IF(ISNA(VLOOKUP($A218,[1]DSSV!$A$9:$P$65536,IN_DTK!I$6,0))=FALSE,IF(I$9&lt;&gt;0,VLOOKUP($A218,[1]DSSV!$A$9:$P$65536,IN_DTK!I$6,0),""),"")</f>
        <v>6</v>
      </c>
      <c r="J218" s="54">
        <f>IF(ISNA(VLOOKUP($A218,[1]DSSV!$A$9:$P$65536,IN_DTK!J$6,0))=FALSE,IF(J$9&lt;&gt;0,VLOOKUP($A218,[1]DSSV!$A$9:$P$65536,IN_DTK!J$6,0),""),"")</f>
        <v>5.4</v>
      </c>
      <c r="K218" s="54">
        <f>IF(ISNA(VLOOKUP($A218,[1]DSSV!$A$9:$P$65536,IN_DTK!K$6,0))=FALSE,IF(K$9&lt;&gt;0,VLOOKUP($A218,[1]DSSV!$A$9:$P$65536,IN_DTK!K$6,0),""),"")</f>
        <v>7.3</v>
      </c>
      <c r="L218" s="54">
        <f>IF(ISNA(VLOOKUP($A218,[1]DSSV!$A$9:$P$65536,IN_DTK!L$6,0))=FALSE,VLOOKUP($A218,[1]DSSV!$A$9:$P$65536,IN_DTK!L$6,0),"")</f>
        <v>5</v>
      </c>
      <c r="M218" s="54">
        <f>IF(ISNA(VLOOKUP($A218,[1]DSSV!$A$9:$P$65536,IN_DTK!M$6,0))=FALSE,VLOOKUP($A218,[1]DSSV!$A$9:$P$65536,IN_DTK!M$6,0),"")</f>
        <v>3.6</v>
      </c>
      <c r="N218" s="54">
        <f>IF(ISNA(VLOOKUP($A218,[1]DSSV!$A$9:$P$65536,IN_DTK!N$6,0))=FALSE,IF(N$9&lt;&gt;0,VLOOKUP($A218,[1]DSSV!$A$9:$P$65536,IN_DTK!N$6,0),""),"")</f>
        <v>4.3</v>
      </c>
      <c r="O218" s="58">
        <f>IF(ISNA(VLOOKUP($A218,[1]DSSV!$A$9:$P$65536,IN_DTK!O$6,0))=FALSE,VLOOKUP($A218,[1]DSSV!$A$9:$P$65536,IN_DTK!O$6,0),"")</f>
        <v>5</v>
      </c>
      <c r="P218" s="59" t="str">
        <f>IF(ISNA(VLOOKUP($A218,[1]DSSV!$A$9:$P$65536,IN_DTK!P$6,0))=FALSE,VLOOKUP($A218,[1]DSSV!$A$9:$P$65536,IN_DTK!P$6,0),"")</f>
        <v>Năm</v>
      </c>
      <c r="Q218" s="60">
        <f>IF(ISNA(VLOOKUP($A218,[1]DSSV!$A$9:$P$65536,IN_DTK!Q$6,0))=FALSE,VLOOKUP($A218,[1]DSSV!$A$9:$P$65536,IN_DTK!Q$6,0),"")</f>
        <v>0</v>
      </c>
      <c r="R218" s="52" t="str">
        <f t="shared" si="6"/>
        <v>K15KTR</v>
      </c>
      <c r="S218" s="53" t="str">
        <f t="shared" si="7"/>
        <v>KTR</v>
      </c>
    </row>
    <row r="219" spans="1:19" s="52" customFormat="1" ht="18" customHeight="1">
      <c r="A219" s="44">
        <v>210</v>
      </c>
      <c r="B219" s="54">
        <f>SUBTOTAL(2,C$7:C219)</f>
        <v>210</v>
      </c>
      <c r="C219" s="54">
        <f>IF(ISNA(VLOOKUP($A219,[1]DSSV!$A$9:$P$65536,IN_DTK!C$6,0))=FALSE,VLOOKUP($A219,[1]DSSV!$A$9:$P$65536,IN_DTK!C$6,0),"")</f>
        <v>152232934</v>
      </c>
      <c r="D219" s="55" t="str">
        <f>IF(ISNA(VLOOKUP($A219,[1]DSSV!$A$9:$P$65536,IN_DTK!D$6,0))=FALSE,VLOOKUP($A219,[1]DSSV!$A$9:$P$65536,IN_DTK!D$6,0),"")</f>
        <v>Phạm Thị Hồng</v>
      </c>
      <c r="E219" s="56" t="str">
        <f>IF(ISNA(VLOOKUP($A219,[1]DSSV!$A$9:$P$65536,IN_DTK!E$6,0))=FALSE,VLOOKUP($A219,[1]DSSV!$A$9:$P$65536,IN_DTK!E$6,0),"")</f>
        <v>Yến</v>
      </c>
      <c r="F219" s="57" t="str">
        <f>IF(ISNA(VLOOKUP($A219,[1]DSSV!$A$9:$P$65536,IN_DTK!F$6,0))=FALSE,VLOOKUP($A219,[1]DSSV!$A$9:$P$65536,IN_DTK!F$6,0),"")</f>
        <v>K15KTR2</v>
      </c>
      <c r="G219" s="57" t="str">
        <f>IF(ISNA(VLOOKUP($A219,[1]DSSV!$A$9:$P$65536,IN_DTK!G$6,0))=FALSE,VLOOKUP($A219,[1]DSSV!$A$9:$P$65536,IN_DTK!G$6,0),"")</f>
        <v>K15E35</v>
      </c>
      <c r="H219" s="54">
        <f>IF(ISNA(VLOOKUP($A219,[1]DSSV!$A$9:$P$65536,IN_DTK!H$6,0))=FALSE,IF(H$9&lt;&gt;0,VLOOKUP($A219,[1]DSSV!$A$9:$P$65536,IN_DTK!H$6,0),""),"")</f>
        <v>8</v>
      </c>
      <c r="I219" s="54">
        <f>IF(ISNA(VLOOKUP($A219,[1]DSSV!$A$9:$P$65536,IN_DTK!I$6,0))=FALSE,IF(I$9&lt;&gt;0,VLOOKUP($A219,[1]DSSV!$A$9:$P$65536,IN_DTK!I$6,0),""),"")</f>
        <v>9</v>
      </c>
      <c r="J219" s="54">
        <f>IF(ISNA(VLOOKUP($A219,[1]DSSV!$A$9:$P$65536,IN_DTK!J$6,0))=FALSE,IF(J$9&lt;&gt;0,VLOOKUP($A219,[1]DSSV!$A$9:$P$65536,IN_DTK!J$6,0),""),"")</f>
        <v>4.5999999999999996</v>
      </c>
      <c r="K219" s="54">
        <f>IF(ISNA(VLOOKUP($A219,[1]DSSV!$A$9:$P$65536,IN_DTK!K$6,0))=FALSE,IF(K$9&lt;&gt;0,VLOOKUP($A219,[1]DSSV!$A$9:$P$65536,IN_DTK!K$6,0),""),"")</f>
        <v>7.7</v>
      </c>
      <c r="L219" s="54">
        <f>IF(ISNA(VLOOKUP($A219,[1]DSSV!$A$9:$P$65536,IN_DTK!L$6,0))=FALSE,VLOOKUP($A219,[1]DSSV!$A$9:$P$65536,IN_DTK!L$6,0),"")</f>
        <v>8</v>
      </c>
      <c r="M219" s="54">
        <f>IF(ISNA(VLOOKUP($A219,[1]DSSV!$A$9:$P$65536,IN_DTK!M$6,0))=FALSE,VLOOKUP($A219,[1]DSSV!$A$9:$P$65536,IN_DTK!M$6,0),"")</f>
        <v>4.2</v>
      </c>
      <c r="N219" s="54">
        <f>IF(ISNA(VLOOKUP($A219,[1]DSSV!$A$9:$P$65536,IN_DTK!N$6,0))=FALSE,IF(N$9&lt;&gt;0,VLOOKUP($A219,[1]DSSV!$A$9:$P$65536,IN_DTK!N$6,0),""),"")</f>
        <v>6.1</v>
      </c>
      <c r="O219" s="58">
        <f>IF(ISNA(VLOOKUP($A219,[1]DSSV!$A$9:$P$65536,IN_DTK!O$6,0))=FALSE,VLOOKUP($A219,[1]DSSV!$A$9:$P$65536,IN_DTK!O$6,0),"")</f>
        <v>6.3</v>
      </c>
      <c r="P219" s="59" t="str">
        <f>IF(ISNA(VLOOKUP($A219,[1]DSSV!$A$9:$P$65536,IN_DTK!P$6,0))=FALSE,VLOOKUP($A219,[1]DSSV!$A$9:$P$65536,IN_DTK!P$6,0),"")</f>
        <v>Sáu  Phẩy Ba</v>
      </c>
      <c r="Q219" s="60">
        <f>IF(ISNA(VLOOKUP($A219,[1]DSSV!$A$9:$P$65536,IN_DTK!Q$6,0))=FALSE,VLOOKUP($A219,[1]DSSV!$A$9:$P$65536,IN_DTK!Q$6,0),"")</f>
        <v>0</v>
      </c>
      <c r="R219" s="52" t="str">
        <f t="shared" si="6"/>
        <v>K15KTR</v>
      </c>
      <c r="S219" s="53" t="str">
        <f t="shared" si="7"/>
        <v>KTR</v>
      </c>
    </row>
    <row r="220" spans="1:19" s="52" customFormat="1" ht="18" customHeight="1">
      <c r="A220" s="44">
        <v>211</v>
      </c>
      <c r="B220" s="54">
        <f>SUBTOTAL(2,C$7:C220)</f>
        <v>211</v>
      </c>
      <c r="C220" s="54">
        <f>IF(ISNA(VLOOKUP($A220,[1]DSSV!$A$9:$P$65536,IN_DTK!C$6,0))=FALSE,VLOOKUP($A220,[1]DSSV!$A$9:$P$65536,IN_DTK!C$6,0),"")</f>
        <v>152232937</v>
      </c>
      <c r="D220" s="55" t="str">
        <f>IF(ISNA(VLOOKUP($A220,[1]DSSV!$A$9:$P$65536,IN_DTK!D$6,0))=FALSE,VLOOKUP($A220,[1]DSSV!$A$9:$P$65536,IN_DTK!D$6,0),"")</f>
        <v xml:space="preserve">Nguyễn Minh </v>
      </c>
      <c r="E220" s="56" t="str">
        <f>IF(ISNA(VLOOKUP($A220,[1]DSSV!$A$9:$P$65536,IN_DTK!E$6,0))=FALSE,VLOOKUP($A220,[1]DSSV!$A$9:$P$65536,IN_DTK!E$6,0),"")</f>
        <v>Trình</v>
      </c>
      <c r="F220" s="57" t="str">
        <f>IF(ISNA(VLOOKUP($A220,[1]DSSV!$A$9:$P$65536,IN_DTK!F$6,0))=FALSE,VLOOKUP($A220,[1]DSSV!$A$9:$P$65536,IN_DTK!F$6,0),"")</f>
        <v>K15KTR2</v>
      </c>
      <c r="G220" s="57" t="str">
        <f>IF(ISNA(VLOOKUP($A220,[1]DSSV!$A$9:$P$65536,IN_DTK!G$6,0))=FALSE,VLOOKUP($A220,[1]DSSV!$A$9:$P$65536,IN_DTK!G$6,0),"")</f>
        <v>K15E35</v>
      </c>
      <c r="H220" s="54">
        <f>IF(ISNA(VLOOKUP($A220,[1]DSSV!$A$9:$P$65536,IN_DTK!H$6,0))=FALSE,IF(H$9&lt;&gt;0,VLOOKUP($A220,[1]DSSV!$A$9:$P$65536,IN_DTK!H$6,0),""),"")</f>
        <v>6</v>
      </c>
      <c r="I220" s="54">
        <f>IF(ISNA(VLOOKUP($A220,[1]DSSV!$A$9:$P$65536,IN_DTK!I$6,0))=FALSE,IF(I$9&lt;&gt;0,VLOOKUP($A220,[1]DSSV!$A$9:$P$65536,IN_DTK!I$6,0),""),"")</f>
        <v>7</v>
      </c>
      <c r="J220" s="54">
        <f>IF(ISNA(VLOOKUP($A220,[1]DSSV!$A$9:$P$65536,IN_DTK!J$6,0))=FALSE,IF(J$9&lt;&gt;0,VLOOKUP($A220,[1]DSSV!$A$9:$P$65536,IN_DTK!J$6,0),""),"")</f>
        <v>5.4</v>
      </c>
      <c r="K220" s="54">
        <f>IF(ISNA(VLOOKUP($A220,[1]DSSV!$A$9:$P$65536,IN_DTK!K$6,0))=FALSE,IF(K$9&lt;&gt;0,VLOOKUP($A220,[1]DSSV!$A$9:$P$65536,IN_DTK!K$6,0),""),"")</f>
        <v>6</v>
      </c>
      <c r="L220" s="54">
        <f>IF(ISNA(VLOOKUP($A220,[1]DSSV!$A$9:$P$65536,IN_DTK!L$6,0))=FALSE,VLOOKUP($A220,[1]DSSV!$A$9:$P$65536,IN_DTK!L$6,0),"")</f>
        <v>8</v>
      </c>
      <c r="M220" s="54">
        <f>IF(ISNA(VLOOKUP($A220,[1]DSSV!$A$9:$P$65536,IN_DTK!M$6,0))=FALSE,VLOOKUP($A220,[1]DSSV!$A$9:$P$65536,IN_DTK!M$6,0),"")</f>
        <v>4</v>
      </c>
      <c r="N220" s="54">
        <f>IF(ISNA(VLOOKUP($A220,[1]DSSV!$A$9:$P$65536,IN_DTK!N$6,0))=FALSE,IF(N$9&lt;&gt;0,VLOOKUP($A220,[1]DSSV!$A$9:$P$65536,IN_DTK!N$6,0),""),"")</f>
        <v>6</v>
      </c>
      <c r="O220" s="58">
        <f>IF(ISNA(VLOOKUP($A220,[1]DSSV!$A$9:$P$65536,IN_DTK!O$6,0))=FALSE,VLOOKUP($A220,[1]DSSV!$A$9:$P$65536,IN_DTK!O$6,0),"")</f>
        <v>6</v>
      </c>
      <c r="P220" s="59" t="str">
        <f>IF(ISNA(VLOOKUP($A220,[1]DSSV!$A$9:$P$65536,IN_DTK!P$6,0))=FALSE,VLOOKUP($A220,[1]DSSV!$A$9:$P$65536,IN_DTK!P$6,0),"")</f>
        <v>Sáu</v>
      </c>
      <c r="Q220" s="60">
        <f>IF(ISNA(VLOOKUP($A220,[1]DSSV!$A$9:$P$65536,IN_DTK!Q$6,0))=FALSE,VLOOKUP($A220,[1]DSSV!$A$9:$P$65536,IN_DTK!Q$6,0),"")</f>
        <v>0</v>
      </c>
      <c r="R220" s="52" t="str">
        <f t="shared" si="6"/>
        <v>K15KTR</v>
      </c>
      <c r="S220" s="53" t="str">
        <f t="shared" si="7"/>
        <v>KTR</v>
      </c>
    </row>
    <row r="221" spans="1:19" s="52" customFormat="1" ht="18" customHeight="1">
      <c r="A221" s="44">
        <v>212</v>
      </c>
      <c r="B221" s="54">
        <f>SUBTOTAL(2,C$7:C221)</f>
        <v>212</v>
      </c>
      <c r="C221" s="54">
        <f>IF(ISNA(VLOOKUP($A221,[1]DSSV!$A$9:$P$65536,IN_DTK!C$6,0))=FALSE,VLOOKUP($A221,[1]DSSV!$A$9:$P$65536,IN_DTK!C$6,0),"")</f>
        <v>152232961</v>
      </c>
      <c r="D221" s="55" t="str">
        <f>IF(ISNA(VLOOKUP($A221,[1]DSSV!$A$9:$P$65536,IN_DTK!D$6,0))=FALSE,VLOOKUP($A221,[1]DSSV!$A$9:$P$65536,IN_DTK!D$6,0),"")</f>
        <v>Trần Văn</v>
      </c>
      <c r="E221" s="56" t="str">
        <f>IF(ISNA(VLOOKUP($A221,[1]DSSV!$A$9:$P$65536,IN_DTK!E$6,0))=FALSE,VLOOKUP($A221,[1]DSSV!$A$9:$P$65536,IN_DTK!E$6,0),"")</f>
        <v>Tuấn</v>
      </c>
      <c r="F221" s="57" t="str">
        <f>IF(ISNA(VLOOKUP($A221,[1]DSSV!$A$9:$P$65536,IN_DTK!F$6,0))=FALSE,VLOOKUP($A221,[1]DSSV!$A$9:$P$65536,IN_DTK!F$6,0),"")</f>
        <v>K15KTR2</v>
      </c>
      <c r="G221" s="57" t="str">
        <f>IF(ISNA(VLOOKUP($A221,[1]DSSV!$A$9:$P$65536,IN_DTK!G$6,0))=FALSE,VLOOKUP($A221,[1]DSSV!$A$9:$P$65536,IN_DTK!G$6,0),"")</f>
        <v>K15E35</v>
      </c>
      <c r="H221" s="54">
        <f>IF(ISNA(VLOOKUP($A221,[1]DSSV!$A$9:$P$65536,IN_DTK!H$6,0))=FALSE,IF(H$9&lt;&gt;0,VLOOKUP($A221,[1]DSSV!$A$9:$P$65536,IN_DTK!H$6,0),""),"")</f>
        <v>2</v>
      </c>
      <c r="I221" s="54">
        <f>IF(ISNA(VLOOKUP($A221,[1]DSSV!$A$9:$P$65536,IN_DTK!I$6,0))=FALSE,IF(I$9&lt;&gt;0,VLOOKUP($A221,[1]DSSV!$A$9:$P$65536,IN_DTK!I$6,0),""),"")</f>
        <v>5</v>
      </c>
      <c r="J221" s="54">
        <f>IF(ISNA(VLOOKUP($A221,[1]DSSV!$A$9:$P$65536,IN_DTK!J$6,0))=FALSE,IF(J$9&lt;&gt;0,VLOOKUP($A221,[1]DSSV!$A$9:$P$65536,IN_DTK!J$6,0),""),"")</f>
        <v>5.6</v>
      </c>
      <c r="K221" s="54">
        <f>IF(ISNA(VLOOKUP($A221,[1]DSSV!$A$9:$P$65536,IN_DTK!K$6,0))=FALSE,IF(K$9&lt;&gt;0,VLOOKUP($A221,[1]DSSV!$A$9:$P$65536,IN_DTK!K$6,0),""),"")</f>
        <v>6</v>
      </c>
      <c r="L221" s="54">
        <f>IF(ISNA(VLOOKUP($A221,[1]DSSV!$A$9:$P$65536,IN_DTK!L$6,0))=FALSE,VLOOKUP($A221,[1]DSSV!$A$9:$P$65536,IN_DTK!L$6,0),"")</f>
        <v>7</v>
      </c>
      <c r="M221" s="54">
        <f>IF(ISNA(VLOOKUP($A221,[1]DSSV!$A$9:$P$65536,IN_DTK!M$6,0))=FALSE,VLOOKUP($A221,[1]DSSV!$A$9:$P$65536,IN_DTK!M$6,0),"")</f>
        <v>3.1</v>
      </c>
      <c r="N221" s="54">
        <f>IF(ISNA(VLOOKUP($A221,[1]DSSV!$A$9:$P$65536,IN_DTK!N$6,0))=FALSE,IF(N$9&lt;&gt;0,VLOOKUP($A221,[1]DSSV!$A$9:$P$65536,IN_DTK!N$6,0),""),"")</f>
        <v>5.0999999999999996</v>
      </c>
      <c r="O221" s="58">
        <f>IF(ISNA(VLOOKUP($A221,[1]DSSV!$A$9:$P$65536,IN_DTK!O$6,0))=FALSE,VLOOKUP($A221,[1]DSSV!$A$9:$P$65536,IN_DTK!O$6,0),"")</f>
        <v>5.0999999999999996</v>
      </c>
      <c r="P221" s="59" t="str">
        <f>IF(ISNA(VLOOKUP($A221,[1]DSSV!$A$9:$P$65536,IN_DTK!P$6,0))=FALSE,VLOOKUP($A221,[1]DSSV!$A$9:$P$65536,IN_DTK!P$6,0),"")</f>
        <v>Năm Phẩy Một</v>
      </c>
      <c r="Q221" s="60">
        <f>IF(ISNA(VLOOKUP($A221,[1]DSSV!$A$9:$P$65536,IN_DTK!Q$6,0))=FALSE,VLOOKUP($A221,[1]DSSV!$A$9:$P$65536,IN_DTK!Q$6,0),"")</f>
        <v>0</v>
      </c>
      <c r="R221" s="52" t="str">
        <f t="shared" si="6"/>
        <v>K15KTR</v>
      </c>
      <c r="S221" s="53" t="str">
        <f t="shared" si="7"/>
        <v>KTR</v>
      </c>
    </row>
    <row r="222" spans="1:19" s="52" customFormat="1" ht="18" customHeight="1">
      <c r="A222" s="44">
        <v>213</v>
      </c>
      <c r="B222" s="54">
        <f>SUBTOTAL(2,C$7:C222)</f>
        <v>213</v>
      </c>
      <c r="C222" s="54">
        <f>IF(ISNA(VLOOKUP($A222,[1]DSSV!$A$9:$P$65536,IN_DTK!C$6,0))=FALSE,VLOOKUP($A222,[1]DSSV!$A$9:$P$65536,IN_DTK!C$6,0),"")</f>
        <v>152232989</v>
      </c>
      <c r="D222" s="55" t="str">
        <f>IF(ISNA(VLOOKUP($A222,[1]DSSV!$A$9:$P$65536,IN_DTK!D$6,0))=FALSE,VLOOKUP($A222,[1]DSSV!$A$9:$P$65536,IN_DTK!D$6,0),"")</f>
        <v>Lê Thị Ái</v>
      </c>
      <c r="E222" s="56" t="str">
        <f>IF(ISNA(VLOOKUP($A222,[1]DSSV!$A$9:$P$65536,IN_DTK!E$6,0))=FALSE,VLOOKUP($A222,[1]DSSV!$A$9:$P$65536,IN_DTK!E$6,0),"")</f>
        <v>Nhung</v>
      </c>
      <c r="F222" s="57" t="str">
        <f>IF(ISNA(VLOOKUP($A222,[1]DSSV!$A$9:$P$65536,IN_DTK!F$6,0))=FALSE,VLOOKUP($A222,[1]DSSV!$A$9:$P$65536,IN_DTK!F$6,0),"")</f>
        <v>K15KTR2</v>
      </c>
      <c r="G222" s="57" t="str">
        <f>IF(ISNA(VLOOKUP($A222,[1]DSSV!$A$9:$P$65536,IN_DTK!G$6,0))=FALSE,VLOOKUP($A222,[1]DSSV!$A$9:$P$65536,IN_DTK!G$6,0),"")</f>
        <v>K15E35</v>
      </c>
      <c r="H222" s="54">
        <f>IF(ISNA(VLOOKUP($A222,[1]DSSV!$A$9:$P$65536,IN_DTK!H$6,0))=FALSE,IF(H$9&lt;&gt;0,VLOOKUP($A222,[1]DSSV!$A$9:$P$65536,IN_DTK!H$6,0),""),"")</f>
        <v>9</v>
      </c>
      <c r="I222" s="54">
        <f>IF(ISNA(VLOOKUP($A222,[1]DSSV!$A$9:$P$65536,IN_DTK!I$6,0))=FALSE,IF(I$9&lt;&gt;0,VLOOKUP($A222,[1]DSSV!$A$9:$P$65536,IN_DTK!I$6,0),""),"")</f>
        <v>9</v>
      </c>
      <c r="J222" s="54">
        <f>IF(ISNA(VLOOKUP($A222,[1]DSSV!$A$9:$P$65536,IN_DTK!J$6,0))=FALSE,IF(J$9&lt;&gt;0,VLOOKUP($A222,[1]DSSV!$A$9:$P$65536,IN_DTK!J$6,0),""),"")</f>
        <v>5.6</v>
      </c>
      <c r="K222" s="54">
        <f>IF(ISNA(VLOOKUP($A222,[1]DSSV!$A$9:$P$65536,IN_DTK!K$6,0))=FALSE,IF(K$9&lt;&gt;0,VLOOKUP($A222,[1]DSSV!$A$9:$P$65536,IN_DTK!K$6,0),""),"")</f>
        <v>8.6999999999999993</v>
      </c>
      <c r="L222" s="54">
        <f>IF(ISNA(VLOOKUP($A222,[1]DSSV!$A$9:$P$65536,IN_DTK!L$6,0))=FALSE,VLOOKUP($A222,[1]DSSV!$A$9:$P$65536,IN_DTK!L$6,0),"")</f>
        <v>7</v>
      </c>
      <c r="M222" s="54">
        <f>IF(ISNA(VLOOKUP($A222,[1]DSSV!$A$9:$P$65536,IN_DTK!M$6,0))=FALSE,VLOOKUP($A222,[1]DSSV!$A$9:$P$65536,IN_DTK!M$6,0),"")</f>
        <v>3.8</v>
      </c>
      <c r="N222" s="54">
        <f>IF(ISNA(VLOOKUP($A222,[1]DSSV!$A$9:$P$65536,IN_DTK!N$6,0))=FALSE,IF(N$9&lt;&gt;0,VLOOKUP($A222,[1]DSSV!$A$9:$P$65536,IN_DTK!N$6,0),""),"")</f>
        <v>5.4</v>
      </c>
      <c r="O222" s="58">
        <f>IF(ISNA(VLOOKUP($A222,[1]DSSV!$A$9:$P$65536,IN_DTK!O$6,0))=FALSE,VLOOKUP($A222,[1]DSSV!$A$9:$P$65536,IN_DTK!O$6,0),"")</f>
        <v>6.3</v>
      </c>
      <c r="P222" s="59" t="str">
        <f>IF(ISNA(VLOOKUP($A222,[1]DSSV!$A$9:$P$65536,IN_DTK!P$6,0))=FALSE,VLOOKUP($A222,[1]DSSV!$A$9:$P$65536,IN_DTK!P$6,0),"")</f>
        <v>Sáu  Phẩy Ba</v>
      </c>
      <c r="Q222" s="60">
        <f>IF(ISNA(VLOOKUP($A222,[1]DSSV!$A$9:$P$65536,IN_DTK!Q$6,0))=FALSE,VLOOKUP($A222,[1]DSSV!$A$9:$P$65536,IN_DTK!Q$6,0),"")</f>
        <v>0</v>
      </c>
      <c r="R222" s="52" t="str">
        <f t="shared" si="6"/>
        <v>K15KTR</v>
      </c>
      <c r="S222" s="53" t="str">
        <f t="shared" si="7"/>
        <v>KTR</v>
      </c>
    </row>
    <row r="223" spans="1:19" s="52" customFormat="1" ht="18" customHeight="1">
      <c r="A223" s="44">
        <v>214</v>
      </c>
      <c r="B223" s="54">
        <f>SUBTOTAL(2,C$7:C223)</f>
        <v>214</v>
      </c>
      <c r="C223" s="54">
        <f>IF(ISNA(VLOOKUP($A223,[1]DSSV!$A$9:$P$65536,IN_DTK!C$6,0))=FALSE,VLOOKUP($A223,[1]DSSV!$A$9:$P$65536,IN_DTK!C$6,0),"")</f>
        <v>152233017</v>
      </c>
      <c r="D223" s="55" t="str">
        <f>IF(ISNA(VLOOKUP($A223,[1]DSSV!$A$9:$P$65536,IN_DTK!D$6,0))=FALSE,VLOOKUP($A223,[1]DSSV!$A$9:$P$65536,IN_DTK!D$6,0),"")</f>
        <v>Phan Thị Ngọc</v>
      </c>
      <c r="E223" s="56" t="str">
        <f>IF(ISNA(VLOOKUP($A223,[1]DSSV!$A$9:$P$65536,IN_DTK!E$6,0))=FALSE,VLOOKUP($A223,[1]DSSV!$A$9:$P$65536,IN_DTK!E$6,0),"")</f>
        <v>Hòa</v>
      </c>
      <c r="F223" s="57" t="str">
        <f>IF(ISNA(VLOOKUP($A223,[1]DSSV!$A$9:$P$65536,IN_DTK!F$6,0))=FALSE,VLOOKUP($A223,[1]DSSV!$A$9:$P$65536,IN_DTK!F$6,0),"")</f>
        <v>K15KTR2</v>
      </c>
      <c r="G223" s="57" t="str">
        <f>IF(ISNA(VLOOKUP($A223,[1]DSSV!$A$9:$P$65536,IN_DTK!G$6,0))=FALSE,VLOOKUP($A223,[1]DSSV!$A$9:$P$65536,IN_DTK!G$6,0),"")</f>
        <v>K15E35</v>
      </c>
      <c r="H223" s="54">
        <f>IF(ISNA(VLOOKUP($A223,[1]DSSV!$A$9:$P$65536,IN_DTK!H$6,0))=FALSE,IF(H$9&lt;&gt;0,VLOOKUP($A223,[1]DSSV!$A$9:$P$65536,IN_DTK!H$6,0),""),"")</f>
        <v>8</v>
      </c>
      <c r="I223" s="54">
        <f>IF(ISNA(VLOOKUP($A223,[1]DSSV!$A$9:$P$65536,IN_DTK!I$6,0))=FALSE,IF(I$9&lt;&gt;0,VLOOKUP($A223,[1]DSSV!$A$9:$P$65536,IN_DTK!I$6,0),""),"")</f>
        <v>8</v>
      </c>
      <c r="J223" s="54">
        <f>IF(ISNA(VLOOKUP($A223,[1]DSSV!$A$9:$P$65536,IN_DTK!J$6,0))=FALSE,IF(J$9&lt;&gt;0,VLOOKUP($A223,[1]DSSV!$A$9:$P$65536,IN_DTK!J$6,0),""),"")</f>
        <v>5.2</v>
      </c>
      <c r="K223" s="54">
        <f>IF(ISNA(VLOOKUP($A223,[1]DSSV!$A$9:$P$65536,IN_DTK!K$6,0))=FALSE,IF(K$9&lt;&gt;0,VLOOKUP($A223,[1]DSSV!$A$9:$P$65536,IN_DTK!K$6,0),""),"")</f>
        <v>7.7</v>
      </c>
      <c r="L223" s="54">
        <f>IF(ISNA(VLOOKUP($A223,[1]DSSV!$A$9:$P$65536,IN_DTK!L$6,0))=FALSE,VLOOKUP($A223,[1]DSSV!$A$9:$P$65536,IN_DTK!L$6,0),"")</f>
        <v>6</v>
      </c>
      <c r="M223" s="54">
        <f>IF(ISNA(VLOOKUP($A223,[1]DSSV!$A$9:$P$65536,IN_DTK!M$6,0))=FALSE,VLOOKUP($A223,[1]DSSV!$A$9:$P$65536,IN_DTK!M$6,0),"")</f>
        <v>4.4000000000000004</v>
      </c>
      <c r="N223" s="54">
        <f>IF(ISNA(VLOOKUP($A223,[1]DSSV!$A$9:$P$65536,IN_DTK!N$6,0))=FALSE,IF(N$9&lt;&gt;0,VLOOKUP($A223,[1]DSSV!$A$9:$P$65536,IN_DTK!N$6,0),""),"")</f>
        <v>5.2</v>
      </c>
      <c r="O223" s="58">
        <f>IF(ISNA(VLOOKUP($A223,[1]DSSV!$A$9:$P$65536,IN_DTK!O$6,0))=FALSE,VLOOKUP($A223,[1]DSSV!$A$9:$P$65536,IN_DTK!O$6,0),"")</f>
        <v>5.9</v>
      </c>
      <c r="P223" s="59" t="str">
        <f>IF(ISNA(VLOOKUP($A223,[1]DSSV!$A$9:$P$65536,IN_DTK!P$6,0))=FALSE,VLOOKUP($A223,[1]DSSV!$A$9:$P$65536,IN_DTK!P$6,0),"")</f>
        <v>Năm Phẩy Chín</v>
      </c>
      <c r="Q223" s="60">
        <f>IF(ISNA(VLOOKUP($A223,[1]DSSV!$A$9:$P$65536,IN_DTK!Q$6,0))=FALSE,VLOOKUP($A223,[1]DSSV!$A$9:$P$65536,IN_DTK!Q$6,0),"")</f>
        <v>0</v>
      </c>
      <c r="R223" s="52" t="str">
        <f t="shared" si="6"/>
        <v>K15KTR</v>
      </c>
      <c r="S223" s="53" t="str">
        <f t="shared" si="7"/>
        <v>KTR</v>
      </c>
    </row>
    <row r="224" spans="1:19" s="52" customFormat="1" ht="18" customHeight="1">
      <c r="A224" s="44">
        <v>215</v>
      </c>
      <c r="B224" s="54">
        <f>SUBTOTAL(2,C$7:C224)</f>
        <v>215</v>
      </c>
      <c r="C224" s="54">
        <f>IF(ISNA(VLOOKUP($A224,[1]DSSV!$A$9:$P$65536,IN_DTK!C$6,0))=FALSE,VLOOKUP($A224,[1]DSSV!$A$9:$P$65536,IN_DTK!C$6,0),"")</f>
        <v>152235536</v>
      </c>
      <c r="D224" s="55" t="str">
        <f>IF(ISNA(VLOOKUP($A224,[1]DSSV!$A$9:$P$65536,IN_DTK!D$6,0))=FALSE,VLOOKUP($A224,[1]DSSV!$A$9:$P$65536,IN_DTK!D$6,0),"")</f>
        <v>Đinh Ngọc Hiền</v>
      </c>
      <c r="E224" s="56" t="str">
        <f>IF(ISNA(VLOOKUP($A224,[1]DSSV!$A$9:$P$65536,IN_DTK!E$6,0))=FALSE,VLOOKUP($A224,[1]DSSV!$A$9:$P$65536,IN_DTK!E$6,0),"")</f>
        <v>Vy</v>
      </c>
      <c r="F224" s="57" t="str">
        <f>IF(ISNA(VLOOKUP($A224,[1]DSSV!$A$9:$P$65536,IN_DTK!F$6,0))=FALSE,VLOOKUP($A224,[1]DSSV!$A$9:$P$65536,IN_DTK!F$6,0),"")</f>
        <v>K15KTR2</v>
      </c>
      <c r="G224" s="57" t="str">
        <f>IF(ISNA(VLOOKUP($A224,[1]DSSV!$A$9:$P$65536,IN_DTK!G$6,0))=FALSE,VLOOKUP($A224,[1]DSSV!$A$9:$P$65536,IN_DTK!G$6,0),"")</f>
        <v>K15E35</v>
      </c>
      <c r="H224" s="54">
        <f>IF(ISNA(VLOOKUP($A224,[1]DSSV!$A$9:$P$65536,IN_DTK!H$6,0))=FALSE,IF(H$9&lt;&gt;0,VLOOKUP($A224,[1]DSSV!$A$9:$P$65536,IN_DTK!H$6,0),""),"")</f>
        <v>7</v>
      </c>
      <c r="I224" s="54">
        <f>IF(ISNA(VLOOKUP($A224,[1]DSSV!$A$9:$P$65536,IN_DTK!I$6,0))=FALSE,IF(I$9&lt;&gt;0,VLOOKUP($A224,[1]DSSV!$A$9:$P$65536,IN_DTK!I$6,0),""),"")</f>
        <v>7</v>
      </c>
      <c r="J224" s="54">
        <f>IF(ISNA(VLOOKUP($A224,[1]DSSV!$A$9:$P$65536,IN_DTK!J$6,0))=FALSE,IF(J$9&lt;&gt;0,VLOOKUP($A224,[1]DSSV!$A$9:$P$65536,IN_DTK!J$6,0),""),"")</f>
        <v>5.4</v>
      </c>
      <c r="K224" s="54">
        <f>IF(ISNA(VLOOKUP($A224,[1]DSSV!$A$9:$P$65536,IN_DTK!K$6,0))=FALSE,IF(K$9&lt;&gt;0,VLOOKUP($A224,[1]DSSV!$A$9:$P$65536,IN_DTK!K$6,0),""),"")</f>
        <v>8.6999999999999993</v>
      </c>
      <c r="L224" s="54">
        <f>IF(ISNA(VLOOKUP($A224,[1]DSSV!$A$9:$P$65536,IN_DTK!L$6,0))=FALSE,VLOOKUP($A224,[1]DSSV!$A$9:$P$65536,IN_DTK!L$6,0),"")</f>
        <v>6</v>
      </c>
      <c r="M224" s="54">
        <f>IF(ISNA(VLOOKUP($A224,[1]DSSV!$A$9:$P$65536,IN_DTK!M$6,0))=FALSE,VLOOKUP($A224,[1]DSSV!$A$9:$P$65536,IN_DTK!M$6,0),"")</f>
        <v>3.8</v>
      </c>
      <c r="N224" s="54">
        <f>IF(ISNA(VLOOKUP($A224,[1]DSSV!$A$9:$P$65536,IN_DTK!N$6,0))=FALSE,IF(N$9&lt;&gt;0,VLOOKUP($A224,[1]DSSV!$A$9:$P$65536,IN_DTK!N$6,0),""),"")</f>
        <v>4.9000000000000004</v>
      </c>
      <c r="O224" s="58">
        <f>IF(ISNA(VLOOKUP($A224,[1]DSSV!$A$9:$P$65536,IN_DTK!O$6,0))=FALSE,VLOOKUP($A224,[1]DSSV!$A$9:$P$65536,IN_DTK!O$6,0),"")</f>
        <v>5.7</v>
      </c>
      <c r="P224" s="59" t="str">
        <f>IF(ISNA(VLOOKUP($A224,[1]DSSV!$A$9:$P$65536,IN_DTK!P$6,0))=FALSE,VLOOKUP($A224,[1]DSSV!$A$9:$P$65536,IN_DTK!P$6,0),"")</f>
        <v>Năm Phẩy Bảy</v>
      </c>
      <c r="Q224" s="60">
        <f>IF(ISNA(VLOOKUP($A224,[1]DSSV!$A$9:$P$65536,IN_DTK!Q$6,0))=FALSE,VLOOKUP($A224,[1]DSSV!$A$9:$P$65536,IN_DTK!Q$6,0),"")</f>
        <v>0</v>
      </c>
      <c r="R224" s="52" t="str">
        <f t="shared" si="6"/>
        <v>K15KTR</v>
      </c>
      <c r="S224" s="53" t="str">
        <f t="shared" si="7"/>
        <v>KTR</v>
      </c>
    </row>
    <row r="225" spans="1:19" s="52" customFormat="1" ht="18" customHeight="1">
      <c r="A225" s="44">
        <v>216</v>
      </c>
      <c r="B225" s="54">
        <f>SUBTOTAL(2,C$7:C225)</f>
        <v>216</v>
      </c>
      <c r="C225" s="54">
        <f>IF(ISNA(VLOOKUP($A225,[1]DSSV!$A$9:$P$65536,IN_DTK!C$6,0))=FALSE,VLOOKUP($A225,[1]DSSV!$A$9:$P$65536,IN_DTK!C$6,0),"")</f>
        <v>142231413</v>
      </c>
      <c r="D225" s="55" t="str">
        <f>IF(ISNA(VLOOKUP($A225,[1]DSSV!$A$9:$P$65536,IN_DTK!D$6,0))=FALSE,VLOOKUP($A225,[1]DSSV!$A$9:$P$65536,IN_DTK!D$6,0),"")</f>
        <v>Nguyễn Giang</v>
      </c>
      <c r="E225" s="56" t="str">
        <f>IF(ISNA(VLOOKUP($A225,[1]DSSV!$A$9:$P$65536,IN_DTK!E$6,0))=FALSE,VLOOKUP($A225,[1]DSSV!$A$9:$P$65536,IN_DTK!E$6,0),"")</f>
        <v>Nam</v>
      </c>
      <c r="F225" s="57" t="str">
        <f>IF(ISNA(VLOOKUP($A225,[1]DSSV!$A$9:$P$65536,IN_DTK!F$6,0))=FALSE,VLOOKUP($A225,[1]DSSV!$A$9:$P$65536,IN_DTK!F$6,0),"")</f>
        <v>K15KTR5</v>
      </c>
      <c r="G225" s="57" t="str">
        <f>IF(ISNA(VLOOKUP($A225,[1]DSSV!$A$9:$P$65536,IN_DTK!G$6,0))=FALSE,VLOOKUP($A225,[1]DSSV!$A$9:$P$65536,IN_DTK!G$6,0),"")</f>
        <v>K15E35</v>
      </c>
      <c r="H225" s="54">
        <f>IF(ISNA(VLOOKUP($A225,[1]DSSV!$A$9:$P$65536,IN_DTK!H$6,0))=FALSE,IF(H$9&lt;&gt;0,VLOOKUP($A225,[1]DSSV!$A$9:$P$65536,IN_DTK!H$6,0),""),"")</f>
        <v>1</v>
      </c>
      <c r="I225" s="54">
        <f>IF(ISNA(VLOOKUP($A225,[1]DSSV!$A$9:$P$65536,IN_DTK!I$6,0))=FALSE,IF(I$9&lt;&gt;0,VLOOKUP($A225,[1]DSSV!$A$9:$P$65536,IN_DTK!I$6,0),""),"")</f>
        <v>3</v>
      </c>
      <c r="J225" s="54">
        <f>IF(ISNA(VLOOKUP($A225,[1]DSSV!$A$9:$P$65536,IN_DTK!J$6,0))=FALSE,IF(J$9&lt;&gt;0,VLOOKUP($A225,[1]DSSV!$A$9:$P$65536,IN_DTK!J$6,0),""),"")</f>
        <v>5.6</v>
      </c>
      <c r="K225" s="54">
        <f>IF(ISNA(VLOOKUP($A225,[1]DSSV!$A$9:$P$65536,IN_DTK!K$6,0))=FALSE,IF(K$9&lt;&gt;0,VLOOKUP($A225,[1]DSSV!$A$9:$P$65536,IN_DTK!K$6,0),""),"")</f>
        <v>3</v>
      </c>
      <c r="L225" s="54">
        <f>IF(ISNA(VLOOKUP($A225,[1]DSSV!$A$9:$P$65536,IN_DTK!L$6,0))=FALSE,VLOOKUP($A225,[1]DSSV!$A$9:$P$65536,IN_DTK!L$6,0),"")</f>
        <v>5</v>
      </c>
      <c r="M225" s="54">
        <f>IF(ISNA(VLOOKUP($A225,[1]DSSV!$A$9:$P$65536,IN_DTK!M$6,0))=FALSE,VLOOKUP($A225,[1]DSSV!$A$9:$P$65536,IN_DTK!M$6,0),"")</f>
        <v>4.9000000000000004</v>
      </c>
      <c r="N225" s="54">
        <f>IF(ISNA(VLOOKUP($A225,[1]DSSV!$A$9:$P$65536,IN_DTK!N$6,0))=FALSE,IF(N$9&lt;&gt;0,VLOOKUP($A225,[1]DSSV!$A$9:$P$65536,IN_DTK!N$6,0),""),"")</f>
        <v>5</v>
      </c>
      <c r="O225" s="58">
        <f>IF(ISNA(VLOOKUP($A225,[1]DSSV!$A$9:$P$65536,IN_DTK!O$6,0))=FALSE,VLOOKUP($A225,[1]DSSV!$A$9:$P$65536,IN_DTK!O$6,0),"")</f>
        <v>4.5</v>
      </c>
      <c r="P225" s="59" t="str">
        <f>IF(ISNA(VLOOKUP($A225,[1]DSSV!$A$9:$P$65536,IN_DTK!P$6,0))=FALSE,VLOOKUP($A225,[1]DSSV!$A$9:$P$65536,IN_DTK!P$6,0),"")</f>
        <v>Bốn Phẩy Năm</v>
      </c>
      <c r="Q225" s="60">
        <f>IF(ISNA(VLOOKUP($A225,[1]DSSV!$A$9:$P$65536,IN_DTK!Q$6,0))=FALSE,VLOOKUP($A225,[1]DSSV!$A$9:$P$65536,IN_DTK!Q$6,0),"")</f>
        <v>0</v>
      </c>
      <c r="R225" s="52" t="str">
        <f t="shared" si="6"/>
        <v>K15KTR</v>
      </c>
      <c r="S225" s="53" t="str">
        <f t="shared" si="7"/>
        <v>KTR</v>
      </c>
    </row>
    <row r="226" spans="1:19" s="52" customFormat="1" ht="18" customHeight="1">
      <c r="A226" s="44">
        <v>217</v>
      </c>
      <c r="B226" s="54">
        <f>SUBTOTAL(2,C$7:C226)</f>
        <v>217</v>
      </c>
      <c r="C226" s="54">
        <f>IF(ISNA(VLOOKUP($A226,[1]DSSV!$A$9:$P$65536,IN_DTK!C$6,0))=FALSE,VLOOKUP($A226,[1]DSSV!$A$9:$P$65536,IN_DTK!C$6,0),"")</f>
        <v>142231470</v>
      </c>
      <c r="D226" s="55" t="str">
        <f>IF(ISNA(VLOOKUP($A226,[1]DSSV!$A$9:$P$65536,IN_DTK!D$6,0))=FALSE,VLOOKUP($A226,[1]DSSV!$A$9:$P$65536,IN_DTK!D$6,0),"")</f>
        <v>Hồ Thị Thanh</v>
      </c>
      <c r="E226" s="56" t="str">
        <f>IF(ISNA(VLOOKUP($A226,[1]DSSV!$A$9:$P$65536,IN_DTK!E$6,0))=FALSE,VLOOKUP($A226,[1]DSSV!$A$9:$P$65536,IN_DTK!E$6,0),"")</f>
        <v>Thảo</v>
      </c>
      <c r="F226" s="57" t="str">
        <f>IF(ISNA(VLOOKUP($A226,[1]DSSV!$A$9:$P$65536,IN_DTK!F$6,0))=FALSE,VLOOKUP($A226,[1]DSSV!$A$9:$P$65536,IN_DTK!F$6,0),"")</f>
        <v>K15KTR5</v>
      </c>
      <c r="G226" s="57" t="str">
        <f>IF(ISNA(VLOOKUP($A226,[1]DSSV!$A$9:$P$65536,IN_DTK!G$6,0))=FALSE,VLOOKUP($A226,[1]DSSV!$A$9:$P$65536,IN_DTK!G$6,0),"")</f>
        <v>K15E35</v>
      </c>
      <c r="H226" s="54">
        <f>IF(ISNA(VLOOKUP($A226,[1]DSSV!$A$9:$P$65536,IN_DTK!H$6,0))=FALSE,IF(H$9&lt;&gt;0,VLOOKUP($A226,[1]DSSV!$A$9:$P$65536,IN_DTK!H$6,0),""),"")</f>
        <v>10</v>
      </c>
      <c r="I226" s="54">
        <f>IF(ISNA(VLOOKUP($A226,[1]DSSV!$A$9:$P$65536,IN_DTK!I$6,0))=FALSE,IF(I$9&lt;&gt;0,VLOOKUP($A226,[1]DSSV!$A$9:$P$65536,IN_DTK!I$6,0),""),"")</f>
        <v>9</v>
      </c>
      <c r="J226" s="54">
        <f>IF(ISNA(VLOOKUP($A226,[1]DSSV!$A$9:$P$65536,IN_DTK!J$6,0))=FALSE,IF(J$9&lt;&gt;0,VLOOKUP($A226,[1]DSSV!$A$9:$P$65536,IN_DTK!J$6,0),""),"")</f>
        <v>7.8</v>
      </c>
      <c r="K226" s="54">
        <f>IF(ISNA(VLOOKUP($A226,[1]DSSV!$A$9:$P$65536,IN_DTK!K$6,0))=FALSE,IF(K$9&lt;&gt;0,VLOOKUP($A226,[1]DSSV!$A$9:$P$65536,IN_DTK!K$6,0),""),"")</f>
        <v>7</v>
      </c>
      <c r="L226" s="54">
        <f>IF(ISNA(VLOOKUP($A226,[1]DSSV!$A$9:$P$65536,IN_DTK!L$6,0))=FALSE,VLOOKUP($A226,[1]DSSV!$A$9:$P$65536,IN_DTK!L$6,0),"")</f>
        <v>5</v>
      </c>
      <c r="M226" s="54">
        <f>IF(ISNA(VLOOKUP($A226,[1]DSSV!$A$9:$P$65536,IN_DTK!M$6,0))=FALSE,VLOOKUP($A226,[1]DSSV!$A$9:$P$65536,IN_DTK!M$6,0),"")</f>
        <v>5.3</v>
      </c>
      <c r="N226" s="54">
        <f>IF(ISNA(VLOOKUP($A226,[1]DSSV!$A$9:$P$65536,IN_DTK!N$6,0))=FALSE,IF(N$9&lt;&gt;0,VLOOKUP($A226,[1]DSSV!$A$9:$P$65536,IN_DTK!N$6,0),""),"")</f>
        <v>5.2</v>
      </c>
      <c r="O226" s="58">
        <f>IF(ISNA(VLOOKUP($A226,[1]DSSV!$A$9:$P$65536,IN_DTK!O$6,0))=FALSE,VLOOKUP($A226,[1]DSSV!$A$9:$P$65536,IN_DTK!O$6,0),"")</f>
        <v>6.5</v>
      </c>
      <c r="P226" s="59" t="str">
        <f>IF(ISNA(VLOOKUP($A226,[1]DSSV!$A$9:$P$65536,IN_DTK!P$6,0))=FALSE,VLOOKUP($A226,[1]DSSV!$A$9:$P$65536,IN_DTK!P$6,0),"")</f>
        <v>Sáu Phẩy Năm</v>
      </c>
      <c r="Q226" s="60">
        <f>IF(ISNA(VLOOKUP($A226,[1]DSSV!$A$9:$P$65536,IN_DTK!Q$6,0))=FALSE,VLOOKUP($A226,[1]DSSV!$A$9:$P$65536,IN_DTK!Q$6,0),"")</f>
        <v>0</v>
      </c>
      <c r="R226" s="52" t="str">
        <f t="shared" si="6"/>
        <v>K15KTR</v>
      </c>
      <c r="S226" s="53" t="str">
        <f t="shared" si="7"/>
        <v>KTR</v>
      </c>
    </row>
    <row r="227" spans="1:19" s="52" customFormat="1" ht="18" customHeight="1">
      <c r="A227" s="44">
        <v>218</v>
      </c>
      <c r="B227" s="54">
        <f>SUBTOTAL(2,C$7:C227)</f>
        <v>218</v>
      </c>
      <c r="C227" s="54">
        <f>IF(ISNA(VLOOKUP($A227,[1]DSSV!$A$9:$P$65536,IN_DTK!C$6,0))=FALSE,VLOOKUP($A227,[1]DSSV!$A$9:$P$65536,IN_DTK!C$6,0),"")</f>
        <v>142234647</v>
      </c>
      <c r="D227" s="55" t="str">
        <f>IF(ISNA(VLOOKUP($A227,[1]DSSV!$A$9:$P$65536,IN_DTK!D$6,0))=FALSE,VLOOKUP($A227,[1]DSSV!$A$9:$P$65536,IN_DTK!D$6,0),"")</f>
        <v>Trần Duy</v>
      </c>
      <c r="E227" s="56" t="str">
        <f>IF(ISNA(VLOOKUP($A227,[1]DSSV!$A$9:$P$65536,IN_DTK!E$6,0))=FALSE,VLOOKUP($A227,[1]DSSV!$A$9:$P$65536,IN_DTK!E$6,0),"")</f>
        <v>Tân</v>
      </c>
      <c r="F227" s="57" t="str">
        <f>IF(ISNA(VLOOKUP($A227,[1]DSSV!$A$9:$P$65536,IN_DTK!F$6,0))=FALSE,VLOOKUP($A227,[1]DSSV!$A$9:$P$65536,IN_DTK!F$6,0),"")</f>
        <v>K15KTR5</v>
      </c>
      <c r="G227" s="57" t="str">
        <f>IF(ISNA(VLOOKUP($A227,[1]DSSV!$A$9:$P$65536,IN_DTK!G$6,0))=FALSE,VLOOKUP($A227,[1]DSSV!$A$9:$P$65536,IN_DTK!G$6,0),"")</f>
        <v>K15E35</v>
      </c>
      <c r="H227" s="54">
        <f>IF(ISNA(VLOOKUP($A227,[1]DSSV!$A$9:$P$65536,IN_DTK!H$6,0))=FALSE,IF(H$9&lt;&gt;0,VLOOKUP($A227,[1]DSSV!$A$9:$P$65536,IN_DTK!H$6,0),""),"")</f>
        <v>6</v>
      </c>
      <c r="I227" s="54">
        <f>IF(ISNA(VLOOKUP($A227,[1]DSSV!$A$9:$P$65536,IN_DTK!I$6,0))=FALSE,IF(I$9&lt;&gt;0,VLOOKUP($A227,[1]DSSV!$A$9:$P$65536,IN_DTK!I$6,0),""),"")</f>
        <v>5</v>
      </c>
      <c r="J227" s="54">
        <f>IF(ISNA(VLOOKUP($A227,[1]DSSV!$A$9:$P$65536,IN_DTK!J$6,0))=FALSE,IF(J$9&lt;&gt;0,VLOOKUP($A227,[1]DSSV!$A$9:$P$65536,IN_DTK!J$6,0),""),"")</f>
        <v>5</v>
      </c>
      <c r="K227" s="54">
        <f>IF(ISNA(VLOOKUP($A227,[1]DSSV!$A$9:$P$65536,IN_DTK!K$6,0))=FALSE,IF(K$9&lt;&gt;0,VLOOKUP($A227,[1]DSSV!$A$9:$P$65536,IN_DTK!K$6,0),""),"")</f>
        <v>7.3</v>
      </c>
      <c r="L227" s="54">
        <f>IF(ISNA(VLOOKUP($A227,[1]DSSV!$A$9:$P$65536,IN_DTK!L$6,0))=FALSE,VLOOKUP($A227,[1]DSSV!$A$9:$P$65536,IN_DTK!L$6,0),"")</f>
        <v>6</v>
      </c>
      <c r="M227" s="54">
        <f>IF(ISNA(VLOOKUP($A227,[1]DSSV!$A$9:$P$65536,IN_DTK!M$6,0))=FALSE,VLOOKUP($A227,[1]DSSV!$A$9:$P$65536,IN_DTK!M$6,0),"")</f>
        <v>3.5</v>
      </c>
      <c r="N227" s="54">
        <f>IF(ISNA(VLOOKUP($A227,[1]DSSV!$A$9:$P$65536,IN_DTK!N$6,0))=FALSE,IF(N$9&lt;&gt;0,VLOOKUP($A227,[1]DSSV!$A$9:$P$65536,IN_DTK!N$6,0),""),"")</f>
        <v>4.8</v>
      </c>
      <c r="O227" s="58">
        <f>IF(ISNA(VLOOKUP($A227,[1]DSSV!$A$9:$P$65536,IN_DTK!O$6,0))=FALSE,VLOOKUP($A227,[1]DSSV!$A$9:$P$65536,IN_DTK!O$6,0),"")</f>
        <v>5.2</v>
      </c>
      <c r="P227" s="59" t="str">
        <f>IF(ISNA(VLOOKUP($A227,[1]DSSV!$A$9:$P$65536,IN_DTK!P$6,0))=FALSE,VLOOKUP($A227,[1]DSSV!$A$9:$P$65536,IN_DTK!P$6,0),"")</f>
        <v>Năm Phẩy Hai</v>
      </c>
      <c r="Q227" s="60">
        <f>IF(ISNA(VLOOKUP($A227,[1]DSSV!$A$9:$P$65536,IN_DTK!Q$6,0))=FALSE,VLOOKUP($A227,[1]DSSV!$A$9:$P$65536,IN_DTK!Q$6,0),"")</f>
        <v>0</v>
      </c>
      <c r="R227" s="52" t="str">
        <f t="shared" si="6"/>
        <v>K15KTR</v>
      </c>
      <c r="S227" s="53" t="str">
        <f t="shared" si="7"/>
        <v>KTR</v>
      </c>
    </row>
    <row r="228" spans="1:19" s="52" customFormat="1" ht="18" customHeight="1">
      <c r="A228" s="44">
        <v>219</v>
      </c>
      <c r="B228" s="54">
        <f>SUBTOTAL(2,C$7:C228)</f>
        <v>219</v>
      </c>
      <c r="C228" s="54">
        <f>IF(ISNA(VLOOKUP($A228,[1]DSSV!$A$9:$P$65536,IN_DTK!C$6,0))=FALSE,VLOOKUP($A228,[1]DSSV!$A$9:$P$65536,IN_DTK!C$6,0),"")</f>
        <v>152232964</v>
      </c>
      <c r="D228" s="55" t="str">
        <f>IF(ISNA(VLOOKUP($A228,[1]DSSV!$A$9:$P$65536,IN_DTK!D$6,0))=FALSE,VLOOKUP($A228,[1]DSSV!$A$9:$P$65536,IN_DTK!D$6,0),"")</f>
        <v>Từ Thị</v>
      </c>
      <c r="E228" s="56" t="str">
        <f>IF(ISNA(VLOOKUP($A228,[1]DSSV!$A$9:$P$65536,IN_DTK!E$6,0))=FALSE,VLOOKUP($A228,[1]DSSV!$A$9:$P$65536,IN_DTK!E$6,0),"")</f>
        <v>Dung</v>
      </c>
      <c r="F228" s="57" t="str">
        <f>IF(ISNA(VLOOKUP($A228,[1]DSSV!$A$9:$P$65536,IN_DTK!F$6,0))=FALSE,VLOOKUP($A228,[1]DSSV!$A$9:$P$65536,IN_DTK!F$6,0),"")</f>
        <v>K15KTR5</v>
      </c>
      <c r="G228" s="57" t="str">
        <f>IF(ISNA(VLOOKUP($A228,[1]DSSV!$A$9:$P$65536,IN_DTK!G$6,0))=FALSE,VLOOKUP($A228,[1]DSSV!$A$9:$P$65536,IN_DTK!G$6,0),"")</f>
        <v>K15E35</v>
      </c>
      <c r="H228" s="54">
        <f>IF(ISNA(VLOOKUP($A228,[1]DSSV!$A$9:$P$65536,IN_DTK!H$6,0))=FALSE,IF(H$9&lt;&gt;0,VLOOKUP($A228,[1]DSSV!$A$9:$P$65536,IN_DTK!H$6,0),""),"")</f>
        <v>5</v>
      </c>
      <c r="I228" s="54">
        <f>IF(ISNA(VLOOKUP($A228,[1]DSSV!$A$9:$P$65536,IN_DTK!I$6,0))=FALSE,IF(I$9&lt;&gt;0,VLOOKUP($A228,[1]DSSV!$A$9:$P$65536,IN_DTK!I$6,0),""),"")</f>
        <v>6</v>
      </c>
      <c r="J228" s="54">
        <f>IF(ISNA(VLOOKUP($A228,[1]DSSV!$A$9:$P$65536,IN_DTK!J$6,0))=FALSE,IF(J$9&lt;&gt;0,VLOOKUP($A228,[1]DSSV!$A$9:$P$65536,IN_DTK!J$6,0),""),"")</f>
        <v>7.8</v>
      </c>
      <c r="K228" s="54">
        <f>IF(ISNA(VLOOKUP($A228,[1]DSSV!$A$9:$P$65536,IN_DTK!K$6,0))=FALSE,IF(K$9&lt;&gt;0,VLOOKUP($A228,[1]DSSV!$A$9:$P$65536,IN_DTK!K$6,0),""),"")</f>
        <v>5.3</v>
      </c>
      <c r="L228" s="54">
        <f>IF(ISNA(VLOOKUP($A228,[1]DSSV!$A$9:$P$65536,IN_DTK!L$6,0))=FALSE,VLOOKUP($A228,[1]DSSV!$A$9:$P$65536,IN_DTK!L$6,0),"")</f>
        <v>5</v>
      </c>
      <c r="M228" s="54">
        <f>IF(ISNA(VLOOKUP($A228,[1]DSSV!$A$9:$P$65536,IN_DTK!M$6,0))=FALSE,VLOOKUP($A228,[1]DSSV!$A$9:$P$65536,IN_DTK!M$6,0),"")</f>
        <v>3.3</v>
      </c>
      <c r="N228" s="54">
        <f>IF(ISNA(VLOOKUP($A228,[1]DSSV!$A$9:$P$65536,IN_DTK!N$6,0))=FALSE,IF(N$9&lt;&gt;0,VLOOKUP($A228,[1]DSSV!$A$9:$P$65536,IN_DTK!N$6,0),""),"")</f>
        <v>4.2</v>
      </c>
      <c r="O228" s="58">
        <f>IF(ISNA(VLOOKUP($A228,[1]DSSV!$A$9:$P$65536,IN_DTK!O$6,0))=FALSE,VLOOKUP($A228,[1]DSSV!$A$9:$P$65536,IN_DTK!O$6,0),"")</f>
        <v>5.3</v>
      </c>
      <c r="P228" s="59" t="str">
        <f>IF(ISNA(VLOOKUP($A228,[1]DSSV!$A$9:$P$65536,IN_DTK!P$6,0))=FALSE,VLOOKUP($A228,[1]DSSV!$A$9:$P$65536,IN_DTK!P$6,0),"")</f>
        <v>Năm Phẩy Ba</v>
      </c>
      <c r="Q228" s="60">
        <f>IF(ISNA(VLOOKUP($A228,[1]DSSV!$A$9:$P$65536,IN_DTK!Q$6,0))=FALSE,VLOOKUP($A228,[1]DSSV!$A$9:$P$65536,IN_DTK!Q$6,0),"")</f>
        <v>0</v>
      </c>
      <c r="R228" s="52" t="str">
        <f t="shared" si="6"/>
        <v>K15KTR</v>
      </c>
      <c r="S228" s="53" t="str">
        <f t="shared" si="7"/>
        <v>KTR</v>
      </c>
    </row>
    <row r="229" spans="1:19" s="52" customFormat="1" ht="18" customHeight="1">
      <c r="A229" s="44">
        <v>220</v>
      </c>
      <c r="B229" s="54">
        <f>SUBTOTAL(2,C$7:C229)</f>
        <v>220</v>
      </c>
      <c r="C229" s="54">
        <f>IF(ISNA(VLOOKUP($A229,[1]DSSV!$A$9:$P$65536,IN_DTK!C$6,0))=FALSE,VLOOKUP($A229,[1]DSSV!$A$9:$P$65536,IN_DTK!C$6,0),"")</f>
        <v>152232966</v>
      </c>
      <c r="D229" s="55" t="str">
        <f>IF(ISNA(VLOOKUP($A229,[1]DSSV!$A$9:$P$65536,IN_DTK!D$6,0))=FALSE,VLOOKUP($A229,[1]DSSV!$A$9:$P$65536,IN_DTK!D$6,0),"")</f>
        <v>Châu Thanh</v>
      </c>
      <c r="E229" s="56" t="str">
        <f>IF(ISNA(VLOOKUP($A229,[1]DSSV!$A$9:$P$65536,IN_DTK!E$6,0))=FALSE,VLOOKUP($A229,[1]DSSV!$A$9:$P$65536,IN_DTK!E$6,0),"")</f>
        <v>Long</v>
      </c>
      <c r="F229" s="57" t="str">
        <f>IF(ISNA(VLOOKUP($A229,[1]DSSV!$A$9:$P$65536,IN_DTK!F$6,0))=FALSE,VLOOKUP($A229,[1]DSSV!$A$9:$P$65536,IN_DTK!F$6,0),"")</f>
        <v>K15KTR5</v>
      </c>
      <c r="G229" s="57" t="str">
        <f>IF(ISNA(VLOOKUP($A229,[1]DSSV!$A$9:$P$65536,IN_DTK!G$6,0))=FALSE,VLOOKUP($A229,[1]DSSV!$A$9:$P$65536,IN_DTK!G$6,0),"")</f>
        <v>K15E35</v>
      </c>
      <c r="H229" s="54">
        <f>IF(ISNA(VLOOKUP($A229,[1]DSSV!$A$9:$P$65536,IN_DTK!H$6,0))=FALSE,IF(H$9&lt;&gt;0,VLOOKUP($A229,[1]DSSV!$A$9:$P$65536,IN_DTK!H$6,0),""),"")</f>
        <v>7</v>
      </c>
      <c r="I229" s="54">
        <f>IF(ISNA(VLOOKUP($A229,[1]DSSV!$A$9:$P$65536,IN_DTK!I$6,0))=FALSE,IF(I$9&lt;&gt;0,VLOOKUP($A229,[1]DSSV!$A$9:$P$65536,IN_DTK!I$6,0),""),"")</f>
        <v>9</v>
      </c>
      <c r="J229" s="54">
        <f>IF(ISNA(VLOOKUP($A229,[1]DSSV!$A$9:$P$65536,IN_DTK!J$6,0))=FALSE,IF(J$9&lt;&gt;0,VLOOKUP($A229,[1]DSSV!$A$9:$P$65536,IN_DTK!J$6,0),""),"")</f>
        <v>6</v>
      </c>
      <c r="K229" s="54">
        <f>IF(ISNA(VLOOKUP($A229,[1]DSSV!$A$9:$P$65536,IN_DTK!K$6,0))=FALSE,IF(K$9&lt;&gt;0,VLOOKUP($A229,[1]DSSV!$A$9:$P$65536,IN_DTK!K$6,0),""),"")</f>
        <v>6.3</v>
      </c>
      <c r="L229" s="54">
        <f>IF(ISNA(VLOOKUP($A229,[1]DSSV!$A$9:$P$65536,IN_DTK!L$6,0))=FALSE,VLOOKUP($A229,[1]DSSV!$A$9:$P$65536,IN_DTK!L$6,0),"")</f>
        <v>7</v>
      </c>
      <c r="M229" s="54">
        <f>IF(ISNA(VLOOKUP($A229,[1]DSSV!$A$9:$P$65536,IN_DTK!M$6,0))=FALSE,VLOOKUP($A229,[1]DSSV!$A$9:$P$65536,IN_DTK!M$6,0),"")</f>
        <v>4</v>
      </c>
      <c r="N229" s="54">
        <f>IF(ISNA(VLOOKUP($A229,[1]DSSV!$A$9:$P$65536,IN_DTK!N$6,0))=FALSE,IF(N$9&lt;&gt;0,VLOOKUP($A229,[1]DSSV!$A$9:$P$65536,IN_DTK!N$6,0),""),"")</f>
        <v>5.5</v>
      </c>
      <c r="O229" s="58">
        <f>IF(ISNA(VLOOKUP($A229,[1]DSSV!$A$9:$P$65536,IN_DTK!O$6,0))=FALSE,VLOOKUP($A229,[1]DSSV!$A$9:$P$65536,IN_DTK!O$6,0),"")</f>
        <v>6.1</v>
      </c>
      <c r="P229" s="59" t="str">
        <f>IF(ISNA(VLOOKUP($A229,[1]DSSV!$A$9:$P$65536,IN_DTK!P$6,0))=FALSE,VLOOKUP($A229,[1]DSSV!$A$9:$P$65536,IN_DTK!P$6,0),"")</f>
        <v>Sáu Phẩy Một</v>
      </c>
      <c r="Q229" s="60">
        <f>IF(ISNA(VLOOKUP($A229,[1]DSSV!$A$9:$P$65536,IN_DTK!Q$6,0))=FALSE,VLOOKUP($A229,[1]DSSV!$A$9:$P$65536,IN_DTK!Q$6,0),"")</f>
        <v>0</v>
      </c>
      <c r="R229" s="52" t="str">
        <f t="shared" si="6"/>
        <v>K15KTR</v>
      </c>
      <c r="S229" s="53" t="str">
        <f t="shared" si="7"/>
        <v>KTR</v>
      </c>
    </row>
    <row r="230" spans="1:19" s="52" customFormat="1" ht="18" customHeight="1">
      <c r="A230" s="44">
        <v>221</v>
      </c>
      <c r="B230" s="54">
        <f>SUBTOTAL(2,C$7:C230)</f>
        <v>221</v>
      </c>
      <c r="C230" s="54">
        <f>IF(ISNA(VLOOKUP($A230,[1]DSSV!$A$9:$P$65536,IN_DTK!C$6,0))=FALSE,VLOOKUP($A230,[1]DSSV!$A$9:$P$65536,IN_DTK!C$6,0),"")</f>
        <v>152233056</v>
      </c>
      <c r="D230" s="55" t="str">
        <f>IF(ISNA(VLOOKUP($A230,[1]DSSV!$A$9:$P$65536,IN_DTK!D$6,0))=FALSE,VLOOKUP($A230,[1]DSSV!$A$9:$P$65536,IN_DTK!D$6,0),"")</f>
        <v>Đặng Văn</v>
      </c>
      <c r="E230" s="56" t="str">
        <f>IF(ISNA(VLOOKUP($A230,[1]DSSV!$A$9:$P$65536,IN_DTK!E$6,0))=FALSE,VLOOKUP($A230,[1]DSSV!$A$9:$P$65536,IN_DTK!E$6,0),"")</f>
        <v>Thuận</v>
      </c>
      <c r="F230" s="57" t="str">
        <f>IF(ISNA(VLOOKUP($A230,[1]DSSV!$A$9:$P$65536,IN_DTK!F$6,0))=FALSE,VLOOKUP($A230,[1]DSSV!$A$9:$P$65536,IN_DTK!F$6,0),"")</f>
        <v>K15KTR5</v>
      </c>
      <c r="G230" s="57" t="str">
        <f>IF(ISNA(VLOOKUP($A230,[1]DSSV!$A$9:$P$65536,IN_DTK!G$6,0))=FALSE,VLOOKUP($A230,[1]DSSV!$A$9:$P$65536,IN_DTK!G$6,0),"")</f>
        <v>K15E35</v>
      </c>
      <c r="H230" s="54">
        <f>IF(ISNA(VLOOKUP($A230,[1]DSSV!$A$9:$P$65536,IN_DTK!H$6,0))=FALSE,IF(H$9&lt;&gt;0,VLOOKUP($A230,[1]DSSV!$A$9:$P$65536,IN_DTK!H$6,0),""),"")</f>
        <v>1</v>
      </c>
      <c r="I230" s="54">
        <f>IF(ISNA(VLOOKUP($A230,[1]DSSV!$A$9:$P$65536,IN_DTK!I$6,0))=FALSE,IF(I$9&lt;&gt;0,VLOOKUP($A230,[1]DSSV!$A$9:$P$65536,IN_DTK!I$6,0),""),"")</f>
        <v>7</v>
      </c>
      <c r="J230" s="54">
        <f>IF(ISNA(VLOOKUP($A230,[1]DSSV!$A$9:$P$65536,IN_DTK!J$6,0))=FALSE,IF(J$9&lt;&gt;0,VLOOKUP($A230,[1]DSSV!$A$9:$P$65536,IN_DTK!J$6,0),""),"")</f>
        <v>5.6</v>
      </c>
      <c r="K230" s="54">
        <f>IF(ISNA(VLOOKUP($A230,[1]DSSV!$A$9:$P$65536,IN_DTK!K$6,0))=FALSE,IF(K$9&lt;&gt;0,VLOOKUP($A230,[1]DSSV!$A$9:$P$65536,IN_DTK!K$6,0),""),"")</f>
        <v>6.3</v>
      </c>
      <c r="L230" s="54">
        <f>IF(ISNA(VLOOKUP($A230,[1]DSSV!$A$9:$P$65536,IN_DTK!L$6,0))=FALSE,VLOOKUP($A230,[1]DSSV!$A$9:$P$65536,IN_DTK!L$6,0),"")</f>
        <v>6</v>
      </c>
      <c r="M230" s="54">
        <f>IF(ISNA(VLOOKUP($A230,[1]DSSV!$A$9:$P$65536,IN_DTK!M$6,0))=FALSE,VLOOKUP($A230,[1]DSSV!$A$9:$P$65536,IN_DTK!M$6,0),"")</f>
        <v>3.8</v>
      </c>
      <c r="N230" s="54">
        <f>IF(ISNA(VLOOKUP($A230,[1]DSSV!$A$9:$P$65536,IN_DTK!N$6,0))=FALSE,IF(N$9&lt;&gt;0,VLOOKUP($A230,[1]DSSV!$A$9:$P$65536,IN_DTK!N$6,0),""),"")</f>
        <v>4.9000000000000004</v>
      </c>
      <c r="O230" s="58">
        <f>IF(ISNA(VLOOKUP($A230,[1]DSSV!$A$9:$P$65536,IN_DTK!O$6,0))=FALSE,VLOOKUP($A230,[1]DSSV!$A$9:$P$65536,IN_DTK!O$6,0),"")</f>
        <v>5.2</v>
      </c>
      <c r="P230" s="59" t="str">
        <f>IF(ISNA(VLOOKUP($A230,[1]DSSV!$A$9:$P$65536,IN_DTK!P$6,0))=FALSE,VLOOKUP($A230,[1]DSSV!$A$9:$P$65536,IN_DTK!P$6,0),"")</f>
        <v>Năm Phẩy Hai</v>
      </c>
      <c r="Q230" s="60">
        <f>IF(ISNA(VLOOKUP($A230,[1]DSSV!$A$9:$P$65536,IN_DTK!Q$6,0))=FALSE,VLOOKUP($A230,[1]DSSV!$A$9:$P$65536,IN_DTK!Q$6,0),"")</f>
        <v>0</v>
      </c>
      <c r="R230" s="52" t="str">
        <f t="shared" si="6"/>
        <v>K15KTR</v>
      </c>
      <c r="S230" s="53" t="str">
        <f t="shared" si="7"/>
        <v>KTR</v>
      </c>
    </row>
    <row r="231" spans="1:19" s="52" customFormat="1" ht="18" customHeight="1">
      <c r="A231" s="44">
        <v>222</v>
      </c>
      <c r="B231" s="54">
        <f>SUBTOTAL(2,C$7:C231)</f>
        <v>222</v>
      </c>
      <c r="C231" s="54">
        <f>IF(ISNA(VLOOKUP($A231,[1]DSSV!$A$9:$P$65536,IN_DTK!C$6,0))=FALSE,VLOOKUP($A231,[1]DSSV!$A$9:$P$65536,IN_DTK!C$6,0),"")</f>
        <v>152232025</v>
      </c>
      <c r="D231" s="55" t="str">
        <f>IF(ISNA(VLOOKUP($A231,[1]DSSV!$A$9:$P$65536,IN_DTK!D$6,0))=FALSE,VLOOKUP($A231,[1]DSSV!$A$9:$P$65536,IN_DTK!D$6,0),"")</f>
        <v>Phạm Văn</v>
      </c>
      <c r="E231" s="56" t="str">
        <f>IF(ISNA(VLOOKUP($A231,[1]DSSV!$A$9:$P$65536,IN_DTK!E$6,0))=FALSE,VLOOKUP($A231,[1]DSSV!$A$9:$P$65536,IN_DTK!E$6,0),"")</f>
        <v>Sơn</v>
      </c>
      <c r="F231" s="57" t="str">
        <f>IF(ISNA(VLOOKUP($A231,[1]DSSV!$A$9:$P$65536,IN_DTK!F$6,0))=FALSE,VLOOKUP($A231,[1]DSSV!$A$9:$P$65536,IN_DTK!F$6,0),"")</f>
        <v>K15KTR2</v>
      </c>
      <c r="G231" s="57" t="str">
        <f>IF(ISNA(VLOOKUP($A231,[1]DSSV!$A$9:$P$65536,IN_DTK!G$6,0))=FALSE,VLOOKUP($A231,[1]DSSV!$A$9:$P$65536,IN_DTK!G$6,0),"")</f>
        <v>K15E36</v>
      </c>
      <c r="H231" s="54">
        <f>IF(ISNA(VLOOKUP($A231,[1]DSSV!$A$9:$P$65536,IN_DTK!H$6,0))=FALSE,IF(H$9&lt;&gt;0,VLOOKUP($A231,[1]DSSV!$A$9:$P$65536,IN_DTK!H$6,0),""),"")</f>
        <v>5</v>
      </c>
      <c r="I231" s="54">
        <f>IF(ISNA(VLOOKUP($A231,[1]DSSV!$A$9:$P$65536,IN_DTK!I$6,0))=FALSE,IF(I$9&lt;&gt;0,VLOOKUP($A231,[1]DSSV!$A$9:$P$65536,IN_DTK!I$6,0),""),"")</f>
        <v>4</v>
      </c>
      <c r="J231" s="54">
        <f>IF(ISNA(VLOOKUP($A231,[1]DSSV!$A$9:$P$65536,IN_DTK!J$6,0))=FALSE,IF(J$9&lt;&gt;0,VLOOKUP($A231,[1]DSSV!$A$9:$P$65536,IN_DTK!J$6,0),""),"")</f>
        <v>2</v>
      </c>
      <c r="K231" s="54">
        <f>IF(ISNA(VLOOKUP($A231,[1]DSSV!$A$9:$P$65536,IN_DTK!K$6,0))=FALSE,IF(K$9&lt;&gt;0,VLOOKUP($A231,[1]DSSV!$A$9:$P$65536,IN_DTK!K$6,0),""),"")</f>
        <v>6</v>
      </c>
      <c r="L231" s="54">
        <f>IF(ISNA(VLOOKUP($A231,[1]DSSV!$A$9:$P$65536,IN_DTK!L$6,0))=FALSE,VLOOKUP($A231,[1]DSSV!$A$9:$P$65536,IN_DTK!L$6,0),"")</f>
        <v>6</v>
      </c>
      <c r="M231" s="54">
        <f>IF(ISNA(VLOOKUP($A231,[1]DSSV!$A$9:$P$65536,IN_DTK!M$6,0))=FALSE,VLOOKUP($A231,[1]DSSV!$A$9:$P$65536,IN_DTK!M$6,0),"")</f>
        <v>3.5</v>
      </c>
      <c r="N231" s="54">
        <f>IF(ISNA(VLOOKUP($A231,[1]DSSV!$A$9:$P$65536,IN_DTK!N$6,0))=FALSE,IF(N$9&lt;&gt;0,VLOOKUP($A231,[1]DSSV!$A$9:$P$65536,IN_DTK!N$6,0),""),"")</f>
        <v>4.8</v>
      </c>
      <c r="O231" s="58">
        <f>IF(ISNA(VLOOKUP($A231,[1]DSSV!$A$9:$P$65536,IN_DTK!O$6,0))=FALSE,VLOOKUP($A231,[1]DSSV!$A$9:$P$65536,IN_DTK!O$6,0),"")</f>
        <v>4.3</v>
      </c>
      <c r="P231" s="59" t="str">
        <f>IF(ISNA(VLOOKUP($A231,[1]DSSV!$A$9:$P$65536,IN_DTK!P$6,0))=FALSE,VLOOKUP($A231,[1]DSSV!$A$9:$P$65536,IN_DTK!P$6,0),"")</f>
        <v>Bốn Phẩy Ba</v>
      </c>
      <c r="Q231" s="60">
        <f>IF(ISNA(VLOOKUP($A231,[1]DSSV!$A$9:$P$65536,IN_DTK!Q$6,0))=FALSE,VLOOKUP($A231,[1]DSSV!$A$9:$P$65536,IN_DTK!Q$6,0),"")</f>
        <v>0</v>
      </c>
      <c r="R231" s="52" t="str">
        <f t="shared" si="6"/>
        <v>K15KTR</v>
      </c>
      <c r="S231" s="53" t="str">
        <f t="shared" si="7"/>
        <v>KTR</v>
      </c>
    </row>
    <row r="232" spans="1:19" s="52" customFormat="1" ht="18" customHeight="1">
      <c r="A232" s="44">
        <v>223</v>
      </c>
      <c r="B232" s="54">
        <f>SUBTOTAL(2,C$7:C232)</f>
        <v>223</v>
      </c>
      <c r="C232" s="54">
        <f>IF(ISNA(VLOOKUP($A232,[1]DSSV!$A$9:$P$65536,IN_DTK!C$6,0))=FALSE,VLOOKUP($A232,[1]DSSV!$A$9:$P$65536,IN_DTK!C$6,0),"")</f>
        <v>152232805</v>
      </c>
      <c r="D232" s="55" t="str">
        <f>IF(ISNA(VLOOKUP($A232,[1]DSSV!$A$9:$P$65536,IN_DTK!D$6,0))=FALSE,VLOOKUP($A232,[1]DSSV!$A$9:$P$65536,IN_DTK!D$6,0),"")</f>
        <v>Lê Trọng</v>
      </c>
      <c r="E232" s="56" t="str">
        <f>IF(ISNA(VLOOKUP($A232,[1]DSSV!$A$9:$P$65536,IN_DTK!E$6,0))=FALSE,VLOOKUP($A232,[1]DSSV!$A$9:$P$65536,IN_DTK!E$6,0),"")</f>
        <v>Nghĩa</v>
      </c>
      <c r="F232" s="57" t="str">
        <f>IF(ISNA(VLOOKUP($A232,[1]DSSV!$A$9:$P$65536,IN_DTK!F$6,0))=FALSE,VLOOKUP($A232,[1]DSSV!$A$9:$P$65536,IN_DTK!F$6,0),"")</f>
        <v>K15KTR2</v>
      </c>
      <c r="G232" s="57" t="str">
        <f>IF(ISNA(VLOOKUP($A232,[1]DSSV!$A$9:$P$65536,IN_DTK!G$6,0))=FALSE,VLOOKUP($A232,[1]DSSV!$A$9:$P$65536,IN_DTK!G$6,0),"")</f>
        <v>K15E36</v>
      </c>
      <c r="H232" s="54">
        <f>IF(ISNA(VLOOKUP($A232,[1]DSSV!$A$9:$P$65536,IN_DTK!H$6,0))=FALSE,IF(H$9&lt;&gt;0,VLOOKUP($A232,[1]DSSV!$A$9:$P$65536,IN_DTK!H$6,0),""),"")</f>
        <v>6</v>
      </c>
      <c r="I232" s="54">
        <f>IF(ISNA(VLOOKUP($A232,[1]DSSV!$A$9:$P$65536,IN_DTK!I$6,0))=FALSE,IF(I$9&lt;&gt;0,VLOOKUP($A232,[1]DSSV!$A$9:$P$65536,IN_DTK!I$6,0),""),"")</f>
        <v>6</v>
      </c>
      <c r="J232" s="54">
        <f>IF(ISNA(VLOOKUP($A232,[1]DSSV!$A$9:$P$65536,IN_DTK!J$6,0))=FALSE,IF(J$9&lt;&gt;0,VLOOKUP($A232,[1]DSSV!$A$9:$P$65536,IN_DTK!J$6,0),""),"")</f>
        <v>3.5</v>
      </c>
      <c r="K232" s="54">
        <f>IF(ISNA(VLOOKUP($A232,[1]DSSV!$A$9:$P$65536,IN_DTK!K$6,0))=FALSE,IF(K$9&lt;&gt;0,VLOOKUP($A232,[1]DSSV!$A$9:$P$65536,IN_DTK!K$6,0),""),"")</f>
        <v>6</v>
      </c>
      <c r="L232" s="54">
        <f>IF(ISNA(VLOOKUP($A232,[1]DSSV!$A$9:$P$65536,IN_DTK!L$6,0))=FALSE,VLOOKUP($A232,[1]DSSV!$A$9:$P$65536,IN_DTK!L$6,0),"")</f>
        <v>6</v>
      </c>
      <c r="M232" s="54">
        <f>IF(ISNA(VLOOKUP($A232,[1]DSSV!$A$9:$P$65536,IN_DTK!M$6,0))=FALSE,VLOOKUP($A232,[1]DSSV!$A$9:$P$65536,IN_DTK!M$6,0),"")</f>
        <v>3.8</v>
      </c>
      <c r="N232" s="54">
        <f>IF(ISNA(VLOOKUP($A232,[1]DSSV!$A$9:$P$65536,IN_DTK!N$6,0))=FALSE,IF(N$9&lt;&gt;0,VLOOKUP($A232,[1]DSSV!$A$9:$P$65536,IN_DTK!N$6,0),""),"")</f>
        <v>4.9000000000000004</v>
      </c>
      <c r="O232" s="58">
        <f>IF(ISNA(VLOOKUP($A232,[1]DSSV!$A$9:$P$65536,IN_DTK!O$6,0))=FALSE,VLOOKUP($A232,[1]DSSV!$A$9:$P$65536,IN_DTK!O$6,0),"")</f>
        <v>4.9000000000000004</v>
      </c>
      <c r="P232" s="59" t="str">
        <f>IF(ISNA(VLOOKUP($A232,[1]DSSV!$A$9:$P$65536,IN_DTK!P$6,0))=FALSE,VLOOKUP($A232,[1]DSSV!$A$9:$P$65536,IN_DTK!P$6,0),"")</f>
        <v>Bốn Phẩy Chín</v>
      </c>
      <c r="Q232" s="60">
        <f>IF(ISNA(VLOOKUP($A232,[1]DSSV!$A$9:$P$65536,IN_DTK!Q$6,0))=FALSE,VLOOKUP($A232,[1]DSSV!$A$9:$P$65536,IN_DTK!Q$6,0),"")</f>
        <v>0</v>
      </c>
      <c r="R232" s="52" t="str">
        <f t="shared" si="6"/>
        <v>K15KTR</v>
      </c>
      <c r="S232" s="53" t="str">
        <f t="shared" si="7"/>
        <v>KTR</v>
      </c>
    </row>
    <row r="233" spans="1:19" s="52" customFormat="1" ht="18" customHeight="1">
      <c r="A233" s="44">
        <v>224</v>
      </c>
      <c r="B233" s="54">
        <f>SUBTOTAL(2,C$7:C233)</f>
        <v>224</v>
      </c>
      <c r="C233" s="54">
        <f>IF(ISNA(VLOOKUP($A233,[1]DSSV!$A$9:$P$65536,IN_DTK!C$6,0))=FALSE,VLOOKUP($A233,[1]DSSV!$A$9:$P$65536,IN_DTK!C$6,0),"")</f>
        <v>152232828</v>
      </c>
      <c r="D233" s="55" t="str">
        <f>IF(ISNA(VLOOKUP($A233,[1]DSSV!$A$9:$P$65536,IN_DTK!D$6,0))=FALSE,VLOOKUP($A233,[1]DSSV!$A$9:$P$65536,IN_DTK!D$6,0),"")</f>
        <v>Võ Xuân</v>
      </c>
      <c r="E233" s="56" t="str">
        <f>IF(ISNA(VLOOKUP($A233,[1]DSSV!$A$9:$P$65536,IN_DTK!E$6,0))=FALSE,VLOOKUP($A233,[1]DSSV!$A$9:$P$65536,IN_DTK!E$6,0),"")</f>
        <v>Hưng</v>
      </c>
      <c r="F233" s="57" t="str">
        <f>IF(ISNA(VLOOKUP($A233,[1]DSSV!$A$9:$P$65536,IN_DTK!F$6,0))=FALSE,VLOOKUP($A233,[1]DSSV!$A$9:$P$65536,IN_DTK!F$6,0),"")</f>
        <v>K15KTR2</v>
      </c>
      <c r="G233" s="57" t="str">
        <f>IF(ISNA(VLOOKUP($A233,[1]DSSV!$A$9:$P$65536,IN_DTK!G$6,0))=FALSE,VLOOKUP($A233,[1]DSSV!$A$9:$P$65536,IN_DTK!G$6,0),"")</f>
        <v>K15E36</v>
      </c>
      <c r="H233" s="54">
        <f>IF(ISNA(VLOOKUP($A233,[1]DSSV!$A$9:$P$65536,IN_DTK!H$6,0))=FALSE,IF(H$9&lt;&gt;0,VLOOKUP($A233,[1]DSSV!$A$9:$P$65536,IN_DTK!H$6,0),""),"")</f>
        <v>10</v>
      </c>
      <c r="I233" s="54">
        <f>IF(ISNA(VLOOKUP($A233,[1]DSSV!$A$9:$P$65536,IN_DTK!I$6,0))=FALSE,IF(I$9&lt;&gt;0,VLOOKUP($A233,[1]DSSV!$A$9:$P$65536,IN_DTK!I$6,0),""),"")</f>
        <v>10</v>
      </c>
      <c r="J233" s="54">
        <f>IF(ISNA(VLOOKUP($A233,[1]DSSV!$A$9:$P$65536,IN_DTK!J$6,0))=FALSE,IF(J$9&lt;&gt;0,VLOOKUP($A233,[1]DSSV!$A$9:$P$65536,IN_DTK!J$6,0),""),"")</f>
        <v>5</v>
      </c>
      <c r="K233" s="54">
        <f>IF(ISNA(VLOOKUP($A233,[1]DSSV!$A$9:$P$65536,IN_DTK!K$6,0))=FALSE,IF(K$9&lt;&gt;0,VLOOKUP($A233,[1]DSSV!$A$9:$P$65536,IN_DTK!K$6,0),""),"")</f>
        <v>8</v>
      </c>
      <c r="L233" s="54">
        <f>IF(ISNA(VLOOKUP($A233,[1]DSSV!$A$9:$P$65536,IN_DTK!L$6,0))=FALSE,VLOOKUP($A233,[1]DSSV!$A$9:$P$65536,IN_DTK!L$6,0),"")</f>
        <v>6</v>
      </c>
      <c r="M233" s="54">
        <f>IF(ISNA(VLOOKUP($A233,[1]DSSV!$A$9:$P$65536,IN_DTK!M$6,0))=FALSE,VLOOKUP($A233,[1]DSSV!$A$9:$P$65536,IN_DTK!M$6,0),"")</f>
        <v>4.5999999999999996</v>
      </c>
      <c r="N233" s="54">
        <f>IF(ISNA(VLOOKUP($A233,[1]DSSV!$A$9:$P$65536,IN_DTK!N$6,0))=FALSE,IF(N$9&lt;&gt;0,VLOOKUP($A233,[1]DSSV!$A$9:$P$65536,IN_DTK!N$6,0),""),"")</f>
        <v>5.3</v>
      </c>
      <c r="O233" s="58">
        <f>IF(ISNA(VLOOKUP($A233,[1]DSSV!$A$9:$P$65536,IN_DTK!O$6,0))=FALSE,VLOOKUP($A233,[1]DSSV!$A$9:$P$65536,IN_DTK!O$6,0),"")</f>
        <v>6.2</v>
      </c>
      <c r="P233" s="59" t="str">
        <f>IF(ISNA(VLOOKUP($A233,[1]DSSV!$A$9:$P$65536,IN_DTK!P$6,0))=FALSE,VLOOKUP($A233,[1]DSSV!$A$9:$P$65536,IN_DTK!P$6,0),"")</f>
        <v>Sáu  Phẩy Hai</v>
      </c>
      <c r="Q233" s="60">
        <f>IF(ISNA(VLOOKUP($A233,[1]DSSV!$A$9:$P$65536,IN_DTK!Q$6,0))=FALSE,VLOOKUP($A233,[1]DSSV!$A$9:$P$65536,IN_DTK!Q$6,0),"")</f>
        <v>0</v>
      </c>
      <c r="R233" s="52" t="str">
        <f t="shared" si="6"/>
        <v>K15KTR</v>
      </c>
      <c r="S233" s="53" t="str">
        <f t="shared" si="7"/>
        <v>KTR</v>
      </c>
    </row>
    <row r="234" spans="1:19" s="52" customFormat="1" ht="18" customHeight="1">
      <c r="A234" s="44">
        <v>225</v>
      </c>
      <c r="B234" s="54">
        <f>SUBTOTAL(2,C$7:C234)</f>
        <v>225</v>
      </c>
      <c r="C234" s="54">
        <f>IF(ISNA(VLOOKUP($A234,[1]DSSV!$A$9:$P$65536,IN_DTK!C$6,0))=FALSE,VLOOKUP($A234,[1]DSSV!$A$9:$P$65536,IN_DTK!C$6,0),"")</f>
        <v>152232854</v>
      </c>
      <c r="D234" s="55" t="str">
        <f>IF(ISNA(VLOOKUP($A234,[1]DSSV!$A$9:$P$65536,IN_DTK!D$6,0))=FALSE,VLOOKUP($A234,[1]DSSV!$A$9:$P$65536,IN_DTK!D$6,0),"")</f>
        <v>Nguyễn Đình</v>
      </c>
      <c r="E234" s="56" t="str">
        <f>IF(ISNA(VLOOKUP($A234,[1]DSSV!$A$9:$P$65536,IN_DTK!E$6,0))=FALSE,VLOOKUP($A234,[1]DSSV!$A$9:$P$65536,IN_DTK!E$6,0),"")</f>
        <v>Phi</v>
      </c>
      <c r="F234" s="57" t="str">
        <f>IF(ISNA(VLOOKUP($A234,[1]DSSV!$A$9:$P$65536,IN_DTK!F$6,0))=FALSE,VLOOKUP($A234,[1]DSSV!$A$9:$P$65536,IN_DTK!F$6,0),"")</f>
        <v>K15KTR2</v>
      </c>
      <c r="G234" s="57" t="str">
        <f>IF(ISNA(VLOOKUP($A234,[1]DSSV!$A$9:$P$65536,IN_DTK!G$6,0))=FALSE,VLOOKUP($A234,[1]DSSV!$A$9:$P$65536,IN_DTK!G$6,0),"")</f>
        <v>K15E36</v>
      </c>
      <c r="H234" s="54">
        <f>IF(ISNA(VLOOKUP($A234,[1]DSSV!$A$9:$P$65536,IN_DTK!H$6,0))=FALSE,IF(H$9&lt;&gt;0,VLOOKUP($A234,[1]DSSV!$A$9:$P$65536,IN_DTK!H$6,0),""),"")</f>
        <v>1</v>
      </c>
      <c r="I234" s="54">
        <f>IF(ISNA(VLOOKUP($A234,[1]DSSV!$A$9:$P$65536,IN_DTK!I$6,0))=FALSE,IF(I$9&lt;&gt;0,VLOOKUP($A234,[1]DSSV!$A$9:$P$65536,IN_DTK!I$6,0),""),"")</f>
        <v>1</v>
      </c>
      <c r="J234" s="54">
        <f>IF(ISNA(VLOOKUP($A234,[1]DSSV!$A$9:$P$65536,IN_DTK!J$6,0))=FALSE,IF(J$9&lt;&gt;0,VLOOKUP($A234,[1]DSSV!$A$9:$P$65536,IN_DTK!J$6,0),""),"")</f>
        <v>1</v>
      </c>
      <c r="K234" s="54">
        <f>IF(ISNA(VLOOKUP($A234,[1]DSSV!$A$9:$P$65536,IN_DTK!K$6,0))=FALSE,IF(K$9&lt;&gt;0,VLOOKUP($A234,[1]DSSV!$A$9:$P$65536,IN_DTK!K$6,0),""),"")</f>
        <v>1</v>
      </c>
      <c r="L234" s="54">
        <f>IF(ISNA(VLOOKUP($A234,[1]DSSV!$A$9:$P$65536,IN_DTK!L$6,0))=FALSE,VLOOKUP($A234,[1]DSSV!$A$9:$P$65536,IN_DTK!L$6,0),"")</f>
        <v>8</v>
      </c>
      <c r="M234" s="54">
        <f>IF(ISNA(VLOOKUP($A234,[1]DSSV!$A$9:$P$65536,IN_DTK!M$6,0))=FALSE,VLOOKUP($A234,[1]DSSV!$A$9:$P$65536,IN_DTK!M$6,0),"")</f>
        <v>4.4000000000000004</v>
      </c>
      <c r="N234" s="54">
        <f>IF(ISNA(VLOOKUP($A234,[1]DSSV!$A$9:$P$65536,IN_DTK!N$6,0))=FALSE,IF(N$9&lt;&gt;0,VLOOKUP($A234,[1]DSSV!$A$9:$P$65536,IN_DTK!N$6,0),""),"")</f>
        <v>6.2</v>
      </c>
      <c r="O234" s="58">
        <f>IF(ISNA(VLOOKUP($A234,[1]DSSV!$A$9:$P$65536,IN_DTK!O$6,0))=FALSE,VLOOKUP($A234,[1]DSSV!$A$9:$P$65536,IN_DTK!O$6,0),"")</f>
        <v>3.9</v>
      </c>
      <c r="P234" s="59" t="str">
        <f>IF(ISNA(VLOOKUP($A234,[1]DSSV!$A$9:$P$65536,IN_DTK!P$6,0))=FALSE,VLOOKUP($A234,[1]DSSV!$A$9:$P$65536,IN_DTK!P$6,0),"")</f>
        <v>Ba  Phẩy Chín</v>
      </c>
      <c r="Q234" s="60">
        <f>IF(ISNA(VLOOKUP($A234,[1]DSSV!$A$9:$P$65536,IN_DTK!Q$6,0))=FALSE,VLOOKUP($A234,[1]DSSV!$A$9:$P$65536,IN_DTK!Q$6,0),"")</f>
        <v>0</v>
      </c>
      <c r="R234" s="52" t="str">
        <f t="shared" si="6"/>
        <v>K15KTR</v>
      </c>
      <c r="S234" s="53" t="str">
        <f t="shared" si="7"/>
        <v>KTR</v>
      </c>
    </row>
    <row r="235" spans="1:19" s="52" customFormat="1" ht="18" customHeight="1">
      <c r="A235" s="44">
        <v>226</v>
      </c>
      <c r="B235" s="54">
        <f>SUBTOTAL(2,C$7:C235)</f>
        <v>226</v>
      </c>
      <c r="C235" s="54">
        <f>IF(ISNA(VLOOKUP($A235,[1]DSSV!$A$9:$P$65536,IN_DTK!C$6,0))=FALSE,VLOOKUP($A235,[1]DSSV!$A$9:$P$65536,IN_DTK!C$6,0),"")</f>
        <v>152232859</v>
      </c>
      <c r="D235" s="55" t="str">
        <f>IF(ISNA(VLOOKUP($A235,[1]DSSV!$A$9:$P$65536,IN_DTK!D$6,0))=FALSE,VLOOKUP($A235,[1]DSSV!$A$9:$P$65536,IN_DTK!D$6,0),"")</f>
        <v xml:space="preserve">Lưu Nhật </v>
      </c>
      <c r="E235" s="56" t="str">
        <f>IF(ISNA(VLOOKUP($A235,[1]DSSV!$A$9:$P$65536,IN_DTK!E$6,0))=FALSE,VLOOKUP($A235,[1]DSSV!$A$9:$P$65536,IN_DTK!E$6,0),"")</f>
        <v>Tuấn</v>
      </c>
      <c r="F235" s="57" t="str">
        <f>IF(ISNA(VLOOKUP($A235,[1]DSSV!$A$9:$P$65536,IN_DTK!F$6,0))=FALSE,VLOOKUP($A235,[1]DSSV!$A$9:$P$65536,IN_DTK!F$6,0),"")</f>
        <v>K15KTR2</v>
      </c>
      <c r="G235" s="57" t="str">
        <f>IF(ISNA(VLOOKUP($A235,[1]DSSV!$A$9:$P$65536,IN_DTK!G$6,0))=FALSE,VLOOKUP($A235,[1]DSSV!$A$9:$P$65536,IN_DTK!G$6,0),"")</f>
        <v>K15E36</v>
      </c>
      <c r="H235" s="54">
        <f>IF(ISNA(VLOOKUP($A235,[1]DSSV!$A$9:$P$65536,IN_DTK!H$6,0))=FALSE,IF(H$9&lt;&gt;0,VLOOKUP($A235,[1]DSSV!$A$9:$P$65536,IN_DTK!H$6,0),""),"")</f>
        <v>7</v>
      </c>
      <c r="I235" s="54">
        <f>IF(ISNA(VLOOKUP($A235,[1]DSSV!$A$9:$P$65536,IN_DTK!I$6,0))=FALSE,IF(I$9&lt;&gt;0,VLOOKUP($A235,[1]DSSV!$A$9:$P$65536,IN_DTK!I$6,0),""),"")</f>
        <v>7</v>
      </c>
      <c r="J235" s="54">
        <f>IF(ISNA(VLOOKUP($A235,[1]DSSV!$A$9:$P$65536,IN_DTK!J$6,0))=FALSE,IF(J$9&lt;&gt;0,VLOOKUP($A235,[1]DSSV!$A$9:$P$65536,IN_DTK!J$6,0),""),"")</f>
        <v>5</v>
      </c>
      <c r="K235" s="54">
        <f>IF(ISNA(VLOOKUP($A235,[1]DSSV!$A$9:$P$65536,IN_DTK!K$6,0))=FALSE,IF(K$9&lt;&gt;0,VLOOKUP($A235,[1]DSSV!$A$9:$P$65536,IN_DTK!K$6,0),""),"")</f>
        <v>7</v>
      </c>
      <c r="L235" s="54">
        <f>IF(ISNA(VLOOKUP($A235,[1]DSSV!$A$9:$P$65536,IN_DTK!L$6,0))=FALSE,VLOOKUP($A235,[1]DSSV!$A$9:$P$65536,IN_DTK!L$6,0),"")</f>
        <v>2</v>
      </c>
      <c r="M235" s="54">
        <f>IF(ISNA(VLOOKUP($A235,[1]DSSV!$A$9:$P$65536,IN_DTK!M$6,0))=FALSE,VLOOKUP($A235,[1]DSSV!$A$9:$P$65536,IN_DTK!M$6,0),"")</f>
        <v>4</v>
      </c>
      <c r="N235" s="54">
        <f>IF(ISNA(VLOOKUP($A235,[1]DSSV!$A$9:$P$65536,IN_DTK!N$6,0))=FALSE,IF(N$9&lt;&gt;0,VLOOKUP($A235,[1]DSSV!$A$9:$P$65536,IN_DTK!N$6,0),""),"")</f>
        <v>3</v>
      </c>
      <c r="O235" s="58">
        <f>IF(ISNA(VLOOKUP($A235,[1]DSSV!$A$9:$P$65536,IN_DTK!O$6,0))=FALSE,VLOOKUP($A235,[1]DSSV!$A$9:$P$65536,IN_DTK!O$6,0),"")</f>
        <v>0</v>
      </c>
      <c r="P235" s="59" t="str">
        <f>IF(ISNA(VLOOKUP($A235,[1]DSSV!$A$9:$P$65536,IN_DTK!P$6,0))=FALSE,VLOOKUP($A235,[1]DSSV!$A$9:$P$65536,IN_DTK!P$6,0),"")</f>
        <v>Không</v>
      </c>
      <c r="Q235" s="60">
        <f>IF(ISNA(VLOOKUP($A235,[1]DSSV!$A$9:$P$65536,IN_DTK!Q$6,0))=FALSE,VLOOKUP($A235,[1]DSSV!$A$9:$P$65536,IN_DTK!Q$6,0),"")</f>
        <v>0</v>
      </c>
      <c r="R235" s="52" t="str">
        <f t="shared" si="6"/>
        <v>K15KTR</v>
      </c>
      <c r="S235" s="53" t="str">
        <f t="shared" si="7"/>
        <v>KTR</v>
      </c>
    </row>
    <row r="236" spans="1:19" s="52" customFormat="1" ht="18" customHeight="1">
      <c r="A236" s="44">
        <v>227</v>
      </c>
      <c r="B236" s="54">
        <f>SUBTOTAL(2,C$7:C236)</f>
        <v>227</v>
      </c>
      <c r="C236" s="54">
        <f>IF(ISNA(VLOOKUP($A236,[1]DSSV!$A$9:$P$65536,IN_DTK!C$6,0))=FALSE,VLOOKUP($A236,[1]DSSV!$A$9:$P$65536,IN_DTK!C$6,0),"")</f>
        <v>152232896</v>
      </c>
      <c r="D236" s="55" t="str">
        <f>IF(ISNA(VLOOKUP($A236,[1]DSSV!$A$9:$P$65536,IN_DTK!D$6,0))=FALSE,VLOOKUP($A236,[1]DSSV!$A$9:$P$65536,IN_DTK!D$6,0),"")</f>
        <v>Lê</v>
      </c>
      <c r="E236" s="56" t="str">
        <f>IF(ISNA(VLOOKUP($A236,[1]DSSV!$A$9:$P$65536,IN_DTK!E$6,0))=FALSE,VLOOKUP($A236,[1]DSSV!$A$9:$P$65536,IN_DTK!E$6,0),"")</f>
        <v>Nhật</v>
      </c>
      <c r="F236" s="57" t="str">
        <f>IF(ISNA(VLOOKUP($A236,[1]DSSV!$A$9:$P$65536,IN_DTK!F$6,0))=FALSE,VLOOKUP($A236,[1]DSSV!$A$9:$P$65536,IN_DTK!F$6,0),"")</f>
        <v>K15KTR2</v>
      </c>
      <c r="G236" s="57" t="str">
        <f>IF(ISNA(VLOOKUP($A236,[1]DSSV!$A$9:$P$65536,IN_DTK!G$6,0))=FALSE,VLOOKUP($A236,[1]DSSV!$A$9:$P$65536,IN_DTK!G$6,0),"")</f>
        <v>K15E36</v>
      </c>
      <c r="H236" s="54">
        <f>IF(ISNA(VLOOKUP($A236,[1]DSSV!$A$9:$P$65536,IN_DTK!H$6,0))=FALSE,IF(H$9&lt;&gt;0,VLOOKUP($A236,[1]DSSV!$A$9:$P$65536,IN_DTK!H$6,0),""),"")</f>
        <v>6</v>
      </c>
      <c r="I236" s="54">
        <f>IF(ISNA(VLOOKUP($A236,[1]DSSV!$A$9:$P$65536,IN_DTK!I$6,0))=FALSE,IF(I$9&lt;&gt;0,VLOOKUP($A236,[1]DSSV!$A$9:$P$65536,IN_DTK!I$6,0),""),"")</f>
        <v>6</v>
      </c>
      <c r="J236" s="54">
        <f>IF(ISNA(VLOOKUP($A236,[1]DSSV!$A$9:$P$65536,IN_DTK!J$6,0))=FALSE,IF(J$9&lt;&gt;0,VLOOKUP($A236,[1]DSSV!$A$9:$P$65536,IN_DTK!J$6,0),""),"")</f>
        <v>3</v>
      </c>
      <c r="K236" s="54">
        <f>IF(ISNA(VLOOKUP($A236,[1]DSSV!$A$9:$P$65536,IN_DTK!K$6,0))=FALSE,IF(K$9&lt;&gt;0,VLOOKUP($A236,[1]DSSV!$A$9:$P$65536,IN_DTK!K$6,0),""),"")</f>
        <v>3</v>
      </c>
      <c r="L236" s="54">
        <f>IF(ISNA(VLOOKUP($A236,[1]DSSV!$A$9:$P$65536,IN_DTK!L$6,0))=FALSE,VLOOKUP($A236,[1]DSSV!$A$9:$P$65536,IN_DTK!L$6,0),"")</f>
        <v>2</v>
      </c>
      <c r="M236" s="54">
        <f>IF(ISNA(VLOOKUP($A236,[1]DSSV!$A$9:$P$65536,IN_DTK!M$6,0))=FALSE,VLOOKUP($A236,[1]DSSV!$A$9:$P$65536,IN_DTK!M$6,0),"")</f>
        <v>3.3</v>
      </c>
      <c r="N236" s="54">
        <f>IF(ISNA(VLOOKUP($A236,[1]DSSV!$A$9:$P$65536,IN_DTK!N$6,0))=FALSE,IF(N$9&lt;&gt;0,VLOOKUP($A236,[1]DSSV!$A$9:$P$65536,IN_DTK!N$6,0),""),"")</f>
        <v>2.7</v>
      </c>
      <c r="O236" s="58">
        <f>IF(ISNA(VLOOKUP($A236,[1]DSSV!$A$9:$P$65536,IN_DTK!O$6,0))=FALSE,VLOOKUP($A236,[1]DSSV!$A$9:$P$65536,IN_DTK!O$6,0),"")</f>
        <v>0</v>
      </c>
      <c r="P236" s="59" t="str">
        <f>IF(ISNA(VLOOKUP($A236,[1]DSSV!$A$9:$P$65536,IN_DTK!P$6,0))=FALSE,VLOOKUP($A236,[1]DSSV!$A$9:$P$65536,IN_DTK!P$6,0),"")</f>
        <v>Không</v>
      </c>
      <c r="Q236" s="60">
        <f>IF(ISNA(VLOOKUP($A236,[1]DSSV!$A$9:$P$65536,IN_DTK!Q$6,0))=FALSE,VLOOKUP($A236,[1]DSSV!$A$9:$P$65536,IN_DTK!Q$6,0),"")</f>
        <v>0</v>
      </c>
      <c r="R236" s="52" t="str">
        <f t="shared" si="6"/>
        <v>K15KTR</v>
      </c>
      <c r="S236" s="53" t="str">
        <f t="shared" si="7"/>
        <v>KTR</v>
      </c>
    </row>
    <row r="237" spans="1:19" s="52" customFormat="1" ht="18" customHeight="1">
      <c r="A237" s="44">
        <v>228</v>
      </c>
      <c r="B237" s="54">
        <f>SUBTOTAL(2,C$7:C237)</f>
        <v>228</v>
      </c>
      <c r="C237" s="54">
        <f>IF(ISNA(VLOOKUP($A237,[1]DSSV!$A$9:$P$65536,IN_DTK!C$6,0))=FALSE,VLOOKUP($A237,[1]DSSV!$A$9:$P$65536,IN_DTK!C$6,0),"")</f>
        <v>152232951</v>
      </c>
      <c r="D237" s="55" t="str">
        <f>IF(ISNA(VLOOKUP($A237,[1]DSSV!$A$9:$P$65536,IN_DTK!D$6,0))=FALSE,VLOOKUP($A237,[1]DSSV!$A$9:$P$65536,IN_DTK!D$6,0),"")</f>
        <v>Vũ Quyết</v>
      </c>
      <c r="E237" s="56" t="str">
        <f>IF(ISNA(VLOOKUP($A237,[1]DSSV!$A$9:$P$65536,IN_DTK!E$6,0))=FALSE,VLOOKUP($A237,[1]DSSV!$A$9:$P$65536,IN_DTK!E$6,0),"")</f>
        <v>Thắng</v>
      </c>
      <c r="F237" s="57" t="str">
        <f>IF(ISNA(VLOOKUP($A237,[1]DSSV!$A$9:$P$65536,IN_DTK!F$6,0))=FALSE,VLOOKUP($A237,[1]DSSV!$A$9:$P$65536,IN_DTK!F$6,0),"")</f>
        <v>K15KTR2</v>
      </c>
      <c r="G237" s="57" t="str">
        <f>IF(ISNA(VLOOKUP($A237,[1]DSSV!$A$9:$P$65536,IN_DTK!G$6,0))=FALSE,VLOOKUP($A237,[1]DSSV!$A$9:$P$65536,IN_DTK!G$6,0),"")</f>
        <v>K15E36</v>
      </c>
      <c r="H237" s="54">
        <f>IF(ISNA(VLOOKUP($A237,[1]DSSV!$A$9:$P$65536,IN_DTK!H$6,0))=FALSE,IF(H$9&lt;&gt;0,VLOOKUP($A237,[1]DSSV!$A$9:$P$65536,IN_DTK!H$6,0),""),"")</f>
        <v>7</v>
      </c>
      <c r="I237" s="54">
        <f>IF(ISNA(VLOOKUP($A237,[1]DSSV!$A$9:$P$65536,IN_DTK!I$6,0))=FALSE,IF(I$9&lt;&gt;0,VLOOKUP($A237,[1]DSSV!$A$9:$P$65536,IN_DTK!I$6,0),""),"")</f>
        <v>8</v>
      </c>
      <c r="J237" s="54">
        <f>IF(ISNA(VLOOKUP($A237,[1]DSSV!$A$9:$P$65536,IN_DTK!J$6,0))=FALSE,IF(J$9&lt;&gt;0,VLOOKUP($A237,[1]DSSV!$A$9:$P$65536,IN_DTK!J$6,0),""),"")</f>
        <v>3</v>
      </c>
      <c r="K237" s="54">
        <f>IF(ISNA(VLOOKUP($A237,[1]DSSV!$A$9:$P$65536,IN_DTK!K$6,0))=FALSE,IF(K$9&lt;&gt;0,VLOOKUP($A237,[1]DSSV!$A$9:$P$65536,IN_DTK!K$6,0),""),"")</f>
        <v>3</v>
      </c>
      <c r="L237" s="54">
        <f>IF(ISNA(VLOOKUP($A237,[1]DSSV!$A$9:$P$65536,IN_DTK!L$6,0))=FALSE,VLOOKUP($A237,[1]DSSV!$A$9:$P$65536,IN_DTK!L$6,0),"")</f>
        <v>5</v>
      </c>
      <c r="M237" s="54">
        <f>IF(ISNA(VLOOKUP($A237,[1]DSSV!$A$9:$P$65536,IN_DTK!M$6,0))=FALSE,VLOOKUP($A237,[1]DSSV!$A$9:$P$65536,IN_DTK!M$6,0),"")</f>
        <v>4.2</v>
      </c>
      <c r="N237" s="54">
        <f>IF(ISNA(VLOOKUP($A237,[1]DSSV!$A$9:$P$65536,IN_DTK!N$6,0))=FALSE,IF(N$9&lt;&gt;0,VLOOKUP($A237,[1]DSSV!$A$9:$P$65536,IN_DTK!N$6,0),""),"")</f>
        <v>4.5999999999999996</v>
      </c>
      <c r="O237" s="58">
        <f>IF(ISNA(VLOOKUP($A237,[1]DSSV!$A$9:$P$65536,IN_DTK!O$6,0))=FALSE,VLOOKUP($A237,[1]DSSV!$A$9:$P$65536,IN_DTK!O$6,0),"")</f>
        <v>4.5999999999999996</v>
      </c>
      <c r="P237" s="59" t="str">
        <f>IF(ISNA(VLOOKUP($A237,[1]DSSV!$A$9:$P$65536,IN_DTK!P$6,0))=FALSE,VLOOKUP($A237,[1]DSSV!$A$9:$P$65536,IN_DTK!P$6,0),"")</f>
        <v>Bốn Phẩy Sáu</v>
      </c>
      <c r="Q237" s="60">
        <f>IF(ISNA(VLOOKUP($A237,[1]DSSV!$A$9:$P$65536,IN_DTK!Q$6,0))=FALSE,VLOOKUP($A237,[1]DSSV!$A$9:$P$65536,IN_DTK!Q$6,0),"")</f>
        <v>0</v>
      </c>
      <c r="R237" s="52" t="str">
        <f t="shared" si="6"/>
        <v>K15KTR</v>
      </c>
      <c r="S237" s="53" t="str">
        <f t="shared" si="7"/>
        <v>KTR</v>
      </c>
    </row>
    <row r="238" spans="1:19" s="52" customFormat="1" ht="18" customHeight="1">
      <c r="A238" s="44">
        <v>229</v>
      </c>
      <c r="B238" s="54">
        <f>SUBTOTAL(2,C$7:C238)</f>
        <v>229</v>
      </c>
      <c r="C238" s="54">
        <f>IF(ISNA(VLOOKUP($A238,[1]DSSV!$A$9:$P$65536,IN_DTK!C$6,0))=FALSE,VLOOKUP($A238,[1]DSSV!$A$9:$P$65536,IN_DTK!C$6,0),"")</f>
        <v>152232957</v>
      </c>
      <c r="D238" s="55" t="str">
        <f>IF(ISNA(VLOOKUP($A238,[1]DSSV!$A$9:$P$65536,IN_DTK!D$6,0))=FALSE,VLOOKUP($A238,[1]DSSV!$A$9:$P$65536,IN_DTK!D$6,0),"")</f>
        <v>Trần Duy Thanh</v>
      </c>
      <c r="E238" s="56" t="str">
        <f>IF(ISNA(VLOOKUP($A238,[1]DSSV!$A$9:$P$65536,IN_DTK!E$6,0))=FALSE,VLOOKUP($A238,[1]DSSV!$A$9:$P$65536,IN_DTK!E$6,0),"")</f>
        <v>Long</v>
      </c>
      <c r="F238" s="57" t="str">
        <f>IF(ISNA(VLOOKUP($A238,[1]DSSV!$A$9:$P$65536,IN_DTK!F$6,0))=FALSE,VLOOKUP($A238,[1]DSSV!$A$9:$P$65536,IN_DTK!F$6,0),"")</f>
        <v>K15KTR2</v>
      </c>
      <c r="G238" s="57" t="str">
        <f>IF(ISNA(VLOOKUP($A238,[1]DSSV!$A$9:$P$65536,IN_DTK!G$6,0))=FALSE,VLOOKUP($A238,[1]DSSV!$A$9:$P$65536,IN_DTK!G$6,0),"")</f>
        <v>K15E36</v>
      </c>
      <c r="H238" s="54">
        <f>IF(ISNA(VLOOKUP($A238,[1]DSSV!$A$9:$P$65536,IN_DTK!H$6,0))=FALSE,IF(H$9&lt;&gt;0,VLOOKUP($A238,[1]DSSV!$A$9:$P$65536,IN_DTK!H$6,0),""),"")</f>
        <v>7</v>
      </c>
      <c r="I238" s="54">
        <f>IF(ISNA(VLOOKUP($A238,[1]DSSV!$A$9:$P$65536,IN_DTK!I$6,0))=FALSE,IF(I$9&lt;&gt;0,VLOOKUP($A238,[1]DSSV!$A$9:$P$65536,IN_DTK!I$6,0),""),"")</f>
        <v>6</v>
      </c>
      <c r="J238" s="54">
        <f>IF(ISNA(VLOOKUP($A238,[1]DSSV!$A$9:$P$65536,IN_DTK!J$6,0))=FALSE,IF(J$9&lt;&gt;0,VLOOKUP($A238,[1]DSSV!$A$9:$P$65536,IN_DTK!J$6,0),""),"")</f>
        <v>3.5</v>
      </c>
      <c r="K238" s="54">
        <f>IF(ISNA(VLOOKUP($A238,[1]DSSV!$A$9:$P$65536,IN_DTK!K$6,0))=FALSE,IF(K$9&lt;&gt;0,VLOOKUP($A238,[1]DSSV!$A$9:$P$65536,IN_DTK!K$6,0),""),"")</f>
        <v>3</v>
      </c>
      <c r="L238" s="54">
        <f>IF(ISNA(VLOOKUP($A238,[1]DSSV!$A$9:$P$65536,IN_DTK!L$6,0))=FALSE,VLOOKUP($A238,[1]DSSV!$A$9:$P$65536,IN_DTK!L$6,0),"")</f>
        <v>5</v>
      </c>
      <c r="M238" s="54">
        <f>IF(ISNA(VLOOKUP($A238,[1]DSSV!$A$9:$P$65536,IN_DTK!M$6,0))=FALSE,VLOOKUP($A238,[1]DSSV!$A$9:$P$65536,IN_DTK!M$6,0),"")</f>
        <v>2.4</v>
      </c>
      <c r="N238" s="54">
        <f>IF(ISNA(VLOOKUP($A238,[1]DSSV!$A$9:$P$65536,IN_DTK!N$6,0))=FALSE,IF(N$9&lt;&gt;0,VLOOKUP($A238,[1]DSSV!$A$9:$P$65536,IN_DTK!N$6,0),""),"")</f>
        <v>3.7</v>
      </c>
      <c r="O238" s="58">
        <f>IF(ISNA(VLOOKUP($A238,[1]DSSV!$A$9:$P$65536,IN_DTK!O$6,0))=FALSE,VLOOKUP($A238,[1]DSSV!$A$9:$P$65536,IN_DTK!O$6,0),"")</f>
        <v>0</v>
      </c>
      <c r="P238" s="59" t="str">
        <f>IF(ISNA(VLOOKUP($A238,[1]DSSV!$A$9:$P$65536,IN_DTK!P$6,0))=FALSE,VLOOKUP($A238,[1]DSSV!$A$9:$P$65536,IN_DTK!P$6,0),"")</f>
        <v>Không</v>
      </c>
      <c r="Q238" s="60">
        <f>IF(ISNA(VLOOKUP($A238,[1]DSSV!$A$9:$P$65536,IN_DTK!Q$6,0))=FALSE,VLOOKUP($A238,[1]DSSV!$A$9:$P$65536,IN_DTK!Q$6,0),"")</f>
        <v>0</v>
      </c>
      <c r="R238" s="52" t="str">
        <f t="shared" si="6"/>
        <v>K15KTR</v>
      </c>
      <c r="S238" s="53" t="str">
        <f t="shared" si="7"/>
        <v>KTR</v>
      </c>
    </row>
    <row r="239" spans="1:19" s="52" customFormat="1" ht="18" customHeight="1">
      <c r="A239" s="44">
        <v>230</v>
      </c>
      <c r="B239" s="54">
        <f>SUBTOTAL(2,C$7:C239)</f>
        <v>230</v>
      </c>
      <c r="C239" s="54">
        <f>IF(ISNA(VLOOKUP($A239,[1]DSSV!$A$9:$P$65536,IN_DTK!C$6,0))=FALSE,VLOOKUP($A239,[1]DSSV!$A$9:$P$65536,IN_DTK!C$6,0),"")</f>
        <v>152232983</v>
      </c>
      <c r="D239" s="55" t="str">
        <f>IF(ISNA(VLOOKUP($A239,[1]DSSV!$A$9:$P$65536,IN_DTK!D$6,0))=FALSE,VLOOKUP($A239,[1]DSSV!$A$9:$P$65536,IN_DTK!D$6,0),"")</f>
        <v>Nguyễn Ngọc</v>
      </c>
      <c r="E239" s="56" t="str">
        <f>IF(ISNA(VLOOKUP($A239,[1]DSSV!$A$9:$P$65536,IN_DTK!E$6,0))=FALSE,VLOOKUP($A239,[1]DSSV!$A$9:$P$65536,IN_DTK!E$6,0),"")</f>
        <v>Phúc</v>
      </c>
      <c r="F239" s="57" t="str">
        <f>IF(ISNA(VLOOKUP($A239,[1]DSSV!$A$9:$P$65536,IN_DTK!F$6,0))=FALSE,VLOOKUP($A239,[1]DSSV!$A$9:$P$65536,IN_DTK!F$6,0),"")</f>
        <v>K15KTR2</v>
      </c>
      <c r="G239" s="57" t="str">
        <f>IF(ISNA(VLOOKUP($A239,[1]DSSV!$A$9:$P$65536,IN_DTK!G$6,0))=FALSE,VLOOKUP($A239,[1]DSSV!$A$9:$P$65536,IN_DTK!G$6,0),"")</f>
        <v>K15E36</v>
      </c>
      <c r="H239" s="54">
        <f>IF(ISNA(VLOOKUP($A239,[1]DSSV!$A$9:$P$65536,IN_DTK!H$6,0))=FALSE,IF(H$9&lt;&gt;0,VLOOKUP($A239,[1]DSSV!$A$9:$P$65536,IN_DTK!H$6,0),""),"")</f>
        <v>10</v>
      </c>
      <c r="I239" s="54">
        <f>IF(ISNA(VLOOKUP($A239,[1]DSSV!$A$9:$P$65536,IN_DTK!I$6,0))=FALSE,IF(I$9&lt;&gt;0,VLOOKUP($A239,[1]DSSV!$A$9:$P$65536,IN_DTK!I$6,0),""),"")</f>
        <v>10</v>
      </c>
      <c r="J239" s="54">
        <f>IF(ISNA(VLOOKUP($A239,[1]DSSV!$A$9:$P$65536,IN_DTK!J$6,0))=FALSE,IF(J$9&lt;&gt;0,VLOOKUP($A239,[1]DSSV!$A$9:$P$65536,IN_DTK!J$6,0),""),"")</f>
        <v>4</v>
      </c>
      <c r="K239" s="54">
        <f>IF(ISNA(VLOOKUP($A239,[1]DSSV!$A$9:$P$65536,IN_DTK!K$6,0))=FALSE,IF(K$9&lt;&gt;0,VLOOKUP($A239,[1]DSSV!$A$9:$P$65536,IN_DTK!K$6,0),""),"")</f>
        <v>8</v>
      </c>
      <c r="L239" s="54">
        <f>IF(ISNA(VLOOKUP($A239,[1]DSSV!$A$9:$P$65536,IN_DTK!L$6,0))=FALSE,VLOOKUP($A239,[1]DSSV!$A$9:$P$65536,IN_DTK!L$6,0),"")</f>
        <v>7.5</v>
      </c>
      <c r="M239" s="54">
        <f>IF(ISNA(VLOOKUP($A239,[1]DSSV!$A$9:$P$65536,IN_DTK!M$6,0))=FALSE,VLOOKUP($A239,[1]DSSV!$A$9:$P$65536,IN_DTK!M$6,0),"")</f>
        <v>2.9</v>
      </c>
      <c r="N239" s="54">
        <f>IF(ISNA(VLOOKUP($A239,[1]DSSV!$A$9:$P$65536,IN_DTK!N$6,0))=FALSE,IF(N$9&lt;&gt;0,VLOOKUP($A239,[1]DSSV!$A$9:$P$65536,IN_DTK!N$6,0),""),"")</f>
        <v>5.2</v>
      </c>
      <c r="O239" s="58">
        <f>IF(ISNA(VLOOKUP($A239,[1]DSSV!$A$9:$P$65536,IN_DTK!O$6,0))=FALSE,VLOOKUP($A239,[1]DSSV!$A$9:$P$65536,IN_DTK!O$6,0),"")</f>
        <v>6</v>
      </c>
      <c r="P239" s="59" t="str">
        <f>IF(ISNA(VLOOKUP($A239,[1]DSSV!$A$9:$P$65536,IN_DTK!P$6,0))=FALSE,VLOOKUP($A239,[1]DSSV!$A$9:$P$65536,IN_DTK!P$6,0),"")</f>
        <v>Sáu</v>
      </c>
      <c r="Q239" s="60">
        <f>IF(ISNA(VLOOKUP($A239,[1]DSSV!$A$9:$P$65536,IN_DTK!Q$6,0))=FALSE,VLOOKUP($A239,[1]DSSV!$A$9:$P$65536,IN_DTK!Q$6,0),"")</f>
        <v>0</v>
      </c>
      <c r="R239" s="52" t="str">
        <f t="shared" si="6"/>
        <v>K15KTR</v>
      </c>
      <c r="S239" s="53" t="str">
        <f t="shared" si="7"/>
        <v>KTR</v>
      </c>
    </row>
    <row r="240" spans="1:19" s="52" customFormat="1" ht="18" customHeight="1">
      <c r="A240" s="44">
        <v>231</v>
      </c>
      <c r="B240" s="54">
        <f>SUBTOTAL(2,C$7:C240)</f>
        <v>231</v>
      </c>
      <c r="C240" s="54">
        <f>IF(ISNA(VLOOKUP($A240,[1]DSSV!$A$9:$P$65536,IN_DTK!C$6,0))=FALSE,VLOOKUP($A240,[1]DSSV!$A$9:$P$65536,IN_DTK!C$6,0),"")</f>
        <v>152232995</v>
      </c>
      <c r="D240" s="55" t="str">
        <f>IF(ISNA(VLOOKUP($A240,[1]DSSV!$A$9:$P$65536,IN_DTK!D$6,0))=FALSE,VLOOKUP($A240,[1]DSSV!$A$9:$P$65536,IN_DTK!D$6,0),"")</f>
        <v xml:space="preserve">Nguyễn Xuân </v>
      </c>
      <c r="E240" s="56" t="str">
        <f>IF(ISNA(VLOOKUP($A240,[1]DSSV!$A$9:$P$65536,IN_DTK!E$6,0))=FALSE,VLOOKUP($A240,[1]DSSV!$A$9:$P$65536,IN_DTK!E$6,0),"")</f>
        <v>Trường</v>
      </c>
      <c r="F240" s="57" t="str">
        <f>IF(ISNA(VLOOKUP($A240,[1]DSSV!$A$9:$P$65536,IN_DTK!F$6,0))=FALSE,VLOOKUP($A240,[1]DSSV!$A$9:$P$65536,IN_DTK!F$6,0),"")</f>
        <v>K15KTR2</v>
      </c>
      <c r="G240" s="57" t="str">
        <f>IF(ISNA(VLOOKUP($A240,[1]DSSV!$A$9:$P$65536,IN_DTK!G$6,0))=FALSE,VLOOKUP($A240,[1]DSSV!$A$9:$P$65536,IN_DTK!G$6,0),"")</f>
        <v>K15E36</v>
      </c>
      <c r="H240" s="54">
        <f>IF(ISNA(VLOOKUP($A240,[1]DSSV!$A$9:$P$65536,IN_DTK!H$6,0))=FALSE,IF(H$9&lt;&gt;0,VLOOKUP($A240,[1]DSSV!$A$9:$P$65536,IN_DTK!H$6,0),""),"")</f>
        <v>7</v>
      </c>
      <c r="I240" s="54">
        <f>IF(ISNA(VLOOKUP($A240,[1]DSSV!$A$9:$P$65536,IN_DTK!I$6,0))=FALSE,IF(I$9&lt;&gt;0,VLOOKUP($A240,[1]DSSV!$A$9:$P$65536,IN_DTK!I$6,0),""),"")</f>
        <v>6</v>
      </c>
      <c r="J240" s="54">
        <f>IF(ISNA(VLOOKUP($A240,[1]DSSV!$A$9:$P$65536,IN_DTK!J$6,0))=FALSE,IF(J$9&lt;&gt;0,VLOOKUP($A240,[1]DSSV!$A$9:$P$65536,IN_DTK!J$6,0),""),"")</f>
        <v>4</v>
      </c>
      <c r="K240" s="54">
        <f>IF(ISNA(VLOOKUP($A240,[1]DSSV!$A$9:$P$65536,IN_DTK!K$6,0))=FALSE,IF(K$9&lt;&gt;0,VLOOKUP($A240,[1]DSSV!$A$9:$P$65536,IN_DTK!K$6,0),""),"")</f>
        <v>8</v>
      </c>
      <c r="L240" s="54" t="str">
        <f>IF(ISNA(VLOOKUP($A240,[1]DSSV!$A$9:$P$65536,IN_DTK!L$6,0))=FALSE,VLOOKUP($A240,[1]DSSV!$A$9:$P$65536,IN_DTK!L$6,0),"")</f>
        <v>v</v>
      </c>
      <c r="M240" s="54" t="str">
        <f>IF(ISNA(VLOOKUP($A240,[1]DSSV!$A$9:$P$65536,IN_DTK!M$6,0))=FALSE,VLOOKUP($A240,[1]DSSV!$A$9:$P$65536,IN_DTK!M$6,0),"")</f>
        <v>v</v>
      </c>
      <c r="N240" s="54" t="str">
        <f>IF(ISNA(VLOOKUP($A240,[1]DSSV!$A$9:$P$65536,IN_DTK!N$6,0))=FALSE,IF(N$9&lt;&gt;0,VLOOKUP($A240,[1]DSSV!$A$9:$P$65536,IN_DTK!N$6,0),""),"")</f>
        <v>v</v>
      </c>
      <c r="O240" s="58">
        <f>IF(ISNA(VLOOKUP($A240,[1]DSSV!$A$9:$P$65536,IN_DTK!O$6,0))=FALSE,VLOOKUP($A240,[1]DSSV!$A$9:$P$65536,IN_DTK!O$6,0),"")</f>
        <v>0</v>
      </c>
      <c r="P240" s="59" t="str">
        <f>IF(ISNA(VLOOKUP($A240,[1]DSSV!$A$9:$P$65536,IN_DTK!P$6,0))=FALSE,VLOOKUP($A240,[1]DSSV!$A$9:$P$65536,IN_DTK!P$6,0),"")</f>
        <v>Không</v>
      </c>
      <c r="Q240" s="60">
        <f>IF(ISNA(VLOOKUP($A240,[1]DSSV!$A$9:$P$65536,IN_DTK!Q$6,0))=FALSE,VLOOKUP($A240,[1]DSSV!$A$9:$P$65536,IN_DTK!Q$6,0),"")</f>
        <v>0</v>
      </c>
      <c r="R240" s="52" t="str">
        <f t="shared" si="6"/>
        <v>K15KTR</v>
      </c>
      <c r="S240" s="53" t="str">
        <f t="shared" si="7"/>
        <v>KTR</v>
      </c>
    </row>
    <row r="241" spans="1:19" s="52" customFormat="1" ht="18" customHeight="1">
      <c r="A241" s="44">
        <v>232</v>
      </c>
      <c r="B241" s="54">
        <f>SUBTOTAL(2,C$7:C241)</f>
        <v>232</v>
      </c>
      <c r="C241" s="54">
        <f>IF(ISNA(VLOOKUP($A241,[1]DSSV!$A$9:$P$65536,IN_DTK!C$6,0))=FALSE,VLOOKUP($A241,[1]DSSV!$A$9:$P$65536,IN_DTK!C$6,0),"")</f>
        <v>152232996</v>
      </c>
      <c r="D241" s="55" t="str">
        <f>IF(ISNA(VLOOKUP($A241,[1]DSSV!$A$9:$P$65536,IN_DTK!D$6,0))=FALSE,VLOOKUP($A241,[1]DSSV!$A$9:$P$65536,IN_DTK!D$6,0),"")</f>
        <v>Nguyễn Tuấn</v>
      </c>
      <c r="E241" s="56" t="str">
        <f>IF(ISNA(VLOOKUP($A241,[1]DSSV!$A$9:$P$65536,IN_DTK!E$6,0))=FALSE,VLOOKUP($A241,[1]DSSV!$A$9:$P$65536,IN_DTK!E$6,0),"")</f>
        <v>Anh</v>
      </c>
      <c r="F241" s="57" t="str">
        <f>IF(ISNA(VLOOKUP($A241,[1]DSSV!$A$9:$P$65536,IN_DTK!F$6,0))=FALSE,VLOOKUP($A241,[1]DSSV!$A$9:$P$65536,IN_DTK!F$6,0),"")</f>
        <v>K15KTR2</v>
      </c>
      <c r="G241" s="57" t="str">
        <f>IF(ISNA(VLOOKUP($A241,[1]DSSV!$A$9:$P$65536,IN_DTK!G$6,0))=FALSE,VLOOKUP($A241,[1]DSSV!$A$9:$P$65536,IN_DTK!G$6,0),"")</f>
        <v>K15E36</v>
      </c>
      <c r="H241" s="54">
        <f>IF(ISNA(VLOOKUP($A241,[1]DSSV!$A$9:$P$65536,IN_DTK!H$6,0))=FALSE,IF(H$9&lt;&gt;0,VLOOKUP($A241,[1]DSSV!$A$9:$P$65536,IN_DTK!H$6,0),""),"")</f>
        <v>10</v>
      </c>
      <c r="I241" s="54">
        <f>IF(ISNA(VLOOKUP($A241,[1]DSSV!$A$9:$P$65536,IN_DTK!I$6,0))=FALSE,IF(I$9&lt;&gt;0,VLOOKUP($A241,[1]DSSV!$A$9:$P$65536,IN_DTK!I$6,0),""),"")</f>
        <v>8</v>
      </c>
      <c r="J241" s="54">
        <f>IF(ISNA(VLOOKUP($A241,[1]DSSV!$A$9:$P$65536,IN_DTK!J$6,0))=FALSE,IF(J$9&lt;&gt;0,VLOOKUP($A241,[1]DSSV!$A$9:$P$65536,IN_DTK!J$6,0),""),"")</f>
        <v>4</v>
      </c>
      <c r="K241" s="54">
        <f>IF(ISNA(VLOOKUP($A241,[1]DSSV!$A$9:$P$65536,IN_DTK!K$6,0))=FALSE,IF(K$9&lt;&gt;0,VLOOKUP($A241,[1]DSSV!$A$9:$P$65536,IN_DTK!K$6,0),""),"")</f>
        <v>8</v>
      </c>
      <c r="L241" s="54">
        <f>IF(ISNA(VLOOKUP($A241,[1]DSSV!$A$9:$P$65536,IN_DTK!L$6,0))=FALSE,VLOOKUP($A241,[1]DSSV!$A$9:$P$65536,IN_DTK!L$6,0),"")</f>
        <v>4.5</v>
      </c>
      <c r="M241" s="54">
        <f>IF(ISNA(VLOOKUP($A241,[1]DSSV!$A$9:$P$65536,IN_DTK!M$6,0))=FALSE,VLOOKUP($A241,[1]DSSV!$A$9:$P$65536,IN_DTK!M$6,0),"")</f>
        <v>3.8</v>
      </c>
      <c r="N241" s="54">
        <f>IF(ISNA(VLOOKUP($A241,[1]DSSV!$A$9:$P$65536,IN_DTK!N$6,0))=FALSE,IF(N$9&lt;&gt;0,VLOOKUP($A241,[1]DSSV!$A$9:$P$65536,IN_DTK!N$6,0),""),"")</f>
        <v>4.2</v>
      </c>
      <c r="O241" s="58">
        <f>IF(ISNA(VLOOKUP($A241,[1]DSSV!$A$9:$P$65536,IN_DTK!O$6,0))=FALSE,VLOOKUP($A241,[1]DSSV!$A$9:$P$65536,IN_DTK!O$6,0),"")</f>
        <v>5.2</v>
      </c>
      <c r="P241" s="59" t="str">
        <f>IF(ISNA(VLOOKUP($A241,[1]DSSV!$A$9:$P$65536,IN_DTK!P$6,0))=FALSE,VLOOKUP($A241,[1]DSSV!$A$9:$P$65536,IN_DTK!P$6,0),"")</f>
        <v>Năm Phẩy Hai</v>
      </c>
      <c r="Q241" s="60">
        <f>IF(ISNA(VLOOKUP($A241,[1]DSSV!$A$9:$P$65536,IN_DTK!Q$6,0))=FALSE,VLOOKUP($A241,[1]DSSV!$A$9:$P$65536,IN_DTK!Q$6,0),"")</f>
        <v>0</v>
      </c>
      <c r="R241" s="52" t="str">
        <f t="shared" si="6"/>
        <v>K15KTR</v>
      </c>
      <c r="S241" s="53" t="str">
        <f t="shared" si="7"/>
        <v>KTR</v>
      </c>
    </row>
    <row r="242" spans="1:19" s="52" customFormat="1" ht="18" customHeight="1">
      <c r="A242" s="44">
        <v>233</v>
      </c>
      <c r="B242" s="54">
        <f>SUBTOTAL(2,C$7:C242)</f>
        <v>233</v>
      </c>
      <c r="C242" s="54">
        <f>IF(ISNA(VLOOKUP($A242,[1]DSSV!$A$9:$P$65536,IN_DTK!C$6,0))=FALSE,VLOOKUP($A242,[1]DSSV!$A$9:$P$65536,IN_DTK!C$6,0),"")</f>
        <v>152232998</v>
      </c>
      <c r="D242" s="55" t="str">
        <f>IF(ISNA(VLOOKUP($A242,[1]DSSV!$A$9:$P$65536,IN_DTK!D$6,0))=FALSE,VLOOKUP($A242,[1]DSSV!$A$9:$P$65536,IN_DTK!D$6,0),"")</f>
        <v>Trần Lê Yến</v>
      </c>
      <c r="E242" s="56" t="str">
        <f>IF(ISNA(VLOOKUP($A242,[1]DSSV!$A$9:$P$65536,IN_DTK!E$6,0))=FALSE,VLOOKUP($A242,[1]DSSV!$A$9:$P$65536,IN_DTK!E$6,0),"")</f>
        <v>Phương</v>
      </c>
      <c r="F242" s="57" t="str">
        <f>IF(ISNA(VLOOKUP($A242,[1]DSSV!$A$9:$P$65536,IN_DTK!F$6,0))=FALSE,VLOOKUP($A242,[1]DSSV!$A$9:$P$65536,IN_DTK!F$6,0),"")</f>
        <v>K15KTR2</v>
      </c>
      <c r="G242" s="57" t="str">
        <f>IF(ISNA(VLOOKUP($A242,[1]DSSV!$A$9:$P$65536,IN_DTK!G$6,0))=FALSE,VLOOKUP($A242,[1]DSSV!$A$9:$P$65536,IN_DTK!G$6,0),"")</f>
        <v>K15E36</v>
      </c>
      <c r="H242" s="54">
        <f>IF(ISNA(VLOOKUP($A242,[1]DSSV!$A$9:$P$65536,IN_DTK!H$6,0))=FALSE,IF(H$9&lt;&gt;0,VLOOKUP($A242,[1]DSSV!$A$9:$P$65536,IN_DTK!H$6,0),""),"")</f>
        <v>5</v>
      </c>
      <c r="I242" s="54">
        <f>IF(ISNA(VLOOKUP($A242,[1]DSSV!$A$9:$P$65536,IN_DTK!I$6,0))=FALSE,IF(I$9&lt;&gt;0,VLOOKUP($A242,[1]DSSV!$A$9:$P$65536,IN_DTK!I$6,0),""),"")</f>
        <v>4</v>
      </c>
      <c r="J242" s="54">
        <f>IF(ISNA(VLOOKUP($A242,[1]DSSV!$A$9:$P$65536,IN_DTK!J$6,0))=FALSE,IF(J$9&lt;&gt;0,VLOOKUP($A242,[1]DSSV!$A$9:$P$65536,IN_DTK!J$6,0),""),"")</f>
        <v>2.5</v>
      </c>
      <c r="K242" s="54">
        <f>IF(ISNA(VLOOKUP($A242,[1]DSSV!$A$9:$P$65536,IN_DTK!K$6,0))=FALSE,IF(K$9&lt;&gt;0,VLOOKUP($A242,[1]DSSV!$A$9:$P$65536,IN_DTK!K$6,0),""),"")</f>
        <v>3</v>
      </c>
      <c r="L242" s="54">
        <f>IF(ISNA(VLOOKUP($A242,[1]DSSV!$A$9:$P$65536,IN_DTK!L$6,0))=FALSE,VLOOKUP($A242,[1]DSSV!$A$9:$P$65536,IN_DTK!L$6,0),"")</f>
        <v>5</v>
      </c>
      <c r="M242" s="54">
        <f>IF(ISNA(VLOOKUP($A242,[1]DSSV!$A$9:$P$65536,IN_DTK!M$6,0))=FALSE,VLOOKUP($A242,[1]DSSV!$A$9:$P$65536,IN_DTK!M$6,0),"")</f>
        <v>4.2</v>
      </c>
      <c r="N242" s="54">
        <f>IF(ISNA(VLOOKUP($A242,[1]DSSV!$A$9:$P$65536,IN_DTK!N$6,0))=FALSE,IF(N$9&lt;&gt;0,VLOOKUP($A242,[1]DSSV!$A$9:$P$65536,IN_DTK!N$6,0),""),"")</f>
        <v>4.5999999999999996</v>
      </c>
      <c r="O242" s="58">
        <f>IF(ISNA(VLOOKUP($A242,[1]DSSV!$A$9:$P$65536,IN_DTK!O$6,0))=FALSE,VLOOKUP($A242,[1]DSSV!$A$9:$P$65536,IN_DTK!O$6,0),"")</f>
        <v>4</v>
      </c>
      <c r="P242" s="59" t="str">
        <f>IF(ISNA(VLOOKUP($A242,[1]DSSV!$A$9:$P$65536,IN_DTK!P$6,0))=FALSE,VLOOKUP($A242,[1]DSSV!$A$9:$P$65536,IN_DTK!P$6,0),"")</f>
        <v>Bốn</v>
      </c>
      <c r="Q242" s="60">
        <f>IF(ISNA(VLOOKUP($A242,[1]DSSV!$A$9:$P$65536,IN_DTK!Q$6,0))=FALSE,VLOOKUP($A242,[1]DSSV!$A$9:$P$65536,IN_DTK!Q$6,0),"")</f>
        <v>0</v>
      </c>
      <c r="R242" s="52" t="str">
        <f t="shared" si="6"/>
        <v>K15KTR</v>
      </c>
      <c r="S242" s="53" t="str">
        <f t="shared" si="7"/>
        <v>KTR</v>
      </c>
    </row>
    <row r="243" spans="1:19" s="52" customFormat="1" ht="18" customHeight="1">
      <c r="A243" s="44">
        <v>234</v>
      </c>
      <c r="B243" s="54">
        <f>SUBTOTAL(2,C$7:C243)</f>
        <v>234</v>
      </c>
      <c r="C243" s="54">
        <f>IF(ISNA(VLOOKUP($A243,[1]DSSV!$A$9:$P$65536,IN_DTK!C$6,0))=FALSE,VLOOKUP($A243,[1]DSSV!$A$9:$P$65536,IN_DTK!C$6,0),"")</f>
        <v>152233023</v>
      </c>
      <c r="D243" s="55" t="str">
        <f>IF(ISNA(VLOOKUP($A243,[1]DSSV!$A$9:$P$65536,IN_DTK!D$6,0))=FALSE,VLOOKUP($A243,[1]DSSV!$A$9:$P$65536,IN_DTK!D$6,0),"")</f>
        <v>Trần Khánh</v>
      </c>
      <c r="E243" s="56" t="str">
        <f>IF(ISNA(VLOOKUP($A243,[1]DSSV!$A$9:$P$65536,IN_DTK!E$6,0))=FALSE,VLOOKUP($A243,[1]DSSV!$A$9:$P$65536,IN_DTK!E$6,0),"")</f>
        <v>Rin</v>
      </c>
      <c r="F243" s="57" t="str">
        <f>IF(ISNA(VLOOKUP($A243,[1]DSSV!$A$9:$P$65536,IN_DTK!F$6,0))=FALSE,VLOOKUP($A243,[1]DSSV!$A$9:$P$65536,IN_DTK!F$6,0),"")</f>
        <v>K15KTR2</v>
      </c>
      <c r="G243" s="57" t="str">
        <f>IF(ISNA(VLOOKUP($A243,[1]DSSV!$A$9:$P$65536,IN_DTK!G$6,0))=FALSE,VLOOKUP($A243,[1]DSSV!$A$9:$P$65536,IN_DTK!G$6,0),"")</f>
        <v>K15E36</v>
      </c>
      <c r="H243" s="54">
        <f>IF(ISNA(VLOOKUP($A243,[1]DSSV!$A$9:$P$65536,IN_DTK!H$6,0))=FALSE,IF(H$9&lt;&gt;0,VLOOKUP($A243,[1]DSSV!$A$9:$P$65536,IN_DTK!H$6,0),""),"")</f>
        <v>8</v>
      </c>
      <c r="I243" s="54">
        <f>IF(ISNA(VLOOKUP($A243,[1]DSSV!$A$9:$P$65536,IN_DTK!I$6,0))=FALSE,IF(I$9&lt;&gt;0,VLOOKUP($A243,[1]DSSV!$A$9:$P$65536,IN_DTK!I$6,0),""),"")</f>
        <v>7</v>
      </c>
      <c r="J243" s="54">
        <f>IF(ISNA(VLOOKUP($A243,[1]DSSV!$A$9:$P$65536,IN_DTK!J$6,0))=FALSE,IF(J$9&lt;&gt;0,VLOOKUP($A243,[1]DSSV!$A$9:$P$65536,IN_DTK!J$6,0),""),"")</f>
        <v>4.5</v>
      </c>
      <c r="K243" s="54">
        <f>IF(ISNA(VLOOKUP($A243,[1]DSSV!$A$9:$P$65536,IN_DTK!K$6,0))=FALSE,IF(K$9&lt;&gt;0,VLOOKUP($A243,[1]DSSV!$A$9:$P$65536,IN_DTK!K$6,0),""),"")</f>
        <v>6</v>
      </c>
      <c r="L243" s="54">
        <f>IF(ISNA(VLOOKUP($A243,[1]DSSV!$A$9:$P$65536,IN_DTK!L$6,0))=FALSE,VLOOKUP($A243,[1]DSSV!$A$9:$P$65536,IN_DTK!L$6,0),"")</f>
        <v>5</v>
      </c>
      <c r="M243" s="54">
        <f>IF(ISNA(VLOOKUP($A243,[1]DSSV!$A$9:$P$65536,IN_DTK!M$6,0))=FALSE,VLOOKUP($A243,[1]DSSV!$A$9:$P$65536,IN_DTK!M$6,0),"")</f>
        <v>3.5</v>
      </c>
      <c r="N243" s="54">
        <f>IF(ISNA(VLOOKUP($A243,[1]DSSV!$A$9:$P$65536,IN_DTK!N$6,0))=FALSE,IF(N$9&lt;&gt;0,VLOOKUP($A243,[1]DSSV!$A$9:$P$65536,IN_DTK!N$6,0),""),"")</f>
        <v>4.3</v>
      </c>
      <c r="O243" s="58">
        <f>IF(ISNA(VLOOKUP($A243,[1]DSSV!$A$9:$P$65536,IN_DTK!O$6,0))=FALSE,VLOOKUP($A243,[1]DSSV!$A$9:$P$65536,IN_DTK!O$6,0),"")</f>
        <v>5</v>
      </c>
      <c r="P243" s="59" t="str">
        <f>IF(ISNA(VLOOKUP($A243,[1]DSSV!$A$9:$P$65536,IN_DTK!P$6,0))=FALSE,VLOOKUP($A243,[1]DSSV!$A$9:$P$65536,IN_DTK!P$6,0),"")</f>
        <v>Năm</v>
      </c>
      <c r="Q243" s="60">
        <f>IF(ISNA(VLOOKUP($A243,[1]DSSV!$A$9:$P$65536,IN_DTK!Q$6,0))=FALSE,VLOOKUP($A243,[1]DSSV!$A$9:$P$65536,IN_DTK!Q$6,0),"")</f>
        <v>0</v>
      </c>
      <c r="R243" s="52" t="str">
        <f t="shared" si="6"/>
        <v>K15KTR</v>
      </c>
      <c r="S243" s="53" t="str">
        <f t="shared" si="7"/>
        <v>KTR</v>
      </c>
    </row>
    <row r="244" spans="1:19" s="52" customFormat="1" ht="18" customHeight="1">
      <c r="A244" s="44">
        <v>235</v>
      </c>
      <c r="B244" s="54">
        <f>SUBTOTAL(2,C$7:C244)</f>
        <v>235</v>
      </c>
      <c r="C244" s="54">
        <f>IF(ISNA(VLOOKUP($A244,[1]DSSV!$A$9:$P$65536,IN_DTK!C$6,0))=FALSE,VLOOKUP($A244,[1]DSSV!$A$9:$P$65536,IN_DTK!C$6,0),"")</f>
        <v>152235502</v>
      </c>
      <c r="D244" s="55" t="str">
        <f>IF(ISNA(VLOOKUP($A244,[1]DSSV!$A$9:$P$65536,IN_DTK!D$6,0))=FALSE,VLOOKUP($A244,[1]DSSV!$A$9:$P$65536,IN_DTK!D$6,0),"")</f>
        <v>Hoàng Văn</v>
      </c>
      <c r="E244" s="56" t="str">
        <f>IF(ISNA(VLOOKUP($A244,[1]DSSV!$A$9:$P$65536,IN_DTK!E$6,0))=FALSE,VLOOKUP($A244,[1]DSSV!$A$9:$P$65536,IN_DTK!E$6,0),"")</f>
        <v>Mạnh</v>
      </c>
      <c r="F244" s="57" t="str">
        <f>IF(ISNA(VLOOKUP($A244,[1]DSSV!$A$9:$P$65536,IN_DTK!F$6,0))=FALSE,VLOOKUP($A244,[1]DSSV!$A$9:$P$65536,IN_DTK!F$6,0),"")</f>
        <v>K15KTR2</v>
      </c>
      <c r="G244" s="57" t="str">
        <f>IF(ISNA(VLOOKUP($A244,[1]DSSV!$A$9:$P$65536,IN_DTK!G$6,0))=FALSE,VLOOKUP($A244,[1]DSSV!$A$9:$P$65536,IN_DTK!G$6,0),"")</f>
        <v>K15E36</v>
      </c>
      <c r="H244" s="54">
        <f>IF(ISNA(VLOOKUP($A244,[1]DSSV!$A$9:$P$65536,IN_DTK!H$6,0))=FALSE,IF(H$9&lt;&gt;0,VLOOKUP($A244,[1]DSSV!$A$9:$P$65536,IN_DTK!H$6,0),""),"")</f>
        <v>4</v>
      </c>
      <c r="I244" s="54">
        <f>IF(ISNA(VLOOKUP($A244,[1]DSSV!$A$9:$P$65536,IN_DTK!I$6,0))=FALSE,IF(I$9&lt;&gt;0,VLOOKUP($A244,[1]DSSV!$A$9:$P$65536,IN_DTK!I$6,0),""),"")</f>
        <v>3</v>
      </c>
      <c r="J244" s="54">
        <f>IF(ISNA(VLOOKUP($A244,[1]DSSV!$A$9:$P$65536,IN_DTK!J$6,0))=FALSE,IF(J$9&lt;&gt;0,VLOOKUP($A244,[1]DSSV!$A$9:$P$65536,IN_DTK!J$6,0),""),"")</f>
        <v>4</v>
      </c>
      <c r="K244" s="54">
        <f>IF(ISNA(VLOOKUP($A244,[1]DSSV!$A$9:$P$65536,IN_DTK!K$6,0))=FALSE,IF(K$9&lt;&gt;0,VLOOKUP($A244,[1]DSSV!$A$9:$P$65536,IN_DTK!K$6,0),""),"")</f>
        <v>3</v>
      </c>
      <c r="L244" s="54">
        <f>IF(ISNA(VLOOKUP($A244,[1]DSSV!$A$9:$P$65536,IN_DTK!L$6,0))=FALSE,VLOOKUP($A244,[1]DSSV!$A$9:$P$65536,IN_DTK!L$6,0),"")</f>
        <v>7</v>
      </c>
      <c r="M244" s="54">
        <f>IF(ISNA(VLOOKUP($A244,[1]DSSV!$A$9:$P$65536,IN_DTK!M$6,0))=FALSE,VLOOKUP($A244,[1]DSSV!$A$9:$P$65536,IN_DTK!M$6,0),"")</f>
        <v>3.3</v>
      </c>
      <c r="N244" s="54">
        <f>IF(ISNA(VLOOKUP($A244,[1]DSSV!$A$9:$P$65536,IN_DTK!N$6,0))=FALSE,IF(N$9&lt;&gt;0,VLOOKUP($A244,[1]DSSV!$A$9:$P$65536,IN_DTK!N$6,0),""),"")</f>
        <v>5.2</v>
      </c>
      <c r="O244" s="58">
        <f>IF(ISNA(VLOOKUP($A244,[1]DSSV!$A$9:$P$65536,IN_DTK!O$6,0))=FALSE,VLOOKUP($A244,[1]DSSV!$A$9:$P$65536,IN_DTK!O$6,0),"")</f>
        <v>4.5</v>
      </c>
      <c r="P244" s="59" t="str">
        <f>IF(ISNA(VLOOKUP($A244,[1]DSSV!$A$9:$P$65536,IN_DTK!P$6,0))=FALSE,VLOOKUP($A244,[1]DSSV!$A$9:$P$65536,IN_DTK!P$6,0),"")</f>
        <v>Bốn Phẩy Năm</v>
      </c>
      <c r="Q244" s="60">
        <f>IF(ISNA(VLOOKUP($A244,[1]DSSV!$A$9:$P$65536,IN_DTK!Q$6,0))=FALSE,VLOOKUP($A244,[1]DSSV!$A$9:$P$65536,IN_DTK!Q$6,0),"")</f>
        <v>0</v>
      </c>
      <c r="R244" s="52" t="str">
        <f t="shared" si="6"/>
        <v>K15KTR</v>
      </c>
      <c r="S244" s="53" t="str">
        <f t="shared" si="7"/>
        <v>KTR</v>
      </c>
    </row>
    <row r="245" spans="1:19" s="52" customFormat="1" ht="18" customHeight="1">
      <c r="A245" s="44">
        <v>236</v>
      </c>
      <c r="B245" s="54">
        <f>SUBTOTAL(2,C$7:C245)</f>
        <v>236</v>
      </c>
      <c r="C245" s="54">
        <f>IF(ISNA(VLOOKUP($A245,[1]DSSV!$A$9:$P$65536,IN_DTK!C$6,0))=FALSE,VLOOKUP($A245,[1]DSSV!$A$9:$P$65536,IN_DTK!C$6,0),"")</f>
        <v>152236325</v>
      </c>
      <c r="D245" s="55" t="str">
        <f>IF(ISNA(VLOOKUP($A245,[1]DSSV!$A$9:$P$65536,IN_DTK!D$6,0))=FALSE,VLOOKUP($A245,[1]DSSV!$A$9:$P$65536,IN_DTK!D$6,0),"")</f>
        <v>Tô Hữu</v>
      </c>
      <c r="E245" s="56" t="str">
        <f>IF(ISNA(VLOOKUP($A245,[1]DSSV!$A$9:$P$65536,IN_DTK!E$6,0))=FALSE,VLOOKUP($A245,[1]DSSV!$A$9:$P$65536,IN_DTK!E$6,0),"")</f>
        <v>Phước</v>
      </c>
      <c r="F245" s="57" t="str">
        <f>IF(ISNA(VLOOKUP($A245,[1]DSSV!$A$9:$P$65536,IN_DTK!F$6,0))=FALSE,VLOOKUP($A245,[1]DSSV!$A$9:$P$65536,IN_DTK!F$6,0),"")</f>
        <v>K15KTR2</v>
      </c>
      <c r="G245" s="57" t="str">
        <f>IF(ISNA(VLOOKUP($A245,[1]DSSV!$A$9:$P$65536,IN_DTK!G$6,0))=FALSE,VLOOKUP($A245,[1]DSSV!$A$9:$P$65536,IN_DTK!G$6,0),"")</f>
        <v>K15E36</v>
      </c>
      <c r="H245" s="54">
        <f>IF(ISNA(VLOOKUP($A245,[1]DSSV!$A$9:$P$65536,IN_DTK!H$6,0))=FALSE,IF(H$9&lt;&gt;0,VLOOKUP($A245,[1]DSSV!$A$9:$P$65536,IN_DTK!H$6,0),""),"")</f>
        <v>9</v>
      </c>
      <c r="I245" s="54">
        <f>IF(ISNA(VLOOKUP($A245,[1]DSSV!$A$9:$P$65536,IN_DTK!I$6,0))=FALSE,IF(I$9&lt;&gt;0,VLOOKUP($A245,[1]DSSV!$A$9:$P$65536,IN_DTK!I$6,0),""),"")</f>
        <v>8</v>
      </c>
      <c r="J245" s="54">
        <f>IF(ISNA(VLOOKUP($A245,[1]DSSV!$A$9:$P$65536,IN_DTK!J$6,0))=FALSE,IF(J$9&lt;&gt;0,VLOOKUP($A245,[1]DSSV!$A$9:$P$65536,IN_DTK!J$6,0),""),"")</f>
        <v>6</v>
      </c>
      <c r="K245" s="54">
        <f>IF(ISNA(VLOOKUP($A245,[1]DSSV!$A$9:$P$65536,IN_DTK!K$6,0))=FALSE,IF(K$9&lt;&gt;0,VLOOKUP($A245,[1]DSSV!$A$9:$P$65536,IN_DTK!K$6,0),""),"")</f>
        <v>6</v>
      </c>
      <c r="L245" s="54">
        <f>IF(ISNA(VLOOKUP($A245,[1]DSSV!$A$9:$P$65536,IN_DTK!L$6,0))=FALSE,VLOOKUP($A245,[1]DSSV!$A$9:$P$65536,IN_DTK!L$6,0),"")</f>
        <v>8</v>
      </c>
      <c r="M245" s="54">
        <f>IF(ISNA(VLOOKUP($A245,[1]DSSV!$A$9:$P$65536,IN_DTK!M$6,0))=FALSE,VLOOKUP($A245,[1]DSSV!$A$9:$P$65536,IN_DTK!M$6,0),"")</f>
        <v>4.5999999999999996</v>
      </c>
      <c r="N245" s="54">
        <f>IF(ISNA(VLOOKUP($A245,[1]DSSV!$A$9:$P$65536,IN_DTK!N$6,0))=FALSE,IF(N$9&lt;&gt;0,VLOOKUP($A245,[1]DSSV!$A$9:$P$65536,IN_DTK!N$6,0),""),"")</f>
        <v>6.3</v>
      </c>
      <c r="O245" s="58">
        <f>IF(ISNA(VLOOKUP($A245,[1]DSSV!$A$9:$P$65536,IN_DTK!O$6,0))=FALSE,VLOOKUP($A245,[1]DSSV!$A$9:$P$65536,IN_DTK!O$6,0),"")</f>
        <v>6.5</v>
      </c>
      <c r="P245" s="59" t="str">
        <f>IF(ISNA(VLOOKUP($A245,[1]DSSV!$A$9:$P$65536,IN_DTK!P$6,0))=FALSE,VLOOKUP($A245,[1]DSSV!$A$9:$P$65536,IN_DTK!P$6,0),"")</f>
        <v>Sáu Phẩy Năm</v>
      </c>
      <c r="Q245" s="60">
        <f>IF(ISNA(VLOOKUP($A245,[1]DSSV!$A$9:$P$65536,IN_DTK!Q$6,0))=FALSE,VLOOKUP($A245,[1]DSSV!$A$9:$P$65536,IN_DTK!Q$6,0),"")</f>
        <v>0</v>
      </c>
      <c r="R245" s="52" t="str">
        <f t="shared" si="6"/>
        <v>K15KTR</v>
      </c>
      <c r="S245" s="53" t="str">
        <f t="shared" si="7"/>
        <v>KTR</v>
      </c>
    </row>
    <row r="246" spans="1:19" s="52" customFormat="1" ht="18" customHeight="1">
      <c r="A246" s="44">
        <v>237</v>
      </c>
      <c r="B246" s="54">
        <f>SUBTOTAL(2,C$7:C246)</f>
        <v>237</v>
      </c>
      <c r="C246" s="54">
        <f>IF(ISNA(VLOOKUP($A246,[1]DSSV!$A$9:$P$65536,IN_DTK!C$6,0))=FALSE,VLOOKUP($A246,[1]DSSV!$A$9:$P$65536,IN_DTK!C$6,0),"")</f>
        <v>132234938</v>
      </c>
      <c r="D246" s="55" t="str">
        <f>IF(ISNA(VLOOKUP($A246,[1]DSSV!$A$9:$P$65536,IN_DTK!D$6,0))=FALSE,VLOOKUP($A246,[1]DSSV!$A$9:$P$65536,IN_DTK!D$6,0),"")</f>
        <v xml:space="preserve">Phạm </v>
      </c>
      <c r="E246" s="56" t="str">
        <f>IF(ISNA(VLOOKUP($A246,[1]DSSV!$A$9:$P$65536,IN_DTK!E$6,0))=FALSE,VLOOKUP($A246,[1]DSSV!$A$9:$P$65536,IN_DTK!E$6,0),"")</f>
        <v>Văn</v>
      </c>
      <c r="F246" s="57" t="str">
        <f>IF(ISNA(VLOOKUP($A246,[1]DSSV!$A$9:$P$65536,IN_DTK!F$6,0))=FALSE,VLOOKUP($A246,[1]DSSV!$A$9:$P$65536,IN_DTK!F$6,0),"")</f>
        <v>K15KTR3</v>
      </c>
      <c r="G246" s="57" t="str">
        <f>IF(ISNA(VLOOKUP($A246,[1]DSSV!$A$9:$P$65536,IN_DTK!G$6,0))=FALSE,VLOOKUP($A246,[1]DSSV!$A$9:$P$65536,IN_DTK!G$6,0),"")</f>
        <v>K15E36</v>
      </c>
      <c r="H246" s="54">
        <f>IF(ISNA(VLOOKUP($A246,[1]DSSV!$A$9:$P$65536,IN_DTK!H$6,0))=FALSE,IF(H$9&lt;&gt;0,VLOOKUP($A246,[1]DSSV!$A$9:$P$65536,IN_DTK!H$6,0),""),"")</f>
        <v>2</v>
      </c>
      <c r="I246" s="54">
        <f>IF(ISNA(VLOOKUP($A246,[1]DSSV!$A$9:$P$65536,IN_DTK!I$6,0))=FALSE,IF(I$9&lt;&gt;0,VLOOKUP($A246,[1]DSSV!$A$9:$P$65536,IN_DTK!I$6,0),""),"")</f>
        <v>2</v>
      </c>
      <c r="J246" s="54">
        <f>IF(ISNA(VLOOKUP($A246,[1]DSSV!$A$9:$P$65536,IN_DTK!J$6,0))=FALSE,IF(J$9&lt;&gt;0,VLOOKUP($A246,[1]DSSV!$A$9:$P$65536,IN_DTK!J$6,0),""),"")</f>
        <v>5</v>
      </c>
      <c r="K246" s="54">
        <f>IF(ISNA(VLOOKUP($A246,[1]DSSV!$A$9:$P$65536,IN_DTK!K$6,0))=FALSE,IF(K$9&lt;&gt;0,VLOOKUP($A246,[1]DSSV!$A$9:$P$65536,IN_DTK!K$6,0),""),"")</f>
        <v>4</v>
      </c>
      <c r="L246" s="54">
        <f>IF(ISNA(VLOOKUP($A246,[1]DSSV!$A$9:$P$65536,IN_DTK!L$6,0))=FALSE,VLOOKUP($A246,[1]DSSV!$A$9:$P$65536,IN_DTK!L$6,0),"")</f>
        <v>5</v>
      </c>
      <c r="M246" s="54">
        <f>IF(ISNA(VLOOKUP($A246,[1]DSSV!$A$9:$P$65536,IN_DTK!M$6,0))=FALSE,VLOOKUP($A246,[1]DSSV!$A$9:$P$65536,IN_DTK!M$6,0),"")</f>
        <v>4</v>
      </c>
      <c r="N246" s="54">
        <f>IF(ISNA(VLOOKUP($A246,[1]DSSV!$A$9:$P$65536,IN_DTK!N$6,0))=FALSE,IF(N$9&lt;&gt;0,VLOOKUP($A246,[1]DSSV!$A$9:$P$65536,IN_DTK!N$6,0),""),"")</f>
        <v>4.5</v>
      </c>
      <c r="O246" s="58">
        <f>IF(ISNA(VLOOKUP($A246,[1]DSSV!$A$9:$P$65536,IN_DTK!O$6,0))=FALSE,VLOOKUP($A246,[1]DSSV!$A$9:$P$65536,IN_DTK!O$6,0),"")</f>
        <v>4.2</v>
      </c>
      <c r="P246" s="59" t="str">
        <f>IF(ISNA(VLOOKUP($A246,[1]DSSV!$A$9:$P$65536,IN_DTK!P$6,0))=FALSE,VLOOKUP($A246,[1]DSSV!$A$9:$P$65536,IN_DTK!P$6,0),"")</f>
        <v>Bốn Phẩy Hai</v>
      </c>
      <c r="Q246" s="60">
        <f>IF(ISNA(VLOOKUP($A246,[1]DSSV!$A$9:$P$65536,IN_DTK!Q$6,0))=FALSE,VLOOKUP($A246,[1]DSSV!$A$9:$P$65536,IN_DTK!Q$6,0),"")</f>
        <v>0</v>
      </c>
      <c r="R246" s="52" t="str">
        <f t="shared" si="6"/>
        <v>K15KTR</v>
      </c>
      <c r="S246" s="53" t="str">
        <f t="shared" si="7"/>
        <v>KTR</v>
      </c>
    </row>
    <row r="247" spans="1:19" s="52" customFormat="1" ht="18" customHeight="1">
      <c r="A247" s="44">
        <v>238</v>
      </c>
      <c r="B247" s="54">
        <f>SUBTOTAL(2,C$7:C247)</f>
        <v>238</v>
      </c>
      <c r="C247" s="54">
        <f>IF(ISNA(VLOOKUP($A247,[1]DSSV!$A$9:$P$65536,IN_DTK!C$6,0))=FALSE,VLOOKUP($A247,[1]DSSV!$A$9:$P$65536,IN_DTK!C$6,0),"")</f>
        <v>142231390</v>
      </c>
      <c r="D247" s="55" t="str">
        <f>IF(ISNA(VLOOKUP($A247,[1]DSSV!$A$9:$P$65536,IN_DTK!D$6,0))=FALSE,VLOOKUP($A247,[1]DSSV!$A$9:$P$65536,IN_DTK!D$6,0),"")</f>
        <v>Nguyễn Ngọc</v>
      </c>
      <c r="E247" s="56" t="str">
        <f>IF(ISNA(VLOOKUP($A247,[1]DSSV!$A$9:$P$65536,IN_DTK!E$6,0))=FALSE,VLOOKUP($A247,[1]DSSV!$A$9:$P$65536,IN_DTK!E$6,0),"")</f>
        <v>Duy</v>
      </c>
      <c r="F247" s="57" t="str">
        <f>IF(ISNA(VLOOKUP($A247,[1]DSSV!$A$9:$P$65536,IN_DTK!F$6,0))=FALSE,VLOOKUP($A247,[1]DSSV!$A$9:$P$65536,IN_DTK!F$6,0),"")</f>
        <v>K15KTR3</v>
      </c>
      <c r="G247" s="57" t="str">
        <f>IF(ISNA(VLOOKUP($A247,[1]DSSV!$A$9:$P$65536,IN_DTK!G$6,0))=FALSE,VLOOKUP($A247,[1]DSSV!$A$9:$P$65536,IN_DTK!G$6,0),"")</f>
        <v>K15E36</v>
      </c>
      <c r="H247" s="54">
        <f>IF(ISNA(VLOOKUP($A247,[1]DSSV!$A$9:$P$65536,IN_DTK!H$6,0))=FALSE,IF(H$9&lt;&gt;0,VLOOKUP($A247,[1]DSSV!$A$9:$P$65536,IN_DTK!H$6,0),""),"")</f>
        <v>7</v>
      </c>
      <c r="I247" s="54">
        <f>IF(ISNA(VLOOKUP($A247,[1]DSSV!$A$9:$P$65536,IN_DTK!I$6,0))=FALSE,IF(I$9&lt;&gt;0,VLOOKUP($A247,[1]DSSV!$A$9:$P$65536,IN_DTK!I$6,0),""),"")</f>
        <v>7</v>
      </c>
      <c r="J247" s="54">
        <f>IF(ISNA(VLOOKUP($A247,[1]DSSV!$A$9:$P$65536,IN_DTK!J$6,0))=FALSE,IF(J$9&lt;&gt;0,VLOOKUP($A247,[1]DSSV!$A$9:$P$65536,IN_DTK!J$6,0),""),"")</f>
        <v>5</v>
      </c>
      <c r="K247" s="54">
        <f>IF(ISNA(VLOOKUP($A247,[1]DSSV!$A$9:$P$65536,IN_DTK!K$6,0))=FALSE,IF(K$9&lt;&gt;0,VLOOKUP($A247,[1]DSSV!$A$9:$P$65536,IN_DTK!K$6,0),""),"")</f>
        <v>2</v>
      </c>
      <c r="L247" s="54">
        <f>IF(ISNA(VLOOKUP($A247,[1]DSSV!$A$9:$P$65536,IN_DTK!L$6,0))=FALSE,VLOOKUP($A247,[1]DSSV!$A$9:$P$65536,IN_DTK!L$6,0),"")</f>
        <v>4</v>
      </c>
      <c r="M247" s="54">
        <f>IF(ISNA(VLOOKUP($A247,[1]DSSV!$A$9:$P$65536,IN_DTK!M$6,0))=FALSE,VLOOKUP($A247,[1]DSSV!$A$9:$P$65536,IN_DTK!M$6,0),"")</f>
        <v>5.0999999999999996</v>
      </c>
      <c r="N247" s="54">
        <f>IF(ISNA(VLOOKUP($A247,[1]DSSV!$A$9:$P$65536,IN_DTK!N$6,0))=FALSE,IF(N$9&lt;&gt;0,VLOOKUP($A247,[1]DSSV!$A$9:$P$65536,IN_DTK!N$6,0),""),"")</f>
        <v>4.5999999999999996</v>
      </c>
      <c r="O247" s="58">
        <f>IF(ISNA(VLOOKUP($A247,[1]DSSV!$A$9:$P$65536,IN_DTK!O$6,0))=FALSE,VLOOKUP($A247,[1]DSSV!$A$9:$P$65536,IN_DTK!O$6,0),"")</f>
        <v>4.8</v>
      </c>
      <c r="P247" s="59" t="str">
        <f>IF(ISNA(VLOOKUP($A247,[1]DSSV!$A$9:$P$65536,IN_DTK!P$6,0))=FALSE,VLOOKUP($A247,[1]DSSV!$A$9:$P$65536,IN_DTK!P$6,0),"")</f>
        <v>Bốn Phẩy Tám</v>
      </c>
      <c r="Q247" s="60">
        <f>IF(ISNA(VLOOKUP($A247,[1]DSSV!$A$9:$P$65536,IN_DTK!Q$6,0))=FALSE,VLOOKUP($A247,[1]DSSV!$A$9:$P$65536,IN_DTK!Q$6,0),"")</f>
        <v>0</v>
      </c>
      <c r="R247" s="52" t="str">
        <f t="shared" si="6"/>
        <v>K15KTR</v>
      </c>
      <c r="S247" s="53" t="str">
        <f t="shared" si="7"/>
        <v>KTR</v>
      </c>
    </row>
    <row r="248" spans="1:19" s="52" customFormat="1" ht="18" customHeight="1">
      <c r="A248" s="44">
        <v>239</v>
      </c>
      <c r="B248" s="54">
        <f>SUBTOTAL(2,C$7:C248)</f>
        <v>239</v>
      </c>
      <c r="C248" s="54">
        <f>IF(ISNA(VLOOKUP($A248,[1]DSSV!$A$9:$P$65536,IN_DTK!C$6,0))=FALSE,VLOOKUP($A248,[1]DSSV!$A$9:$P$65536,IN_DTK!C$6,0),"")</f>
        <v>152232806</v>
      </c>
      <c r="D248" s="55" t="str">
        <f>IF(ISNA(VLOOKUP($A248,[1]DSSV!$A$9:$P$65536,IN_DTK!D$6,0))=FALSE,VLOOKUP($A248,[1]DSSV!$A$9:$P$65536,IN_DTK!D$6,0),"")</f>
        <v>Phạm Văn Nhất</v>
      </c>
      <c r="E248" s="56" t="str">
        <f>IF(ISNA(VLOOKUP($A248,[1]DSSV!$A$9:$P$65536,IN_DTK!E$6,0))=FALSE,VLOOKUP($A248,[1]DSSV!$A$9:$P$65536,IN_DTK!E$6,0),"")</f>
        <v>Đạt</v>
      </c>
      <c r="F248" s="57" t="str">
        <f>IF(ISNA(VLOOKUP($A248,[1]DSSV!$A$9:$P$65536,IN_DTK!F$6,0))=FALSE,VLOOKUP($A248,[1]DSSV!$A$9:$P$65536,IN_DTK!F$6,0),"")</f>
        <v>K15KTR3</v>
      </c>
      <c r="G248" s="57" t="str">
        <f>IF(ISNA(VLOOKUP($A248,[1]DSSV!$A$9:$P$65536,IN_DTK!G$6,0))=FALSE,VLOOKUP($A248,[1]DSSV!$A$9:$P$65536,IN_DTK!G$6,0),"")</f>
        <v>K15E36</v>
      </c>
      <c r="H248" s="54">
        <f>IF(ISNA(VLOOKUP($A248,[1]DSSV!$A$9:$P$65536,IN_DTK!H$6,0))=FALSE,IF(H$9&lt;&gt;0,VLOOKUP($A248,[1]DSSV!$A$9:$P$65536,IN_DTK!H$6,0),""),"")</f>
        <v>0</v>
      </c>
      <c r="I248" s="54">
        <f>IF(ISNA(VLOOKUP($A248,[1]DSSV!$A$9:$P$65536,IN_DTK!I$6,0))=FALSE,IF(I$9&lt;&gt;0,VLOOKUP($A248,[1]DSSV!$A$9:$P$65536,IN_DTK!I$6,0),""),"")</f>
        <v>0</v>
      </c>
      <c r="J248" s="54">
        <f>IF(ISNA(VLOOKUP($A248,[1]DSSV!$A$9:$P$65536,IN_DTK!J$6,0))=FALSE,IF(J$9&lt;&gt;0,VLOOKUP($A248,[1]DSSV!$A$9:$P$65536,IN_DTK!J$6,0),""),"")</f>
        <v>0</v>
      </c>
      <c r="K248" s="54">
        <f>IF(ISNA(VLOOKUP($A248,[1]DSSV!$A$9:$P$65536,IN_DTK!K$6,0))=FALSE,IF(K$9&lt;&gt;0,VLOOKUP($A248,[1]DSSV!$A$9:$P$65536,IN_DTK!K$6,0),""),"")</f>
        <v>0</v>
      </c>
      <c r="L248" s="54" t="str">
        <f>IF(ISNA(VLOOKUP($A248,[1]DSSV!$A$9:$P$65536,IN_DTK!L$6,0))=FALSE,VLOOKUP($A248,[1]DSSV!$A$9:$P$65536,IN_DTK!L$6,0),"")</f>
        <v>hp</v>
      </c>
      <c r="M248" s="54" t="str">
        <f>IF(ISNA(VLOOKUP($A248,[1]DSSV!$A$9:$P$65536,IN_DTK!M$6,0))=FALSE,VLOOKUP($A248,[1]DSSV!$A$9:$P$65536,IN_DTK!M$6,0),"")</f>
        <v>hp</v>
      </c>
      <c r="N248" s="54" t="str">
        <f>IF(ISNA(VLOOKUP($A248,[1]DSSV!$A$9:$P$65536,IN_DTK!N$6,0))=FALSE,IF(N$9&lt;&gt;0,VLOOKUP($A248,[1]DSSV!$A$9:$P$65536,IN_DTK!N$6,0),""),"")</f>
        <v>hp</v>
      </c>
      <c r="O248" s="58">
        <f>IF(ISNA(VLOOKUP($A248,[1]DSSV!$A$9:$P$65536,IN_DTK!O$6,0))=FALSE,VLOOKUP($A248,[1]DSSV!$A$9:$P$65536,IN_DTK!O$6,0),"")</f>
        <v>0</v>
      </c>
      <c r="P248" s="59" t="str">
        <f>IF(ISNA(VLOOKUP($A248,[1]DSSV!$A$9:$P$65536,IN_DTK!P$6,0))=FALSE,VLOOKUP($A248,[1]DSSV!$A$9:$P$65536,IN_DTK!P$6,0),"")</f>
        <v>Không</v>
      </c>
      <c r="Q248" s="60">
        <f>IF(ISNA(VLOOKUP($A248,[1]DSSV!$A$9:$P$65536,IN_DTK!Q$6,0))=FALSE,VLOOKUP($A248,[1]DSSV!$A$9:$P$65536,IN_DTK!Q$6,0),"")</f>
        <v>0</v>
      </c>
      <c r="R248" s="52" t="str">
        <f t="shared" si="6"/>
        <v>K15KTR</v>
      </c>
      <c r="S248" s="53" t="str">
        <f t="shared" si="7"/>
        <v>KTR</v>
      </c>
    </row>
    <row r="249" spans="1:19" s="52" customFormat="1" ht="18" customHeight="1">
      <c r="A249" s="44">
        <v>240</v>
      </c>
      <c r="B249" s="54">
        <f>SUBTOTAL(2,C$7:C249)</f>
        <v>240</v>
      </c>
      <c r="C249" s="54">
        <f>IF(ISNA(VLOOKUP($A249,[1]DSSV!$A$9:$P$65536,IN_DTK!C$6,0))=FALSE,VLOOKUP($A249,[1]DSSV!$A$9:$P$65536,IN_DTK!C$6,0),"")</f>
        <v>152232843</v>
      </c>
      <c r="D249" s="55" t="str">
        <f>IF(ISNA(VLOOKUP($A249,[1]DSSV!$A$9:$P$65536,IN_DTK!D$6,0))=FALSE,VLOOKUP($A249,[1]DSSV!$A$9:$P$65536,IN_DTK!D$6,0),"")</f>
        <v>Võ Hoàng Cát</v>
      </c>
      <c r="E249" s="56" t="str">
        <f>IF(ISNA(VLOOKUP($A249,[1]DSSV!$A$9:$P$65536,IN_DTK!E$6,0))=FALSE,VLOOKUP($A249,[1]DSSV!$A$9:$P$65536,IN_DTK!E$6,0),"")</f>
        <v>Tiên</v>
      </c>
      <c r="F249" s="57" t="str">
        <f>IF(ISNA(VLOOKUP($A249,[1]DSSV!$A$9:$P$65536,IN_DTK!F$6,0))=FALSE,VLOOKUP($A249,[1]DSSV!$A$9:$P$65536,IN_DTK!F$6,0),"")</f>
        <v>K15KTR3</v>
      </c>
      <c r="G249" s="57" t="str">
        <f>IF(ISNA(VLOOKUP($A249,[1]DSSV!$A$9:$P$65536,IN_DTK!G$6,0))=FALSE,VLOOKUP($A249,[1]DSSV!$A$9:$P$65536,IN_DTK!G$6,0),"")</f>
        <v>K15E36</v>
      </c>
      <c r="H249" s="54">
        <f>IF(ISNA(VLOOKUP($A249,[1]DSSV!$A$9:$P$65536,IN_DTK!H$6,0))=FALSE,IF(H$9&lt;&gt;0,VLOOKUP($A249,[1]DSSV!$A$9:$P$65536,IN_DTK!H$6,0),""),"")</f>
        <v>10</v>
      </c>
      <c r="I249" s="54">
        <f>IF(ISNA(VLOOKUP($A249,[1]DSSV!$A$9:$P$65536,IN_DTK!I$6,0))=FALSE,IF(I$9&lt;&gt;0,VLOOKUP($A249,[1]DSSV!$A$9:$P$65536,IN_DTK!I$6,0),""),"")</f>
        <v>8</v>
      </c>
      <c r="J249" s="54">
        <f>IF(ISNA(VLOOKUP($A249,[1]DSSV!$A$9:$P$65536,IN_DTK!J$6,0))=FALSE,IF(J$9&lt;&gt;0,VLOOKUP($A249,[1]DSSV!$A$9:$P$65536,IN_DTK!J$6,0),""),"")</f>
        <v>5</v>
      </c>
      <c r="K249" s="54">
        <f>IF(ISNA(VLOOKUP($A249,[1]DSSV!$A$9:$P$65536,IN_DTK!K$6,0))=FALSE,IF(K$9&lt;&gt;0,VLOOKUP($A249,[1]DSSV!$A$9:$P$65536,IN_DTK!K$6,0),""),"")</f>
        <v>7</v>
      </c>
      <c r="L249" s="54">
        <f>IF(ISNA(VLOOKUP($A249,[1]DSSV!$A$9:$P$65536,IN_DTK!L$6,0))=FALSE,VLOOKUP($A249,[1]DSSV!$A$9:$P$65536,IN_DTK!L$6,0),"")</f>
        <v>6.5</v>
      </c>
      <c r="M249" s="54">
        <f>IF(ISNA(VLOOKUP($A249,[1]DSSV!$A$9:$P$65536,IN_DTK!M$6,0))=FALSE,VLOOKUP($A249,[1]DSSV!$A$9:$P$65536,IN_DTK!M$6,0),"")</f>
        <v>2.4</v>
      </c>
      <c r="N249" s="54">
        <f>IF(ISNA(VLOOKUP($A249,[1]DSSV!$A$9:$P$65536,IN_DTK!N$6,0))=FALSE,IF(N$9&lt;&gt;0,VLOOKUP($A249,[1]DSSV!$A$9:$P$65536,IN_DTK!N$6,0),""),"")</f>
        <v>4.5</v>
      </c>
      <c r="O249" s="58">
        <f>IF(ISNA(VLOOKUP($A249,[1]DSSV!$A$9:$P$65536,IN_DTK!O$6,0))=FALSE,VLOOKUP($A249,[1]DSSV!$A$9:$P$65536,IN_DTK!O$6,0),"")</f>
        <v>5.5</v>
      </c>
      <c r="P249" s="59" t="str">
        <f>IF(ISNA(VLOOKUP($A249,[1]DSSV!$A$9:$P$65536,IN_DTK!P$6,0))=FALSE,VLOOKUP($A249,[1]DSSV!$A$9:$P$65536,IN_DTK!P$6,0),"")</f>
        <v>Năm Phẩy Năm</v>
      </c>
      <c r="Q249" s="60">
        <f>IF(ISNA(VLOOKUP($A249,[1]DSSV!$A$9:$P$65536,IN_DTK!Q$6,0))=FALSE,VLOOKUP($A249,[1]DSSV!$A$9:$P$65536,IN_DTK!Q$6,0),"")</f>
        <v>0</v>
      </c>
      <c r="R249" s="52" t="str">
        <f t="shared" si="6"/>
        <v>K15KTR</v>
      </c>
      <c r="S249" s="53" t="str">
        <f t="shared" si="7"/>
        <v>KTR</v>
      </c>
    </row>
    <row r="250" spans="1:19" s="52" customFormat="1" ht="18" customHeight="1">
      <c r="A250" s="44">
        <v>241</v>
      </c>
      <c r="B250" s="54">
        <f>SUBTOTAL(2,C$7:C250)</f>
        <v>241</v>
      </c>
      <c r="C250" s="54">
        <f>IF(ISNA(VLOOKUP($A250,[1]DSSV!$A$9:$P$65536,IN_DTK!C$6,0))=FALSE,VLOOKUP($A250,[1]DSSV!$A$9:$P$65536,IN_DTK!C$6,0),"")</f>
        <v>152232852</v>
      </c>
      <c r="D250" s="55" t="str">
        <f>IF(ISNA(VLOOKUP($A250,[1]DSSV!$A$9:$P$65536,IN_DTK!D$6,0))=FALSE,VLOOKUP($A250,[1]DSSV!$A$9:$P$65536,IN_DTK!D$6,0),"")</f>
        <v>Võ Hoàng</v>
      </c>
      <c r="E250" s="56" t="str">
        <f>IF(ISNA(VLOOKUP($A250,[1]DSSV!$A$9:$P$65536,IN_DTK!E$6,0))=FALSE,VLOOKUP($A250,[1]DSSV!$A$9:$P$65536,IN_DTK!E$6,0),"")</f>
        <v>Long</v>
      </c>
      <c r="F250" s="57" t="str">
        <f>IF(ISNA(VLOOKUP($A250,[1]DSSV!$A$9:$P$65536,IN_DTK!F$6,0))=FALSE,VLOOKUP($A250,[1]DSSV!$A$9:$P$65536,IN_DTK!F$6,0),"")</f>
        <v>K15KTR3</v>
      </c>
      <c r="G250" s="57" t="str">
        <f>IF(ISNA(VLOOKUP($A250,[1]DSSV!$A$9:$P$65536,IN_DTK!G$6,0))=FALSE,VLOOKUP($A250,[1]DSSV!$A$9:$P$65536,IN_DTK!G$6,0),"")</f>
        <v>K15E36</v>
      </c>
      <c r="H250" s="54">
        <f>IF(ISNA(VLOOKUP($A250,[1]DSSV!$A$9:$P$65536,IN_DTK!H$6,0))=FALSE,IF(H$9&lt;&gt;0,VLOOKUP($A250,[1]DSSV!$A$9:$P$65536,IN_DTK!H$6,0),""),"")</f>
        <v>6</v>
      </c>
      <c r="I250" s="54">
        <f>IF(ISNA(VLOOKUP($A250,[1]DSSV!$A$9:$P$65536,IN_DTK!I$6,0))=FALSE,IF(I$9&lt;&gt;0,VLOOKUP($A250,[1]DSSV!$A$9:$P$65536,IN_DTK!I$6,0),""),"")</f>
        <v>5</v>
      </c>
      <c r="J250" s="54">
        <f>IF(ISNA(VLOOKUP($A250,[1]DSSV!$A$9:$P$65536,IN_DTK!J$6,0))=FALSE,IF(J$9&lt;&gt;0,VLOOKUP($A250,[1]DSSV!$A$9:$P$65536,IN_DTK!J$6,0),""),"")</f>
        <v>5.5</v>
      </c>
      <c r="K250" s="54">
        <f>IF(ISNA(VLOOKUP($A250,[1]DSSV!$A$9:$P$65536,IN_DTK!K$6,0))=FALSE,IF(K$9&lt;&gt;0,VLOOKUP($A250,[1]DSSV!$A$9:$P$65536,IN_DTK!K$6,0),""),"")</f>
        <v>7</v>
      </c>
      <c r="L250" s="54">
        <f>IF(ISNA(VLOOKUP($A250,[1]DSSV!$A$9:$P$65536,IN_DTK!L$6,0))=FALSE,VLOOKUP($A250,[1]DSSV!$A$9:$P$65536,IN_DTK!L$6,0),"")</f>
        <v>7.5</v>
      </c>
      <c r="M250" s="54">
        <f>IF(ISNA(VLOOKUP($A250,[1]DSSV!$A$9:$P$65536,IN_DTK!M$6,0))=FALSE,VLOOKUP($A250,[1]DSSV!$A$9:$P$65536,IN_DTK!M$6,0),"")</f>
        <v>4.2</v>
      </c>
      <c r="N250" s="54">
        <f>IF(ISNA(VLOOKUP($A250,[1]DSSV!$A$9:$P$65536,IN_DTK!N$6,0))=FALSE,IF(N$9&lt;&gt;0,VLOOKUP($A250,[1]DSSV!$A$9:$P$65536,IN_DTK!N$6,0),""),"")</f>
        <v>5.9</v>
      </c>
      <c r="O250" s="58">
        <f>IF(ISNA(VLOOKUP($A250,[1]DSSV!$A$9:$P$65536,IN_DTK!O$6,0))=FALSE,VLOOKUP($A250,[1]DSSV!$A$9:$P$65536,IN_DTK!O$6,0),"")</f>
        <v>5.8</v>
      </c>
      <c r="P250" s="59" t="str">
        <f>IF(ISNA(VLOOKUP($A250,[1]DSSV!$A$9:$P$65536,IN_DTK!P$6,0))=FALSE,VLOOKUP($A250,[1]DSSV!$A$9:$P$65536,IN_DTK!P$6,0),"")</f>
        <v>Năm Phẩy Tám</v>
      </c>
      <c r="Q250" s="60">
        <f>IF(ISNA(VLOOKUP($A250,[1]DSSV!$A$9:$P$65536,IN_DTK!Q$6,0))=FALSE,VLOOKUP($A250,[1]DSSV!$A$9:$P$65536,IN_DTK!Q$6,0),"")</f>
        <v>0</v>
      </c>
      <c r="R250" s="52" t="str">
        <f t="shared" si="6"/>
        <v>K15KTR</v>
      </c>
      <c r="S250" s="53" t="str">
        <f t="shared" si="7"/>
        <v>KTR</v>
      </c>
    </row>
    <row r="251" spans="1:19" s="52" customFormat="1" ht="18" customHeight="1">
      <c r="A251" s="44">
        <v>242</v>
      </c>
      <c r="B251" s="54">
        <f>SUBTOTAL(2,C$7:C251)</f>
        <v>242</v>
      </c>
      <c r="C251" s="54">
        <f>IF(ISNA(VLOOKUP($A251,[1]DSSV!$A$9:$P$65536,IN_DTK!C$6,0))=FALSE,VLOOKUP($A251,[1]DSSV!$A$9:$P$65536,IN_DTK!C$6,0),"")</f>
        <v>152232855</v>
      </c>
      <c r="D251" s="55" t="str">
        <f>IF(ISNA(VLOOKUP($A251,[1]DSSV!$A$9:$P$65536,IN_DTK!D$6,0))=FALSE,VLOOKUP($A251,[1]DSSV!$A$9:$P$65536,IN_DTK!D$6,0),"")</f>
        <v>Trần Nguyễn Trâm</v>
      </c>
      <c r="E251" s="56" t="str">
        <f>IF(ISNA(VLOOKUP($A251,[1]DSSV!$A$9:$P$65536,IN_DTK!E$6,0))=FALSE,VLOOKUP($A251,[1]DSSV!$A$9:$P$65536,IN_DTK!E$6,0),"")</f>
        <v>Anh</v>
      </c>
      <c r="F251" s="57" t="str">
        <f>IF(ISNA(VLOOKUP($A251,[1]DSSV!$A$9:$P$65536,IN_DTK!F$6,0))=FALSE,VLOOKUP($A251,[1]DSSV!$A$9:$P$65536,IN_DTK!F$6,0),"")</f>
        <v>K15KTR3</v>
      </c>
      <c r="G251" s="57" t="str">
        <f>IF(ISNA(VLOOKUP($A251,[1]DSSV!$A$9:$P$65536,IN_DTK!G$6,0))=FALSE,VLOOKUP($A251,[1]DSSV!$A$9:$P$65536,IN_DTK!G$6,0),"")</f>
        <v>K15E36</v>
      </c>
      <c r="H251" s="54">
        <f>IF(ISNA(VLOOKUP($A251,[1]DSSV!$A$9:$P$65536,IN_DTK!H$6,0))=FALSE,IF(H$9&lt;&gt;0,VLOOKUP($A251,[1]DSSV!$A$9:$P$65536,IN_DTK!H$6,0),""),"")</f>
        <v>7</v>
      </c>
      <c r="I251" s="54">
        <f>IF(ISNA(VLOOKUP($A251,[1]DSSV!$A$9:$P$65536,IN_DTK!I$6,0))=FALSE,IF(I$9&lt;&gt;0,VLOOKUP($A251,[1]DSSV!$A$9:$P$65536,IN_DTK!I$6,0),""),"")</f>
        <v>7</v>
      </c>
      <c r="J251" s="54">
        <f>IF(ISNA(VLOOKUP($A251,[1]DSSV!$A$9:$P$65536,IN_DTK!J$6,0))=FALSE,IF(J$9&lt;&gt;0,VLOOKUP($A251,[1]DSSV!$A$9:$P$65536,IN_DTK!J$6,0),""),"")</f>
        <v>5</v>
      </c>
      <c r="K251" s="54">
        <f>IF(ISNA(VLOOKUP($A251,[1]DSSV!$A$9:$P$65536,IN_DTK!K$6,0))=FALSE,IF(K$9&lt;&gt;0,VLOOKUP($A251,[1]DSSV!$A$9:$P$65536,IN_DTK!K$6,0),""),"")</f>
        <v>4</v>
      </c>
      <c r="L251" s="54">
        <f>IF(ISNA(VLOOKUP($A251,[1]DSSV!$A$9:$P$65536,IN_DTK!L$6,0))=FALSE,VLOOKUP($A251,[1]DSSV!$A$9:$P$65536,IN_DTK!L$6,0),"")</f>
        <v>6.5</v>
      </c>
      <c r="M251" s="54">
        <f>IF(ISNA(VLOOKUP($A251,[1]DSSV!$A$9:$P$65536,IN_DTK!M$6,0))=FALSE,VLOOKUP($A251,[1]DSSV!$A$9:$P$65536,IN_DTK!M$6,0),"")</f>
        <v>4</v>
      </c>
      <c r="N251" s="54">
        <f>IF(ISNA(VLOOKUP($A251,[1]DSSV!$A$9:$P$65536,IN_DTK!N$6,0))=FALSE,IF(N$9&lt;&gt;0,VLOOKUP($A251,[1]DSSV!$A$9:$P$65536,IN_DTK!N$6,0),""),"")</f>
        <v>5.3</v>
      </c>
      <c r="O251" s="58">
        <f>IF(ISNA(VLOOKUP($A251,[1]DSSV!$A$9:$P$65536,IN_DTK!O$6,0))=FALSE,VLOOKUP($A251,[1]DSSV!$A$9:$P$65536,IN_DTK!O$6,0),"")</f>
        <v>5.4</v>
      </c>
      <c r="P251" s="59" t="str">
        <f>IF(ISNA(VLOOKUP($A251,[1]DSSV!$A$9:$P$65536,IN_DTK!P$6,0))=FALSE,VLOOKUP($A251,[1]DSSV!$A$9:$P$65536,IN_DTK!P$6,0),"")</f>
        <v>Năm Phẩy Bốn</v>
      </c>
      <c r="Q251" s="60">
        <f>IF(ISNA(VLOOKUP($A251,[1]DSSV!$A$9:$P$65536,IN_DTK!Q$6,0))=FALSE,VLOOKUP($A251,[1]DSSV!$A$9:$P$65536,IN_DTK!Q$6,0),"")</f>
        <v>0</v>
      </c>
      <c r="R251" s="52" t="str">
        <f t="shared" si="6"/>
        <v>K15KTR</v>
      </c>
      <c r="S251" s="53" t="str">
        <f t="shared" si="7"/>
        <v>KTR</v>
      </c>
    </row>
    <row r="252" spans="1:19" s="52" customFormat="1" ht="18" customHeight="1">
      <c r="A252" s="44">
        <v>243</v>
      </c>
      <c r="B252" s="54">
        <f>SUBTOTAL(2,C$7:C252)</f>
        <v>243</v>
      </c>
      <c r="C252" s="54">
        <f>IF(ISNA(VLOOKUP($A252,[1]DSSV!$A$9:$P$65536,IN_DTK!C$6,0))=FALSE,VLOOKUP($A252,[1]DSSV!$A$9:$P$65536,IN_DTK!C$6,0),"")</f>
        <v>152232860</v>
      </c>
      <c r="D252" s="55" t="str">
        <f>IF(ISNA(VLOOKUP($A252,[1]DSSV!$A$9:$P$65536,IN_DTK!D$6,0))=FALSE,VLOOKUP($A252,[1]DSSV!$A$9:$P$65536,IN_DTK!D$6,0),"")</f>
        <v>Nguyễn Ngọc</v>
      </c>
      <c r="E252" s="56" t="str">
        <f>IF(ISNA(VLOOKUP($A252,[1]DSSV!$A$9:$P$65536,IN_DTK!E$6,0))=FALSE,VLOOKUP($A252,[1]DSSV!$A$9:$P$65536,IN_DTK!E$6,0),"")</f>
        <v>Anh</v>
      </c>
      <c r="F252" s="57" t="str">
        <f>IF(ISNA(VLOOKUP($A252,[1]DSSV!$A$9:$P$65536,IN_DTK!F$6,0))=FALSE,VLOOKUP($A252,[1]DSSV!$A$9:$P$65536,IN_DTK!F$6,0),"")</f>
        <v>K15KTR3</v>
      </c>
      <c r="G252" s="57" t="str">
        <f>IF(ISNA(VLOOKUP($A252,[1]DSSV!$A$9:$P$65536,IN_DTK!G$6,0))=FALSE,VLOOKUP($A252,[1]DSSV!$A$9:$P$65536,IN_DTK!G$6,0),"")</f>
        <v>K15E36</v>
      </c>
      <c r="H252" s="54">
        <f>IF(ISNA(VLOOKUP($A252,[1]DSSV!$A$9:$P$65536,IN_DTK!H$6,0))=FALSE,IF(H$9&lt;&gt;0,VLOOKUP($A252,[1]DSSV!$A$9:$P$65536,IN_DTK!H$6,0),""),"")</f>
        <v>6</v>
      </c>
      <c r="I252" s="54">
        <f>IF(ISNA(VLOOKUP($A252,[1]DSSV!$A$9:$P$65536,IN_DTK!I$6,0))=FALSE,IF(I$9&lt;&gt;0,VLOOKUP($A252,[1]DSSV!$A$9:$P$65536,IN_DTK!I$6,0),""),"")</f>
        <v>5</v>
      </c>
      <c r="J252" s="54">
        <f>IF(ISNA(VLOOKUP($A252,[1]DSSV!$A$9:$P$65536,IN_DTK!J$6,0))=FALSE,IF(J$9&lt;&gt;0,VLOOKUP($A252,[1]DSSV!$A$9:$P$65536,IN_DTK!J$6,0),""),"")</f>
        <v>4.5</v>
      </c>
      <c r="K252" s="54">
        <f>IF(ISNA(VLOOKUP($A252,[1]DSSV!$A$9:$P$65536,IN_DTK!K$6,0))=FALSE,IF(K$9&lt;&gt;0,VLOOKUP($A252,[1]DSSV!$A$9:$P$65536,IN_DTK!K$6,0),""),"")</f>
        <v>7</v>
      </c>
      <c r="L252" s="54">
        <f>IF(ISNA(VLOOKUP($A252,[1]DSSV!$A$9:$P$65536,IN_DTK!L$6,0))=FALSE,VLOOKUP($A252,[1]DSSV!$A$9:$P$65536,IN_DTK!L$6,0),"")</f>
        <v>5.5</v>
      </c>
      <c r="M252" s="54">
        <f>IF(ISNA(VLOOKUP($A252,[1]DSSV!$A$9:$P$65536,IN_DTK!M$6,0))=FALSE,VLOOKUP($A252,[1]DSSV!$A$9:$P$65536,IN_DTK!M$6,0),"")</f>
        <v>4.9000000000000004</v>
      </c>
      <c r="N252" s="54">
        <f>IF(ISNA(VLOOKUP($A252,[1]DSSV!$A$9:$P$65536,IN_DTK!N$6,0))=FALSE,IF(N$9&lt;&gt;0,VLOOKUP($A252,[1]DSSV!$A$9:$P$65536,IN_DTK!N$6,0),""),"")</f>
        <v>5.2</v>
      </c>
      <c r="O252" s="58">
        <f>IF(ISNA(VLOOKUP($A252,[1]DSSV!$A$9:$P$65536,IN_DTK!O$6,0))=FALSE,VLOOKUP($A252,[1]DSSV!$A$9:$P$65536,IN_DTK!O$6,0),"")</f>
        <v>5.3</v>
      </c>
      <c r="P252" s="59" t="str">
        <f>IF(ISNA(VLOOKUP($A252,[1]DSSV!$A$9:$P$65536,IN_DTK!P$6,0))=FALSE,VLOOKUP($A252,[1]DSSV!$A$9:$P$65536,IN_DTK!P$6,0),"")</f>
        <v>Năm Phẩy Ba</v>
      </c>
      <c r="Q252" s="60">
        <f>IF(ISNA(VLOOKUP($A252,[1]DSSV!$A$9:$P$65536,IN_DTK!Q$6,0))=FALSE,VLOOKUP($A252,[1]DSSV!$A$9:$P$65536,IN_DTK!Q$6,0),"")</f>
        <v>0</v>
      </c>
      <c r="R252" s="52" t="str">
        <f t="shared" si="6"/>
        <v>K15KTR</v>
      </c>
      <c r="S252" s="53" t="str">
        <f t="shared" si="7"/>
        <v>KTR</v>
      </c>
    </row>
    <row r="253" spans="1:19" s="52" customFormat="1" ht="18" customHeight="1">
      <c r="A253" s="44">
        <v>244</v>
      </c>
      <c r="B253" s="54">
        <f>SUBTOTAL(2,C$7:C253)</f>
        <v>244</v>
      </c>
      <c r="C253" s="54">
        <f>IF(ISNA(VLOOKUP($A253,[1]DSSV!$A$9:$P$65536,IN_DTK!C$6,0))=FALSE,VLOOKUP($A253,[1]DSSV!$A$9:$P$65536,IN_DTK!C$6,0),"")</f>
        <v>152232877</v>
      </c>
      <c r="D253" s="55" t="str">
        <f>IF(ISNA(VLOOKUP($A253,[1]DSSV!$A$9:$P$65536,IN_DTK!D$6,0))=FALSE,VLOOKUP($A253,[1]DSSV!$A$9:$P$65536,IN_DTK!D$6,0),"")</f>
        <v>Võ Thuỷ</v>
      </c>
      <c r="E253" s="56" t="str">
        <f>IF(ISNA(VLOOKUP($A253,[1]DSSV!$A$9:$P$65536,IN_DTK!E$6,0))=FALSE,VLOOKUP($A253,[1]DSSV!$A$9:$P$65536,IN_DTK!E$6,0),"")</f>
        <v>Nguyên</v>
      </c>
      <c r="F253" s="57" t="str">
        <f>IF(ISNA(VLOOKUP($A253,[1]DSSV!$A$9:$P$65536,IN_DTK!F$6,0))=FALSE,VLOOKUP($A253,[1]DSSV!$A$9:$P$65536,IN_DTK!F$6,0),"")</f>
        <v>K15KTR3</v>
      </c>
      <c r="G253" s="57" t="str">
        <f>IF(ISNA(VLOOKUP($A253,[1]DSSV!$A$9:$P$65536,IN_DTK!G$6,0))=FALSE,VLOOKUP($A253,[1]DSSV!$A$9:$P$65536,IN_DTK!G$6,0),"")</f>
        <v>K15E36</v>
      </c>
      <c r="H253" s="54">
        <f>IF(ISNA(VLOOKUP($A253,[1]DSSV!$A$9:$P$65536,IN_DTK!H$6,0))=FALSE,IF(H$9&lt;&gt;0,VLOOKUP($A253,[1]DSSV!$A$9:$P$65536,IN_DTK!H$6,0),""),"")</f>
        <v>7</v>
      </c>
      <c r="I253" s="54">
        <f>IF(ISNA(VLOOKUP($A253,[1]DSSV!$A$9:$P$65536,IN_DTK!I$6,0))=FALSE,IF(I$9&lt;&gt;0,VLOOKUP($A253,[1]DSSV!$A$9:$P$65536,IN_DTK!I$6,0),""),"")</f>
        <v>7</v>
      </c>
      <c r="J253" s="54">
        <f>IF(ISNA(VLOOKUP($A253,[1]DSSV!$A$9:$P$65536,IN_DTK!J$6,0))=FALSE,IF(J$9&lt;&gt;0,VLOOKUP($A253,[1]DSSV!$A$9:$P$65536,IN_DTK!J$6,0),""),"")</f>
        <v>5.5</v>
      </c>
      <c r="K253" s="54">
        <f>IF(ISNA(VLOOKUP($A253,[1]DSSV!$A$9:$P$65536,IN_DTK!K$6,0))=FALSE,IF(K$9&lt;&gt;0,VLOOKUP($A253,[1]DSSV!$A$9:$P$65536,IN_DTK!K$6,0),""),"")</f>
        <v>3</v>
      </c>
      <c r="L253" s="54">
        <f>IF(ISNA(VLOOKUP($A253,[1]DSSV!$A$9:$P$65536,IN_DTK!L$6,0))=FALSE,VLOOKUP($A253,[1]DSSV!$A$9:$P$65536,IN_DTK!L$6,0),"")</f>
        <v>7.5</v>
      </c>
      <c r="M253" s="54">
        <f>IF(ISNA(VLOOKUP($A253,[1]DSSV!$A$9:$P$65536,IN_DTK!M$6,0))=FALSE,VLOOKUP($A253,[1]DSSV!$A$9:$P$65536,IN_DTK!M$6,0),"")</f>
        <v>5.5</v>
      </c>
      <c r="N253" s="54">
        <f>IF(ISNA(VLOOKUP($A253,[1]DSSV!$A$9:$P$65536,IN_DTK!N$6,0))=FALSE,IF(N$9&lt;&gt;0,VLOOKUP($A253,[1]DSSV!$A$9:$P$65536,IN_DTK!N$6,0),""),"")</f>
        <v>6.5</v>
      </c>
      <c r="O253" s="58">
        <f>IF(ISNA(VLOOKUP($A253,[1]DSSV!$A$9:$P$65536,IN_DTK!O$6,0))=FALSE,VLOOKUP($A253,[1]DSSV!$A$9:$P$65536,IN_DTK!O$6,0),"")</f>
        <v>6</v>
      </c>
      <c r="P253" s="59" t="str">
        <f>IF(ISNA(VLOOKUP($A253,[1]DSSV!$A$9:$P$65536,IN_DTK!P$6,0))=FALSE,VLOOKUP($A253,[1]DSSV!$A$9:$P$65536,IN_DTK!P$6,0),"")</f>
        <v>Sáu</v>
      </c>
      <c r="Q253" s="60">
        <f>IF(ISNA(VLOOKUP($A253,[1]DSSV!$A$9:$P$65536,IN_DTK!Q$6,0))=FALSE,VLOOKUP($A253,[1]DSSV!$A$9:$P$65536,IN_DTK!Q$6,0),"")</f>
        <v>0</v>
      </c>
      <c r="R253" s="52" t="str">
        <f t="shared" si="6"/>
        <v>K15KTR</v>
      </c>
      <c r="S253" s="53" t="str">
        <f t="shared" si="7"/>
        <v>KTR</v>
      </c>
    </row>
    <row r="254" spans="1:19" s="52" customFormat="1" ht="18" customHeight="1">
      <c r="A254" s="44">
        <v>245</v>
      </c>
      <c r="B254" s="54">
        <f>SUBTOTAL(2,C$7:C254)</f>
        <v>245</v>
      </c>
      <c r="C254" s="54">
        <f>IF(ISNA(VLOOKUP($A254,[1]DSSV!$A$9:$P$65536,IN_DTK!C$6,0))=FALSE,VLOOKUP($A254,[1]DSSV!$A$9:$P$65536,IN_DTK!C$6,0),"")</f>
        <v>152232890</v>
      </c>
      <c r="D254" s="55" t="str">
        <f>IF(ISNA(VLOOKUP($A254,[1]DSSV!$A$9:$P$65536,IN_DTK!D$6,0))=FALSE,VLOOKUP($A254,[1]DSSV!$A$9:$P$65536,IN_DTK!D$6,0),"")</f>
        <v>Nguyễn Thị Thanh</v>
      </c>
      <c r="E254" s="56" t="str">
        <f>IF(ISNA(VLOOKUP($A254,[1]DSSV!$A$9:$P$65536,IN_DTK!E$6,0))=FALSE,VLOOKUP($A254,[1]DSSV!$A$9:$P$65536,IN_DTK!E$6,0),"")</f>
        <v>Mùi</v>
      </c>
      <c r="F254" s="57" t="str">
        <f>IF(ISNA(VLOOKUP($A254,[1]DSSV!$A$9:$P$65536,IN_DTK!F$6,0))=FALSE,VLOOKUP($A254,[1]DSSV!$A$9:$P$65536,IN_DTK!F$6,0),"")</f>
        <v>K15KTR3</v>
      </c>
      <c r="G254" s="57" t="str">
        <f>IF(ISNA(VLOOKUP($A254,[1]DSSV!$A$9:$P$65536,IN_DTK!G$6,0))=FALSE,VLOOKUP($A254,[1]DSSV!$A$9:$P$65536,IN_DTK!G$6,0),"")</f>
        <v>K15E36</v>
      </c>
      <c r="H254" s="54">
        <f>IF(ISNA(VLOOKUP($A254,[1]DSSV!$A$9:$P$65536,IN_DTK!H$6,0))=FALSE,IF(H$9&lt;&gt;0,VLOOKUP($A254,[1]DSSV!$A$9:$P$65536,IN_DTK!H$6,0),""),"")</f>
        <v>7</v>
      </c>
      <c r="I254" s="54">
        <f>IF(ISNA(VLOOKUP($A254,[1]DSSV!$A$9:$P$65536,IN_DTK!I$6,0))=FALSE,IF(I$9&lt;&gt;0,VLOOKUP($A254,[1]DSSV!$A$9:$P$65536,IN_DTK!I$6,0),""),"")</f>
        <v>8</v>
      </c>
      <c r="J254" s="54">
        <f>IF(ISNA(VLOOKUP($A254,[1]DSSV!$A$9:$P$65536,IN_DTK!J$6,0))=FALSE,IF(J$9&lt;&gt;0,VLOOKUP($A254,[1]DSSV!$A$9:$P$65536,IN_DTK!J$6,0),""),"")</f>
        <v>4.5</v>
      </c>
      <c r="K254" s="54">
        <f>IF(ISNA(VLOOKUP($A254,[1]DSSV!$A$9:$P$65536,IN_DTK!K$6,0))=FALSE,IF(K$9&lt;&gt;0,VLOOKUP($A254,[1]DSSV!$A$9:$P$65536,IN_DTK!K$6,0),""),"")</f>
        <v>7</v>
      </c>
      <c r="L254" s="54">
        <f>IF(ISNA(VLOOKUP($A254,[1]DSSV!$A$9:$P$65536,IN_DTK!L$6,0))=FALSE,VLOOKUP($A254,[1]DSSV!$A$9:$P$65536,IN_DTK!L$6,0),"")</f>
        <v>7</v>
      </c>
      <c r="M254" s="54">
        <f>IF(ISNA(VLOOKUP($A254,[1]DSSV!$A$9:$P$65536,IN_DTK!M$6,0))=FALSE,VLOOKUP($A254,[1]DSSV!$A$9:$P$65536,IN_DTK!M$6,0),"")</f>
        <v>4.7</v>
      </c>
      <c r="N254" s="54">
        <f>IF(ISNA(VLOOKUP($A254,[1]DSSV!$A$9:$P$65536,IN_DTK!N$6,0))=FALSE,IF(N$9&lt;&gt;0,VLOOKUP($A254,[1]DSSV!$A$9:$P$65536,IN_DTK!N$6,0),""),"")</f>
        <v>5.9</v>
      </c>
      <c r="O254" s="58">
        <f>IF(ISNA(VLOOKUP($A254,[1]DSSV!$A$9:$P$65536,IN_DTK!O$6,0))=FALSE,VLOOKUP($A254,[1]DSSV!$A$9:$P$65536,IN_DTK!O$6,0),"")</f>
        <v>6</v>
      </c>
      <c r="P254" s="59" t="str">
        <f>IF(ISNA(VLOOKUP($A254,[1]DSSV!$A$9:$P$65536,IN_DTK!P$6,0))=FALSE,VLOOKUP($A254,[1]DSSV!$A$9:$P$65536,IN_DTK!P$6,0),"")</f>
        <v>Sáu</v>
      </c>
      <c r="Q254" s="60">
        <f>IF(ISNA(VLOOKUP($A254,[1]DSSV!$A$9:$P$65536,IN_DTK!Q$6,0))=FALSE,VLOOKUP($A254,[1]DSSV!$A$9:$P$65536,IN_DTK!Q$6,0),"")</f>
        <v>0</v>
      </c>
      <c r="R254" s="52" t="str">
        <f t="shared" si="6"/>
        <v>K15KTR</v>
      </c>
      <c r="S254" s="53" t="str">
        <f t="shared" si="7"/>
        <v>KTR</v>
      </c>
    </row>
    <row r="255" spans="1:19" s="52" customFormat="1" ht="18" customHeight="1">
      <c r="A255" s="44">
        <v>246</v>
      </c>
      <c r="B255" s="54">
        <f>SUBTOTAL(2,C$7:C255)</f>
        <v>246</v>
      </c>
      <c r="C255" s="54">
        <f>IF(ISNA(VLOOKUP($A255,[1]DSSV!$A$9:$P$65536,IN_DTK!C$6,0))=FALSE,VLOOKUP($A255,[1]DSSV!$A$9:$P$65536,IN_DTK!C$6,0),"")</f>
        <v>152232898</v>
      </c>
      <c r="D255" s="55" t="str">
        <f>IF(ISNA(VLOOKUP($A255,[1]DSSV!$A$9:$P$65536,IN_DTK!D$6,0))=FALSE,VLOOKUP($A255,[1]DSSV!$A$9:$P$65536,IN_DTK!D$6,0),"")</f>
        <v xml:space="preserve">Võ Thị Phương </v>
      </c>
      <c r="E255" s="56" t="str">
        <f>IF(ISNA(VLOOKUP($A255,[1]DSSV!$A$9:$P$65536,IN_DTK!E$6,0))=FALSE,VLOOKUP($A255,[1]DSSV!$A$9:$P$65536,IN_DTK!E$6,0),"")</f>
        <v>Thanh</v>
      </c>
      <c r="F255" s="57" t="str">
        <f>IF(ISNA(VLOOKUP($A255,[1]DSSV!$A$9:$P$65536,IN_DTK!F$6,0))=FALSE,VLOOKUP($A255,[1]DSSV!$A$9:$P$65536,IN_DTK!F$6,0),"")</f>
        <v>K15KTR3</v>
      </c>
      <c r="G255" s="57" t="str">
        <f>IF(ISNA(VLOOKUP($A255,[1]DSSV!$A$9:$P$65536,IN_DTK!G$6,0))=FALSE,VLOOKUP($A255,[1]DSSV!$A$9:$P$65536,IN_DTK!G$6,0),"")</f>
        <v>K15E36</v>
      </c>
      <c r="H255" s="54">
        <f>IF(ISNA(VLOOKUP($A255,[1]DSSV!$A$9:$P$65536,IN_DTK!H$6,0))=FALSE,IF(H$9&lt;&gt;0,VLOOKUP($A255,[1]DSSV!$A$9:$P$65536,IN_DTK!H$6,0),""),"")</f>
        <v>3</v>
      </c>
      <c r="I255" s="54">
        <f>IF(ISNA(VLOOKUP($A255,[1]DSSV!$A$9:$P$65536,IN_DTK!I$6,0))=FALSE,IF(I$9&lt;&gt;0,VLOOKUP($A255,[1]DSSV!$A$9:$P$65536,IN_DTK!I$6,0),""),"")</f>
        <v>3</v>
      </c>
      <c r="J255" s="54">
        <f>IF(ISNA(VLOOKUP($A255,[1]DSSV!$A$9:$P$65536,IN_DTK!J$6,0))=FALSE,IF(J$9&lt;&gt;0,VLOOKUP($A255,[1]DSSV!$A$9:$P$65536,IN_DTK!J$6,0),""),"")</f>
        <v>4.5</v>
      </c>
      <c r="K255" s="54">
        <f>IF(ISNA(VLOOKUP($A255,[1]DSSV!$A$9:$P$65536,IN_DTK!K$6,0))=FALSE,IF(K$9&lt;&gt;0,VLOOKUP($A255,[1]DSSV!$A$9:$P$65536,IN_DTK!K$6,0),""),"")</f>
        <v>2</v>
      </c>
      <c r="L255" s="54">
        <f>IF(ISNA(VLOOKUP($A255,[1]DSSV!$A$9:$P$65536,IN_DTK!L$6,0))=FALSE,VLOOKUP($A255,[1]DSSV!$A$9:$P$65536,IN_DTK!L$6,0),"")</f>
        <v>7</v>
      </c>
      <c r="M255" s="54">
        <f>IF(ISNA(VLOOKUP($A255,[1]DSSV!$A$9:$P$65536,IN_DTK!M$6,0))=FALSE,VLOOKUP($A255,[1]DSSV!$A$9:$P$65536,IN_DTK!M$6,0),"")</f>
        <v>4.7</v>
      </c>
      <c r="N255" s="54">
        <f>IF(ISNA(VLOOKUP($A255,[1]DSSV!$A$9:$P$65536,IN_DTK!N$6,0))=FALSE,IF(N$9&lt;&gt;0,VLOOKUP($A255,[1]DSSV!$A$9:$P$65536,IN_DTK!N$6,0),""),"")</f>
        <v>5.9</v>
      </c>
      <c r="O255" s="58">
        <f>IF(ISNA(VLOOKUP($A255,[1]DSSV!$A$9:$P$65536,IN_DTK!O$6,0))=FALSE,VLOOKUP($A255,[1]DSSV!$A$9:$P$65536,IN_DTK!O$6,0),"")</f>
        <v>4.8</v>
      </c>
      <c r="P255" s="59" t="str">
        <f>IF(ISNA(VLOOKUP($A255,[1]DSSV!$A$9:$P$65536,IN_DTK!P$6,0))=FALSE,VLOOKUP($A255,[1]DSSV!$A$9:$P$65536,IN_DTK!P$6,0),"")</f>
        <v>Bốn Phẩy Tám</v>
      </c>
      <c r="Q255" s="60">
        <f>IF(ISNA(VLOOKUP($A255,[1]DSSV!$A$9:$P$65536,IN_DTK!Q$6,0))=FALSE,VLOOKUP($A255,[1]DSSV!$A$9:$P$65536,IN_DTK!Q$6,0),"")</f>
        <v>0</v>
      </c>
      <c r="R255" s="52" t="str">
        <f t="shared" si="6"/>
        <v>K15KTR</v>
      </c>
      <c r="S255" s="53" t="str">
        <f t="shared" si="7"/>
        <v>KTR</v>
      </c>
    </row>
    <row r="256" spans="1:19" s="52" customFormat="1" ht="18" customHeight="1">
      <c r="A256" s="44">
        <v>247</v>
      </c>
      <c r="B256" s="54">
        <f>SUBTOTAL(2,C$7:C256)</f>
        <v>247</v>
      </c>
      <c r="C256" s="54">
        <f>IF(ISNA(VLOOKUP($A256,[1]DSSV!$A$9:$P$65536,IN_DTK!C$6,0))=FALSE,VLOOKUP($A256,[1]DSSV!$A$9:$P$65536,IN_DTK!C$6,0),"")</f>
        <v>152232911</v>
      </c>
      <c r="D256" s="55" t="str">
        <f>IF(ISNA(VLOOKUP($A256,[1]DSSV!$A$9:$P$65536,IN_DTK!D$6,0))=FALSE,VLOOKUP($A256,[1]DSSV!$A$9:$P$65536,IN_DTK!D$6,0),"")</f>
        <v>Nguyễn Phước</v>
      </c>
      <c r="E256" s="56" t="str">
        <f>IF(ISNA(VLOOKUP($A256,[1]DSSV!$A$9:$P$65536,IN_DTK!E$6,0))=FALSE,VLOOKUP($A256,[1]DSSV!$A$9:$P$65536,IN_DTK!E$6,0),"")</f>
        <v>Duy</v>
      </c>
      <c r="F256" s="57" t="str">
        <f>IF(ISNA(VLOOKUP($A256,[1]DSSV!$A$9:$P$65536,IN_DTK!F$6,0))=FALSE,VLOOKUP($A256,[1]DSSV!$A$9:$P$65536,IN_DTK!F$6,0),"")</f>
        <v>K15KTR3</v>
      </c>
      <c r="G256" s="57" t="str">
        <f>IF(ISNA(VLOOKUP($A256,[1]DSSV!$A$9:$P$65536,IN_DTK!G$6,0))=FALSE,VLOOKUP($A256,[1]DSSV!$A$9:$P$65536,IN_DTK!G$6,0),"")</f>
        <v>K15E36</v>
      </c>
      <c r="H256" s="54">
        <f>IF(ISNA(VLOOKUP($A256,[1]DSSV!$A$9:$P$65536,IN_DTK!H$6,0))=FALSE,IF(H$9&lt;&gt;0,VLOOKUP($A256,[1]DSSV!$A$9:$P$65536,IN_DTK!H$6,0),""),"")</f>
        <v>6</v>
      </c>
      <c r="I256" s="54">
        <f>IF(ISNA(VLOOKUP($A256,[1]DSSV!$A$9:$P$65536,IN_DTK!I$6,0))=FALSE,IF(I$9&lt;&gt;0,VLOOKUP($A256,[1]DSSV!$A$9:$P$65536,IN_DTK!I$6,0),""),"")</f>
        <v>8</v>
      </c>
      <c r="J256" s="54">
        <f>IF(ISNA(VLOOKUP($A256,[1]DSSV!$A$9:$P$65536,IN_DTK!J$6,0))=FALSE,IF(J$9&lt;&gt;0,VLOOKUP($A256,[1]DSSV!$A$9:$P$65536,IN_DTK!J$6,0),""),"")</f>
        <v>4.5</v>
      </c>
      <c r="K256" s="54">
        <f>IF(ISNA(VLOOKUP($A256,[1]DSSV!$A$9:$P$65536,IN_DTK!K$6,0))=FALSE,IF(K$9&lt;&gt;0,VLOOKUP($A256,[1]DSSV!$A$9:$P$65536,IN_DTK!K$6,0),""),"")</f>
        <v>4</v>
      </c>
      <c r="L256" s="54">
        <f>IF(ISNA(VLOOKUP($A256,[1]DSSV!$A$9:$P$65536,IN_DTK!L$6,0))=FALSE,VLOOKUP($A256,[1]DSSV!$A$9:$P$65536,IN_DTK!L$6,0),"")</f>
        <v>7</v>
      </c>
      <c r="M256" s="54">
        <f>IF(ISNA(VLOOKUP($A256,[1]DSSV!$A$9:$P$65536,IN_DTK!M$6,0))=FALSE,VLOOKUP($A256,[1]DSSV!$A$9:$P$65536,IN_DTK!M$6,0),"")</f>
        <v>4.5999999999999996</v>
      </c>
      <c r="N256" s="54">
        <f>IF(ISNA(VLOOKUP($A256,[1]DSSV!$A$9:$P$65536,IN_DTK!N$6,0))=FALSE,IF(N$9&lt;&gt;0,VLOOKUP($A256,[1]DSSV!$A$9:$P$65536,IN_DTK!N$6,0),""),"")</f>
        <v>5.8</v>
      </c>
      <c r="O256" s="58">
        <f>IF(ISNA(VLOOKUP($A256,[1]DSSV!$A$9:$P$65536,IN_DTK!O$6,0))=FALSE,VLOOKUP($A256,[1]DSSV!$A$9:$P$65536,IN_DTK!O$6,0),"")</f>
        <v>5.6</v>
      </c>
      <c r="P256" s="59" t="str">
        <f>IF(ISNA(VLOOKUP($A256,[1]DSSV!$A$9:$P$65536,IN_DTK!P$6,0))=FALSE,VLOOKUP($A256,[1]DSSV!$A$9:$P$65536,IN_DTK!P$6,0),"")</f>
        <v>Năm Phẩy Sáu</v>
      </c>
      <c r="Q256" s="60">
        <f>IF(ISNA(VLOOKUP($A256,[1]DSSV!$A$9:$P$65536,IN_DTK!Q$6,0))=FALSE,VLOOKUP($A256,[1]DSSV!$A$9:$P$65536,IN_DTK!Q$6,0),"")</f>
        <v>0</v>
      </c>
      <c r="R256" s="52" t="str">
        <f t="shared" si="6"/>
        <v>K15KTR</v>
      </c>
      <c r="S256" s="53" t="str">
        <f t="shared" si="7"/>
        <v>KTR</v>
      </c>
    </row>
    <row r="257" spans="1:19" s="52" customFormat="1" ht="18" customHeight="1">
      <c r="A257" s="44">
        <v>248</v>
      </c>
      <c r="B257" s="54">
        <f>SUBTOTAL(2,C$7:C257)</f>
        <v>248</v>
      </c>
      <c r="C257" s="54">
        <f>IF(ISNA(VLOOKUP($A257,[1]DSSV!$A$9:$P$65536,IN_DTK!C$6,0))=FALSE,VLOOKUP($A257,[1]DSSV!$A$9:$P$65536,IN_DTK!C$6,0),"")</f>
        <v>152232916</v>
      </c>
      <c r="D257" s="55" t="str">
        <f>IF(ISNA(VLOOKUP($A257,[1]DSSV!$A$9:$P$65536,IN_DTK!D$6,0))=FALSE,VLOOKUP($A257,[1]DSSV!$A$9:$P$65536,IN_DTK!D$6,0),"")</f>
        <v>Trần Trung</v>
      </c>
      <c r="E257" s="56" t="str">
        <f>IF(ISNA(VLOOKUP($A257,[1]DSSV!$A$9:$P$65536,IN_DTK!E$6,0))=FALSE,VLOOKUP($A257,[1]DSSV!$A$9:$P$65536,IN_DTK!E$6,0),"")</f>
        <v>Thiên</v>
      </c>
      <c r="F257" s="57" t="str">
        <f>IF(ISNA(VLOOKUP($A257,[1]DSSV!$A$9:$P$65536,IN_DTK!F$6,0))=FALSE,VLOOKUP($A257,[1]DSSV!$A$9:$P$65536,IN_DTK!F$6,0),"")</f>
        <v>K15KTR3</v>
      </c>
      <c r="G257" s="57" t="str">
        <f>IF(ISNA(VLOOKUP($A257,[1]DSSV!$A$9:$P$65536,IN_DTK!G$6,0))=FALSE,VLOOKUP($A257,[1]DSSV!$A$9:$P$65536,IN_DTK!G$6,0),"")</f>
        <v>K15E36</v>
      </c>
      <c r="H257" s="54">
        <f>IF(ISNA(VLOOKUP($A257,[1]DSSV!$A$9:$P$65536,IN_DTK!H$6,0))=FALSE,IF(H$9&lt;&gt;0,VLOOKUP($A257,[1]DSSV!$A$9:$P$65536,IN_DTK!H$6,0),""),"")</f>
        <v>7</v>
      </c>
      <c r="I257" s="54">
        <f>IF(ISNA(VLOOKUP($A257,[1]DSSV!$A$9:$P$65536,IN_DTK!I$6,0))=FALSE,IF(I$9&lt;&gt;0,VLOOKUP($A257,[1]DSSV!$A$9:$P$65536,IN_DTK!I$6,0),""),"")</f>
        <v>6</v>
      </c>
      <c r="J257" s="54">
        <f>IF(ISNA(VLOOKUP($A257,[1]DSSV!$A$9:$P$65536,IN_DTK!J$6,0))=FALSE,IF(J$9&lt;&gt;0,VLOOKUP($A257,[1]DSSV!$A$9:$P$65536,IN_DTK!J$6,0),""),"")</f>
        <v>5</v>
      </c>
      <c r="K257" s="54">
        <f>IF(ISNA(VLOOKUP($A257,[1]DSSV!$A$9:$P$65536,IN_DTK!K$6,0))=FALSE,IF(K$9&lt;&gt;0,VLOOKUP($A257,[1]DSSV!$A$9:$P$65536,IN_DTK!K$6,0),""),"")</f>
        <v>4</v>
      </c>
      <c r="L257" s="54">
        <f>IF(ISNA(VLOOKUP($A257,[1]DSSV!$A$9:$P$65536,IN_DTK!L$6,0))=FALSE,VLOOKUP($A257,[1]DSSV!$A$9:$P$65536,IN_DTK!L$6,0),"")</f>
        <v>6.5</v>
      </c>
      <c r="M257" s="54">
        <f>IF(ISNA(VLOOKUP($A257,[1]DSSV!$A$9:$P$65536,IN_DTK!M$6,0))=FALSE,VLOOKUP($A257,[1]DSSV!$A$9:$P$65536,IN_DTK!M$6,0),"")</f>
        <v>5.5</v>
      </c>
      <c r="N257" s="54">
        <f>IF(ISNA(VLOOKUP($A257,[1]DSSV!$A$9:$P$65536,IN_DTK!N$6,0))=FALSE,IF(N$9&lt;&gt;0,VLOOKUP($A257,[1]DSSV!$A$9:$P$65536,IN_DTK!N$6,0),""),"")</f>
        <v>6</v>
      </c>
      <c r="O257" s="58">
        <f>IF(ISNA(VLOOKUP($A257,[1]DSSV!$A$9:$P$65536,IN_DTK!O$6,0))=FALSE,VLOOKUP($A257,[1]DSSV!$A$9:$P$65536,IN_DTK!O$6,0),"")</f>
        <v>5.7</v>
      </c>
      <c r="P257" s="59" t="str">
        <f>IF(ISNA(VLOOKUP($A257,[1]DSSV!$A$9:$P$65536,IN_DTK!P$6,0))=FALSE,VLOOKUP($A257,[1]DSSV!$A$9:$P$65536,IN_DTK!P$6,0),"")</f>
        <v>Năm Phẩy Bảy</v>
      </c>
      <c r="Q257" s="60">
        <f>IF(ISNA(VLOOKUP($A257,[1]DSSV!$A$9:$P$65536,IN_DTK!Q$6,0))=FALSE,VLOOKUP($A257,[1]DSSV!$A$9:$P$65536,IN_DTK!Q$6,0),"")</f>
        <v>0</v>
      </c>
      <c r="R257" s="52" t="str">
        <f t="shared" si="6"/>
        <v>K15KTR</v>
      </c>
      <c r="S257" s="53" t="str">
        <f t="shared" si="7"/>
        <v>KTR</v>
      </c>
    </row>
    <row r="258" spans="1:19" s="52" customFormat="1" ht="18" customHeight="1">
      <c r="A258" s="44">
        <v>249</v>
      </c>
      <c r="B258" s="54">
        <f>SUBTOTAL(2,C$7:C258)</f>
        <v>249</v>
      </c>
      <c r="C258" s="54">
        <f>IF(ISNA(VLOOKUP($A258,[1]DSSV!$A$9:$P$65536,IN_DTK!C$6,0))=FALSE,VLOOKUP($A258,[1]DSSV!$A$9:$P$65536,IN_DTK!C$6,0),"")</f>
        <v>152232941</v>
      </c>
      <c r="D258" s="55" t="str">
        <f>IF(ISNA(VLOOKUP($A258,[1]DSSV!$A$9:$P$65536,IN_DTK!D$6,0))=FALSE,VLOOKUP($A258,[1]DSSV!$A$9:$P$65536,IN_DTK!D$6,0),"")</f>
        <v>Nguyễn Công</v>
      </c>
      <c r="E258" s="56" t="str">
        <f>IF(ISNA(VLOOKUP($A258,[1]DSSV!$A$9:$P$65536,IN_DTK!E$6,0))=FALSE,VLOOKUP($A258,[1]DSSV!$A$9:$P$65536,IN_DTK!E$6,0),"")</f>
        <v>Hoàng</v>
      </c>
      <c r="F258" s="57" t="str">
        <f>IF(ISNA(VLOOKUP($A258,[1]DSSV!$A$9:$P$65536,IN_DTK!F$6,0))=FALSE,VLOOKUP($A258,[1]DSSV!$A$9:$P$65536,IN_DTK!F$6,0),"")</f>
        <v>K15KTR3</v>
      </c>
      <c r="G258" s="57" t="str">
        <f>IF(ISNA(VLOOKUP($A258,[1]DSSV!$A$9:$P$65536,IN_DTK!G$6,0))=FALSE,VLOOKUP($A258,[1]DSSV!$A$9:$P$65536,IN_DTK!G$6,0),"")</f>
        <v>K15E36</v>
      </c>
      <c r="H258" s="54">
        <f>IF(ISNA(VLOOKUP($A258,[1]DSSV!$A$9:$P$65536,IN_DTK!H$6,0))=FALSE,IF(H$9&lt;&gt;0,VLOOKUP($A258,[1]DSSV!$A$9:$P$65536,IN_DTK!H$6,0),""),"")</f>
        <v>7</v>
      </c>
      <c r="I258" s="54">
        <f>IF(ISNA(VLOOKUP($A258,[1]DSSV!$A$9:$P$65536,IN_DTK!I$6,0))=FALSE,IF(I$9&lt;&gt;0,VLOOKUP($A258,[1]DSSV!$A$9:$P$65536,IN_DTK!I$6,0),""),"")</f>
        <v>6</v>
      </c>
      <c r="J258" s="54">
        <f>IF(ISNA(VLOOKUP($A258,[1]DSSV!$A$9:$P$65536,IN_DTK!J$6,0))=FALSE,IF(J$9&lt;&gt;0,VLOOKUP($A258,[1]DSSV!$A$9:$P$65536,IN_DTK!J$6,0),""),"")</f>
        <v>4</v>
      </c>
      <c r="K258" s="54">
        <f>IF(ISNA(VLOOKUP($A258,[1]DSSV!$A$9:$P$65536,IN_DTK!K$6,0))=FALSE,IF(K$9&lt;&gt;0,VLOOKUP($A258,[1]DSSV!$A$9:$P$65536,IN_DTK!K$6,0),""),"")</f>
        <v>4</v>
      </c>
      <c r="L258" s="54">
        <f>IF(ISNA(VLOOKUP($A258,[1]DSSV!$A$9:$P$65536,IN_DTK!L$6,0))=FALSE,VLOOKUP($A258,[1]DSSV!$A$9:$P$65536,IN_DTK!L$6,0),"")</f>
        <v>7</v>
      </c>
      <c r="M258" s="54">
        <f>IF(ISNA(VLOOKUP($A258,[1]DSSV!$A$9:$P$65536,IN_DTK!M$6,0))=FALSE,VLOOKUP($A258,[1]DSSV!$A$9:$P$65536,IN_DTK!M$6,0),"")</f>
        <v>4.7</v>
      </c>
      <c r="N258" s="54">
        <f>IF(ISNA(VLOOKUP($A258,[1]DSSV!$A$9:$P$65536,IN_DTK!N$6,0))=FALSE,IF(N$9&lt;&gt;0,VLOOKUP($A258,[1]DSSV!$A$9:$P$65536,IN_DTK!N$6,0),""),"")</f>
        <v>5.9</v>
      </c>
      <c r="O258" s="58">
        <f>IF(ISNA(VLOOKUP($A258,[1]DSSV!$A$9:$P$65536,IN_DTK!O$6,0))=FALSE,VLOOKUP($A258,[1]DSSV!$A$9:$P$65536,IN_DTK!O$6,0),"")</f>
        <v>5.4</v>
      </c>
      <c r="P258" s="59" t="str">
        <f>IF(ISNA(VLOOKUP($A258,[1]DSSV!$A$9:$P$65536,IN_DTK!P$6,0))=FALSE,VLOOKUP($A258,[1]DSSV!$A$9:$P$65536,IN_DTK!P$6,0),"")</f>
        <v>Năm Phẩy Bốn</v>
      </c>
      <c r="Q258" s="60">
        <f>IF(ISNA(VLOOKUP($A258,[1]DSSV!$A$9:$P$65536,IN_DTK!Q$6,0))=FALSE,VLOOKUP($A258,[1]DSSV!$A$9:$P$65536,IN_DTK!Q$6,0),"")</f>
        <v>0</v>
      </c>
      <c r="R258" s="52" t="str">
        <f t="shared" si="6"/>
        <v>K15KTR</v>
      </c>
      <c r="S258" s="53" t="str">
        <f t="shared" si="7"/>
        <v>KTR</v>
      </c>
    </row>
    <row r="259" spans="1:19" s="52" customFormat="1" ht="18" customHeight="1">
      <c r="A259" s="44">
        <v>250</v>
      </c>
      <c r="B259" s="54">
        <f>SUBTOTAL(2,C$7:C259)</f>
        <v>250</v>
      </c>
      <c r="C259" s="54">
        <f>IF(ISNA(VLOOKUP($A259,[1]DSSV!$A$9:$P$65536,IN_DTK!C$6,0))=FALSE,VLOOKUP($A259,[1]DSSV!$A$9:$P$65536,IN_DTK!C$6,0),"")</f>
        <v>152232949</v>
      </c>
      <c r="D259" s="55" t="str">
        <f>IF(ISNA(VLOOKUP($A259,[1]DSSV!$A$9:$P$65536,IN_DTK!D$6,0))=FALSE,VLOOKUP($A259,[1]DSSV!$A$9:$P$65536,IN_DTK!D$6,0),"")</f>
        <v>Đỗ Thị Diễm</v>
      </c>
      <c r="E259" s="56" t="str">
        <f>IF(ISNA(VLOOKUP($A259,[1]DSSV!$A$9:$P$65536,IN_DTK!E$6,0))=FALSE,VLOOKUP($A259,[1]DSSV!$A$9:$P$65536,IN_DTK!E$6,0),"")</f>
        <v>Vy</v>
      </c>
      <c r="F259" s="57" t="str">
        <f>IF(ISNA(VLOOKUP($A259,[1]DSSV!$A$9:$P$65536,IN_DTK!F$6,0))=FALSE,VLOOKUP($A259,[1]DSSV!$A$9:$P$65536,IN_DTK!F$6,0),"")</f>
        <v>K15KTR3</v>
      </c>
      <c r="G259" s="57" t="str">
        <f>IF(ISNA(VLOOKUP($A259,[1]DSSV!$A$9:$P$65536,IN_DTK!G$6,0))=FALSE,VLOOKUP($A259,[1]DSSV!$A$9:$P$65536,IN_DTK!G$6,0),"")</f>
        <v>K15E36</v>
      </c>
      <c r="H259" s="54">
        <f>IF(ISNA(VLOOKUP($A259,[1]DSSV!$A$9:$P$65536,IN_DTK!H$6,0))=FALSE,IF(H$9&lt;&gt;0,VLOOKUP($A259,[1]DSSV!$A$9:$P$65536,IN_DTK!H$6,0),""),"")</f>
        <v>6</v>
      </c>
      <c r="I259" s="54">
        <f>IF(ISNA(VLOOKUP($A259,[1]DSSV!$A$9:$P$65536,IN_DTK!I$6,0))=FALSE,IF(I$9&lt;&gt;0,VLOOKUP($A259,[1]DSSV!$A$9:$P$65536,IN_DTK!I$6,0),""),"")</f>
        <v>7</v>
      </c>
      <c r="J259" s="54">
        <f>IF(ISNA(VLOOKUP($A259,[1]DSSV!$A$9:$P$65536,IN_DTK!J$6,0))=FALSE,IF(J$9&lt;&gt;0,VLOOKUP($A259,[1]DSSV!$A$9:$P$65536,IN_DTK!J$6,0),""),"")</f>
        <v>5</v>
      </c>
      <c r="K259" s="54">
        <f>IF(ISNA(VLOOKUP($A259,[1]DSSV!$A$9:$P$65536,IN_DTK!K$6,0))=FALSE,IF(K$9&lt;&gt;0,VLOOKUP($A259,[1]DSSV!$A$9:$P$65536,IN_DTK!K$6,0),""),"")</f>
        <v>8</v>
      </c>
      <c r="L259" s="54">
        <f>IF(ISNA(VLOOKUP($A259,[1]DSSV!$A$9:$P$65536,IN_DTK!L$6,0))=FALSE,VLOOKUP($A259,[1]DSSV!$A$9:$P$65536,IN_DTK!L$6,0),"")</f>
        <v>8</v>
      </c>
      <c r="M259" s="54">
        <f>IF(ISNA(VLOOKUP($A259,[1]DSSV!$A$9:$P$65536,IN_DTK!M$6,0))=FALSE,VLOOKUP($A259,[1]DSSV!$A$9:$P$65536,IN_DTK!M$6,0),"")</f>
        <v>4.2</v>
      </c>
      <c r="N259" s="54">
        <f>IF(ISNA(VLOOKUP($A259,[1]DSSV!$A$9:$P$65536,IN_DTK!N$6,0))=FALSE,IF(N$9&lt;&gt;0,VLOOKUP($A259,[1]DSSV!$A$9:$P$65536,IN_DTK!N$6,0),""),"")</f>
        <v>6.1</v>
      </c>
      <c r="O259" s="58">
        <f>IF(ISNA(VLOOKUP($A259,[1]DSSV!$A$9:$P$65536,IN_DTK!O$6,0))=FALSE,VLOOKUP($A259,[1]DSSV!$A$9:$P$65536,IN_DTK!O$6,0),"")</f>
        <v>6.2</v>
      </c>
      <c r="P259" s="59" t="str">
        <f>IF(ISNA(VLOOKUP($A259,[1]DSSV!$A$9:$P$65536,IN_DTK!P$6,0))=FALSE,VLOOKUP($A259,[1]DSSV!$A$9:$P$65536,IN_DTK!P$6,0),"")</f>
        <v>Sáu  Phẩy Hai</v>
      </c>
      <c r="Q259" s="60">
        <f>IF(ISNA(VLOOKUP($A259,[1]DSSV!$A$9:$P$65536,IN_DTK!Q$6,0))=FALSE,VLOOKUP($A259,[1]DSSV!$A$9:$P$65536,IN_DTK!Q$6,0),"")</f>
        <v>0</v>
      </c>
      <c r="R259" s="52" t="str">
        <f t="shared" si="6"/>
        <v>K15KTR</v>
      </c>
      <c r="S259" s="53" t="str">
        <f t="shared" si="7"/>
        <v>KTR</v>
      </c>
    </row>
    <row r="260" spans="1:19" s="52" customFormat="1" ht="18" customHeight="1">
      <c r="A260" s="44">
        <v>251</v>
      </c>
      <c r="B260" s="54">
        <f>SUBTOTAL(2,C$7:C260)</f>
        <v>251</v>
      </c>
      <c r="C260" s="54">
        <f>IF(ISNA(VLOOKUP($A260,[1]DSSV!$A$9:$P$65536,IN_DTK!C$6,0))=FALSE,VLOOKUP($A260,[1]DSSV!$A$9:$P$65536,IN_DTK!C$6,0),"")</f>
        <v>152232956</v>
      </c>
      <c r="D260" s="55" t="str">
        <f>IF(ISNA(VLOOKUP($A260,[1]DSSV!$A$9:$P$65536,IN_DTK!D$6,0))=FALSE,VLOOKUP($A260,[1]DSSV!$A$9:$P$65536,IN_DTK!D$6,0),"")</f>
        <v>Tống Ngọc</v>
      </c>
      <c r="E260" s="56" t="str">
        <f>IF(ISNA(VLOOKUP($A260,[1]DSSV!$A$9:$P$65536,IN_DTK!E$6,0))=FALSE,VLOOKUP($A260,[1]DSSV!$A$9:$P$65536,IN_DTK!E$6,0),"")</f>
        <v>Dũng</v>
      </c>
      <c r="F260" s="57" t="str">
        <f>IF(ISNA(VLOOKUP($A260,[1]DSSV!$A$9:$P$65536,IN_DTK!F$6,0))=FALSE,VLOOKUP($A260,[1]DSSV!$A$9:$P$65536,IN_DTK!F$6,0),"")</f>
        <v>K15KTR3</v>
      </c>
      <c r="G260" s="57" t="str">
        <f>IF(ISNA(VLOOKUP($A260,[1]DSSV!$A$9:$P$65536,IN_DTK!G$6,0))=FALSE,VLOOKUP($A260,[1]DSSV!$A$9:$P$65536,IN_DTK!G$6,0),"")</f>
        <v>K15E36</v>
      </c>
      <c r="H260" s="54">
        <f>IF(ISNA(VLOOKUP($A260,[1]DSSV!$A$9:$P$65536,IN_DTK!H$6,0))=FALSE,IF(H$9&lt;&gt;0,VLOOKUP($A260,[1]DSSV!$A$9:$P$65536,IN_DTK!H$6,0),""),"")</f>
        <v>2</v>
      </c>
      <c r="I260" s="54">
        <f>IF(ISNA(VLOOKUP($A260,[1]DSSV!$A$9:$P$65536,IN_DTK!I$6,0))=FALSE,IF(I$9&lt;&gt;0,VLOOKUP($A260,[1]DSSV!$A$9:$P$65536,IN_DTK!I$6,0),""),"")</f>
        <v>2</v>
      </c>
      <c r="J260" s="54">
        <f>IF(ISNA(VLOOKUP($A260,[1]DSSV!$A$9:$P$65536,IN_DTK!J$6,0))=FALSE,IF(J$9&lt;&gt;0,VLOOKUP($A260,[1]DSSV!$A$9:$P$65536,IN_DTK!J$6,0),""),"")</f>
        <v>3.5</v>
      </c>
      <c r="K260" s="54">
        <f>IF(ISNA(VLOOKUP($A260,[1]DSSV!$A$9:$P$65536,IN_DTK!K$6,0))=FALSE,IF(K$9&lt;&gt;0,VLOOKUP($A260,[1]DSSV!$A$9:$P$65536,IN_DTK!K$6,0),""),"")</f>
        <v>3</v>
      </c>
      <c r="L260" s="54">
        <f>IF(ISNA(VLOOKUP($A260,[1]DSSV!$A$9:$P$65536,IN_DTK!L$6,0))=FALSE,VLOOKUP($A260,[1]DSSV!$A$9:$P$65536,IN_DTK!L$6,0),"")</f>
        <v>7</v>
      </c>
      <c r="M260" s="54">
        <f>IF(ISNA(VLOOKUP($A260,[1]DSSV!$A$9:$P$65536,IN_DTK!M$6,0))=FALSE,VLOOKUP($A260,[1]DSSV!$A$9:$P$65536,IN_DTK!M$6,0),"")</f>
        <v>4.4000000000000004</v>
      </c>
      <c r="N260" s="54">
        <f>IF(ISNA(VLOOKUP($A260,[1]DSSV!$A$9:$P$65536,IN_DTK!N$6,0))=FALSE,IF(N$9&lt;&gt;0,VLOOKUP($A260,[1]DSSV!$A$9:$P$65536,IN_DTK!N$6,0),""),"")</f>
        <v>5.7</v>
      </c>
      <c r="O260" s="58">
        <f>IF(ISNA(VLOOKUP($A260,[1]DSSV!$A$9:$P$65536,IN_DTK!O$6,0))=FALSE,VLOOKUP($A260,[1]DSSV!$A$9:$P$65536,IN_DTK!O$6,0),"")</f>
        <v>4.4000000000000004</v>
      </c>
      <c r="P260" s="59" t="str">
        <f>IF(ISNA(VLOOKUP($A260,[1]DSSV!$A$9:$P$65536,IN_DTK!P$6,0))=FALSE,VLOOKUP($A260,[1]DSSV!$A$9:$P$65536,IN_DTK!P$6,0),"")</f>
        <v>Bốn Phẩy Bốn</v>
      </c>
      <c r="Q260" s="60">
        <f>IF(ISNA(VLOOKUP($A260,[1]DSSV!$A$9:$P$65536,IN_DTK!Q$6,0))=FALSE,VLOOKUP($A260,[1]DSSV!$A$9:$P$65536,IN_DTK!Q$6,0),"")</f>
        <v>0</v>
      </c>
      <c r="R260" s="52" t="str">
        <f t="shared" si="6"/>
        <v>K15KTR</v>
      </c>
      <c r="S260" s="53" t="str">
        <f t="shared" si="7"/>
        <v>KTR</v>
      </c>
    </row>
    <row r="261" spans="1:19" s="52" customFormat="1" ht="18" customHeight="1">
      <c r="A261" s="44">
        <v>252</v>
      </c>
      <c r="B261" s="54">
        <f>SUBTOTAL(2,C$7:C261)</f>
        <v>252</v>
      </c>
      <c r="C261" s="54">
        <f>IF(ISNA(VLOOKUP($A261,[1]DSSV!$A$9:$P$65536,IN_DTK!C$6,0))=FALSE,VLOOKUP($A261,[1]DSSV!$A$9:$P$65536,IN_DTK!C$6,0),"")</f>
        <v>152235937</v>
      </c>
      <c r="D261" s="55" t="str">
        <f>IF(ISNA(VLOOKUP($A261,[1]DSSV!$A$9:$P$65536,IN_DTK!D$6,0))=FALSE,VLOOKUP($A261,[1]DSSV!$A$9:$P$65536,IN_DTK!D$6,0),"")</f>
        <v>Văn Công</v>
      </c>
      <c r="E261" s="56" t="str">
        <f>IF(ISNA(VLOOKUP($A261,[1]DSSV!$A$9:$P$65536,IN_DTK!E$6,0))=FALSE,VLOOKUP($A261,[1]DSSV!$A$9:$P$65536,IN_DTK!E$6,0),"")</f>
        <v>Tạo</v>
      </c>
      <c r="F261" s="57" t="str">
        <f>IF(ISNA(VLOOKUP($A261,[1]DSSV!$A$9:$P$65536,IN_DTK!F$6,0))=FALSE,VLOOKUP($A261,[1]DSSV!$A$9:$P$65536,IN_DTK!F$6,0),"")</f>
        <v>K15KTR3</v>
      </c>
      <c r="G261" s="57" t="str">
        <f>IF(ISNA(VLOOKUP($A261,[1]DSSV!$A$9:$P$65536,IN_DTK!G$6,0))=FALSE,VLOOKUP($A261,[1]DSSV!$A$9:$P$65536,IN_DTK!G$6,0),"")</f>
        <v>K15E36</v>
      </c>
      <c r="H261" s="54">
        <f>IF(ISNA(VLOOKUP($A261,[1]DSSV!$A$9:$P$65536,IN_DTK!H$6,0))=FALSE,IF(H$9&lt;&gt;0,VLOOKUP($A261,[1]DSSV!$A$9:$P$65536,IN_DTK!H$6,0),""),"")</f>
        <v>6</v>
      </c>
      <c r="I261" s="54">
        <f>IF(ISNA(VLOOKUP($A261,[1]DSSV!$A$9:$P$65536,IN_DTK!I$6,0))=FALSE,IF(I$9&lt;&gt;0,VLOOKUP($A261,[1]DSSV!$A$9:$P$65536,IN_DTK!I$6,0),""),"")</f>
        <v>5</v>
      </c>
      <c r="J261" s="54">
        <f>IF(ISNA(VLOOKUP($A261,[1]DSSV!$A$9:$P$65536,IN_DTK!J$6,0))=FALSE,IF(J$9&lt;&gt;0,VLOOKUP($A261,[1]DSSV!$A$9:$P$65536,IN_DTK!J$6,0),""),"")</f>
        <v>4.5</v>
      </c>
      <c r="K261" s="54">
        <f>IF(ISNA(VLOOKUP($A261,[1]DSSV!$A$9:$P$65536,IN_DTK!K$6,0))=FALSE,IF(K$9&lt;&gt;0,VLOOKUP($A261,[1]DSSV!$A$9:$P$65536,IN_DTK!K$6,0),""),"")</f>
        <v>3</v>
      </c>
      <c r="L261" s="54">
        <f>IF(ISNA(VLOOKUP($A261,[1]DSSV!$A$9:$P$65536,IN_DTK!L$6,0))=FALSE,VLOOKUP($A261,[1]DSSV!$A$9:$P$65536,IN_DTK!L$6,0),"")</f>
        <v>7</v>
      </c>
      <c r="M261" s="54">
        <f>IF(ISNA(VLOOKUP($A261,[1]DSSV!$A$9:$P$65536,IN_DTK!M$6,0))=FALSE,VLOOKUP($A261,[1]DSSV!$A$9:$P$65536,IN_DTK!M$6,0),"")</f>
        <v>3.5</v>
      </c>
      <c r="N261" s="54">
        <f>IF(ISNA(VLOOKUP($A261,[1]DSSV!$A$9:$P$65536,IN_DTK!N$6,0))=FALSE,IF(N$9&lt;&gt;0,VLOOKUP($A261,[1]DSSV!$A$9:$P$65536,IN_DTK!N$6,0),""),"")</f>
        <v>5.3</v>
      </c>
      <c r="O261" s="58">
        <f>IF(ISNA(VLOOKUP($A261,[1]DSSV!$A$9:$P$65536,IN_DTK!O$6,0))=FALSE,VLOOKUP($A261,[1]DSSV!$A$9:$P$65536,IN_DTK!O$6,0),"")</f>
        <v>4.9000000000000004</v>
      </c>
      <c r="P261" s="59" t="str">
        <f>IF(ISNA(VLOOKUP($A261,[1]DSSV!$A$9:$P$65536,IN_DTK!P$6,0))=FALSE,VLOOKUP($A261,[1]DSSV!$A$9:$P$65536,IN_DTK!P$6,0),"")</f>
        <v>Bốn Phẩy Chín</v>
      </c>
      <c r="Q261" s="60">
        <f>IF(ISNA(VLOOKUP($A261,[1]DSSV!$A$9:$P$65536,IN_DTK!Q$6,0))=FALSE,VLOOKUP($A261,[1]DSSV!$A$9:$P$65536,IN_DTK!Q$6,0),"")</f>
        <v>0</v>
      </c>
      <c r="R261" s="52" t="str">
        <f t="shared" si="6"/>
        <v>K15KTR</v>
      </c>
      <c r="S261" s="53" t="str">
        <f t="shared" si="7"/>
        <v>KTR</v>
      </c>
    </row>
    <row r="262" spans="1:19" s="52" customFormat="1" ht="18" customHeight="1">
      <c r="A262" s="44">
        <v>253</v>
      </c>
      <c r="B262" s="54">
        <f>SUBTOTAL(2,C$7:C262)</f>
        <v>253</v>
      </c>
      <c r="C262" s="54">
        <f>IF(ISNA(VLOOKUP($A262,[1]DSSV!$A$9:$P$65536,IN_DTK!C$6,0))=FALSE,VLOOKUP($A262,[1]DSSV!$A$9:$P$65536,IN_DTK!C$6,0),"")</f>
        <v>142231423</v>
      </c>
      <c r="D262" s="55" t="str">
        <f>IF(ISNA(VLOOKUP($A262,[1]DSSV!$A$9:$P$65536,IN_DTK!D$6,0))=FALSE,VLOOKUP($A262,[1]DSSV!$A$9:$P$65536,IN_DTK!D$6,0),"")</f>
        <v>Phạm Đình Tuấn</v>
      </c>
      <c r="E262" s="56" t="str">
        <f>IF(ISNA(VLOOKUP($A262,[1]DSSV!$A$9:$P$65536,IN_DTK!E$6,0))=FALSE,VLOOKUP($A262,[1]DSSV!$A$9:$P$65536,IN_DTK!E$6,0),"")</f>
        <v>Phi</v>
      </c>
      <c r="F262" s="57" t="str">
        <f>IF(ISNA(VLOOKUP($A262,[1]DSSV!$A$9:$P$65536,IN_DTK!F$6,0))=FALSE,VLOOKUP($A262,[1]DSSV!$A$9:$P$65536,IN_DTK!F$6,0),"")</f>
        <v>K15KTR5</v>
      </c>
      <c r="G262" s="57" t="str">
        <f>IF(ISNA(VLOOKUP($A262,[1]DSSV!$A$9:$P$65536,IN_DTK!G$6,0))=FALSE,VLOOKUP($A262,[1]DSSV!$A$9:$P$65536,IN_DTK!G$6,0),"")</f>
        <v>K15E36</v>
      </c>
      <c r="H262" s="54">
        <f>IF(ISNA(VLOOKUP($A262,[1]DSSV!$A$9:$P$65536,IN_DTK!H$6,0))=FALSE,IF(H$9&lt;&gt;0,VLOOKUP($A262,[1]DSSV!$A$9:$P$65536,IN_DTK!H$6,0),""),"")</f>
        <v>5</v>
      </c>
      <c r="I262" s="54">
        <f>IF(ISNA(VLOOKUP($A262,[1]DSSV!$A$9:$P$65536,IN_DTK!I$6,0))=FALSE,IF(I$9&lt;&gt;0,VLOOKUP($A262,[1]DSSV!$A$9:$P$65536,IN_DTK!I$6,0),""),"")</f>
        <v>5</v>
      </c>
      <c r="J262" s="54">
        <f>IF(ISNA(VLOOKUP($A262,[1]DSSV!$A$9:$P$65536,IN_DTK!J$6,0))=FALSE,IF(J$9&lt;&gt;0,VLOOKUP($A262,[1]DSSV!$A$9:$P$65536,IN_DTK!J$6,0),""),"")</f>
        <v>5</v>
      </c>
      <c r="K262" s="54">
        <f>IF(ISNA(VLOOKUP($A262,[1]DSSV!$A$9:$P$65536,IN_DTK!K$6,0))=FALSE,IF(K$9&lt;&gt;0,VLOOKUP($A262,[1]DSSV!$A$9:$P$65536,IN_DTK!K$6,0),""),"")</f>
        <v>3</v>
      </c>
      <c r="L262" s="54">
        <f>IF(ISNA(VLOOKUP($A262,[1]DSSV!$A$9:$P$65536,IN_DTK!L$6,0))=FALSE,VLOOKUP($A262,[1]DSSV!$A$9:$P$65536,IN_DTK!L$6,0),"")</f>
        <v>5</v>
      </c>
      <c r="M262" s="54">
        <f>IF(ISNA(VLOOKUP($A262,[1]DSSV!$A$9:$P$65536,IN_DTK!M$6,0))=FALSE,VLOOKUP($A262,[1]DSSV!$A$9:$P$65536,IN_DTK!M$6,0),"")</f>
        <v>3.5</v>
      </c>
      <c r="N262" s="54">
        <f>IF(ISNA(VLOOKUP($A262,[1]DSSV!$A$9:$P$65536,IN_DTK!N$6,0))=FALSE,IF(N$9&lt;&gt;0,VLOOKUP($A262,[1]DSSV!$A$9:$P$65536,IN_DTK!N$6,0),""),"")</f>
        <v>4.3</v>
      </c>
      <c r="O262" s="58">
        <f>IF(ISNA(VLOOKUP($A262,[1]DSSV!$A$9:$P$65536,IN_DTK!O$6,0))=FALSE,VLOOKUP($A262,[1]DSSV!$A$9:$P$65536,IN_DTK!O$6,0),"")</f>
        <v>4.4000000000000004</v>
      </c>
      <c r="P262" s="59" t="str">
        <f>IF(ISNA(VLOOKUP($A262,[1]DSSV!$A$9:$P$65536,IN_DTK!P$6,0))=FALSE,VLOOKUP($A262,[1]DSSV!$A$9:$P$65536,IN_DTK!P$6,0),"")</f>
        <v>Bốn Phẩy Bốn</v>
      </c>
      <c r="Q262" s="60">
        <f>IF(ISNA(VLOOKUP($A262,[1]DSSV!$A$9:$P$65536,IN_DTK!Q$6,0))=FALSE,VLOOKUP($A262,[1]DSSV!$A$9:$P$65536,IN_DTK!Q$6,0),"")</f>
        <v>0</v>
      </c>
      <c r="R262" s="52" t="str">
        <f t="shared" si="6"/>
        <v>K15KTR</v>
      </c>
      <c r="S262" s="53" t="str">
        <f t="shared" si="7"/>
        <v>KTR</v>
      </c>
    </row>
    <row r="263" spans="1:19" s="52" customFormat="1" ht="18" customHeight="1">
      <c r="A263" s="44">
        <v>254</v>
      </c>
      <c r="B263" s="54">
        <f>SUBTOTAL(2,C$7:C263)</f>
        <v>254</v>
      </c>
      <c r="C263" s="54">
        <f>IF(ISNA(VLOOKUP($A263,[1]DSSV!$A$9:$P$65536,IN_DTK!C$6,0))=FALSE,VLOOKUP($A263,[1]DSSV!$A$9:$P$65536,IN_DTK!C$6,0),"")</f>
        <v>152232021</v>
      </c>
      <c r="D263" s="55" t="str">
        <f>IF(ISNA(VLOOKUP($A263,[1]DSSV!$A$9:$P$65536,IN_DTK!D$6,0))=FALSE,VLOOKUP($A263,[1]DSSV!$A$9:$P$65536,IN_DTK!D$6,0),"")</f>
        <v>Phan Hoàng</v>
      </c>
      <c r="E263" s="56" t="str">
        <f>IF(ISNA(VLOOKUP($A263,[1]DSSV!$A$9:$P$65536,IN_DTK!E$6,0))=FALSE,VLOOKUP($A263,[1]DSSV!$A$9:$P$65536,IN_DTK!E$6,0),"")</f>
        <v>Hải</v>
      </c>
      <c r="F263" s="57" t="str">
        <f>IF(ISNA(VLOOKUP($A263,[1]DSSV!$A$9:$P$65536,IN_DTK!F$6,0))=FALSE,VLOOKUP($A263,[1]DSSV!$A$9:$P$65536,IN_DTK!F$6,0),"")</f>
        <v>K15KTR5</v>
      </c>
      <c r="G263" s="57" t="str">
        <f>IF(ISNA(VLOOKUP($A263,[1]DSSV!$A$9:$P$65536,IN_DTK!G$6,0))=FALSE,VLOOKUP($A263,[1]DSSV!$A$9:$P$65536,IN_DTK!G$6,0),"")</f>
        <v>K15E36</v>
      </c>
      <c r="H263" s="54">
        <f>IF(ISNA(VLOOKUP($A263,[1]DSSV!$A$9:$P$65536,IN_DTK!H$6,0))=FALSE,IF(H$9&lt;&gt;0,VLOOKUP($A263,[1]DSSV!$A$9:$P$65536,IN_DTK!H$6,0),""),"")</f>
        <v>6</v>
      </c>
      <c r="I263" s="54">
        <f>IF(ISNA(VLOOKUP($A263,[1]DSSV!$A$9:$P$65536,IN_DTK!I$6,0))=FALSE,IF(I$9&lt;&gt;0,VLOOKUP($A263,[1]DSSV!$A$9:$P$65536,IN_DTK!I$6,0),""),"")</f>
        <v>7</v>
      </c>
      <c r="J263" s="54">
        <f>IF(ISNA(VLOOKUP($A263,[1]DSSV!$A$9:$P$65536,IN_DTK!J$6,0))=FALSE,IF(J$9&lt;&gt;0,VLOOKUP($A263,[1]DSSV!$A$9:$P$65536,IN_DTK!J$6,0),""),"")</f>
        <v>3.5</v>
      </c>
      <c r="K263" s="54">
        <f>IF(ISNA(VLOOKUP($A263,[1]DSSV!$A$9:$P$65536,IN_DTK!K$6,0))=FALSE,IF(K$9&lt;&gt;0,VLOOKUP($A263,[1]DSSV!$A$9:$P$65536,IN_DTK!K$6,0),""),"")</f>
        <v>6</v>
      </c>
      <c r="L263" s="54">
        <f>IF(ISNA(VLOOKUP($A263,[1]DSSV!$A$9:$P$65536,IN_DTK!L$6,0))=FALSE,VLOOKUP($A263,[1]DSSV!$A$9:$P$65536,IN_DTK!L$6,0),"")</f>
        <v>6</v>
      </c>
      <c r="M263" s="54">
        <f>IF(ISNA(VLOOKUP($A263,[1]DSSV!$A$9:$P$65536,IN_DTK!M$6,0))=FALSE,VLOOKUP($A263,[1]DSSV!$A$9:$P$65536,IN_DTK!M$6,0),"")</f>
        <v>4.5999999999999996</v>
      </c>
      <c r="N263" s="54">
        <f>IF(ISNA(VLOOKUP($A263,[1]DSSV!$A$9:$P$65536,IN_DTK!N$6,0))=FALSE,IF(N$9&lt;&gt;0,VLOOKUP($A263,[1]DSSV!$A$9:$P$65536,IN_DTK!N$6,0),""),"")</f>
        <v>5.3</v>
      </c>
      <c r="O263" s="58">
        <f>IF(ISNA(VLOOKUP($A263,[1]DSSV!$A$9:$P$65536,IN_DTK!O$6,0))=FALSE,VLOOKUP($A263,[1]DSSV!$A$9:$P$65536,IN_DTK!O$6,0),"")</f>
        <v>5.2</v>
      </c>
      <c r="P263" s="59" t="str">
        <f>IF(ISNA(VLOOKUP($A263,[1]DSSV!$A$9:$P$65536,IN_DTK!P$6,0))=FALSE,VLOOKUP($A263,[1]DSSV!$A$9:$P$65536,IN_DTK!P$6,0),"")</f>
        <v>Năm Phẩy Hai</v>
      </c>
      <c r="Q263" s="60">
        <f>IF(ISNA(VLOOKUP($A263,[1]DSSV!$A$9:$P$65536,IN_DTK!Q$6,0))=FALSE,VLOOKUP($A263,[1]DSSV!$A$9:$P$65536,IN_DTK!Q$6,0),"")</f>
        <v>0</v>
      </c>
      <c r="R263" s="52" t="str">
        <f t="shared" si="6"/>
        <v>K15KTR</v>
      </c>
      <c r="S263" s="53" t="str">
        <f t="shared" si="7"/>
        <v>KTR</v>
      </c>
    </row>
    <row r="264" spans="1:19" s="52" customFormat="1" ht="18" customHeight="1">
      <c r="A264" s="44">
        <v>255</v>
      </c>
      <c r="B264" s="54">
        <f>SUBTOTAL(2,C$7:C264)</f>
        <v>255</v>
      </c>
      <c r="C264" s="54">
        <f>IF(ISNA(VLOOKUP($A264,[1]DSSV!$A$9:$P$65536,IN_DTK!C$6,0))=FALSE,VLOOKUP($A264,[1]DSSV!$A$9:$P$65536,IN_DTK!C$6,0),"")</f>
        <v>152232815</v>
      </c>
      <c r="D264" s="55" t="str">
        <f>IF(ISNA(VLOOKUP($A264,[1]DSSV!$A$9:$P$65536,IN_DTK!D$6,0))=FALSE,VLOOKUP($A264,[1]DSSV!$A$9:$P$65536,IN_DTK!D$6,0),"")</f>
        <v>Trương Đình Thành</v>
      </c>
      <c r="E264" s="56" t="str">
        <f>IF(ISNA(VLOOKUP($A264,[1]DSSV!$A$9:$P$65536,IN_DTK!E$6,0))=FALSE,VLOOKUP($A264,[1]DSSV!$A$9:$P$65536,IN_DTK!E$6,0),"")</f>
        <v>Tín</v>
      </c>
      <c r="F264" s="57" t="str">
        <f>IF(ISNA(VLOOKUP($A264,[1]DSSV!$A$9:$P$65536,IN_DTK!F$6,0))=FALSE,VLOOKUP($A264,[1]DSSV!$A$9:$P$65536,IN_DTK!F$6,0),"")</f>
        <v>K15KTR5</v>
      </c>
      <c r="G264" s="57" t="str">
        <f>IF(ISNA(VLOOKUP($A264,[1]DSSV!$A$9:$P$65536,IN_DTK!G$6,0))=FALSE,VLOOKUP($A264,[1]DSSV!$A$9:$P$65536,IN_DTK!G$6,0),"")</f>
        <v>K15E36</v>
      </c>
      <c r="H264" s="54">
        <f>IF(ISNA(VLOOKUP($A264,[1]DSSV!$A$9:$P$65536,IN_DTK!H$6,0))=FALSE,IF(H$9&lt;&gt;0,VLOOKUP($A264,[1]DSSV!$A$9:$P$65536,IN_DTK!H$6,0),""),"")</f>
        <v>5</v>
      </c>
      <c r="I264" s="54">
        <f>IF(ISNA(VLOOKUP($A264,[1]DSSV!$A$9:$P$65536,IN_DTK!I$6,0))=FALSE,IF(I$9&lt;&gt;0,VLOOKUP($A264,[1]DSSV!$A$9:$P$65536,IN_DTK!I$6,0),""),"")</f>
        <v>7</v>
      </c>
      <c r="J264" s="54">
        <f>IF(ISNA(VLOOKUP($A264,[1]DSSV!$A$9:$P$65536,IN_DTK!J$6,0))=FALSE,IF(J$9&lt;&gt;0,VLOOKUP($A264,[1]DSSV!$A$9:$P$65536,IN_DTK!J$6,0),""),"")</f>
        <v>4</v>
      </c>
      <c r="K264" s="54">
        <f>IF(ISNA(VLOOKUP($A264,[1]DSSV!$A$9:$P$65536,IN_DTK!K$6,0))=FALSE,IF(K$9&lt;&gt;0,VLOOKUP($A264,[1]DSSV!$A$9:$P$65536,IN_DTK!K$6,0),""),"")</f>
        <v>2</v>
      </c>
      <c r="L264" s="54">
        <f>IF(ISNA(VLOOKUP($A264,[1]DSSV!$A$9:$P$65536,IN_DTK!L$6,0))=FALSE,VLOOKUP($A264,[1]DSSV!$A$9:$P$65536,IN_DTK!L$6,0),"")</f>
        <v>7.5</v>
      </c>
      <c r="M264" s="54">
        <f>IF(ISNA(VLOOKUP($A264,[1]DSSV!$A$9:$P$65536,IN_DTK!M$6,0))=FALSE,VLOOKUP($A264,[1]DSSV!$A$9:$P$65536,IN_DTK!M$6,0),"")</f>
        <v>5.0999999999999996</v>
      </c>
      <c r="N264" s="54">
        <f>IF(ISNA(VLOOKUP($A264,[1]DSSV!$A$9:$P$65536,IN_DTK!N$6,0))=FALSE,IF(N$9&lt;&gt;0,VLOOKUP($A264,[1]DSSV!$A$9:$P$65536,IN_DTK!N$6,0),""),"")</f>
        <v>6.3</v>
      </c>
      <c r="O264" s="58">
        <f>IF(ISNA(VLOOKUP($A264,[1]DSSV!$A$9:$P$65536,IN_DTK!O$6,0))=FALSE,VLOOKUP($A264,[1]DSSV!$A$9:$P$65536,IN_DTK!O$6,0),"")</f>
        <v>5.4</v>
      </c>
      <c r="P264" s="59" t="str">
        <f>IF(ISNA(VLOOKUP($A264,[1]DSSV!$A$9:$P$65536,IN_DTK!P$6,0))=FALSE,VLOOKUP($A264,[1]DSSV!$A$9:$P$65536,IN_DTK!P$6,0),"")</f>
        <v>Năm Phẩy Bốn</v>
      </c>
      <c r="Q264" s="60">
        <f>IF(ISNA(VLOOKUP($A264,[1]DSSV!$A$9:$P$65536,IN_DTK!Q$6,0))=FALSE,VLOOKUP($A264,[1]DSSV!$A$9:$P$65536,IN_DTK!Q$6,0),"")</f>
        <v>0</v>
      </c>
      <c r="R264" s="52" t="str">
        <f t="shared" si="6"/>
        <v>K15KTR</v>
      </c>
      <c r="S264" s="53" t="str">
        <f t="shared" si="7"/>
        <v>KTR</v>
      </c>
    </row>
    <row r="265" spans="1:19" s="52" customFormat="1" ht="18" customHeight="1">
      <c r="A265" s="44">
        <v>256</v>
      </c>
      <c r="B265" s="54">
        <f>SUBTOTAL(2,C$7:C265)</f>
        <v>256</v>
      </c>
      <c r="C265" s="54">
        <f>IF(ISNA(VLOOKUP($A265,[1]DSSV!$A$9:$P$65536,IN_DTK!C$6,0))=FALSE,VLOOKUP($A265,[1]DSSV!$A$9:$P$65536,IN_DTK!C$6,0),"")</f>
        <v>152232985</v>
      </c>
      <c r="D265" s="55" t="str">
        <f>IF(ISNA(VLOOKUP($A265,[1]DSSV!$A$9:$P$65536,IN_DTK!D$6,0))=FALSE,VLOOKUP($A265,[1]DSSV!$A$9:$P$65536,IN_DTK!D$6,0),"")</f>
        <v xml:space="preserve">Võ Thanh </v>
      </c>
      <c r="E265" s="56" t="str">
        <f>IF(ISNA(VLOOKUP($A265,[1]DSSV!$A$9:$P$65536,IN_DTK!E$6,0))=FALSE,VLOOKUP($A265,[1]DSSV!$A$9:$P$65536,IN_DTK!E$6,0),"")</f>
        <v>Cảm</v>
      </c>
      <c r="F265" s="57" t="str">
        <f>IF(ISNA(VLOOKUP($A265,[1]DSSV!$A$9:$P$65536,IN_DTK!F$6,0))=FALSE,VLOOKUP($A265,[1]DSSV!$A$9:$P$65536,IN_DTK!F$6,0),"")</f>
        <v>K15KTR5</v>
      </c>
      <c r="G265" s="57" t="str">
        <f>IF(ISNA(VLOOKUP($A265,[1]DSSV!$A$9:$P$65536,IN_DTK!G$6,0))=FALSE,VLOOKUP($A265,[1]DSSV!$A$9:$P$65536,IN_DTK!G$6,0),"")</f>
        <v>K15E36</v>
      </c>
      <c r="H265" s="54">
        <f>IF(ISNA(VLOOKUP($A265,[1]DSSV!$A$9:$P$65536,IN_DTK!H$6,0))=FALSE,IF(H$9&lt;&gt;0,VLOOKUP($A265,[1]DSSV!$A$9:$P$65536,IN_DTK!H$6,0),""),"")</f>
        <v>5</v>
      </c>
      <c r="I265" s="54">
        <f>IF(ISNA(VLOOKUP($A265,[1]DSSV!$A$9:$P$65536,IN_DTK!I$6,0))=FALSE,IF(I$9&lt;&gt;0,VLOOKUP($A265,[1]DSSV!$A$9:$P$65536,IN_DTK!I$6,0),""),"")</f>
        <v>5</v>
      </c>
      <c r="J265" s="54">
        <f>IF(ISNA(VLOOKUP($A265,[1]DSSV!$A$9:$P$65536,IN_DTK!J$6,0))=FALSE,IF(J$9&lt;&gt;0,VLOOKUP($A265,[1]DSSV!$A$9:$P$65536,IN_DTK!J$6,0),""),"")</f>
        <v>2.5</v>
      </c>
      <c r="K265" s="54">
        <f>IF(ISNA(VLOOKUP($A265,[1]DSSV!$A$9:$P$65536,IN_DTK!K$6,0))=FALSE,IF(K$9&lt;&gt;0,VLOOKUP($A265,[1]DSSV!$A$9:$P$65536,IN_DTK!K$6,0),""),"")</f>
        <v>1</v>
      </c>
      <c r="L265" s="54" t="str">
        <f>IF(ISNA(VLOOKUP($A265,[1]DSSV!$A$9:$P$65536,IN_DTK!L$6,0))=FALSE,VLOOKUP($A265,[1]DSSV!$A$9:$P$65536,IN_DTK!L$6,0),"")</f>
        <v>v</v>
      </c>
      <c r="M265" s="54" t="str">
        <f>IF(ISNA(VLOOKUP($A265,[1]DSSV!$A$9:$P$65536,IN_DTK!M$6,0))=FALSE,VLOOKUP($A265,[1]DSSV!$A$9:$P$65536,IN_DTK!M$6,0),"")</f>
        <v>v</v>
      </c>
      <c r="N265" s="54" t="str">
        <f>IF(ISNA(VLOOKUP($A265,[1]DSSV!$A$9:$P$65536,IN_DTK!N$6,0))=FALSE,IF(N$9&lt;&gt;0,VLOOKUP($A265,[1]DSSV!$A$9:$P$65536,IN_DTK!N$6,0),""),"")</f>
        <v>v</v>
      </c>
      <c r="O265" s="58">
        <f>IF(ISNA(VLOOKUP($A265,[1]DSSV!$A$9:$P$65536,IN_DTK!O$6,0))=FALSE,VLOOKUP($A265,[1]DSSV!$A$9:$P$65536,IN_DTK!O$6,0),"")</f>
        <v>0</v>
      </c>
      <c r="P265" s="59" t="str">
        <f>IF(ISNA(VLOOKUP($A265,[1]DSSV!$A$9:$P$65536,IN_DTK!P$6,0))=FALSE,VLOOKUP($A265,[1]DSSV!$A$9:$P$65536,IN_DTK!P$6,0),"")</f>
        <v>Không</v>
      </c>
      <c r="Q265" s="60">
        <f>IF(ISNA(VLOOKUP($A265,[1]DSSV!$A$9:$P$65536,IN_DTK!Q$6,0))=FALSE,VLOOKUP($A265,[1]DSSV!$A$9:$P$65536,IN_DTK!Q$6,0),"")</f>
        <v>0</v>
      </c>
      <c r="R265" s="52" t="str">
        <f t="shared" si="6"/>
        <v>K15KTR</v>
      </c>
      <c r="S265" s="53" t="str">
        <f t="shared" si="7"/>
        <v>KTR</v>
      </c>
    </row>
    <row r="266" spans="1:19" s="52" customFormat="1" ht="18" customHeight="1">
      <c r="A266" s="44">
        <v>257</v>
      </c>
      <c r="B266" s="54">
        <f>SUBTOTAL(2,C$7:C266)</f>
        <v>257</v>
      </c>
      <c r="C266" s="54">
        <f>IF(ISNA(VLOOKUP($A266,[1]DSSV!$A$9:$P$65536,IN_DTK!C$6,0))=FALSE,VLOOKUP($A266,[1]DSSV!$A$9:$P$65536,IN_DTK!C$6,0),"")</f>
        <v>152233048</v>
      </c>
      <c r="D266" s="55" t="str">
        <f>IF(ISNA(VLOOKUP($A266,[1]DSSV!$A$9:$P$65536,IN_DTK!D$6,0))=FALSE,VLOOKUP($A266,[1]DSSV!$A$9:$P$65536,IN_DTK!D$6,0),"")</f>
        <v>Văn Hữu</v>
      </c>
      <c r="E266" s="56" t="str">
        <f>IF(ISNA(VLOOKUP($A266,[1]DSSV!$A$9:$P$65536,IN_DTK!E$6,0))=FALSE,VLOOKUP($A266,[1]DSSV!$A$9:$P$65536,IN_DTK!E$6,0),"")</f>
        <v>Khanh</v>
      </c>
      <c r="F266" s="57" t="str">
        <f>IF(ISNA(VLOOKUP($A266,[1]DSSV!$A$9:$P$65536,IN_DTK!F$6,0))=FALSE,VLOOKUP($A266,[1]DSSV!$A$9:$P$65536,IN_DTK!F$6,0),"")</f>
        <v>K15KTR5</v>
      </c>
      <c r="G266" s="57" t="str">
        <f>IF(ISNA(VLOOKUP($A266,[1]DSSV!$A$9:$P$65536,IN_DTK!G$6,0))=FALSE,VLOOKUP($A266,[1]DSSV!$A$9:$P$65536,IN_DTK!G$6,0),"")</f>
        <v>K15E36</v>
      </c>
      <c r="H266" s="54">
        <f>IF(ISNA(VLOOKUP($A266,[1]DSSV!$A$9:$P$65536,IN_DTK!H$6,0))=FALSE,IF(H$9&lt;&gt;0,VLOOKUP($A266,[1]DSSV!$A$9:$P$65536,IN_DTK!H$6,0),""),"")</f>
        <v>5</v>
      </c>
      <c r="I266" s="54">
        <f>IF(ISNA(VLOOKUP($A266,[1]DSSV!$A$9:$P$65536,IN_DTK!I$6,0))=FALSE,IF(I$9&lt;&gt;0,VLOOKUP($A266,[1]DSSV!$A$9:$P$65536,IN_DTK!I$6,0),""),"")</f>
        <v>5</v>
      </c>
      <c r="J266" s="54">
        <f>IF(ISNA(VLOOKUP($A266,[1]DSSV!$A$9:$P$65536,IN_DTK!J$6,0))=FALSE,IF(J$9&lt;&gt;0,VLOOKUP($A266,[1]DSSV!$A$9:$P$65536,IN_DTK!J$6,0),""),"")</f>
        <v>3</v>
      </c>
      <c r="K266" s="54">
        <f>IF(ISNA(VLOOKUP($A266,[1]DSSV!$A$9:$P$65536,IN_DTK!K$6,0))=FALSE,IF(K$9&lt;&gt;0,VLOOKUP($A266,[1]DSSV!$A$9:$P$65536,IN_DTK!K$6,0),""),"")</f>
        <v>3</v>
      </c>
      <c r="L266" s="54">
        <f>IF(ISNA(VLOOKUP($A266,[1]DSSV!$A$9:$P$65536,IN_DTK!L$6,0))=FALSE,VLOOKUP($A266,[1]DSSV!$A$9:$P$65536,IN_DTK!L$6,0),"")</f>
        <v>7</v>
      </c>
      <c r="M266" s="54">
        <f>IF(ISNA(VLOOKUP($A266,[1]DSSV!$A$9:$P$65536,IN_DTK!M$6,0))=FALSE,VLOOKUP($A266,[1]DSSV!$A$9:$P$65536,IN_DTK!M$6,0),"")</f>
        <v>3.3</v>
      </c>
      <c r="N266" s="54">
        <f>IF(ISNA(VLOOKUP($A266,[1]DSSV!$A$9:$P$65536,IN_DTK!N$6,0))=FALSE,IF(N$9&lt;&gt;0,VLOOKUP($A266,[1]DSSV!$A$9:$P$65536,IN_DTK!N$6,0),""),"")</f>
        <v>5.2</v>
      </c>
      <c r="O266" s="58">
        <f>IF(ISNA(VLOOKUP($A266,[1]DSSV!$A$9:$P$65536,IN_DTK!O$6,0))=FALSE,VLOOKUP($A266,[1]DSSV!$A$9:$P$65536,IN_DTK!O$6,0),"")</f>
        <v>4.5</v>
      </c>
      <c r="P266" s="59" t="str">
        <f>IF(ISNA(VLOOKUP($A266,[1]DSSV!$A$9:$P$65536,IN_DTK!P$6,0))=FALSE,VLOOKUP($A266,[1]DSSV!$A$9:$P$65536,IN_DTK!P$6,0),"")</f>
        <v>Bốn Phẩy Năm</v>
      </c>
      <c r="Q266" s="60">
        <f>IF(ISNA(VLOOKUP($A266,[1]DSSV!$A$9:$P$65536,IN_DTK!Q$6,0))=FALSE,VLOOKUP($A266,[1]DSSV!$A$9:$P$65536,IN_DTK!Q$6,0),"")</f>
        <v>0</v>
      </c>
      <c r="R266" s="52" t="str">
        <f t="shared" si="6"/>
        <v>K15KTR</v>
      </c>
      <c r="S266" s="53" t="str">
        <f t="shared" si="7"/>
        <v>KTR</v>
      </c>
    </row>
    <row r="267" spans="1:19" s="52" customFormat="1" ht="18" customHeight="1">
      <c r="A267" s="44">
        <v>258</v>
      </c>
      <c r="B267" s="54">
        <f>SUBTOTAL(2,C$7:C267)</f>
        <v>258</v>
      </c>
      <c r="C267" s="54">
        <f>IF(ISNA(VLOOKUP($A267,[1]DSSV!$A$9:$P$65536,IN_DTK!C$6,0))=FALSE,VLOOKUP($A267,[1]DSSV!$A$9:$P$65536,IN_DTK!C$6,0),"")</f>
        <v>4886</v>
      </c>
      <c r="D267" s="55" t="str">
        <f>IF(ISNA(VLOOKUP($A267,[1]DSSV!$A$9:$P$65536,IN_DTK!D$6,0))=FALSE,VLOOKUP($A267,[1]DSSV!$A$9:$P$65536,IN_DTK!D$6,0),"")</f>
        <v>Lê Công</v>
      </c>
      <c r="E267" s="56" t="str">
        <f>IF(ISNA(VLOOKUP($A267,[1]DSSV!$A$9:$P$65536,IN_DTK!E$6,0))=FALSE,VLOOKUP($A267,[1]DSSV!$A$9:$P$65536,IN_DTK!E$6,0),"")</f>
        <v>Huân</v>
      </c>
      <c r="F267" s="57" t="str">
        <f>IF(ISNA(VLOOKUP($A267,[1]DSSV!$A$9:$P$65536,IN_DTK!F$6,0))=FALSE,VLOOKUP($A267,[1]DSSV!$A$9:$P$65536,IN_DTK!F$6,0),"")</f>
        <v>K13KTR2</v>
      </c>
      <c r="G267" s="57" t="str">
        <f>IF(ISNA(VLOOKUP($A267,[1]DSSV!$A$9:$P$65536,IN_DTK!G$6,0))=FALSE,VLOOKUP($A267,[1]DSSV!$A$9:$P$65536,IN_DTK!G$6,0),"")</f>
        <v>K15E36</v>
      </c>
      <c r="H267" s="54">
        <f>IF(ISNA(VLOOKUP($A267,[1]DSSV!$A$9:$P$65536,IN_DTK!H$6,0))=FALSE,IF(H$9&lt;&gt;0,VLOOKUP($A267,[1]DSSV!$A$9:$P$65536,IN_DTK!H$6,0),""),"")</f>
        <v>6</v>
      </c>
      <c r="I267" s="54">
        <f>IF(ISNA(VLOOKUP($A267,[1]DSSV!$A$9:$P$65536,IN_DTK!I$6,0))=FALSE,IF(I$9&lt;&gt;0,VLOOKUP($A267,[1]DSSV!$A$9:$P$65536,IN_DTK!I$6,0),""),"")</f>
        <v>7</v>
      </c>
      <c r="J267" s="54">
        <f>IF(ISNA(VLOOKUP($A267,[1]DSSV!$A$9:$P$65536,IN_DTK!J$6,0))=FALSE,IF(J$9&lt;&gt;0,VLOOKUP($A267,[1]DSSV!$A$9:$P$65536,IN_DTK!J$6,0),""),"")</f>
        <v>4.5</v>
      </c>
      <c r="K267" s="54">
        <f>IF(ISNA(VLOOKUP($A267,[1]DSSV!$A$9:$P$65536,IN_DTK!K$6,0))=FALSE,IF(K$9&lt;&gt;0,VLOOKUP($A267,[1]DSSV!$A$9:$P$65536,IN_DTK!K$6,0),""),"")</f>
        <v>4</v>
      </c>
      <c r="L267" s="54">
        <f>IF(ISNA(VLOOKUP($A267,[1]DSSV!$A$9:$P$65536,IN_DTK!L$6,0))=FALSE,VLOOKUP($A267,[1]DSSV!$A$9:$P$65536,IN_DTK!L$6,0),"")</f>
        <v>6.5</v>
      </c>
      <c r="M267" s="54">
        <f>IF(ISNA(VLOOKUP($A267,[1]DSSV!$A$9:$P$65536,IN_DTK!M$6,0))=FALSE,VLOOKUP($A267,[1]DSSV!$A$9:$P$65536,IN_DTK!M$6,0),"")</f>
        <v>2.9</v>
      </c>
      <c r="N267" s="54">
        <f>IF(ISNA(VLOOKUP($A267,[1]DSSV!$A$9:$P$65536,IN_DTK!N$6,0))=FALSE,IF(N$9&lt;&gt;0,VLOOKUP($A267,[1]DSSV!$A$9:$P$65536,IN_DTK!N$6,0),""),"")</f>
        <v>4.7</v>
      </c>
      <c r="O267" s="58">
        <f>IF(ISNA(VLOOKUP($A267,[1]DSSV!$A$9:$P$65536,IN_DTK!O$6,0))=FALSE,VLOOKUP($A267,[1]DSSV!$A$9:$P$65536,IN_DTK!O$6,0),"")</f>
        <v>4.9000000000000004</v>
      </c>
      <c r="P267" s="59" t="str">
        <f>IF(ISNA(VLOOKUP($A267,[1]DSSV!$A$9:$P$65536,IN_DTK!P$6,0))=FALSE,VLOOKUP($A267,[1]DSSV!$A$9:$P$65536,IN_DTK!P$6,0),"")</f>
        <v>Bốn Phẩy Chín</v>
      </c>
      <c r="Q267" s="60">
        <f>IF(ISNA(VLOOKUP($A267,[1]DSSV!$A$9:$P$65536,IN_DTK!Q$6,0))=FALSE,VLOOKUP($A267,[1]DSSV!$A$9:$P$65536,IN_DTK!Q$6,0),"")</f>
        <v>98007</v>
      </c>
      <c r="R267" s="52" t="str">
        <f t="shared" ref="R267:R330" si="8">LEFT(F267,6)</f>
        <v>K13KTR</v>
      </c>
      <c r="S267" s="53" t="str">
        <f t="shared" ref="S267:S330" si="9">RIGHT(R267,3)</f>
        <v>KTR</v>
      </c>
    </row>
    <row r="268" spans="1:19" s="52" customFormat="1" ht="18" customHeight="1">
      <c r="A268" s="44">
        <v>259</v>
      </c>
      <c r="B268" s="54">
        <f>SUBTOTAL(2,C$7:C268)</f>
        <v>259</v>
      </c>
      <c r="C268" s="54">
        <f>IF(ISNA(VLOOKUP($A268,[1]DSSV!$A$9:$P$65536,IN_DTK!C$6,0))=FALSE,VLOOKUP($A268,[1]DSSV!$A$9:$P$65536,IN_DTK!C$6,0),"")</f>
        <v>4850</v>
      </c>
      <c r="D268" s="55" t="str">
        <f>IF(ISNA(VLOOKUP($A268,[1]DSSV!$A$9:$P$65536,IN_DTK!D$6,0))=FALSE,VLOOKUP($A268,[1]DSSV!$A$9:$P$65536,IN_DTK!D$6,0),"")</f>
        <v>Dương Viết</v>
      </c>
      <c r="E268" s="56" t="str">
        <f>IF(ISNA(VLOOKUP($A268,[1]DSSV!$A$9:$P$65536,IN_DTK!E$6,0))=FALSE,VLOOKUP($A268,[1]DSSV!$A$9:$P$65536,IN_DTK!E$6,0),"")</f>
        <v>Hùng</v>
      </c>
      <c r="F268" s="57" t="str">
        <f>IF(ISNA(VLOOKUP($A268,[1]DSSV!$A$9:$P$65536,IN_DTK!F$6,0))=FALSE,VLOOKUP($A268,[1]DSSV!$A$9:$P$65536,IN_DTK!F$6,0),"")</f>
        <v>K13KTR2</v>
      </c>
      <c r="G268" s="57" t="str">
        <f>IF(ISNA(VLOOKUP($A268,[1]DSSV!$A$9:$P$65536,IN_DTK!G$6,0))=FALSE,VLOOKUP($A268,[1]DSSV!$A$9:$P$65536,IN_DTK!G$6,0),"")</f>
        <v>K15E36</v>
      </c>
      <c r="H268" s="54">
        <f>IF(ISNA(VLOOKUP($A268,[1]DSSV!$A$9:$P$65536,IN_DTK!H$6,0))=FALSE,IF(H$9&lt;&gt;0,VLOOKUP($A268,[1]DSSV!$A$9:$P$65536,IN_DTK!H$6,0),""),"")</f>
        <v>6</v>
      </c>
      <c r="I268" s="54">
        <f>IF(ISNA(VLOOKUP($A268,[1]DSSV!$A$9:$P$65536,IN_DTK!I$6,0))=FALSE,IF(I$9&lt;&gt;0,VLOOKUP($A268,[1]DSSV!$A$9:$P$65536,IN_DTK!I$6,0),""),"")</f>
        <v>8</v>
      </c>
      <c r="J268" s="54">
        <f>IF(ISNA(VLOOKUP($A268,[1]DSSV!$A$9:$P$65536,IN_DTK!J$6,0))=FALSE,IF(J$9&lt;&gt;0,VLOOKUP($A268,[1]DSSV!$A$9:$P$65536,IN_DTK!J$6,0),""),"")</f>
        <v>4.5</v>
      </c>
      <c r="K268" s="54">
        <f>IF(ISNA(VLOOKUP($A268,[1]DSSV!$A$9:$P$65536,IN_DTK!K$6,0))=FALSE,IF(K$9&lt;&gt;0,VLOOKUP($A268,[1]DSSV!$A$9:$P$65536,IN_DTK!K$6,0),""),"")</f>
        <v>4</v>
      </c>
      <c r="L268" s="54">
        <f>IF(ISNA(VLOOKUP($A268,[1]DSSV!$A$9:$P$65536,IN_DTK!L$6,0))=FALSE,VLOOKUP($A268,[1]DSSV!$A$9:$P$65536,IN_DTK!L$6,0),"")</f>
        <v>6.5</v>
      </c>
      <c r="M268" s="54">
        <f>IF(ISNA(VLOOKUP($A268,[1]DSSV!$A$9:$P$65536,IN_DTK!M$6,0))=FALSE,VLOOKUP($A268,[1]DSSV!$A$9:$P$65536,IN_DTK!M$6,0),"")</f>
        <v>3.3</v>
      </c>
      <c r="N268" s="54">
        <f>IF(ISNA(VLOOKUP($A268,[1]DSSV!$A$9:$P$65536,IN_DTK!N$6,0))=FALSE,IF(N$9&lt;&gt;0,VLOOKUP($A268,[1]DSSV!$A$9:$P$65536,IN_DTK!N$6,0),""),"")</f>
        <v>4.9000000000000004</v>
      </c>
      <c r="O268" s="58">
        <f>IF(ISNA(VLOOKUP($A268,[1]DSSV!$A$9:$P$65536,IN_DTK!O$6,0))=FALSE,VLOOKUP($A268,[1]DSSV!$A$9:$P$65536,IN_DTK!O$6,0),"")</f>
        <v>5.0999999999999996</v>
      </c>
      <c r="P268" s="59" t="str">
        <f>IF(ISNA(VLOOKUP($A268,[1]DSSV!$A$9:$P$65536,IN_DTK!P$6,0))=FALSE,VLOOKUP($A268,[1]DSSV!$A$9:$P$65536,IN_DTK!P$6,0),"")</f>
        <v>Năm Phẩy Một</v>
      </c>
      <c r="Q268" s="60">
        <f>IF(ISNA(VLOOKUP($A268,[1]DSSV!$A$9:$P$65536,IN_DTK!Q$6,0))=FALSE,VLOOKUP($A268,[1]DSSV!$A$9:$P$65536,IN_DTK!Q$6,0),"")</f>
        <v>98006</v>
      </c>
      <c r="R268" s="52" t="str">
        <f t="shared" si="8"/>
        <v>K13KTR</v>
      </c>
      <c r="S268" s="53" t="str">
        <f t="shared" si="9"/>
        <v>KTR</v>
      </c>
    </row>
    <row r="269" spans="1:19" s="52" customFormat="1" ht="18" customHeight="1">
      <c r="A269" s="44">
        <v>260</v>
      </c>
      <c r="B269" s="54">
        <f>SUBTOTAL(2,C$7:C269)</f>
        <v>260</v>
      </c>
      <c r="C269" s="54">
        <f>IF(ISNA(VLOOKUP($A269,[1]DSSV!$A$9:$P$65536,IN_DTK!C$6,0))=FALSE,VLOOKUP($A269,[1]DSSV!$A$9:$P$65536,IN_DTK!C$6,0),"")</f>
        <v>4514</v>
      </c>
      <c r="D269" s="55" t="str">
        <f>IF(ISNA(VLOOKUP($A269,[1]DSSV!$A$9:$P$65536,IN_DTK!D$6,0))=FALSE,VLOOKUP($A269,[1]DSSV!$A$9:$P$65536,IN_DTK!D$6,0),"")</f>
        <v>Trần Văn</v>
      </c>
      <c r="E269" s="56" t="str">
        <f>IF(ISNA(VLOOKUP($A269,[1]DSSV!$A$9:$P$65536,IN_DTK!E$6,0))=FALSE,VLOOKUP($A269,[1]DSSV!$A$9:$P$65536,IN_DTK!E$6,0),"")</f>
        <v>Nhựt</v>
      </c>
      <c r="F269" s="57" t="str">
        <f>IF(ISNA(VLOOKUP($A269,[1]DSSV!$A$9:$P$65536,IN_DTK!F$6,0))=FALSE,VLOOKUP($A269,[1]DSSV!$A$9:$P$65536,IN_DTK!F$6,0),"")</f>
        <v>K14KTR1</v>
      </c>
      <c r="G269" s="57" t="str">
        <f>IF(ISNA(VLOOKUP($A269,[1]DSSV!$A$9:$P$65536,IN_DTK!G$6,0))=FALSE,VLOOKUP($A269,[1]DSSV!$A$9:$P$65536,IN_DTK!G$6,0),"")</f>
        <v>K15E36</v>
      </c>
      <c r="H269" s="54">
        <f>IF(ISNA(VLOOKUP($A269,[1]DSSV!$A$9:$P$65536,IN_DTK!H$6,0))=FALSE,IF(H$9&lt;&gt;0,VLOOKUP($A269,[1]DSSV!$A$9:$P$65536,IN_DTK!H$6,0),""),"")</f>
        <v>0</v>
      </c>
      <c r="I269" s="54">
        <f>IF(ISNA(VLOOKUP($A269,[1]DSSV!$A$9:$P$65536,IN_DTK!I$6,0))=FALSE,IF(I$9&lt;&gt;0,VLOOKUP($A269,[1]DSSV!$A$9:$P$65536,IN_DTK!I$6,0),""),"")</f>
        <v>0</v>
      </c>
      <c r="J269" s="54">
        <f>IF(ISNA(VLOOKUP($A269,[1]DSSV!$A$9:$P$65536,IN_DTK!J$6,0))=FALSE,IF(J$9&lt;&gt;0,VLOOKUP($A269,[1]DSSV!$A$9:$P$65536,IN_DTK!J$6,0),""),"")</f>
        <v>0</v>
      </c>
      <c r="K269" s="54">
        <f>IF(ISNA(VLOOKUP($A269,[1]DSSV!$A$9:$P$65536,IN_DTK!K$6,0))=FALSE,IF(K$9&lt;&gt;0,VLOOKUP($A269,[1]DSSV!$A$9:$P$65536,IN_DTK!K$6,0),""),"")</f>
        <v>0</v>
      </c>
      <c r="L269" s="54" t="str">
        <f>IF(ISNA(VLOOKUP($A269,[1]DSSV!$A$9:$P$65536,IN_DTK!L$6,0))=FALSE,VLOOKUP($A269,[1]DSSV!$A$9:$P$65536,IN_DTK!L$6,0),"")</f>
        <v>v</v>
      </c>
      <c r="M269" s="54" t="str">
        <f>IF(ISNA(VLOOKUP($A269,[1]DSSV!$A$9:$P$65536,IN_DTK!M$6,0))=FALSE,VLOOKUP($A269,[1]DSSV!$A$9:$P$65536,IN_DTK!M$6,0),"")</f>
        <v>v</v>
      </c>
      <c r="N269" s="54" t="str">
        <f>IF(ISNA(VLOOKUP($A269,[1]DSSV!$A$9:$P$65536,IN_DTK!N$6,0))=FALSE,IF(N$9&lt;&gt;0,VLOOKUP($A269,[1]DSSV!$A$9:$P$65536,IN_DTK!N$6,0),""),"")</f>
        <v>v</v>
      </c>
      <c r="O269" s="58">
        <f>IF(ISNA(VLOOKUP($A269,[1]DSSV!$A$9:$P$65536,IN_DTK!O$6,0))=FALSE,VLOOKUP($A269,[1]DSSV!$A$9:$P$65536,IN_DTK!O$6,0),"")</f>
        <v>0</v>
      </c>
      <c r="P269" s="59" t="str">
        <f>IF(ISNA(VLOOKUP($A269,[1]DSSV!$A$9:$P$65536,IN_DTK!P$6,0))=FALSE,VLOOKUP($A269,[1]DSSV!$A$9:$P$65536,IN_DTK!P$6,0),"")</f>
        <v>Không</v>
      </c>
      <c r="Q269" s="60" t="str">
        <f>IF(ISNA(VLOOKUP($A269,[1]DSSV!$A$9:$P$65536,IN_DTK!Q$6,0))=FALSE,VLOOKUP($A269,[1]DSSV!$A$9:$P$65536,IN_DTK!Q$6,0),"")</f>
        <v>00428</v>
      </c>
      <c r="R269" s="52" t="str">
        <f t="shared" si="8"/>
        <v>K14KTR</v>
      </c>
      <c r="S269" s="53" t="str">
        <f t="shared" si="9"/>
        <v>KTR</v>
      </c>
    </row>
    <row r="270" spans="1:19" s="52" customFormat="1" ht="18" customHeight="1">
      <c r="A270" s="44">
        <v>261</v>
      </c>
      <c r="B270" s="54">
        <f>SUBTOTAL(2,C$7:C270)</f>
        <v>261</v>
      </c>
      <c r="C270" s="54">
        <f>IF(ISNA(VLOOKUP($A270,[1]DSSV!$A$9:$P$65536,IN_DTK!C$6,0))=FALSE,VLOOKUP($A270,[1]DSSV!$A$9:$P$65536,IN_DTK!C$6,0),"")</f>
        <v>152232026</v>
      </c>
      <c r="D270" s="55" t="str">
        <f>IF(ISNA(VLOOKUP($A270,[1]DSSV!$A$9:$P$65536,IN_DTK!D$6,0))=FALSE,VLOOKUP($A270,[1]DSSV!$A$9:$P$65536,IN_DTK!D$6,0),"")</f>
        <v>Đinh Thị</v>
      </c>
      <c r="E270" s="56" t="str">
        <f>IF(ISNA(VLOOKUP($A270,[1]DSSV!$A$9:$P$65536,IN_DTK!E$6,0))=FALSE,VLOOKUP($A270,[1]DSSV!$A$9:$P$65536,IN_DTK!E$6,0),"")</f>
        <v>Hoài</v>
      </c>
      <c r="F270" s="57" t="str">
        <f>IF(ISNA(VLOOKUP($A270,[1]DSSV!$A$9:$P$65536,IN_DTK!F$6,0))=FALSE,VLOOKUP($A270,[1]DSSV!$A$9:$P$65536,IN_DTK!F$6,0),"")</f>
        <v>K15KTR3</v>
      </c>
      <c r="G270" s="57" t="str">
        <f>IF(ISNA(VLOOKUP($A270,[1]DSSV!$A$9:$P$65536,IN_DTK!G$6,0))=FALSE,VLOOKUP($A270,[1]DSSV!$A$9:$P$65536,IN_DTK!G$6,0),"")</f>
        <v>K15E37</v>
      </c>
      <c r="H270" s="54">
        <f>IF(ISNA(VLOOKUP($A270,[1]DSSV!$A$9:$P$65536,IN_DTK!H$6,0))=FALSE,IF(H$9&lt;&gt;0,VLOOKUP($A270,[1]DSSV!$A$9:$P$65536,IN_DTK!H$6,0),""),"")</f>
        <v>5</v>
      </c>
      <c r="I270" s="54">
        <f>IF(ISNA(VLOOKUP($A270,[1]DSSV!$A$9:$P$65536,IN_DTK!I$6,0))=FALSE,IF(I$9&lt;&gt;0,VLOOKUP($A270,[1]DSSV!$A$9:$P$65536,IN_DTK!I$6,0),""),"")</f>
        <v>8</v>
      </c>
      <c r="J270" s="54">
        <f>IF(ISNA(VLOOKUP($A270,[1]DSSV!$A$9:$P$65536,IN_DTK!J$6,0))=FALSE,IF(J$9&lt;&gt;0,VLOOKUP($A270,[1]DSSV!$A$9:$P$65536,IN_DTK!J$6,0),""),"")</f>
        <v>5.6</v>
      </c>
      <c r="K270" s="54">
        <f>IF(ISNA(VLOOKUP($A270,[1]DSSV!$A$9:$P$65536,IN_DTK!K$6,0))=FALSE,IF(K$9&lt;&gt;0,VLOOKUP($A270,[1]DSSV!$A$9:$P$65536,IN_DTK!K$6,0),""),"")</f>
        <v>7</v>
      </c>
      <c r="L270" s="54">
        <f>IF(ISNA(VLOOKUP($A270,[1]DSSV!$A$9:$P$65536,IN_DTK!L$6,0))=FALSE,VLOOKUP($A270,[1]DSSV!$A$9:$P$65536,IN_DTK!L$6,0),"")</f>
        <v>7</v>
      </c>
      <c r="M270" s="54">
        <f>IF(ISNA(VLOOKUP($A270,[1]DSSV!$A$9:$P$65536,IN_DTK!M$6,0))=FALSE,VLOOKUP($A270,[1]DSSV!$A$9:$P$65536,IN_DTK!M$6,0),"")</f>
        <v>4.9000000000000004</v>
      </c>
      <c r="N270" s="54">
        <f>IF(ISNA(VLOOKUP($A270,[1]DSSV!$A$9:$P$65536,IN_DTK!N$6,0))=FALSE,IF(N$9&lt;&gt;0,VLOOKUP($A270,[1]DSSV!$A$9:$P$65536,IN_DTK!N$6,0),""),"")</f>
        <v>6</v>
      </c>
      <c r="O270" s="58">
        <f>IF(ISNA(VLOOKUP($A270,[1]DSSV!$A$9:$P$65536,IN_DTK!O$6,0))=FALSE,VLOOKUP($A270,[1]DSSV!$A$9:$P$65536,IN_DTK!O$6,0),"")</f>
        <v>6.2</v>
      </c>
      <c r="P270" s="59" t="str">
        <f>IF(ISNA(VLOOKUP($A270,[1]DSSV!$A$9:$P$65536,IN_DTK!P$6,0))=FALSE,VLOOKUP($A270,[1]DSSV!$A$9:$P$65536,IN_DTK!P$6,0),"")</f>
        <v>Sáu  Phẩy Hai</v>
      </c>
      <c r="Q270" s="60">
        <f>IF(ISNA(VLOOKUP($A270,[1]DSSV!$A$9:$P$65536,IN_DTK!Q$6,0))=FALSE,VLOOKUP($A270,[1]DSSV!$A$9:$P$65536,IN_DTK!Q$6,0),"")</f>
        <v>0</v>
      </c>
      <c r="R270" s="52" t="str">
        <f t="shared" si="8"/>
        <v>K15KTR</v>
      </c>
      <c r="S270" s="53" t="str">
        <f t="shared" si="9"/>
        <v>KTR</v>
      </c>
    </row>
    <row r="271" spans="1:19" s="52" customFormat="1" ht="18" customHeight="1">
      <c r="A271" s="44">
        <v>262</v>
      </c>
      <c r="B271" s="54">
        <f>SUBTOTAL(2,C$7:C271)</f>
        <v>262</v>
      </c>
      <c r="C271" s="54">
        <f>IF(ISNA(VLOOKUP($A271,[1]DSSV!$A$9:$P$65536,IN_DTK!C$6,0))=FALSE,VLOOKUP($A271,[1]DSSV!$A$9:$P$65536,IN_DTK!C$6,0),"")</f>
        <v>152232808</v>
      </c>
      <c r="D271" s="55" t="str">
        <f>IF(ISNA(VLOOKUP($A271,[1]DSSV!$A$9:$P$65536,IN_DTK!D$6,0))=FALSE,VLOOKUP($A271,[1]DSSV!$A$9:$P$65536,IN_DTK!D$6,0),"")</f>
        <v>Dương</v>
      </c>
      <c r="E271" s="56" t="str">
        <f>IF(ISNA(VLOOKUP($A271,[1]DSSV!$A$9:$P$65536,IN_DTK!E$6,0))=FALSE,VLOOKUP($A271,[1]DSSV!$A$9:$P$65536,IN_DTK!E$6,0),"")</f>
        <v>Tùng</v>
      </c>
      <c r="F271" s="57" t="str">
        <f>IF(ISNA(VLOOKUP($A271,[1]DSSV!$A$9:$P$65536,IN_DTK!F$6,0))=FALSE,VLOOKUP($A271,[1]DSSV!$A$9:$P$65536,IN_DTK!F$6,0),"")</f>
        <v>K15KTR3</v>
      </c>
      <c r="G271" s="57" t="str">
        <f>IF(ISNA(VLOOKUP($A271,[1]DSSV!$A$9:$P$65536,IN_DTK!G$6,0))=FALSE,VLOOKUP($A271,[1]DSSV!$A$9:$P$65536,IN_DTK!G$6,0),"")</f>
        <v>K15E37</v>
      </c>
      <c r="H271" s="54">
        <f>IF(ISNA(VLOOKUP($A271,[1]DSSV!$A$9:$P$65536,IN_DTK!H$6,0))=FALSE,IF(H$9&lt;&gt;0,VLOOKUP($A271,[1]DSSV!$A$9:$P$65536,IN_DTK!H$6,0),""),"")</f>
        <v>5</v>
      </c>
      <c r="I271" s="54">
        <f>IF(ISNA(VLOOKUP($A271,[1]DSSV!$A$9:$P$65536,IN_DTK!I$6,0))=FALSE,IF(I$9&lt;&gt;0,VLOOKUP($A271,[1]DSSV!$A$9:$P$65536,IN_DTK!I$6,0),""),"")</f>
        <v>6</v>
      </c>
      <c r="J271" s="54">
        <f>IF(ISNA(VLOOKUP($A271,[1]DSSV!$A$9:$P$65536,IN_DTK!J$6,0))=FALSE,IF(J$9&lt;&gt;0,VLOOKUP($A271,[1]DSSV!$A$9:$P$65536,IN_DTK!J$6,0),""),"")</f>
        <v>4.2</v>
      </c>
      <c r="K271" s="54">
        <f>IF(ISNA(VLOOKUP($A271,[1]DSSV!$A$9:$P$65536,IN_DTK!K$6,0))=FALSE,IF(K$9&lt;&gt;0,VLOOKUP($A271,[1]DSSV!$A$9:$P$65536,IN_DTK!K$6,0),""),"")</f>
        <v>4.2</v>
      </c>
      <c r="L271" s="54">
        <f>IF(ISNA(VLOOKUP($A271,[1]DSSV!$A$9:$P$65536,IN_DTK!L$6,0))=FALSE,VLOOKUP($A271,[1]DSSV!$A$9:$P$65536,IN_DTK!L$6,0),"")</f>
        <v>5.5</v>
      </c>
      <c r="M271" s="54">
        <f>IF(ISNA(VLOOKUP($A271,[1]DSSV!$A$9:$P$65536,IN_DTK!M$6,0))=FALSE,VLOOKUP($A271,[1]DSSV!$A$9:$P$65536,IN_DTK!M$6,0),"")</f>
        <v>2.9</v>
      </c>
      <c r="N271" s="54">
        <f>IF(ISNA(VLOOKUP($A271,[1]DSSV!$A$9:$P$65536,IN_DTK!N$6,0))=FALSE,IF(N$9&lt;&gt;0,VLOOKUP($A271,[1]DSSV!$A$9:$P$65536,IN_DTK!N$6,0),""),"")</f>
        <v>4.2</v>
      </c>
      <c r="O271" s="58">
        <f>IF(ISNA(VLOOKUP($A271,[1]DSSV!$A$9:$P$65536,IN_DTK!O$6,0))=FALSE,VLOOKUP($A271,[1]DSSV!$A$9:$P$65536,IN_DTK!O$6,0),"")</f>
        <v>4.4000000000000004</v>
      </c>
      <c r="P271" s="59" t="str">
        <f>IF(ISNA(VLOOKUP($A271,[1]DSSV!$A$9:$P$65536,IN_DTK!P$6,0))=FALSE,VLOOKUP($A271,[1]DSSV!$A$9:$P$65536,IN_DTK!P$6,0),"")</f>
        <v>Bốn Phẩy Bốn</v>
      </c>
      <c r="Q271" s="60">
        <f>IF(ISNA(VLOOKUP($A271,[1]DSSV!$A$9:$P$65536,IN_DTK!Q$6,0))=FALSE,VLOOKUP($A271,[1]DSSV!$A$9:$P$65536,IN_DTK!Q$6,0),"")</f>
        <v>0</v>
      </c>
      <c r="R271" s="52" t="str">
        <f t="shared" si="8"/>
        <v>K15KTR</v>
      </c>
      <c r="S271" s="53" t="str">
        <f t="shared" si="9"/>
        <v>KTR</v>
      </c>
    </row>
    <row r="272" spans="1:19" s="52" customFormat="1" ht="18" customHeight="1">
      <c r="A272" s="44">
        <v>263</v>
      </c>
      <c r="B272" s="54">
        <f>SUBTOTAL(2,C$7:C272)</f>
        <v>263</v>
      </c>
      <c r="C272" s="54">
        <f>IF(ISNA(VLOOKUP($A272,[1]DSSV!$A$9:$P$65536,IN_DTK!C$6,0))=FALSE,VLOOKUP($A272,[1]DSSV!$A$9:$P$65536,IN_DTK!C$6,0),"")</f>
        <v>152232812</v>
      </c>
      <c r="D272" s="55" t="str">
        <f>IF(ISNA(VLOOKUP($A272,[1]DSSV!$A$9:$P$65536,IN_DTK!D$6,0))=FALSE,VLOOKUP($A272,[1]DSSV!$A$9:$P$65536,IN_DTK!D$6,0),"")</f>
        <v>Trần Đức</v>
      </c>
      <c r="E272" s="56" t="str">
        <f>IF(ISNA(VLOOKUP($A272,[1]DSSV!$A$9:$P$65536,IN_DTK!E$6,0))=FALSE,VLOOKUP($A272,[1]DSSV!$A$9:$P$65536,IN_DTK!E$6,0),"")</f>
        <v>Diệt</v>
      </c>
      <c r="F272" s="57" t="str">
        <f>IF(ISNA(VLOOKUP($A272,[1]DSSV!$A$9:$P$65536,IN_DTK!F$6,0))=FALSE,VLOOKUP($A272,[1]DSSV!$A$9:$P$65536,IN_DTK!F$6,0),"")</f>
        <v>K15KTR3</v>
      </c>
      <c r="G272" s="57" t="str">
        <f>IF(ISNA(VLOOKUP($A272,[1]DSSV!$A$9:$P$65536,IN_DTK!G$6,0))=FALSE,VLOOKUP($A272,[1]DSSV!$A$9:$P$65536,IN_DTK!G$6,0),"")</f>
        <v>K15E37</v>
      </c>
      <c r="H272" s="54">
        <f>IF(ISNA(VLOOKUP($A272,[1]DSSV!$A$9:$P$65536,IN_DTK!H$6,0))=FALSE,IF(H$9&lt;&gt;0,VLOOKUP($A272,[1]DSSV!$A$9:$P$65536,IN_DTK!H$6,0),""),"")</f>
        <v>7</v>
      </c>
      <c r="I272" s="54">
        <f>IF(ISNA(VLOOKUP($A272,[1]DSSV!$A$9:$P$65536,IN_DTK!I$6,0))=FALSE,IF(I$9&lt;&gt;0,VLOOKUP($A272,[1]DSSV!$A$9:$P$65536,IN_DTK!I$6,0),""),"")</f>
        <v>8.5</v>
      </c>
      <c r="J272" s="54">
        <f>IF(ISNA(VLOOKUP($A272,[1]DSSV!$A$9:$P$65536,IN_DTK!J$6,0))=FALSE,IF(J$9&lt;&gt;0,VLOOKUP($A272,[1]DSSV!$A$9:$P$65536,IN_DTK!J$6,0),""),"")</f>
        <v>4.2</v>
      </c>
      <c r="K272" s="54">
        <f>IF(ISNA(VLOOKUP($A272,[1]DSSV!$A$9:$P$65536,IN_DTK!K$6,0))=FALSE,IF(K$9&lt;&gt;0,VLOOKUP($A272,[1]DSSV!$A$9:$P$65536,IN_DTK!K$6,0),""),"")</f>
        <v>7</v>
      </c>
      <c r="L272" s="54">
        <f>IF(ISNA(VLOOKUP($A272,[1]DSSV!$A$9:$P$65536,IN_DTK!L$6,0))=FALSE,VLOOKUP($A272,[1]DSSV!$A$9:$P$65536,IN_DTK!L$6,0),"")</f>
        <v>5.5</v>
      </c>
      <c r="M272" s="54">
        <f>IF(ISNA(VLOOKUP($A272,[1]DSSV!$A$9:$P$65536,IN_DTK!M$6,0))=FALSE,VLOOKUP($A272,[1]DSSV!$A$9:$P$65536,IN_DTK!M$6,0),"")</f>
        <v>2.7</v>
      </c>
      <c r="N272" s="54">
        <f>IF(ISNA(VLOOKUP($A272,[1]DSSV!$A$9:$P$65536,IN_DTK!N$6,0))=FALSE,IF(N$9&lt;&gt;0,VLOOKUP($A272,[1]DSSV!$A$9:$P$65536,IN_DTK!N$6,0),""),"")</f>
        <v>4.0999999999999996</v>
      </c>
      <c r="O272" s="58">
        <f>IF(ISNA(VLOOKUP($A272,[1]DSSV!$A$9:$P$65536,IN_DTK!O$6,0))=FALSE,VLOOKUP($A272,[1]DSSV!$A$9:$P$65536,IN_DTK!O$6,0),"")</f>
        <v>5</v>
      </c>
      <c r="P272" s="59" t="str">
        <f>IF(ISNA(VLOOKUP($A272,[1]DSSV!$A$9:$P$65536,IN_DTK!P$6,0))=FALSE,VLOOKUP($A272,[1]DSSV!$A$9:$P$65536,IN_DTK!P$6,0),"")</f>
        <v>Năm</v>
      </c>
      <c r="Q272" s="60">
        <f>IF(ISNA(VLOOKUP($A272,[1]DSSV!$A$9:$P$65536,IN_DTK!Q$6,0))=FALSE,VLOOKUP($A272,[1]DSSV!$A$9:$P$65536,IN_DTK!Q$6,0),"")</f>
        <v>0</v>
      </c>
      <c r="R272" s="52" t="str">
        <f t="shared" si="8"/>
        <v>K15KTR</v>
      </c>
      <c r="S272" s="53" t="str">
        <f t="shared" si="9"/>
        <v>KTR</v>
      </c>
    </row>
    <row r="273" spans="1:19" s="52" customFormat="1" ht="18" customHeight="1">
      <c r="A273" s="44">
        <v>264</v>
      </c>
      <c r="B273" s="54">
        <f>SUBTOTAL(2,C$7:C273)</f>
        <v>264</v>
      </c>
      <c r="C273" s="54">
        <f>IF(ISNA(VLOOKUP($A273,[1]DSSV!$A$9:$P$65536,IN_DTK!C$6,0))=FALSE,VLOOKUP($A273,[1]DSSV!$A$9:$P$65536,IN_DTK!C$6,0),"")</f>
        <v>152232817</v>
      </c>
      <c r="D273" s="55" t="str">
        <f>IF(ISNA(VLOOKUP($A273,[1]DSSV!$A$9:$P$65536,IN_DTK!D$6,0))=FALSE,VLOOKUP($A273,[1]DSSV!$A$9:$P$65536,IN_DTK!D$6,0),"")</f>
        <v>Trương Bảo</v>
      </c>
      <c r="E273" s="56" t="str">
        <f>IF(ISNA(VLOOKUP($A273,[1]DSSV!$A$9:$P$65536,IN_DTK!E$6,0))=FALSE,VLOOKUP($A273,[1]DSSV!$A$9:$P$65536,IN_DTK!E$6,0),"")</f>
        <v>Quốc</v>
      </c>
      <c r="F273" s="57" t="str">
        <f>IF(ISNA(VLOOKUP($A273,[1]DSSV!$A$9:$P$65536,IN_DTK!F$6,0))=FALSE,VLOOKUP($A273,[1]DSSV!$A$9:$P$65536,IN_DTK!F$6,0),"")</f>
        <v>K15KTR3</v>
      </c>
      <c r="G273" s="57" t="str">
        <f>IF(ISNA(VLOOKUP($A273,[1]DSSV!$A$9:$P$65536,IN_DTK!G$6,0))=FALSE,VLOOKUP($A273,[1]DSSV!$A$9:$P$65536,IN_DTK!G$6,0),"")</f>
        <v>K15E37</v>
      </c>
      <c r="H273" s="54">
        <f>IF(ISNA(VLOOKUP($A273,[1]DSSV!$A$9:$P$65536,IN_DTK!H$6,0))=FALSE,IF(H$9&lt;&gt;0,VLOOKUP($A273,[1]DSSV!$A$9:$P$65536,IN_DTK!H$6,0),""),"")</f>
        <v>7</v>
      </c>
      <c r="I273" s="54">
        <f>IF(ISNA(VLOOKUP($A273,[1]DSSV!$A$9:$P$65536,IN_DTK!I$6,0))=FALSE,IF(I$9&lt;&gt;0,VLOOKUP($A273,[1]DSSV!$A$9:$P$65536,IN_DTK!I$6,0),""),"")</f>
        <v>8</v>
      </c>
      <c r="J273" s="54">
        <f>IF(ISNA(VLOOKUP($A273,[1]DSSV!$A$9:$P$65536,IN_DTK!J$6,0))=FALSE,IF(J$9&lt;&gt;0,VLOOKUP($A273,[1]DSSV!$A$9:$P$65536,IN_DTK!J$6,0),""),"")</f>
        <v>4.8</v>
      </c>
      <c r="K273" s="54">
        <f>IF(ISNA(VLOOKUP($A273,[1]DSSV!$A$9:$P$65536,IN_DTK!K$6,0))=FALSE,IF(K$9&lt;&gt;0,VLOOKUP($A273,[1]DSSV!$A$9:$P$65536,IN_DTK!K$6,0),""),"")</f>
        <v>4.8</v>
      </c>
      <c r="L273" s="54">
        <f>IF(ISNA(VLOOKUP($A273,[1]DSSV!$A$9:$P$65536,IN_DTK!L$6,0))=FALSE,VLOOKUP($A273,[1]DSSV!$A$9:$P$65536,IN_DTK!L$6,0),"")</f>
        <v>5</v>
      </c>
      <c r="M273" s="54">
        <f>IF(ISNA(VLOOKUP($A273,[1]DSSV!$A$9:$P$65536,IN_DTK!M$6,0))=FALSE,VLOOKUP($A273,[1]DSSV!$A$9:$P$65536,IN_DTK!M$6,0),"")</f>
        <v>2.4</v>
      </c>
      <c r="N273" s="54">
        <f>IF(ISNA(VLOOKUP($A273,[1]DSSV!$A$9:$P$65536,IN_DTK!N$6,0))=FALSE,IF(N$9&lt;&gt;0,VLOOKUP($A273,[1]DSSV!$A$9:$P$65536,IN_DTK!N$6,0),""),"")</f>
        <v>3.7</v>
      </c>
      <c r="O273" s="58">
        <f>IF(ISNA(VLOOKUP($A273,[1]DSSV!$A$9:$P$65536,IN_DTK!O$6,0))=FALSE,VLOOKUP($A273,[1]DSSV!$A$9:$P$65536,IN_DTK!O$6,0),"")</f>
        <v>0</v>
      </c>
      <c r="P273" s="59" t="str">
        <f>IF(ISNA(VLOOKUP($A273,[1]DSSV!$A$9:$P$65536,IN_DTK!P$6,0))=FALSE,VLOOKUP($A273,[1]DSSV!$A$9:$P$65536,IN_DTK!P$6,0),"")</f>
        <v>Không</v>
      </c>
      <c r="Q273" s="60">
        <f>IF(ISNA(VLOOKUP($A273,[1]DSSV!$A$9:$P$65536,IN_DTK!Q$6,0))=FALSE,VLOOKUP($A273,[1]DSSV!$A$9:$P$65536,IN_DTK!Q$6,0),"")</f>
        <v>0</v>
      </c>
      <c r="R273" s="52" t="str">
        <f t="shared" si="8"/>
        <v>K15KTR</v>
      </c>
      <c r="S273" s="53" t="str">
        <f t="shared" si="9"/>
        <v>KTR</v>
      </c>
    </row>
    <row r="274" spans="1:19" s="52" customFormat="1" ht="18" customHeight="1">
      <c r="A274" s="44">
        <v>265</v>
      </c>
      <c r="B274" s="54">
        <f>SUBTOTAL(2,C$7:C274)</f>
        <v>265</v>
      </c>
      <c r="C274" s="54">
        <f>IF(ISNA(VLOOKUP($A274,[1]DSSV!$A$9:$P$65536,IN_DTK!C$6,0))=FALSE,VLOOKUP($A274,[1]DSSV!$A$9:$P$65536,IN_DTK!C$6,0),"")</f>
        <v>152232818</v>
      </c>
      <c r="D274" s="55" t="str">
        <f>IF(ISNA(VLOOKUP($A274,[1]DSSV!$A$9:$P$65536,IN_DTK!D$6,0))=FALSE,VLOOKUP($A274,[1]DSSV!$A$9:$P$65536,IN_DTK!D$6,0),"")</f>
        <v>Lê Thị Mỹ</v>
      </c>
      <c r="E274" s="56" t="str">
        <f>IF(ISNA(VLOOKUP($A274,[1]DSSV!$A$9:$P$65536,IN_DTK!E$6,0))=FALSE,VLOOKUP($A274,[1]DSSV!$A$9:$P$65536,IN_DTK!E$6,0),"")</f>
        <v>Thuận</v>
      </c>
      <c r="F274" s="57" t="str">
        <f>IF(ISNA(VLOOKUP($A274,[1]DSSV!$A$9:$P$65536,IN_DTK!F$6,0))=FALSE,VLOOKUP($A274,[1]DSSV!$A$9:$P$65536,IN_DTK!F$6,0),"")</f>
        <v>K15KTR3</v>
      </c>
      <c r="G274" s="57" t="str">
        <f>IF(ISNA(VLOOKUP($A274,[1]DSSV!$A$9:$P$65536,IN_DTK!G$6,0))=FALSE,VLOOKUP($A274,[1]DSSV!$A$9:$P$65536,IN_DTK!G$6,0),"")</f>
        <v>K15E37</v>
      </c>
      <c r="H274" s="54">
        <f>IF(ISNA(VLOOKUP($A274,[1]DSSV!$A$9:$P$65536,IN_DTK!H$6,0))=FALSE,IF(H$9&lt;&gt;0,VLOOKUP($A274,[1]DSSV!$A$9:$P$65536,IN_DTK!H$6,0),""),"")</f>
        <v>7</v>
      </c>
      <c r="I274" s="54">
        <f>IF(ISNA(VLOOKUP($A274,[1]DSSV!$A$9:$P$65536,IN_DTK!I$6,0))=FALSE,IF(I$9&lt;&gt;0,VLOOKUP($A274,[1]DSSV!$A$9:$P$65536,IN_DTK!I$6,0),""),"")</f>
        <v>7</v>
      </c>
      <c r="J274" s="54">
        <f>IF(ISNA(VLOOKUP($A274,[1]DSSV!$A$9:$P$65536,IN_DTK!J$6,0))=FALSE,IF(J$9&lt;&gt;0,VLOOKUP($A274,[1]DSSV!$A$9:$P$65536,IN_DTK!J$6,0),""),"")</f>
        <v>3.8</v>
      </c>
      <c r="K274" s="54">
        <f>IF(ISNA(VLOOKUP($A274,[1]DSSV!$A$9:$P$65536,IN_DTK!K$6,0))=FALSE,IF(K$9&lt;&gt;0,VLOOKUP($A274,[1]DSSV!$A$9:$P$65536,IN_DTK!K$6,0),""),"")</f>
        <v>5.5</v>
      </c>
      <c r="L274" s="54">
        <f>IF(ISNA(VLOOKUP($A274,[1]DSSV!$A$9:$P$65536,IN_DTK!L$6,0))=FALSE,VLOOKUP($A274,[1]DSSV!$A$9:$P$65536,IN_DTK!L$6,0),"")</f>
        <v>5</v>
      </c>
      <c r="M274" s="54">
        <f>IF(ISNA(VLOOKUP($A274,[1]DSSV!$A$9:$P$65536,IN_DTK!M$6,0))=FALSE,VLOOKUP($A274,[1]DSSV!$A$9:$P$65536,IN_DTK!M$6,0),"")</f>
        <v>2.6</v>
      </c>
      <c r="N274" s="54">
        <f>IF(ISNA(VLOOKUP($A274,[1]DSSV!$A$9:$P$65536,IN_DTK!N$6,0))=FALSE,IF(N$9&lt;&gt;0,VLOOKUP($A274,[1]DSSV!$A$9:$P$65536,IN_DTK!N$6,0),""),"")</f>
        <v>3.8</v>
      </c>
      <c r="O274" s="58">
        <f>IF(ISNA(VLOOKUP($A274,[1]DSSV!$A$9:$P$65536,IN_DTK!O$6,0))=FALSE,VLOOKUP($A274,[1]DSSV!$A$9:$P$65536,IN_DTK!O$6,0),"")</f>
        <v>0</v>
      </c>
      <c r="P274" s="59" t="str">
        <f>IF(ISNA(VLOOKUP($A274,[1]DSSV!$A$9:$P$65536,IN_DTK!P$6,0))=FALSE,VLOOKUP($A274,[1]DSSV!$A$9:$P$65536,IN_DTK!P$6,0),"")</f>
        <v>Không</v>
      </c>
      <c r="Q274" s="60">
        <f>IF(ISNA(VLOOKUP($A274,[1]DSSV!$A$9:$P$65536,IN_DTK!Q$6,0))=FALSE,VLOOKUP($A274,[1]DSSV!$A$9:$P$65536,IN_DTK!Q$6,0),"")</f>
        <v>0</v>
      </c>
      <c r="R274" s="52" t="str">
        <f t="shared" si="8"/>
        <v>K15KTR</v>
      </c>
      <c r="S274" s="53" t="str">
        <f t="shared" si="9"/>
        <v>KTR</v>
      </c>
    </row>
    <row r="275" spans="1:19" s="52" customFormat="1" ht="18" customHeight="1">
      <c r="A275" s="44">
        <v>266</v>
      </c>
      <c r="B275" s="54">
        <f>SUBTOTAL(2,C$7:C275)</f>
        <v>266</v>
      </c>
      <c r="C275" s="54">
        <f>IF(ISNA(VLOOKUP($A275,[1]DSSV!$A$9:$P$65536,IN_DTK!C$6,0))=FALSE,VLOOKUP($A275,[1]DSSV!$A$9:$P$65536,IN_DTK!C$6,0),"")</f>
        <v>152232824</v>
      </c>
      <c r="D275" s="55" t="str">
        <f>IF(ISNA(VLOOKUP($A275,[1]DSSV!$A$9:$P$65536,IN_DTK!D$6,0))=FALSE,VLOOKUP($A275,[1]DSSV!$A$9:$P$65536,IN_DTK!D$6,0),"")</f>
        <v xml:space="preserve">Phan Quang </v>
      </c>
      <c r="E275" s="56" t="str">
        <f>IF(ISNA(VLOOKUP($A275,[1]DSSV!$A$9:$P$65536,IN_DTK!E$6,0))=FALSE,VLOOKUP($A275,[1]DSSV!$A$9:$P$65536,IN_DTK!E$6,0),"")</f>
        <v>Vinh</v>
      </c>
      <c r="F275" s="57" t="str">
        <f>IF(ISNA(VLOOKUP($A275,[1]DSSV!$A$9:$P$65536,IN_DTK!F$6,0))=FALSE,VLOOKUP($A275,[1]DSSV!$A$9:$P$65536,IN_DTK!F$6,0),"")</f>
        <v>K15KTR3</v>
      </c>
      <c r="G275" s="57" t="str">
        <f>IF(ISNA(VLOOKUP($A275,[1]DSSV!$A$9:$P$65536,IN_DTK!G$6,0))=FALSE,VLOOKUP($A275,[1]DSSV!$A$9:$P$65536,IN_DTK!G$6,0),"")</f>
        <v>K15E37</v>
      </c>
      <c r="H275" s="54">
        <f>IF(ISNA(VLOOKUP($A275,[1]DSSV!$A$9:$P$65536,IN_DTK!H$6,0))=FALSE,IF(H$9&lt;&gt;0,VLOOKUP($A275,[1]DSSV!$A$9:$P$65536,IN_DTK!H$6,0),""),"")</f>
        <v>4</v>
      </c>
      <c r="I275" s="54">
        <f>IF(ISNA(VLOOKUP($A275,[1]DSSV!$A$9:$P$65536,IN_DTK!I$6,0))=FALSE,IF(I$9&lt;&gt;0,VLOOKUP($A275,[1]DSSV!$A$9:$P$65536,IN_DTK!I$6,0),""),"")</f>
        <v>5</v>
      </c>
      <c r="J275" s="54">
        <f>IF(ISNA(VLOOKUP($A275,[1]DSSV!$A$9:$P$65536,IN_DTK!J$6,0))=FALSE,IF(J$9&lt;&gt;0,VLOOKUP($A275,[1]DSSV!$A$9:$P$65536,IN_DTK!J$6,0),""),"")</f>
        <v>4</v>
      </c>
      <c r="K275" s="54">
        <f>IF(ISNA(VLOOKUP($A275,[1]DSSV!$A$9:$P$65536,IN_DTK!K$6,0))=FALSE,IF(K$9&lt;&gt;0,VLOOKUP($A275,[1]DSSV!$A$9:$P$65536,IN_DTK!K$6,0),""),"")</f>
        <v>4</v>
      </c>
      <c r="L275" s="54">
        <f>IF(ISNA(VLOOKUP($A275,[1]DSSV!$A$9:$P$65536,IN_DTK!L$6,0))=FALSE,VLOOKUP($A275,[1]DSSV!$A$9:$P$65536,IN_DTK!L$6,0),"")</f>
        <v>5.5</v>
      </c>
      <c r="M275" s="54">
        <f>IF(ISNA(VLOOKUP($A275,[1]DSSV!$A$9:$P$65536,IN_DTK!M$6,0))=FALSE,VLOOKUP($A275,[1]DSSV!$A$9:$P$65536,IN_DTK!M$6,0),"")</f>
        <v>3.6</v>
      </c>
      <c r="N275" s="54">
        <f>IF(ISNA(VLOOKUP($A275,[1]DSSV!$A$9:$P$65536,IN_DTK!N$6,0))=FALSE,IF(N$9&lt;&gt;0,VLOOKUP($A275,[1]DSSV!$A$9:$P$65536,IN_DTK!N$6,0),""),"")</f>
        <v>4.5999999999999996</v>
      </c>
      <c r="O275" s="58">
        <f>IF(ISNA(VLOOKUP($A275,[1]DSSV!$A$9:$P$65536,IN_DTK!O$6,0))=FALSE,VLOOKUP($A275,[1]DSSV!$A$9:$P$65536,IN_DTK!O$6,0),"")</f>
        <v>4.4000000000000004</v>
      </c>
      <c r="P275" s="59" t="str">
        <f>IF(ISNA(VLOOKUP($A275,[1]DSSV!$A$9:$P$65536,IN_DTK!P$6,0))=FALSE,VLOOKUP($A275,[1]DSSV!$A$9:$P$65536,IN_DTK!P$6,0),"")</f>
        <v>Bốn Phẩy Bốn</v>
      </c>
      <c r="Q275" s="60">
        <f>IF(ISNA(VLOOKUP($A275,[1]DSSV!$A$9:$P$65536,IN_DTK!Q$6,0))=FALSE,VLOOKUP($A275,[1]DSSV!$A$9:$P$65536,IN_DTK!Q$6,0),"")</f>
        <v>0</v>
      </c>
      <c r="R275" s="52" t="str">
        <f t="shared" si="8"/>
        <v>K15KTR</v>
      </c>
      <c r="S275" s="53" t="str">
        <f t="shared" si="9"/>
        <v>KTR</v>
      </c>
    </row>
    <row r="276" spans="1:19" s="52" customFormat="1" ht="18" customHeight="1">
      <c r="A276" s="44">
        <v>267</v>
      </c>
      <c r="B276" s="54">
        <f>SUBTOTAL(2,C$7:C276)</f>
        <v>267</v>
      </c>
      <c r="C276" s="54">
        <f>IF(ISNA(VLOOKUP($A276,[1]DSSV!$A$9:$P$65536,IN_DTK!C$6,0))=FALSE,VLOOKUP($A276,[1]DSSV!$A$9:$P$65536,IN_DTK!C$6,0),"")</f>
        <v>152232842</v>
      </c>
      <c r="D276" s="55" t="str">
        <f>IF(ISNA(VLOOKUP($A276,[1]DSSV!$A$9:$P$65536,IN_DTK!D$6,0))=FALSE,VLOOKUP($A276,[1]DSSV!$A$9:$P$65536,IN_DTK!D$6,0),"")</f>
        <v>Lê Thị Thu</v>
      </c>
      <c r="E276" s="56" t="str">
        <f>IF(ISNA(VLOOKUP($A276,[1]DSSV!$A$9:$P$65536,IN_DTK!E$6,0))=FALSE,VLOOKUP($A276,[1]DSSV!$A$9:$P$65536,IN_DTK!E$6,0),"")</f>
        <v>Phượng</v>
      </c>
      <c r="F276" s="57" t="str">
        <f>IF(ISNA(VLOOKUP($A276,[1]DSSV!$A$9:$P$65536,IN_DTK!F$6,0))=FALSE,VLOOKUP($A276,[1]DSSV!$A$9:$P$65536,IN_DTK!F$6,0),"")</f>
        <v>K15KTR3</v>
      </c>
      <c r="G276" s="57" t="str">
        <f>IF(ISNA(VLOOKUP($A276,[1]DSSV!$A$9:$P$65536,IN_DTK!G$6,0))=FALSE,VLOOKUP($A276,[1]DSSV!$A$9:$P$65536,IN_DTK!G$6,0),"")</f>
        <v>K15E37</v>
      </c>
      <c r="H276" s="54">
        <f>IF(ISNA(VLOOKUP($A276,[1]DSSV!$A$9:$P$65536,IN_DTK!H$6,0))=FALSE,IF(H$9&lt;&gt;0,VLOOKUP($A276,[1]DSSV!$A$9:$P$65536,IN_DTK!H$6,0),""),"")</f>
        <v>7</v>
      </c>
      <c r="I276" s="54">
        <f>IF(ISNA(VLOOKUP($A276,[1]DSSV!$A$9:$P$65536,IN_DTK!I$6,0))=FALSE,IF(I$9&lt;&gt;0,VLOOKUP($A276,[1]DSSV!$A$9:$P$65536,IN_DTK!I$6,0),""),"")</f>
        <v>7</v>
      </c>
      <c r="J276" s="54">
        <f>IF(ISNA(VLOOKUP($A276,[1]DSSV!$A$9:$P$65536,IN_DTK!J$6,0))=FALSE,IF(J$9&lt;&gt;0,VLOOKUP($A276,[1]DSSV!$A$9:$P$65536,IN_DTK!J$6,0),""),"")</f>
        <v>3.4</v>
      </c>
      <c r="K276" s="54">
        <f>IF(ISNA(VLOOKUP($A276,[1]DSSV!$A$9:$P$65536,IN_DTK!K$6,0))=FALSE,IF(K$9&lt;&gt;0,VLOOKUP($A276,[1]DSSV!$A$9:$P$65536,IN_DTK!K$6,0),""),"")</f>
        <v>3.4</v>
      </c>
      <c r="L276" s="54">
        <f>IF(ISNA(VLOOKUP($A276,[1]DSSV!$A$9:$P$65536,IN_DTK!L$6,0))=FALSE,VLOOKUP($A276,[1]DSSV!$A$9:$P$65536,IN_DTK!L$6,0),"")</f>
        <v>6</v>
      </c>
      <c r="M276" s="54">
        <f>IF(ISNA(VLOOKUP($A276,[1]DSSV!$A$9:$P$65536,IN_DTK!M$6,0))=FALSE,VLOOKUP($A276,[1]DSSV!$A$9:$P$65536,IN_DTK!M$6,0),"")</f>
        <v>3.8</v>
      </c>
      <c r="N276" s="54">
        <f>IF(ISNA(VLOOKUP($A276,[1]DSSV!$A$9:$P$65536,IN_DTK!N$6,0))=FALSE,IF(N$9&lt;&gt;0,VLOOKUP($A276,[1]DSSV!$A$9:$P$65536,IN_DTK!N$6,0),""),"")</f>
        <v>4.9000000000000004</v>
      </c>
      <c r="O276" s="58">
        <f>IF(ISNA(VLOOKUP($A276,[1]DSSV!$A$9:$P$65536,IN_DTK!O$6,0))=FALSE,VLOOKUP($A276,[1]DSSV!$A$9:$P$65536,IN_DTK!O$6,0),"")</f>
        <v>4.8</v>
      </c>
      <c r="P276" s="59" t="str">
        <f>IF(ISNA(VLOOKUP($A276,[1]DSSV!$A$9:$P$65536,IN_DTK!P$6,0))=FALSE,VLOOKUP($A276,[1]DSSV!$A$9:$P$65536,IN_DTK!P$6,0),"")</f>
        <v>Bốn Phẩy Tám</v>
      </c>
      <c r="Q276" s="60">
        <f>IF(ISNA(VLOOKUP($A276,[1]DSSV!$A$9:$P$65536,IN_DTK!Q$6,0))=FALSE,VLOOKUP($A276,[1]DSSV!$A$9:$P$65536,IN_DTK!Q$6,0),"")</f>
        <v>0</v>
      </c>
      <c r="R276" s="52" t="str">
        <f t="shared" si="8"/>
        <v>K15KTR</v>
      </c>
      <c r="S276" s="53" t="str">
        <f t="shared" si="9"/>
        <v>KTR</v>
      </c>
    </row>
    <row r="277" spans="1:19" s="52" customFormat="1" ht="18" customHeight="1">
      <c r="A277" s="44">
        <v>268</v>
      </c>
      <c r="B277" s="54">
        <f>SUBTOTAL(2,C$7:C277)</f>
        <v>268</v>
      </c>
      <c r="C277" s="54">
        <f>IF(ISNA(VLOOKUP($A277,[1]DSSV!$A$9:$P$65536,IN_DTK!C$6,0))=FALSE,VLOOKUP($A277,[1]DSSV!$A$9:$P$65536,IN_DTK!C$6,0),"")</f>
        <v>152232884</v>
      </c>
      <c r="D277" s="55" t="str">
        <f>IF(ISNA(VLOOKUP($A277,[1]DSSV!$A$9:$P$65536,IN_DTK!D$6,0))=FALSE,VLOOKUP($A277,[1]DSSV!$A$9:$P$65536,IN_DTK!D$6,0),"")</f>
        <v>Nguyễn Công</v>
      </c>
      <c r="E277" s="56" t="str">
        <f>IF(ISNA(VLOOKUP($A277,[1]DSSV!$A$9:$P$65536,IN_DTK!E$6,0))=FALSE,VLOOKUP($A277,[1]DSSV!$A$9:$P$65536,IN_DTK!E$6,0),"")</f>
        <v>Cường</v>
      </c>
      <c r="F277" s="57" t="str">
        <f>IF(ISNA(VLOOKUP($A277,[1]DSSV!$A$9:$P$65536,IN_DTK!F$6,0))=FALSE,VLOOKUP($A277,[1]DSSV!$A$9:$P$65536,IN_DTK!F$6,0),"")</f>
        <v>K15KTR3</v>
      </c>
      <c r="G277" s="57" t="str">
        <f>IF(ISNA(VLOOKUP($A277,[1]DSSV!$A$9:$P$65536,IN_DTK!G$6,0))=FALSE,VLOOKUP($A277,[1]DSSV!$A$9:$P$65536,IN_DTK!G$6,0),"")</f>
        <v>K15E37</v>
      </c>
      <c r="H277" s="54">
        <f>IF(ISNA(VLOOKUP($A277,[1]DSSV!$A$9:$P$65536,IN_DTK!H$6,0))=FALSE,IF(H$9&lt;&gt;0,VLOOKUP($A277,[1]DSSV!$A$9:$P$65536,IN_DTK!H$6,0),""),"")</f>
        <v>3</v>
      </c>
      <c r="I277" s="54">
        <f>IF(ISNA(VLOOKUP($A277,[1]DSSV!$A$9:$P$65536,IN_DTK!I$6,0))=FALSE,IF(I$9&lt;&gt;0,VLOOKUP($A277,[1]DSSV!$A$9:$P$65536,IN_DTK!I$6,0),""),"")</f>
        <v>4</v>
      </c>
      <c r="J277" s="54">
        <f>IF(ISNA(VLOOKUP($A277,[1]DSSV!$A$9:$P$65536,IN_DTK!J$6,0))=FALSE,IF(J$9&lt;&gt;0,VLOOKUP($A277,[1]DSSV!$A$9:$P$65536,IN_DTK!J$6,0),""),"")</f>
        <v>5.2</v>
      </c>
      <c r="K277" s="54">
        <f>IF(ISNA(VLOOKUP($A277,[1]DSSV!$A$9:$P$65536,IN_DTK!K$6,0))=FALSE,IF(K$9&lt;&gt;0,VLOOKUP($A277,[1]DSSV!$A$9:$P$65536,IN_DTK!K$6,0),""),"")</f>
        <v>5.2</v>
      </c>
      <c r="L277" s="54">
        <f>IF(ISNA(VLOOKUP($A277,[1]DSSV!$A$9:$P$65536,IN_DTK!L$6,0))=FALSE,VLOOKUP($A277,[1]DSSV!$A$9:$P$65536,IN_DTK!L$6,0),"")</f>
        <v>4</v>
      </c>
      <c r="M277" s="54">
        <f>IF(ISNA(VLOOKUP($A277,[1]DSSV!$A$9:$P$65536,IN_DTK!M$6,0))=FALSE,VLOOKUP($A277,[1]DSSV!$A$9:$P$65536,IN_DTK!M$6,0),"")</f>
        <v>3.8</v>
      </c>
      <c r="N277" s="54">
        <f>IF(ISNA(VLOOKUP($A277,[1]DSSV!$A$9:$P$65536,IN_DTK!N$6,0))=FALSE,IF(N$9&lt;&gt;0,VLOOKUP($A277,[1]DSSV!$A$9:$P$65536,IN_DTK!N$6,0),""),"")</f>
        <v>3.9</v>
      </c>
      <c r="O277" s="58">
        <f>IF(ISNA(VLOOKUP($A277,[1]DSSV!$A$9:$P$65536,IN_DTK!O$6,0))=FALSE,VLOOKUP($A277,[1]DSSV!$A$9:$P$65536,IN_DTK!O$6,0),"")</f>
        <v>0</v>
      </c>
      <c r="P277" s="59" t="str">
        <f>IF(ISNA(VLOOKUP($A277,[1]DSSV!$A$9:$P$65536,IN_DTK!P$6,0))=FALSE,VLOOKUP($A277,[1]DSSV!$A$9:$P$65536,IN_DTK!P$6,0),"")</f>
        <v>Không</v>
      </c>
      <c r="Q277" s="60">
        <f>IF(ISNA(VLOOKUP($A277,[1]DSSV!$A$9:$P$65536,IN_DTK!Q$6,0))=FALSE,VLOOKUP($A277,[1]DSSV!$A$9:$P$65536,IN_DTK!Q$6,0),"")</f>
        <v>0</v>
      </c>
      <c r="R277" s="52" t="str">
        <f t="shared" si="8"/>
        <v>K15KTR</v>
      </c>
      <c r="S277" s="53" t="str">
        <f t="shared" si="9"/>
        <v>KTR</v>
      </c>
    </row>
    <row r="278" spans="1:19" s="52" customFormat="1" ht="18" customHeight="1">
      <c r="A278" s="44">
        <v>269</v>
      </c>
      <c r="B278" s="54">
        <f>SUBTOTAL(2,C$7:C278)</f>
        <v>269</v>
      </c>
      <c r="C278" s="54">
        <f>IF(ISNA(VLOOKUP($A278,[1]DSSV!$A$9:$P$65536,IN_DTK!C$6,0))=FALSE,VLOOKUP($A278,[1]DSSV!$A$9:$P$65536,IN_DTK!C$6,0),"")</f>
        <v>152232885</v>
      </c>
      <c r="D278" s="55" t="str">
        <f>IF(ISNA(VLOOKUP($A278,[1]DSSV!$A$9:$P$65536,IN_DTK!D$6,0))=FALSE,VLOOKUP($A278,[1]DSSV!$A$9:$P$65536,IN_DTK!D$6,0),"")</f>
        <v>Nguyễn Đức Lê Thanh</v>
      </c>
      <c r="E278" s="56" t="str">
        <f>IF(ISNA(VLOOKUP($A278,[1]DSSV!$A$9:$P$65536,IN_DTK!E$6,0))=FALSE,VLOOKUP($A278,[1]DSSV!$A$9:$P$65536,IN_DTK!E$6,0),"")</f>
        <v>Sang</v>
      </c>
      <c r="F278" s="57" t="str">
        <f>IF(ISNA(VLOOKUP($A278,[1]DSSV!$A$9:$P$65536,IN_DTK!F$6,0))=FALSE,VLOOKUP($A278,[1]DSSV!$A$9:$P$65536,IN_DTK!F$6,0),"")</f>
        <v>K15KTR3</v>
      </c>
      <c r="G278" s="57" t="str">
        <f>IF(ISNA(VLOOKUP($A278,[1]DSSV!$A$9:$P$65536,IN_DTK!G$6,0))=FALSE,VLOOKUP($A278,[1]DSSV!$A$9:$P$65536,IN_DTK!G$6,0),"")</f>
        <v>K15E37</v>
      </c>
      <c r="H278" s="54">
        <f>IF(ISNA(VLOOKUP($A278,[1]DSSV!$A$9:$P$65536,IN_DTK!H$6,0))=FALSE,IF(H$9&lt;&gt;0,VLOOKUP($A278,[1]DSSV!$A$9:$P$65536,IN_DTK!H$6,0),""),"")</f>
        <v>9</v>
      </c>
      <c r="I278" s="54">
        <f>IF(ISNA(VLOOKUP($A278,[1]DSSV!$A$9:$P$65536,IN_DTK!I$6,0))=FALSE,IF(I$9&lt;&gt;0,VLOOKUP($A278,[1]DSSV!$A$9:$P$65536,IN_DTK!I$6,0),""),"")</f>
        <v>7</v>
      </c>
      <c r="J278" s="54">
        <f>IF(ISNA(VLOOKUP($A278,[1]DSSV!$A$9:$P$65536,IN_DTK!J$6,0))=FALSE,IF(J$9&lt;&gt;0,VLOOKUP($A278,[1]DSSV!$A$9:$P$65536,IN_DTK!J$6,0),""),"")</f>
        <v>4.8</v>
      </c>
      <c r="K278" s="54">
        <f>IF(ISNA(VLOOKUP($A278,[1]DSSV!$A$9:$P$65536,IN_DTK!K$6,0))=FALSE,IF(K$9&lt;&gt;0,VLOOKUP($A278,[1]DSSV!$A$9:$P$65536,IN_DTK!K$6,0),""),"")</f>
        <v>5.5</v>
      </c>
      <c r="L278" s="54">
        <f>IF(ISNA(VLOOKUP($A278,[1]DSSV!$A$9:$P$65536,IN_DTK!L$6,0))=FALSE,VLOOKUP($A278,[1]DSSV!$A$9:$P$65536,IN_DTK!L$6,0),"")</f>
        <v>4</v>
      </c>
      <c r="M278" s="54">
        <f>IF(ISNA(VLOOKUP($A278,[1]DSSV!$A$9:$P$65536,IN_DTK!M$6,0))=FALSE,VLOOKUP($A278,[1]DSSV!$A$9:$P$65536,IN_DTK!M$6,0),"")</f>
        <v>3.1</v>
      </c>
      <c r="N278" s="54">
        <f>IF(ISNA(VLOOKUP($A278,[1]DSSV!$A$9:$P$65536,IN_DTK!N$6,0))=FALSE,IF(N$9&lt;&gt;0,VLOOKUP($A278,[1]DSSV!$A$9:$P$65536,IN_DTK!N$6,0),""),"")</f>
        <v>3.6</v>
      </c>
      <c r="O278" s="58">
        <f>IF(ISNA(VLOOKUP($A278,[1]DSSV!$A$9:$P$65536,IN_DTK!O$6,0))=FALSE,VLOOKUP($A278,[1]DSSV!$A$9:$P$65536,IN_DTK!O$6,0),"")</f>
        <v>0</v>
      </c>
      <c r="P278" s="59" t="str">
        <f>IF(ISNA(VLOOKUP($A278,[1]DSSV!$A$9:$P$65536,IN_DTK!P$6,0))=FALSE,VLOOKUP($A278,[1]DSSV!$A$9:$P$65536,IN_DTK!P$6,0),"")</f>
        <v>Không</v>
      </c>
      <c r="Q278" s="60">
        <f>IF(ISNA(VLOOKUP($A278,[1]DSSV!$A$9:$P$65536,IN_DTK!Q$6,0))=FALSE,VLOOKUP($A278,[1]DSSV!$A$9:$P$65536,IN_DTK!Q$6,0),"")</f>
        <v>0</v>
      </c>
      <c r="R278" s="52" t="str">
        <f t="shared" si="8"/>
        <v>K15KTR</v>
      </c>
      <c r="S278" s="53" t="str">
        <f t="shared" si="9"/>
        <v>KTR</v>
      </c>
    </row>
    <row r="279" spans="1:19" s="52" customFormat="1" ht="18" customHeight="1">
      <c r="A279" s="44">
        <v>270</v>
      </c>
      <c r="B279" s="54">
        <f>SUBTOTAL(2,C$7:C279)</f>
        <v>270</v>
      </c>
      <c r="C279" s="54">
        <f>IF(ISNA(VLOOKUP($A279,[1]DSSV!$A$9:$P$65536,IN_DTK!C$6,0))=FALSE,VLOOKUP($A279,[1]DSSV!$A$9:$P$65536,IN_DTK!C$6,0),"")</f>
        <v>152232904</v>
      </c>
      <c r="D279" s="55" t="str">
        <f>IF(ISNA(VLOOKUP($A279,[1]DSSV!$A$9:$P$65536,IN_DTK!D$6,0))=FALSE,VLOOKUP($A279,[1]DSSV!$A$9:$P$65536,IN_DTK!D$6,0),"")</f>
        <v>Lê Văn</v>
      </c>
      <c r="E279" s="56" t="str">
        <f>IF(ISNA(VLOOKUP($A279,[1]DSSV!$A$9:$P$65536,IN_DTK!E$6,0))=FALSE,VLOOKUP($A279,[1]DSSV!$A$9:$P$65536,IN_DTK!E$6,0),"")</f>
        <v>Chung</v>
      </c>
      <c r="F279" s="57" t="str">
        <f>IF(ISNA(VLOOKUP($A279,[1]DSSV!$A$9:$P$65536,IN_DTK!F$6,0))=FALSE,VLOOKUP($A279,[1]DSSV!$A$9:$P$65536,IN_DTK!F$6,0),"")</f>
        <v>K15KTR3</v>
      </c>
      <c r="G279" s="57" t="str">
        <f>IF(ISNA(VLOOKUP($A279,[1]DSSV!$A$9:$P$65536,IN_DTK!G$6,0))=FALSE,VLOOKUP($A279,[1]DSSV!$A$9:$P$65536,IN_DTK!G$6,0),"")</f>
        <v>K15E37</v>
      </c>
      <c r="H279" s="54">
        <f>IF(ISNA(VLOOKUP($A279,[1]DSSV!$A$9:$P$65536,IN_DTK!H$6,0))=FALSE,IF(H$9&lt;&gt;0,VLOOKUP($A279,[1]DSSV!$A$9:$P$65536,IN_DTK!H$6,0),""),"")</f>
        <v>4</v>
      </c>
      <c r="I279" s="54">
        <f>IF(ISNA(VLOOKUP($A279,[1]DSSV!$A$9:$P$65536,IN_DTK!I$6,0))=FALSE,IF(I$9&lt;&gt;0,VLOOKUP($A279,[1]DSSV!$A$9:$P$65536,IN_DTK!I$6,0),""),"")</f>
        <v>6</v>
      </c>
      <c r="J279" s="54">
        <f>IF(ISNA(VLOOKUP($A279,[1]DSSV!$A$9:$P$65536,IN_DTK!J$6,0))=FALSE,IF(J$9&lt;&gt;0,VLOOKUP($A279,[1]DSSV!$A$9:$P$65536,IN_DTK!J$6,0),""),"")</f>
        <v>3.2</v>
      </c>
      <c r="K279" s="54">
        <f>IF(ISNA(VLOOKUP($A279,[1]DSSV!$A$9:$P$65536,IN_DTK!K$6,0))=FALSE,IF(K$9&lt;&gt;0,VLOOKUP($A279,[1]DSSV!$A$9:$P$65536,IN_DTK!K$6,0),""),"")</f>
        <v>5</v>
      </c>
      <c r="L279" s="54">
        <f>IF(ISNA(VLOOKUP($A279,[1]DSSV!$A$9:$P$65536,IN_DTK!L$6,0))=FALSE,VLOOKUP($A279,[1]DSSV!$A$9:$P$65536,IN_DTK!L$6,0),"")</f>
        <v>6</v>
      </c>
      <c r="M279" s="54">
        <f>IF(ISNA(VLOOKUP($A279,[1]DSSV!$A$9:$P$65536,IN_DTK!M$6,0))=FALSE,VLOOKUP($A279,[1]DSSV!$A$9:$P$65536,IN_DTK!M$6,0),"")</f>
        <v>3.1</v>
      </c>
      <c r="N279" s="54">
        <f>IF(ISNA(VLOOKUP($A279,[1]DSSV!$A$9:$P$65536,IN_DTK!N$6,0))=FALSE,IF(N$9&lt;&gt;0,VLOOKUP($A279,[1]DSSV!$A$9:$P$65536,IN_DTK!N$6,0),""),"")</f>
        <v>4.5999999999999996</v>
      </c>
      <c r="O279" s="58">
        <f>IF(ISNA(VLOOKUP($A279,[1]DSSV!$A$9:$P$65536,IN_DTK!O$6,0))=FALSE,VLOOKUP($A279,[1]DSSV!$A$9:$P$65536,IN_DTK!O$6,0),"")</f>
        <v>4.5</v>
      </c>
      <c r="P279" s="59" t="str">
        <f>IF(ISNA(VLOOKUP($A279,[1]DSSV!$A$9:$P$65536,IN_DTK!P$6,0))=FALSE,VLOOKUP($A279,[1]DSSV!$A$9:$P$65536,IN_DTK!P$6,0),"")</f>
        <v>Bốn Phẩy Năm</v>
      </c>
      <c r="Q279" s="60">
        <f>IF(ISNA(VLOOKUP($A279,[1]DSSV!$A$9:$P$65536,IN_DTK!Q$6,0))=FALSE,VLOOKUP($A279,[1]DSSV!$A$9:$P$65536,IN_DTK!Q$6,0),"")</f>
        <v>0</v>
      </c>
      <c r="R279" s="52" t="str">
        <f t="shared" si="8"/>
        <v>K15KTR</v>
      </c>
      <c r="S279" s="53" t="str">
        <f t="shared" si="9"/>
        <v>KTR</v>
      </c>
    </row>
    <row r="280" spans="1:19" s="52" customFormat="1" ht="18" customHeight="1">
      <c r="A280" s="44">
        <v>271</v>
      </c>
      <c r="B280" s="54">
        <f>SUBTOTAL(2,C$7:C280)</f>
        <v>271</v>
      </c>
      <c r="C280" s="54">
        <f>IF(ISNA(VLOOKUP($A280,[1]DSSV!$A$9:$P$65536,IN_DTK!C$6,0))=FALSE,VLOOKUP($A280,[1]DSSV!$A$9:$P$65536,IN_DTK!C$6,0),"")</f>
        <v>152232907</v>
      </c>
      <c r="D280" s="55" t="str">
        <f>IF(ISNA(VLOOKUP($A280,[1]DSSV!$A$9:$P$65536,IN_DTK!D$6,0))=FALSE,VLOOKUP($A280,[1]DSSV!$A$9:$P$65536,IN_DTK!D$6,0),"")</f>
        <v>Nguyễn Trịnh</v>
      </c>
      <c r="E280" s="56" t="str">
        <f>IF(ISNA(VLOOKUP($A280,[1]DSSV!$A$9:$P$65536,IN_DTK!E$6,0))=FALSE,VLOOKUP($A280,[1]DSSV!$A$9:$P$65536,IN_DTK!E$6,0),"")</f>
        <v>Nam</v>
      </c>
      <c r="F280" s="57" t="str">
        <f>IF(ISNA(VLOOKUP($A280,[1]DSSV!$A$9:$P$65536,IN_DTK!F$6,0))=FALSE,VLOOKUP($A280,[1]DSSV!$A$9:$P$65536,IN_DTK!F$6,0),"")</f>
        <v>K15KTR3</v>
      </c>
      <c r="G280" s="57" t="str">
        <f>IF(ISNA(VLOOKUP($A280,[1]DSSV!$A$9:$P$65536,IN_DTK!G$6,0))=FALSE,VLOOKUP($A280,[1]DSSV!$A$9:$P$65536,IN_DTK!G$6,0),"")</f>
        <v>K15E37</v>
      </c>
      <c r="H280" s="54">
        <f>IF(ISNA(VLOOKUP($A280,[1]DSSV!$A$9:$P$65536,IN_DTK!H$6,0))=FALSE,IF(H$9&lt;&gt;0,VLOOKUP($A280,[1]DSSV!$A$9:$P$65536,IN_DTK!H$6,0),""),"")</f>
        <v>9</v>
      </c>
      <c r="I280" s="54">
        <f>IF(ISNA(VLOOKUP($A280,[1]DSSV!$A$9:$P$65536,IN_DTK!I$6,0))=FALSE,IF(I$9&lt;&gt;0,VLOOKUP($A280,[1]DSSV!$A$9:$P$65536,IN_DTK!I$6,0),""),"")</f>
        <v>7</v>
      </c>
      <c r="J280" s="54">
        <f>IF(ISNA(VLOOKUP($A280,[1]DSSV!$A$9:$P$65536,IN_DTK!J$6,0))=FALSE,IF(J$9&lt;&gt;0,VLOOKUP($A280,[1]DSSV!$A$9:$P$65536,IN_DTK!J$6,0),""),"")</f>
        <v>4.4000000000000004</v>
      </c>
      <c r="K280" s="54">
        <f>IF(ISNA(VLOOKUP($A280,[1]DSSV!$A$9:$P$65536,IN_DTK!K$6,0))=FALSE,IF(K$9&lt;&gt;0,VLOOKUP($A280,[1]DSSV!$A$9:$P$65536,IN_DTK!K$6,0),""),"")</f>
        <v>5</v>
      </c>
      <c r="L280" s="54">
        <f>IF(ISNA(VLOOKUP($A280,[1]DSSV!$A$9:$P$65536,IN_DTK!L$6,0))=FALSE,VLOOKUP($A280,[1]DSSV!$A$9:$P$65536,IN_DTK!L$6,0),"")</f>
        <v>6</v>
      </c>
      <c r="M280" s="54">
        <f>IF(ISNA(VLOOKUP($A280,[1]DSSV!$A$9:$P$65536,IN_DTK!M$6,0))=FALSE,VLOOKUP($A280,[1]DSSV!$A$9:$P$65536,IN_DTK!M$6,0),"")</f>
        <v>2.6</v>
      </c>
      <c r="N280" s="54">
        <f>IF(ISNA(VLOOKUP($A280,[1]DSSV!$A$9:$P$65536,IN_DTK!N$6,0))=FALSE,IF(N$9&lt;&gt;0,VLOOKUP($A280,[1]DSSV!$A$9:$P$65536,IN_DTK!N$6,0),""),"")</f>
        <v>4.3</v>
      </c>
      <c r="O280" s="58">
        <f>IF(ISNA(VLOOKUP($A280,[1]DSSV!$A$9:$P$65536,IN_DTK!O$6,0))=FALSE,VLOOKUP($A280,[1]DSSV!$A$9:$P$65536,IN_DTK!O$6,0),"")</f>
        <v>4.9000000000000004</v>
      </c>
      <c r="P280" s="59" t="str">
        <f>IF(ISNA(VLOOKUP($A280,[1]DSSV!$A$9:$P$65536,IN_DTK!P$6,0))=FALSE,VLOOKUP($A280,[1]DSSV!$A$9:$P$65536,IN_DTK!P$6,0),"")</f>
        <v>Bốn Phẩy Chín</v>
      </c>
      <c r="Q280" s="60">
        <f>IF(ISNA(VLOOKUP($A280,[1]DSSV!$A$9:$P$65536,IN_DTK!Q$6,0))=FALSE,VLOOKUP($A280,[1]DSSV!$A$9:$P$65536,IN_DTK!Q$6,0),"")</f>
        <v>0</v>
      </c>
      <c r="R280" s="52" t="str">
        <f t="shared" si="8"/>
        <v>K15KTR</v>
      </c>
      <c r="S280" s="53" t="str">
        <f t="shared" si="9"/>
        <v>KTR</v>
      </c>
    </row>
    <row r="281" spans="1:19" s="52" customFormat="1" ht="18" customHeight="1">
      <c r="A281" s="44">
        <v>272</v>
      </c>
      <c r="B281" s="54">
        <f>SUBTOTAL(2,C$7:C281)</f>
        <v>272</v>
      </c>
      <c r="C281" s="54">
        <f>IF(ISNA(VLOOKUP($A281,[1]DSSV!$A$9:$P$65536,IN_DTK!C$6,0))=FALSE,VLOOKUP($A281,[1]DSSV!$A$9:$P$65536,IN_DTK!C$6,0),"")</f>
        <v>152232922</v>
      </c>
      <c r="D281" s="55" t="str">
        <f>IF(ISNA(VLOOKUP($A281,[1]DSSV!$A$9:$P$65536,IN_DTK!D$6,0))=FALSE,VLOOKUP($A281,[1]DSSV!$A$9:$P$65536,IN_DTK!D$6,0),"")</f>
        <v>Lê Bảo</v>
      </c>
      <c r="E281" s="56" t="str">
        <f>IF(ISNA(VLOOKUP($A281,[1]DSSV!$A$9:$P$65536,IN_DTK!E$6,0))=FALSE,VLOOKUP($A281,[1]DSSV!$A$9:$P$65536,IN_DTK!E$6,0),"")</f>
        <v>Lộc</v>
      </c>
      <c r="F281" s="57" t="str">
        <f>IF(ISNA(VLOOKUP($A281,[1]DSSV!$A$9:$P$65536,IN_DTK!F$6,0))=FALSE,VLOOKUP($A281,[1]DSSV!$A$9:$P$65536,IN_DTK!F$6,0),"")</f>
        <v>K15KTR3</v>
      </c>
      <c r="G281" s="57" t="str">
        <f>IF(ISNA(VLOOKUP($A281,[1]DSSV!$A$9:$P$65536,IN_DTK!G$6,0))=FALSE,VLOOKUP($A281,[1]DSSV!$A$9:$P$65536,IN_DTK!G$6,0),"")</f>
        <v>K15E37</v>
      </c>
      <c r="H281" s="54">
        <f>IF(ISNA(VLOOKUP($A281,[1]DSSV!$A$9:$P$65536,IN_DTK!H$6,0))=FALSE,IF(H$9&lt;&gt;0,VLOOKUP($A281,[1]DSSV!$A$9:$P$65536,IN_DTK!H$6,0),""),"")</f>
        <v>9</v>
      </c>
      <c r="I281" s="54">
        <f>IF(ISNA(VLOOKUP($A281,[1]DSSV!$A$9:$P$65536,IN_DTK!I$6,0))=FALSE,IF(I$9&lt;&gt;0,VLOOKUP($A281,[1]DSSV!$A$9:$P$65536,IN_DTK!I$6,0),""),"")</f>
        <v>9</v>
      </c>
      <c r="J281" s="54">
        <f>IF(ISNA(VLOOKUP($A281,[1]DSSV!$A$9:$P$65536,IN_DTK!J$6,0))=FALSE,IF(J$9&lt;&gt;0,VLOOKUP($A281,[1]DSSV!$A$9:$P$65536,IN_DTK!J$6,0),""),"")</f>
        <v>5.6</v>
      </c>
      <c r="K281" s="54">
        <f>IF(ISNA(VLOOKUP($A281,[1]DSSV!$A$9:$P$65536,IN_DTK!K$6,0))=FALSE,IF(K$9&lt;&gt;0,VLOOKUP($A281,[1]DSSV!$A$9:$P$65536,IN_DTK!K$6,0),""),"")</f>
        <v>6</v>
      </c>
      <c r="L281" s="54">
        <f>IF(ISNA(VLOOKUP($A281,[1]DSSV!$A$9:$P$65536,IN_DTK!L$6,0))=FALSE,VLOOKUP($A281,[1]DSSV!$A$9:$P$65536,IN_DTK!L$6,0),"")</f>
        <v>7</v>
      </c>
      <c r="M281" s="54">
        <f>IF(ISNA(VLOOKUP($A281,[1]DSSV!$A$9:$P$65536,IN_DTK!M$6,0))=FALSE,VLOOKUP($A281,[1]DSSV!$A$9:$P$65536,IN_DTK!M$6,0),"")</f>
        <v>4.9000000000000004</v>
      </c>
      <c r="N281" s="54">
        <f>IF(ISNA(VLOOKUP($A281,[1]DSSV!$A$9:$P$65536,IN_DTK!N$6,0))=FALSE,IF(N$9&lt;&gt;0,VLOOKUP($A281,[1]DSSV!$A$9:$P$65536,IN_DTK!N$6,0),""),"")</f>
        <v>6</v>
      </c>
      <c r="O281" s="58">
        <f>IF(ISNA(VLOOKUP($A281,[1]DSSV!$A$9:$P$65536,IN_DTK!O$6,0))=FALSE,VLOOKUP($A281,[1]DSSV!$A$9:$P$65536,IN_DTK!O$6,0),"")</f>
        <v>6.4</v>
      </c>
      <c r="P281" s="59" t="str">
        <f>IF(ISNA(VLOOKUP($A281,[1]DSSV!$A$9:$P$65536,IN_DTK!P$6,0))=FALSE,VLOOKUP($A281,[1]DSSV!$A$9:$P$65536,IN_DTK!P$6,0),"")</f>
        <v>Sáu Phẩy Bốn</v>
      </c>
      <c r="Q281" s="60">
        <f>IF(ISNA(VLOOKUP($A281,[1]DSSV!$A$9:$P$65536,IN_DTK!Q$6,0))=FALSE,VLOOKUP($A281,[1]DSSV!$A$9:$P$65536,IN_DTK!Q$6,0),"")</f>
        <v>0</v>
      </c>
      <c r="R281" s="52" t="str">
        <f t="shared" si="8"/>
        <v>K15KTR</v>
      </c>
      <c r="S281" s="53" t="str">
        <f t="shared" si="9"/>
        <v>KTR</v>
      </c>
    </row>
    <row r="282" spans="1:19" s="52" customFormat="1" ht="18" customHeight="1">
      <c r="A282" s="44">
        <v>273</v>
      </c>
      <c r="B282" s="54">
        <f>SUBTOTAL(2,C$7:C282)</f>
        <v>273</v>
      </c>
      <c r="C282" s="54">
        <f>IF(ISNA(VLOOKUP($A282,[1]DSSV!$A$9:$P$65536,IN_DTK!C$6,0))=FALSE,VLOOKUP($A282,[1]DSSV!$A$9:$P$65536,IN_DTK!C$6,0),"")</f>
        <v>152232968</v>
      </c>
      <c r="D282" s="55" t="str">
        <f>IF(ISNA(VLOOKUP($A282,[1]DSSV!$A$9:$P$65536,IN_DTK!D$6,0))=FALSE,VLOOKUP($A282,[1]DSSV!$A$9:$P$65536,IN_DTK!D$6,0),"")</f>
        <v>Phan Thị Thanh</v>
      </c>
      <c r="E282" s="56" t="str">
        <f>IF(ISNA(VLOOKUP($A282,[1]DSSV!$A$9:$P$65536,IN_DTK!E$6,0))=FALSE,VLOOKUP($A282,[1]DSSV!$A$9:$P$65536,IN_DTK!E$6,0),"")</f>
        <v>Trà</v>
      </c>
      <c r="F282" s="57" t="str">
        <f>IF(ISNA(VLOOKUP($A282,[1]DSSV!$A$9:$P$65536,IN_DTK!F$6,0))=FALSE,VLOOKUP($A282,[1]DSSV!$A$9:$P$65536,IN_DTK!F$6,0),"")</f>
        <v>K15KTR3</v>
      </c>
      <c r="G282" s="57" t="str">
        <f>IF(ISNA(VLOOKUP($A282,[1]DSSV!$A$9:$P$65536,IN_DTK!G$6,0))=FALSE,VLOOKUP($A282,[1]DSSV!$A$9:$P$65536,IN_DTK!G$6,0),"")</f>
        <v>K15E37</v>
      </c>
      <c r="H282" s="54">
        <f>IF(ISNA(VLOOKUP($A282,[1]DSSV!$A$9:$P$65536,IN_DTK!H$6,0))=FALSE,IF(H$9&lt;&gt;0,VLOOKUP($A282,[1]DSSV!$A$9:$P$65536,IN_DTK!H$6,0),""),"")</f>
        <v>9</v>
      </c>
      <c r="I282" s="54">
        <f>IF(ISNA(VLOOKUP($A282,[1]DSSV!$A$9:$P$65536,IN_DTK!I$6,0))=FALSE,IF(I$9&lt;&gt;0,VLOOKUP($A282,[1]DSSV!$A$9:$P$65536,IN_DTK!I$6,0),""),"")</f>
        <v>7</v>
      </c>
      <c r="J282" s="54">
        <f>IF(ISNA(VLOOKUP($A282,[1]DSSV!$A$9:$P$65536,IN_DTK!J$6,0))=FALSE,IF(J$9&lt;&gt;0,VLOOKUP($A282,[1]DSSV!$A$9:$P$65536,IN_DTK!J$6,0),""),"")</f>
        <v>3</v>
      </c>
      <c r="K282" s="54">
        <f>IF(ISNA(VLOOKUP($A282,[1]DSSV!$A$9:$P$65536,IN_DTK!K$6,0))=FALSE,IF(K$9&lt;&gt;0,VLOOKUP($A282,[1]DSSV!$A$9:$P$65536,IN_DTK!K$6,0),""),"")</f>
        <v>6</v>
      </c>
      <c r="L282" s="54">
        <f>IF(ISNA(VLOOKUP($A282,[1]DSSV!$A$9:$P$65536,IN_DTK!L$6,0))=FALSE,VLOOKUP($A282,[1]DSSV!$A$9:$P$65536,IN_DTK!L$6,0),"")</f>
        <v>6</v>
      </c>
      <c r="M282" s="54">
        <f>IF(ISNA(VLOOKUP($A282,[1]DSSV!$A$9:$P$65536,IN_DTK!M$6,0))=FALSE,VLOOKUP($A282,[1]DSSV!$A$9:$P$65536,IN_DTK!M$6,0),"")</f>
        <v>4.2</v>
      </c>
      <c r="N282" s="54">
        <f>IF(ISNA(VLOOKUP($A282,[1]DSSV!$A$9:$P$65536,IN_DTK!N$6,0))=FALSE,IF(N$9&lt;&gt;0,VLOOKUP($A282,[1]DSSV!$A$9:$P$65536,IN_DTK!N$6,0),""),"")</f>
        <v>5.0999999999999996</v>
      </c>
      <c r="O282" s="58">
        <f>IF(ISNA(VLOOKUP($A282,[1]DSSV!$A$9:$P$65536,IN_DTK!O$6,0))=FALSE,VLOOKUP($A282,[1]DSSV!$A$9:$P$65536,IN_DTK!O$6,0),"")</f>
        <v>5.2</v>
      </c>
      <c r="P282" s="59" t="str">
        <f>IF(ISNA(VLOOKUP($A282,[1]DSSV!$A$9:$P$65536,IN_DTK!P$6,0))=FALSE,VLOOKUP($A282,[1]DSSV!$A$9:$P$65536,IN_DTK!P$6,0),"")</f>
        <v>Năm Phẩy Hai</v>
      </c>
      <c r="Q282" s="60">
        <f>IF(ISNA(VLOOKUP($A282,[1]DSSV!$A$9:$P$65536,IN_DTK!Q$6,0))=FALSE,VLOOKUP($A282,[1]DSSV!$A$9:$P$65536,IN_DTK!Q$6,0),"")</f>
        <v>0</v>
      </c>
      <c r="R282" s="52" t="str">
        <f t="shared" si="8"/>
        <v>K15KTR</v>
      </c>
      <c r="S282" s="53" t="str">
        <f t="shared" si="9"/>
        <v>KTR</v>
      </c>
    </row>
    <row r="283" spans="1:19" s="52" customFormat="1" ht="18" customHeight="1">
      <c r="A283" s="44">
        <v>274</v>
      </c>
      <c r="B283" s="54">
        <f>SUBTOTAL(2,C$7:C283)</f>
        <v>274</v>
      </c>
      <c r="C283" s="54">
        <f>IF(ISNA(VLOOKUP($A283,[1]DSSV!$A$9:$P$65536,IN_DTK!C$6,0))=FALSE,VLOOKUP($A283,[1]DSSV!$A$9:$P$65536,IN_DTK!C$6,0),"")</f>
        <v>152232972</v>
      </c>
      <c r="D283" s="55" t="str">
        <f>IF(ISNA(VLOOKUP($A283,[1]DSSV!$A$9:$P$65536,IN_DTK!D$6,0))=FALSE,VLOOKUP($A283,[1]DSSV!$A$9:$P$65536,IN_DTK!D$6,0),"")</f>
        <v>Phùng Minh</v>
      </c>
      <c r="E283" s="56" t="str">
        <f>IF(ISNA(VLOOKUP($A283,[1]DSSV!$A$9:$P$65536,IN_DTK!E$6,0))=FALSE,VLOOKUP($A283,[1]DSSV!$A$9:$P$65536,IN_DTK!E$6,0),"")</f>
        <v>Sơn</v>
      </c>
      <c r="F283" s="57" t="str">
        <f>IF(ISNA(VLOOKUP($A283,[1]DSSV!$A$9:$P$65536,IN_DTK!F$6,0))=FALSE,VLOOKUP($A283,[1]DSSV!$A$9:$P$65536,IN_DTK!F$6,0),"")</f>
        <v>K15KTR3</v>
      </c>
      <c r="G283" s="57" t="str">
        <f>IF(ISNA(VLOOKUP($A283,[1]DSSV!$A$9:$P$65536,IN_DTK!G$6,0))=FALSE,VLOOKUP($A283,[1]DSSV!$A$9:$P$65536,IN_DTK!G$6,0),"")</f>
        <v>K15E37</v>
      </c>
      <c r="H283" s="54">
        <f>IF(ISNA(VLOOKUP($A283,[1]DSSV!$A$9:$P$65536,IN_DTK!H$6,0))=FALSE,IF(H$9&lt;&gt;0,VLOOKUP($A283,[1]DSSV!$A$9:$P$65536,IN_DTK!H$6,0),""),"")</f>
        <v>4</v>
      </c>
      <c r="I283" s="54">
        <f>IF(ISNA(VLOOKUP($A283,[1]DSSV!$A$9:$P$65536,IN_DTK!I$6,0))=FALSE,IF(I$9&lt;&gt;0,VLOOKUP($A283,[1]DSSV!$A$9:$P$65536,IN_DTK!I$6,0),""),"")</f>
        <v>5</v>
      </c>
      <c r="J283" s="54">
        <f>IF(ISNA(VLOOKUP($A283,[1]DSSV!$A$9:$P$65536,IN_DTK!J$6,0))=FALSE,IF(J$9&lt;&gt;0,VLOOKUP($A283,[1]DSSV!$A$9:$P$65536,IN_DTK!J$6,0),""),"")</f>
        <v>5.4</v>
      </c>
      <c r="K283" s="54">
        <f>IF(ISNA(VLOOKUP($A283,[1]DSSV!$A$9:$P$65536,IN_DTK!K$6,0))=FALSE,IF(K$9&lt;&gt;0,VLOOKUP($A283,[1]DSSV!$A$9:$P$65536,IN_DTK!K$6,0),""),"")</f>
        <v>5.4</v>
      </c>
      <c r="L283" s="54">
        <f>IF(ISNA(VLOOKUP($A283,[1]DSSV!$A$9:$P$65536,IN_DTK!L$6,0))=FALSE,VLOOKUP($A283,[1]DSSV!$A$9:$P$65536,IN_DTK!L$6,0),"")</f>
        <v>5</v>
      </c>
      <c r="M283" s="54">
        <f>IF(ISNA(VLOOKUP($A283,[1]DSSV!$A$9:$P$65536,IN_DTK!M$6,0))=FALSE,VLOOKUP($A283,[1]DSSV!$A$9:$P$65536,IN_DTK!M$6,0),"")</f>
        <v>3.8</v>
      </c>
      <c r="N283" s="54">
        <f>IF(ISNA(VLOOKUP($A283,[1]DSSV!$A$9:$P$65536,IN_DTK!N$6,0))=FALSE,IF(N$9&lt;&gt;0,VLOOKUP($A283,[1]DSSV!$A$9:$P$65536,IN_DTK!N$6,0),""),"")</f>
        <v>4.4000000000000004</v>
      </c>
      <c r="O283" s="58">
        <f>IF(ISNA(VLOOKUP($A283,[1]DSSV!$A$9:$P$65536,IN_DTK!O$6,0))=FALSE,VLOOKUP($A283,[1]DSSV!$A$9:$P$65536,IN_DTK!O$6,0),"")</f>
        <v>4.7</v>
      </c>
      <c r="P283" s="59" t="str">
        <f>IF(ISNA(VLOOKUP($A283,[1]DSSV!$A$9:$P$65536,IN_DTK!P$6,0))=FALSE,VLOOKUP($A283,[1]DSSV!$A$9:$P$65536,IN_DTK!P$6,0),"")</f>
        <v>Bốn Phẩy Bảy</v>
      </c>
      <c r="Q283" s="60">
        <f>IF(ISNA(VLOOKUP($A283,[1]DSSV!$A$9:$P$65536,IN_DTK!Q$6,0))=FALSE,VLOOKUP($A283,[1]DSSV!$A$9:$P$65536,IN_DTK!Q$6,0),"")</f>
        <v>0</v>
      </c>
      <c r="R283" s="52" t="str">
        <f t="shared" si="8"/>
        <v>K15KTR</v>
      </c>
      <c r="S283" s="53" t="str">
        <f t="shared" si="9"/>
        <v>KTR</v>
      </c>
    </row>
    <row r="284" spans="1:19" s="52" customFormat="1" ht="18" customHeight="1">
      <c r="A284" s="44">
        <v>275</v>
      </c>
      <c r="B284" s="54">
        <f>SUBTOTAL(2,C$7:C284)</f>
        <v>275</v>
      </c>
      <c r="C284" s="54">
        <f>IF(ISNA(VLOOKUP($A284,[1]DSSV!$A$9:$P$65536,IN_DTK!C$6,0))=FALSE,VLOOKUP($A284,[1]DSSV!$A$9:$P$65536,IN_DTK!C$6,0),"")</f>
        <v>152232975</v>
      </c>
      <c r="D284" s="55" t="str">
        <f>IF(ISNA(VLOOKUP($A284,[1]DSSV!$A$9:$P$65536,IN_DTK!D$6,0))=FALSE,VLOOKUP($A284,[1]DSSV!$A$9:$P$65536,IN_DTK!D$6,0),"")</f>
        <v>Lê Thị</v>
      </c>
      <c r="E284" s="56" t="str">
        <f>IF(ISNA(VLOOKUP($A284,[1]DSSV!$A$9:$P$65536,IN_DTK!E$6,0))=FALSE,VLOOKUP($A284,[1]DSSV!$A$9:$P$65536,IN_DTK!E$6,0),"")</f>
        <v>Huệ</v>
      </c>
      <c r="F284" s="57" t="str">
        <f>IF(ISNA(VLOOKUP($A284,[1]DSSV!$A$9:$P$65536,IN_DTK!F$6,0))=FALSE,VLOOKUP($A284,[1]DSSV!$A$9:$P$65536,IN_DTK!F$6,0),"")</f>
        <v>K15KTR3</v>
      </c>
      <c r="G284" s="57" t="str">
        <f>IF(ISNA(VLOOKUP($A284,[1]DSSV!$A$9:$P$65536,IN_DTK!G$6,0))=FALSE,VLOOKUP($A284,[1]DSSV!$A$9:$P$65536,IN_DTK!G$6,0),"")</f>
        <v>K15E37</v>
      </c>
      <c r="H284" s="54">
        <f>IF(ISNA(VLOOKUP($A284,[1]DSSV!$A$9:$P$65536,IN_DTK!H$6,0))=FALSE,IF(H$9&lt;&gt;0,VLOOKUP($A284,[1]DSSV!$A$9:$P$65536,IN_DTK!H$6,0),""),"")</f>
        <v>9</v>
      </c>
      <c r="I284" s="54">
        <f>IF(ISNA(VLOOKUP($A284,[1]DSSV!$A$9:$P$65536,IN_DTK!I$6,0))=FALSE,IF(I$9&lt;&gt;0,VLOOKUP($A284,[1]DSSV!$A$9:$P$65536,IN_DTK!I$6,0),""),"")</f>
        <v>7.5</v>
      </c>
      <c r="J284" s="54">
        <f>IF(ISNA(VLOOKUP($A284,[1]DSSV!$A$9:$P$65536,IN_DTK!J$6,0))=FALSE,IF(J$9&lt;&gt;0,VLOOKUP($A284,[1]DSSV!$A$9:$P$65536,IN_DTK!J$6,0),""),"")</f>
        <v>2.6</v>
      </c>
      <c r="K284" s="54">
        <f>IF(ISNA(VLOOKUP($A284,[1]DSSV!$A$9:$P$65536,IN_DTK!K$6,0))=FALSE,IF(K$9&lt;&gt;0,VLOOKUP($A284,[1]DSSV!$A$9:$P$65536,IN_DTK!K$6,0),""),"")</f>
        <v>6.5</v>
      </c>
      <c r="L284" s="54">
        <f>IF(ISNA(VLOOKUP($A284,[1]DSSV!$A$9:$P$65536,IN_DTK!L$6,0))=FALSE,VLOOKUP($A284,[1]DSSV!$A$9:$P$65536,IN_DTK!L$6,0),"")</f>
        <v>5</v>
      </c>
      <c r="M284" s="54">
        <f>IF(ISNA(VLOOKUP($A284,[1]DSSV!$A$9:$P$65536,IN_DTK!M$6,0))=FALSE,VLOOKUP($A284,[1]DSSV!$A$9:$P$65536,IN_DTK!M$6,0),"")</f>
        <v>3.6</v>
      </c>
      <c r="N284" s="54">
        <f>IF(ISNA(VLOOKUP($A284,[1]DSSV!$A$9:$P$65536,IN_DTK!N$6,0))=FALSE,IF(N$9&lt;&gt;0,VLOOKUP($A284,[1]DSSV!$A$9:$P$65536,IN_DTK!N$6,0),""),"")</f>
        <v>4.3</v>
      </c>
      <c r="O284" s="58">
        <f>IF(ISNA(VLOOKUP($A284,[1]DSSV!$A$9:$P$65536,IN_DTK!O$6,0))=FALSE,VLOOKUP($A284,[1]DSSV!$A$9:$P$65536,IN_DTK!O$6,0),"")</f>
        <v>4.7</v>
      </c>
      <c r="P284" s="59" t="str">
        <f>IF(ISNA(VLOOKUP($A284,[1]DSSV!$A$9:$P$65536,IN_DTK!P$6,0))=FALSE,VLOOKUP($A284,[1]DSSV!$A$9:$P$65536,IN_DTK!P$6,0),"")</f>
        <v>Bốn Phẩy Bảy</v>
      </c>
      <c r="Q284" s="60">
        <f>IF(ISNA(VLOOKUP($A284,[1]DSSV!$A$9:$P$65536,IN_DTK!Q$6,0))=FALSE,VLOOKUP($A284,[1]DSSV!$A$9:$P$65536,IN_DTK!Q$6,0),"")</f>
        <v>0</v>
      </c>
      <c r="R284" s="52" t="str">
        <f t="shared" si="8"/>
        <v>K15KTR</v>
      </c>
      <c r="S284" s="53" t="str">
        <f t="shared" si="9"/>
        <v>KTR</v>
      </c>
    </row>
    <row r="285" spans="1:19" s="52" customFormat="1" ht="18" customHeight="1">
      <c r="A285" s="44">
        <v>276</v>
      </c>
      <c r="B285" s="54">
        <f>SUBTOTAL(2,C$7:C285)</f>
        <v>276</v>
      </c>
      <c r="C285" s="54">
        <f>IF(ISNA(VLOOKUP($A285,[1]DSSV!$A$9:$P$65536,IN_DTK!C$6,0))=FALSE,VLOOKUP($A285,[1]DSSV!$A$9:$P$65536,IN_DTK!C$6,0),"")</f>
        <v>152232993</v>
      </c>
      <c r="D285" s="55" t="str">
        <f>IF(ISNA(VLOOKUP($A285,[1]DSSV!$A$9:$P$65536,IN_DTK!D$6,0))=FALSE,VLOOKUP($A285,[1]DSSV!$A$9:$P$65536,IN_DTK!D$6,0),"")</f>
        <v>Trần Thị Cẩm</v>
      </c>
      <c r="E285" s="56" t="str">
        <f>IF(ISNA(VLOOKUP($A285,[1]DSSV!$A$9:$P$65536,IN_DTK!E$6,0))=FALSE,VLOOKUP($A285,[1]DSSV!$A$9:$P$65536,IN_DTK!E$6,0),"")</f>
        <v>Nhung</v>
      </c>
      <c r="F285" s="57" t="str">
        <f>IF(ISNA(VLOOKUP($A285,[1]DSSV!$A$9:$P$65536,IN_DTK!F$6,0))=FALSE,VLOOKUP($A285,[1]DSSV!$A$9:$P$65536,IN_DTK!F$6,0),"")</f>
        <v>K15KTR3</v>
      </c>
      <c r="G285" s="57" t="str">
        <f>IF(ISNA(VLOOKUP($A285,[1]DSSV!$A$9:$P$65536,IN_DTK!G$6,0))=FALSE,VLOOKUP($A285,[1]DSSV!$A$9:$P$65536,IN_DTK!G$6,0),"")</f>
        <v>K15E37</v>
      </c>
      <c r="H285" s="54">
        <f>IF(ISNA(VLOOKUP($A285,[1]DSSV!$A$9:$P$65536,IN_DTK!H$6,0))=FALSE,IF(H$9&lt;&gt;0,VLOOKUP($A285,[1]DSSV!$A$9:$P$65536,IN_DTK!H$6,0),""),"")</f>
        <v>7</v>
      </c>
      <c r="I285" s="54">
        <f>IF(ISNA(VLOOKUP($A285,[1]DSSV!$A$9:$P$65536,IN_DTK!I$6,0))=FALSE,IF(I$9&lt;&gt;0,VLOOKUP($A285,[1]DSSV!$A$9:$P$65536,IN_DTK!I$6,0),""),"")</f>
        <v>8</v>
      </c>
      <c r="J285" s="54">
        <f>IF(ISNA(VLOOKUP($A285,[1]DSSV!$A$9:$P$65536,IN_DTK!J$6,0))=FALSE,IF(J$9&lt;&gt;0,VLOOKUP($A285,[1]DSSV!$A$9:$P$65536,IN_DTK!J$6,0),""),"")</f>
        <v>3.8</v>
      </c>
      <c r="K285" s="54">
        <f>IF(ISNA(VLOOKUP($A285,[1]DSSV!$A$9:$P$65536,IN_DTK!K$6,0))=FALSE,IF(K$9&lt;&gt;0,VLOOKUP($A285,[1]DSSV!$A$9:$P$65536,IN_DTK!K$6,0),""),"")</f>
        <v>6.5</v>
      </c>
      <c r="L285" s="54">
        <f>IF(ISNA(VLOOKUP($A285,[1]DSSV!$A$9:$P$65536,IN_DTK!L$6,0))=FALSE,VLOOKUP($A285,[1]DSSV!$A$9:$P$65536,IN_DTK!L$6,0),"")</f>
        <v>6</v>
      </c>
      <c r="M285" s="54">
        <f>IF(ISNA(VLOOKUP($A285,[1]DSSV!$A$9:$P$65536,IN_DTK!M$6,0))=FALSE,VLOOKUP($A285,[1]DSSV!$A$9:$P$65536,IN_DTK!M$6,0),"")</f>
        <v>4.4000000000000004</v>
      </c>
      <c r="N285" s="54">
        <f>IF(ISNA(VLOOKUP($A285,[1]DSSV!$A$9:$P$65536,IN_DTK!N$6,0))=FALSE,IF(N$9&lt;&gt;0,VLOOKUP($A285,[1]DSSV!$A$9:$P$65536,IN_DTK!N$6,0),""),"")</f>
        <v>5.2</v>
      </c>
      <c r="O285" s="58">
        <f>IF(ISNA(VLOOKUP($A285,[1]DSSV!$A$9:$P$65536,IN_DTK!O$6,0))=FALSE,VLOOKUP($A285,[1]DSSV!$A$9:$P$65536,IN_DTK!O$6,0),"")</f>
        <v>5.4</v>
      </c>
      <c r="P285" s="59" t="str">
        <f>IF(ISNA(VLOOKUP($A285,[1]DSSV!$A$9:$P$65536,IN_DTK!P$6,0))=FALSE,VLOOKUP($A285,[1]DSSV!$A$9:$P$65536,IN_DTK!P$6,0),"")</f>
        <v>Năm Phẩy Bốn</v>
      </c>
      <c r="Q285" s="60">
        <f>IF(ISNA(VLOOKUP($A285,[1]DSSV!$A$9:$P$65536,IN_DTK!Q$6,0))=FALSE,VLOOKUP($A285,[1]DSSV!$A$9:$P$65536,IN_DTK!Q$6,0),"")</f>
        <v>0</v>
      </c>
      <c r="R285" s="52" t="str">
        <f t="shared" si="8"/>
        <v>K15KTR</v>
      </c>
      <c r="S285" s="53" t="str">
        <f t="shared" si="9"/>
        <v>KTR</v>
      </c>
    </row>
    <row r="286" spans="1:19" s="52" customFormat="1" ht="18" customHeight="1">
      <c r="A286" s="44">
        <v>277</v>
      </c>
      <c r="B286" s="54">
        <f>SUBTOTAL(2,C$7:C286)</f>
        <v>277</v>
      </c>
      <c r="C286" s="54">
        <f>IF(ISNA(VLOOKUP($A286,[1]DSSV!$A$9:$P$65536,IN_DTK!C$6,0))=FALSE,VLOOKUP($A286,[1]DSSV!$A$9:$P$65536,IN_DTK!C$6,0),"")</f>
        <v>152233000</v>
      </c>
      <c r="D286" s="55" t="str">
        <f>IF(ISNA(VLOOKUP($A286,[1]DSSV!$A$9:$P$65536,IN_DTK!D$6,0))=FALSE,VLOOKUP($A286,[1]DSSV!$A$9:$P$65536,IN_DTK!D$6,0),"")</f>
        <v>Trần Thanh</v>
      </c>
      <c r="E286" s="56" t="str">
        <f>IF(ISNA(VLOOKUP($A286,[1]DSSV!$A$9:$P$65536,IN_DTK!E$6,0))=FALSE,VLOOKUP($A286,[1]DSSV!$A$9:$P$65536,IN_DTK!E$6,0),"")</f>
        <v>Hải</v>
      </c>
      <c r="F286" s="57" t="str">
        <f>IF(ISNA(VLOOKUP($A286,[1]DSSV!$A$9:$P$65536,IN_DTK!F$6,0))=FALSE,VLOOKUP($A286,[1]DSSV!$A$9:$P$65536,IN_DTK!F$6,0),"")</f>
        <v>K15KTR3</v>
      </c>
      <c r="G286" s="57" t="str">
        <f>IF(ISNA(VLOOKUP($A286,[1]DSSV!$A$9:$P$65536,IN_DTK!G$6,0))=FALSE,VLOOKUP($A286,[1]DSSV!$A$9:$P$65536,IN_DTK!G$6,0),"")</f>
        <v>K15E37</v>
      </c>
      <c r="H286" s="54">
        <f>IF(ISNA(VLOOKUP($A286,[1]DSSV!$A$9:$P$65536,IN_DTK!H$6,0))=FALSE,IF(H$9&lt;&gt;0,VLOOKUP($A286,[1]DSSV!$A$9:$P$65536,IN_DTK!H$6,0),""),"")</f>
        <v>6</v>
      </c>
      <c r="I286" s="54">
        <f>IF(ISNA(VLOOKUP($A286,[1]DSSV!$A$9:$P$65536,IN_DTK!I$6,0))=FALSE,IF(I$9&lt;&gt;0,VLOOKUP($A286,[1]DSSV!$A$9:$P$65536,IN_DTK!I$6,0),""),"")</f>
        <v>8</v>
      </c>
      <c r="J286" s="54">
        <f>IF(ISNA(VLOOKUP($A286,[1]DSSV!$A$9:$P$65536,IN_DTK!J$6,0))=FALSE,IF(J$9&lt;&gt;0,VLOOKUP($A286,[1]DSSV!$A$9:$P$65536,IN_DTK!J$6,0),""),"")</f>
        <v>4.4000000000000004</v>
      </c>
      <c r="K286" s="54">
        <f>IF(ISNA(VLOOKUP($A286,[1]DSSV!$A$9:$P$65536,IN_DTK!K$6,0))=FALSE,IF(K$9&lt;&gt;0,VLOOKUP($A286,[1]DSSV!$A$9:$P$65536,IN_DTK!K$6,0),""),"")</f>
        <v>6.5</v>
      </c>
      <c r="L286" s="54">
        <f>IF(ISNA(VLOOKUP($A286,[1]DSSV!$A$9:$P$65536,IN_DTK!L$6,0))=FALSE,VLOOKUP($A286,[1]DSSV!$A$9:$P$65536,IN_DTK!L$6,0),"")</f>
        <v>6</v>
      </c>
      <c r="M286" s="54">
        <f>IF(ISNA(VLOOKUP($A286,[1]DSSV!$A$9:$P$65536,IN_DTK!M$6,0))=FALSE,VLOOKUP($A286,[1]DSSV!$A$9:$P$65536,IN_DTK!M$6,0),"")</f>
        <v>3.6</v>
      </c>
      <c r="N286" s="54">
        <f>IF(ISNA(VLOOKUP($A286,[1]DSSV!$A$9:$P$65536,IN_DTK!N$6,0))=FALSE,IF(N$9&lt;&gt;0,VLOOKUP($A286,[1]DSSV!$A$9:$P$65536,IN_DTK!N$6,0),""),"")</f>
        <v>4.8</v>
      </c>
      <c r="O286" s="58">
        <f>IF(ISNA(VLOOKUP($A286,[1]DSSV!$A$9:$P$65536,IN_DTK!O$6,0))=FALSE,VLOOKUP($A286,[1]DSSV!$A$9:$P$65536,IN_DTK!O$6,0),"")</f>
        <v>5.3</v>
      </c>
      <c r="P286" s="59" t="str">
        <f>IF(ISNA(VLOOKUP($A286,[1]DSSV!$A$9:$P$65536,IN_DTK!P$6,0))=FALSE,VLOOKUP($A286,[1]DSSV!$A$9:$P$65536,IN_DTK!P$6,0),"")</f>
        <v>Năm Phẩy Ba</v>
      </c>
      <c r="Q286" s="60">
        <f>IF(ISNA(VLOOKUP($A286,[1]DSSV!$A$9:$P$65536,IN_DTK!Q$6,0))=FALSE,VLOOKUP($A286,[1]DSSV!$A$9:$P$65536,IN_DTK!Q$6,0),"")</f>
        <v>0</v>
      </c>
      <c r="R286" s="52" t="str">
        <f t="shared" si="8"/>
        <v>K15KTR</v>
      </c>
      <c r="S286" s="53" t="str">
        <f t="shared" si="9"/>
        <v>KTR</v>
      </c>
    </row>
    <row r="287" spans="1:19" s="52" customFormat="1" ht="18" customHeight="1">
      <c r="A287" s="44">
        <v>278</v>
      </c>
      <c r="B287" s="54">
        <f>SUBTOTAL(2,C$7:C287)</f>
        <v>278</v>
      </c>
      <c r="C287" s="54">
        <f>IF(ISNA(VLOOKUP($A287,[1]DSSV!$A$9:$P$65536,IN_DTK!C$6,0))=FALSE,VLOOKUP($A287,[1]DSSV!$A$9:$P$65536,IN_DTK!C$6,0),"")</f>
        <v>152233020</v>
      </c>
      <c r="D287" s="55" t="str">
        <f>IF(ISNA(VLOOKUP($A287,[1]DSSV!$A$9:$P$65536,IN_DTK!D$6,0))=FALSE,VLOOKUP($A287,[1]DSSV!$A$9:$P$65536,IN_DTK!D$6,0),"")</f>
        <v>Nguyễn Nam</v>
      </c>
      <c r="E287" s="56" t="str">
        <f>IF(ISNA(VLOOKUP($A287,[1]DSSV!$A$9:$P$65536,IN_DTK!E$6,0))=FALSE,VLOOKUP($A287,[1]DSSV!$A$9:$P$65536,IN_DTK!E$6,0),"")</f>
        <v>Khánh</v>
      </c>
      <c r="F287" s="57" t="str">
        <f>IF(ISNA(VLOOKUP($A287,[1]DSSV!$A$9:$P$65536,IN_DTK!F$6,0))=FALSE,VLOOKUP($A287,[1]DSSV!$A$9:$P$65536,IN_DTK!F$6,0),"")</f>
        <v>K15KTR3</v>
      </c>
      <c r="G287" s="57" t="str">
        <f>IF(ISNA(VLOOKUP($A287,[1]DSSV!$A$9:$P$65536,IN_DTK!G$6,0))=FALSE,VLOOKUP($A287,[1]DSSV!$A$9:$P$65536,IN_DTK!G$6,0),"")</f>
        <v>K15E37</v>
      </c>
      <c r="H287" s="54">
        <f>IF(ISNA(VLOOKUP($A287,[1]DSSV!$A$9:$P$65536,IN_DTK!H$6,0))=FALSE,IF(H$9&lt;&gt;0,VLOOKUP($A287,[1]DSSV!$A$9:$P$65536,IN_DTK!H$6,0),""),"")</f>
        <v>8</v>
      </c>
      <c r="I287" s="54">
        <f>IF(ISNA(VLOOKUP($A287,[1]DSSV!$A$9:$P$65536,IN_DTK!I$6,0))=FALSE,IF(I$9&lt;&gt;0,VLOOKUP($A287,[1]DSSV!$A$9:$P$65536,IN_DTK!I$6,0),""),"")</f>
        <v>8.5</v>
      </c>
      <c r="J287" s="54">
        <f>IF(ISNA(VLOOKUP($A287,[1]DSSV!$A$9:$P$65536,IN_DTK!J$6,0))=FALSE,IF(J$9&lt;&gt;0,VLOOKUP($A287,[1]DSSV!$A$9:$P$65536,IN_DTK!J$6,0),""),"")</f>
        <v>2.4</v>
      </c>
      <c r="K287" s="54">
        <f>IF(ISNA(VLOOKUP($A287,[1]DSSV!$A$9:$P$65536,IN_DTK!K$6,0))=FALSE,IF(K$9&lt;&gt;0,VLOOKUP($A287,[1]DSSV!$A$9:$P$65536,IN_DTK!K$6,0),""),"")</f>
        <v>6.5</v>
      </c>
      <c r="L287" s="54">
        <f>IF(ISNA(VLOOKUP($A287,[1]DSSV!$A$9:$P$65536,IN_DTK!L$6,0))=FALSE,VLOOKUP($A287,[1]DSSV!$A$9:$P$65536,IN_DTK!L$6,0),"")</f>
        <v>6</v>
      </c>
      <c r="M287" s="54">
        <f>IF(ISNA(VLOOKUP($A287,[1]DSSV!$A$9:$P$65536,IN_DTK!M$6,0))=FALSE,VLOOKUP($A287,[1]DSSV!$A$9:$P$65536,IN_DTK!M$6,0),"")</f>
        <v>2.9</v>
      </c>
      <c r="N287" s="54">
        <f>IF(ISNA(VLOOKUP($A287,[1]DSSV!$A$9:$P$65536,IN_DTK!N$6,0))=FALSE,IF(N$9&lt;&gt;0,VLOOKUP($A287,[1]DSSV!$A$9:$P$65536,IN_DTK!N$6,0),""),"")</f>
        <v>4.5</v>
      </c>
      <c r="O287" s="58">
        <f>IF(ISNA(VLOOKUP($A287,[1]DSSV!$A$9:$P$65536,IN_DTK!O$6,0))=FALSE,VLOOKUP($A287,[1]DSSV!$A$9:$P$65536,IN_DTK!O$6,0),"")</f>
        <v>4.9000000000000004</v>
      </c>
      <c r="P287" s="59" t="str">
        <f>IF(ISNA(VLOOKUP($A287,[1]DSSV!$A$9:$P$65536,IN_DTK!P$6,0))=FALSE,VLOOKUP($A287,[1]DSSV!$A$9:$P$65536,IN_DTK!P$6,0),"")</f>
        <v>Bốn Phẩy Chín</v>
      </c>
      <c r="Q287" s="60">
        <f>IF(ISNA(VLOOKUP($A287,[1]DSSV!$A$9:$P$65536,IN_DTK!Q$6,0))=FALSE,VLOOKUP($A287,[1]DSSV!$A$9:$P$65536,IN_DTK!Q$6,0),"")</f>
        <v>0</v>
      </c>
      <c r="R287" s="52" t="str">
        <f t="shared" si="8"/>
        <v>K15KTR</v>
      </c>
      <c r="S287" s="53" t="str">
        <f t="shared" si="9"/>
        <v>KTR</v>
      </c>
    </row>
    <row r="288" spans="1:19" s="52" customFormat="1" ht="18" customHeight="1">
      <c r="A288" s="44">
        <v>279</v>
      </c>
      <c r="B288" s="54">
        <f>SUBTOTAL(2,C$7:C288)</f>
        <v>279</v>
      </c>
      <c r="C288" s="54">
        <f>IF(ISNA(VLOOKUP($A288,[1]DSSV!$A$9:$P$65536,IN_DTK!C$6,0))=FALSE,VLOOKUP($A288,[1]DSSV!$A$9:$P$65536,IN_DTK!C$6,0),"")</f>
        <v>152233026</v>
      </c>
      <c r="D288" s="55" t="str">
        <f>IF(ISNA(VLOOKUP($A288,[1]DSSV!$A$9:$P$65536,IN_DTK!D$6,0))=FALSE,VLOOKUP($A288,[1]DSSV!$A$9:$P$65536,IN_DTK!D$6,0),"")</f>
        <v>Phan Anh</v>
      </c>
      <c r="E288" s="56" t="str">
        <f>IF(ISNA(VLOOKUP($A288,[1]DSSV!$A$9:$P$65536,IN_DTK!E$6,0))=FALSE,VLOOKUP($A288,[1]DSSV!$A$9:$P$65536,IN_DTK!E$6,0),"")</f>
        <v>Huân</v>
      </c>
      <c r="F288" s="57" t="str">
        <f>IF(ISNA(VLOOKUP($A288,[1]DSSV!$A$9:$P$65536,IN_DTK!F$6,0))=FALSE,VLOOKUP($A288,[1]DSSV!$A$9:$P$65536,IN_DTK!F$6,0),"")</f>
        <v>K15KTR3</v>
      </c>
      <c r="G288" s="57" t="str">
        <f>IF(ISNA(VLOOKUP($A288,[1]DSSV!$A$9:$P$65536,IN_DTK!G$6,0))=FALSE,VLOOKUP($A288,[1]DSSV!$A$9:$P$65536,IN_DTK!G$6,0),"")</f>
        <v>K15E37</v>
      </c>
      <c r="H288" s="54">
        <f>IF(ISNA(VLOOKUP($A288,[1]DSSV!$A$9:$P$65536,IN_DTK!H$6,0))=FALSE,IF(H$9&lt;&gt;0,VLOOKUP($A288,[1]DSSV!$A$9:$P$65536,IN_DTK!H$6,0),""),"")</f>
        <v>8</v>
      </c>
      <c r="I288" s="54">
        <f>IF(ISNA(VLOOKUP($A288,[1]DSSV!$A$9:$P$65536,IN_DTK!I$6,0))=FALSE,IF(I$9&lt;&gt;0,VLOOKUP($A288,[1]DSSV!$A$9:$P$65536,IN_DTK!I$6,0),""),"")</f>
        <v>7.5</v>
      </c>
      <c r="J288" s="54">
        <f>IF(ISNA(VLOOKUP($A288,[1]DSSV!$A$9:$P$65536,IN_DTK!J$6,0))=FALSE,IF(J$9&lt;&gt;0,VLOOKUP($A288,[1]DSSV!$A$9:$P$65536,IN_DTK!J$6,0),""),"")</f>
        <v>4.4000000000000004</v>
      </c>
      <c r="K288" s="54">
        <f>IF(ISNA(VLOOKUP($A288,[1]DSSV!$A$9:$P$65536,IN_DTK!K$6,0))=FALSE,IF(K$9&lt;&gt;0,VLOOKUP($A288,[1]DSSV!$A$9:$P$65536,IN_DTK!K$6,0),""),"")</f>
        <v>6</v>
      </c>
      <c r="L288" s="54">
        <f>IF(ISNA(VLOOKUP($A288,[1]DSSV!$A$9:$P$65536,IN_DTK!L$6,0))=FALSE,VLOOKUP($A288,[1]DSSV!$A$9:$P$65536,IN_DTK!L$6,0),"")</f>
        <v>6</v>
      </c>
      <c r="M288" s="54">
        <f>IF(ISNA(VLOOKUP($A288,[1]DSSV!$A$9:$P$65536,IN_DTK!M$6,0))=FALSE,VLOOKUP($A288,[1]DSSV!$A$9:$P$65536,IN_DTK!M$6,0),"")</f>
        <v>4</v>
      </c>
      <c r="N288" s="54">
        <f>IF(ISNA(VLOOKUP($A288,[1]DSSV!$A$9:$P$65536,IN_DTK!N$6,0))=FALSE,IF(N$9&lt;&gt;0,VLOOKUP($A288,[1]DSSV!$A$9:$P$65536,IN_DTK!N$6,0),""),"")</f>
        <v>5</v>
      </c>
      <c r="O288" s="58">
        <f>IF(ISNA(VLOOKUP($A288,[1]DSSV!$A$9:$P$65536,IN_DTK!O$6,0))=FALSE,VLOOKUP($A288,[1]DSSV!$A$9:$P$65536,IN_DTK!O$6,0),"")</f>
        <v>5.4</v>
      </c>
      <c r="P288" s="59" t="str">
        <f>IF(ISNA(VLOOKUP($A288,[1]DSSV!$A$9:$P$65536,IN_DTK!P$6,0))=FALSE,VLOOKUP($A288,[1]DSSV!$A$9:$P$65536,IN_DTK!P$6,0),"")</f>
        <v>Năm Phẩy Bốn</v>
      </c>
      <c r="Q288" s="60">
        <f>IF(ISNA(VLOOKUP($A288,[1]DSSV!$A$9:$P$65536,IN_DTK!Q$6,0))=FALSE,VLOOKUP($A288,[1]DSSV!$A$9:$P$65536,IN_DTK!Q$6,0),"")</f>
        <v>0</v>
      </c>
      <c r="R288" s="52" t="str">
        <f t="shared" si="8"/>
        <v>K15KTR</v>
      </c>
      <c r="S288" s="53" t="str">
        <f t="shared" si="9"/>
        <v>KTR</v>
      </c>
    </row>
    <row r="289" spans="1:19" s="52" customFormat="1" ht="18" customHeight="1">
      <c r="A289" s="44">
        <v>280</v>
      </c>
      <c r="B289" s="54">
        <f>SUBTOTAL(2,C$7:C289)</f>
        <v>280</v>
      </c>
      <c r="C289" s="54">
        <f>IF(ISNA(VLOOKUP($A289,[1]DSSV!$A$9:$P$65536,IN_DTK!C$6,0))=FALSE,VLOOKUP($A289,[1]DSSV!$A$9:$P$65536,IN_DTK!C$6,0),"")</f>
        <v>152233040</v>
      </c>
      <c r="D289" s="55" t="str">
        <f>IF(ISNA(VLOOKUP($A289,[1]DSSV!$A$9:$P$65536,IN_DTK!D$6,0))=FALSE,VLOOKUP($A289,[1]DSSV!$A$9:$P$65536,IN_DTK!D$6,0),"")</f>
        <v>Đinh Khánh</v>
      </c>
      <c r="E289" s="56" t="str">
        <f>IF(ISNA(VLOOKUP($A289,[1]DSSV!$A$9:$P$65536,IN_DTK!E$6,0))=FALSE,VLOOKUP($A289,[1]DSSV!$A$9:$P$65536,IN_DTK!E$6,0),"")</f>
        <v>Đồng</v>
      </c>
      <c r="F289" s="57" t="str">
        <f>IF(ISNA(VLOOKUP($A289,[1]DSSV!$A$9:$P$65536,IN_DTK!F$6,0))=FALSE,VLOOKUP($A289,[1]DSSV!$A$9:$P$65536,IN_DTK!F$6,0),"")</f>
        <v>K15KTR3</v>
      </c>
      <c r="G289" s="57" t="str">
        <f>IF(ISNA(VLOOKUP($A289,[1]DSSV!$A$9:$P$65536,IN_DTK!G$6,0))=FALSE,VLOOKUP($A289,[1]DSSV!$A$9:$P$65536,IN_DTK!G$6,0),"")</f>
        <v>K15E37</v>
      </c>
      <c r="H289" s="54">
        <f>IF(ISNA(VLOOKUP($A289,[1]DSSV!$A$9:$P$65536,IN_DTK!H$6,0))=FALSE,IF(H$9&lt;&gt;0,VLOOKUP($A289,[1]DSSV!$A$9:$P$65536,IN_DTK!H$6,0),""),"")</f>
        <v>5</v>
      </c>
      <c r="I289" s="54">
        <f>IF(ISNA(VLOOKUP($A289,[1]DSSV!$A$9:$P$65536,IN_DTK!I$6,0))=FALSE,IF(I$9&lt;&gt;0,VLOOKUP($A289,[1]DSSV!$A$9:$P$65536,IN_DTK!I$6,0),""),"")</f>
        <v>7.5</v>
      </c>
      <c r="J289" s="54">
        <f>IF(ISNA(VLOOKUP($A289,[1]DSSV!$A$9:$P$65536,IN_DTK!J$6,0))=FALSE,IF(J$9&lt;&gt;0,VLOOKUP($A289,[1]DSSV!$A$9:$P$65536,IN_DTK!J$6,0),""),"")</f>
        <v>4.8</v>
      </c>
      <c r="K289" s="54">
        <f>IF(ISNA(VLOOKUP($A289,[1]DSSV!$A$9:$P$65536,IN_DTK!K$6,0))=FALSE,IF(K$9&lt;&gt;0,VLOOKUP($A289,[1]DSSV!$A$9:$P$65536,IN_DTK!K$6,0),""),"")</f>
        <v>6</v>
      </c>
      <c r="L289" s="54">
        <f>IF(ISNA(VLOOKUP($A289,[1]DSSV!$A$9:$P$65536,IN_DTK!L$6,0))=FALSE,VLOOKUP($A289,[1]DSSV!$A$9:$P$65536,IN_DTK!L$6,0),"")</f>
        <v>7</v>
      </c>
      <c r="M289" s="54">
        <f>IF(ISNA(VLOOKUP($A289,[1]DSSV!$A$9:$P$65536,IN_DTK!M$6,0))=FALSE,VLOOKUP($A289,[1]DSSV!$A$9:$P$65536,IN_DTK!M$6,0),"")</f>
        <v>3.1</v>
      </c>
      <c r="N289" s="54">
        <f>IF(ISNA(VLOOKUP($A289,[1]DSSV!$A$9:$P$65536,IN_DTK!N$6,0))=FALSE,IF(N$9&lt;&gt;0,VLOOKUP($A289,[1]DSSV!$A$9:$P$65536,IN_DTK!N$6,0),""),"")</f>
        <v>5.0999999999999996</v>
      </c>
      <c r="O289" s="58">
        <f>IF(ISNA(VLOOKUP($A289,[1]DSSV!$A$9:$P$65536,IN_DTK!O$6,0))=FALSE,VLOOKUP($A289,[1]DSSV!$A$9:$P$65536,IN_DTK!O$6,0),"")</f>
        <v>5.4</v>
      </c>
      <c r="P289" s="59" t="str">
        <f>IF(ISNA(VLOOKUP($A289,[1]DSSV!$A$9:$P$65536,IN_DTK!P$6,0))=FALSE,VLOOKUP($A289,[1]DSSV!$A$9:$P$65536,IN_DTK!P$6,0),"")</f>
        <v>Năm Phẩy Bốn</v>
      </c>
      <c r="Q289" s="60">
        <f>IF(ISNA(VLOOKUP($A289,[1]DSSV!$A$9:$P$65536,IN_DTK!Q$6,0))=FALSE,VLOOKUP($A289,[1]DSSV!$A$9:$P$65536,IN_DTK!Q$6,0),"")</f>
        <v>0</v>
      </c>
      <c r="R289" s="52" t="str">
        <f t="shared" si="8"/>
        <v>K15KTR</v>
      </c>
      <c r="S289" s="53" t="str">
        <f t="shared" si="9"/>
        <v>KTR</v>
      </c>
    </row>
    <row r="290" spans="1:19" s="52" customFormat="1" ht="18" customHeight="1">
      <c r="A290" s="44">
        <v>281</v>
      </c>
      <c r="B290" s="54">
        <f>SUBTOTAL(2,C$7:C290)</f>
        <v>281</v>
      </c>
      <c r="C290" s="54">
        <f>IF(ISNA(VLOOKUP($A290,[1]DSSV!$A$9:$P$65536,IN_DTK!C$6,0))=FALSE,VLOOKUP($A290,[1]DSSV!$A$9:$P$65536,IN_DTK!C$6,0),"")</f>
        <v>152233042</v>
      </c>
      <c r="D290" s="55" t="str">
        <f>IF(ISNA(VLOOKUP($A290,[1]DSSV!$A$9:$P$65536,IN_DTK!D$6,0))=FALSE,VLOOKUP($A290,[1]DSSV!$A$9:$P$65536,IN_DTK!D$6,0),"")</f>
        <v>Lê Thị Thuỳ</v>
      </c>
      <c r="E290" s="56" t="str">
        <f>IF(ISNA(VLOOKUP($A290,[1]DSSV!$A$9:$P$65536,IN_DTK!E$6,0))=FALSE,VLOOKUP($A290,[1]DSSV!$A$9:$P$65536,IN_DTK!E$6,0),"")</f>
        <v>Linh</v>
      </c>
      <c r="F290" s="57" t="str">
        <f>IF(ISNA(VLOOKUP($A290,[1]DSSV!$A$9:$P$65536,IN_DTK!F$6,0))=FALSE,VLOOKUP($A290,[1]DSSV!$A$9:$P$65536,IN_DTK!F$6,0),"")</f>
        <v>K15KTR3</v>
      </c>
      <c r="G290" s="57" t="str">
        <f>IF(ISNA(VLOOKUP($A290,[1]DSSV!$A$9:$P$65536,IN_DTK!G$6,0))=FALSE,VLOOKUP($A290,[1]DSSV!$A$9:$P$65536,IN_DTK!G$6,0),"")</f>
        <v>K15E37</v>
      </c>
      <c r="H290" s="54">
        <f>IF(ISNA(VLOOKUP($A290,[1]DSSV!$A$9:$P$65536,IN_DTK!H$6,0))=FALSE,IF(H$9&lt;&gt;0,VLOOKUP($A290,[1]DSSV!$A$9:$P$65536,IN_DTK!H$6,0),""),"")</f>
        <v>8</v>
      </c>
      <c r="I290" s="54">
        <f>IF(ISNA(VLOOKUP($A290,[1]DSSV!$A$9:$P$65536,IN_DTK!I$6,0))=FALSE,IF(I$9&lt;&gt;0,VLOOKUP($A290,[1]DSSV!$A$9:$P$65536,IN_DTK!I$6,0),""),"")</f>
        <v>7.5</v>
      </c>
      <c r="J290" s="54">
        <f>IF(ISNA(VLOOKUP($A290,[1]DSSV!$A$9:$P$65536,IN_DTK!J$6,0))=FALSE,IF(J$9&lt;&gt;0,VLOOKUP($A290,[1]DSSV!$A$9:$P$65536,IN_DTK!J$6,0),""),"")</f>
        <v>4.8</v>
      </c>
      <c r="K290" s="54">
        <f>IF(ISNA(VLOOKUP($A290,[1]DSSV!$A$9:$P$65536,IN_DTK!K$6,0))=FALSE,IF(K$9&lt;&gt;0,VLOOKUP($A290,[1]DSSV!$A$9:$P$65536,IN_DTK!K$6,0),""),"")</f>
        <v>5</v>
      </c>
      <c r="L290" s="54">
        <f>IF(ISNA(VLOOKUP($A290,[1]DSSV!$A$9:$P$65536,IN_DTK!L$6,0))=FALSE,VLOOKUP($A290,[1]DSSV!$A$9:$P$65536,IN_DTK!L$6,0),"")</f>
        <v>6.5</v>
      </c>
      <c r="M290" s="54">
        <f>IF(ISNA(VLOOKUP($A290,[1]DSSV!$A$9:$P$65536,IN_DTK!M$6,0))=FALSE,VLOOKUP($A290,[1]DSSV!$A$9:$P$65536,IN_DTK!M$6,0),"")</f>
        <v>3.6</v>
      </c>
      <c r="N290" s="54">
        <f>IF(ISNA(VLOOKUP($A290,[1]DSSV!$A$9:$P$65536,IN_DTK!N$6,0))=FALSE,IF(N$9&lt;&gt;0,VLOOKUP($A290,[1]DSSV!$A$9:$P$65536,IN_DTK!N$6,0),""),"")</f>
        <v>5.0999999999999996</v>
      </c>
      <c r="O290" s="58">
        <f>IF(ISNA(VLOOKUP($A290,[1]DSSV!$A$9:$P$65536,IN_DTK!O$6,0))=FALSE,VLOOKUP($A290,[1]DSSV!$A$9:$P$65536,IN_DTK!O$6,0),"")</f>
        <v>5.4</v>
      </c>
      <c r="P290" s="59" t="str">
        <f>IF(ISNA(VLOOKUP($A290,[1]DSSV!$A$9:$P$65536,IN_DTK!P$6,0))=FALSE,VLOOKUP($A290,[1]DSSV!$A$9:$P$65536,IN_DTK!P$6,0),"")</f>
        <v>Năm Phẩy Bốn</v>
      </c>
      <c r="Q290" s="60">
        <f>IF(ISNA(VLOOKUP($A290,[1]DSSV!$A$9:$P$65536,IN_DTK!Q$6,0))=FALSE,VLOOKUP($A290,[1]DSSV!$A$9:$P$65536,IN_DTK!Q$6,0),"")</f>
        <v>0</v>
      </c>
      <c r="R290" s="52" t="str">
        <f t="shared" si="8"/>
        <v>K15KTR</v>
      </c>
      <c r="S290" s="53" t="str">
        <f t="shared" si="9"/>
        <v>KTR</v>
      </c>
    </row>
    <row r="291" spans="1:19" s="52" customFormat="1" ht="18" customHeight="1">
      <c r="A291" s="44">
        <v>282</v>
      </c>
      <c r="B291" s="54">
        <f>SUBTOTAL(2,C$7:C291)</f>
        <v>282</v>
      </c>
      <c r="C291" s="54">
        <f>IF(ISNA(VLOOKUP($A291,[1]DSSV!$A$9:$P$65536,IN_DTK!C$6,0))=FALSE,VLOOKUP($A291,[1]DSSV!$A$9:$P$65536,IN_DTK!C$6,0),"")</f>
        <v>152233058</v>
      </c>
      <c r="D291" s="55" t="str">
        <f>IF(ISNA(VLOOKUP($A291,[1]DSSV!$A$9:$P$65536,IN_DTK!D$6,0))=FALSE,VLOOKUP($A291,[1]DSSV!$A$9:$P$65536,IN_DTK!D$6,0),"")</f>
        <v>Hoàng Trung</v>
      </c>
      <c r="E291" s="56" t="str">
        <f>IF(ISNA(VLOOKUP($A291,[1]DSSV!$A$9:$P$65536,IN_DTK!E$6,0))=FALSE,VLOOKUP($A291,[1]DSSV!$A$9:$P$65536,IN_DTK!E$6,0),"")</f>
        <v>Phong</v>
      </c>
      <c r="F291" s="57" t="str">
        <f>IF(ISNA(VLOOKUP($A291,[1]DSSV!$A$9:$P$65536,IN_DTK!F$6,0))=FALSE,VLOOKUP($A291,[1]DSSV!$A$9:$P$65536,IN_DTK!F$6,0),"")</f>
        <v>K15KTR3</v>
      </c>
      <c r="G291" s="57" t="str">
        <f>IF(ISNA(VLOOKUP($A291,[1]DSSV!$A$9:$P$65536,IN_DTK!G$6,0))=FALSE,VLOOKUP($A291,[1]DSSV!$A$9:$P$65536,IN_DTK!G$6,0),"")</f>
        <v>K15E37</v>
      </c>
      <c r="H291" s="54">
        <f>IF(ISNA(VLOOKUP($A291,[1]DSSV!$A$9:$P$65536,IN_DTK!H$6,0))=FALSE,IF(H$9&lt;&gt;0,VLOOKUP($A291,[1]DSSV!$A$9:$P$65536,IN_DTK!H$6,0),""),"")</f>
        <v>9</v>
      </c>
      <c r="I291" s="54">
        <f>IF(ISNA(VLOOKUP($A291,[1]DSSV!$A$9:$P$65536,IN_DTK!I$6,0))=FALSE,IF(I$9&lt;&gt;0,VLOOKUP($A291,[1]DSSV!$A$9:$P$65536,IN_DTK!I$6,0),""),"")</f>
        <v>7.5</v>
      </c>
      <c r="J291" s="54">
        <f>IF(ISNA(VLOOKUP($A291,[1]DSSV!$A$9:$P$65536,IN_DTK!J$6,0))=FALSE,IF(J$9&lt;&gt;0,VLOOKUP($A291,[1]DSSV!$A$9:$P$65536,IN_DTK!J$6,0),""),"")</f>
        <v>3.8</v>
      </c>
      <c r="K291" s="54">
        <f>IF(ISNA(VLOOKUP($A291,[1]DSSV!$A$9:$P$65536,IN_DTK!K$6,0))=FALSE,IF(K$9&lt;&gt;0,VLOOKUP($A291,[1]DSSV!$A$9:$P$65536,IN_DTK!K$6,0),""),"")</f>
        <v>5</v>
      </c>
      <c r="L291" s="54">
        <f>IF(ISNA(VLOOKUP($A291,[1]DSSV!$A$9:$P$65536,IN_DTK!L$6,0))=FALSE,VLOOKUP($A291,[1]DSSV!$A$9:$P$65536,IN_DTK!L$6,0),"")</f>
        <v>6.5</v>
      </c>
      <c r="M291" s="54">
        <f>IF(ISNA(VLOOKUP($A291,[1]DSSV!$A$9:$P$65536,IN_DTK!M$6,0))=FALSE,VLOOKUP($A291,[1]DSSV!$A$9:$P$65536,IN_DTK!M$6,0),"")</f>
        <v>2.7</v>
      </c>
      <c r="N291" s="54">
        <f>IF(ISNA(VLOOKUP($A291,[1]DSSV!$A$9:$P$65536,IN_DTK!N$6,0))=FALSE,IF(N$9&lt;&gt;0,VLOOKUP($A291,[1]DSSV!$A$9:$P$65536,IN_DTK!N$6,0),""),"")</f>
        <v>4.5999999999999996</v>
      </c>
      <c r="O291" s="58">
        <f>IF(ISNA(VLOOKUP($A291,[1]DSSV!$A$9:$P$65536,IN_DTK!O$6,0))=FALSE,VLOOKUP($A291,[1]DSSV!$A$9:$P$65536,IN_DTK!O$6,0),"")</f>
        <v>5</v>
      </c>
      <c r="P291" s="59" t="str">
        <f>IF(ISNA(VLOOKUP($A291,[1]DSSV!$A$9:$P$65536,IN_DTK!P$6,0))=FALSE,VLOOKUP($A291,[1]DSSV!$A$9:$P$65536,IN_DTK!P$6,0),"")</f>
        <v>Năm</v>
      </c>
      <c r="Q291" s="60">
        <f>IF(ISNA(VLOOKUP($A291,[1]DSSV!$A$9:$P$65536,IN_DTK!Q$6,0))=FALSE,VLOOKUP($A291,[1]DSSV!$A$9:$P$65536,IN_DTK!Q$6,0),"")</f>
        <v>0</v>
      </c>
      <c r="R291" s="52" t="str">
        <f t="shared" si="8"/>
        <v>K15KTR</v>
      </c>
      <c r="S291" s="53" t="str">
        <f t="shared" si="9"/>
        <v>KTR</v>
      </c>
    </row>
    <row r="292" spans="1:19" s="52" customFormat="1" ht="18" customHeight="1">
      <c r="A292" s="44">
        <v>283</v>
      </c>
      <c r="B292" s="54">
        <f>SUBTOTAL(2,C$7:C292)</f>
        <v>283</v>
      </c>
      <c r="C292" s="54">
        <f>IF(ISNA(VLOOKUP($A292,[1]DSSV!$A$9:$P$65536,IN_DTK!C$6,0))=FALSE,VLOOKUP($A292,[1]DSSV!$A$9:$P$65536,IN_DTK!C$6,0),"")</f>
        <v>152233062</v>
      </c>
      <c r="D292" s="55" t="str">
        <f>IF(ISNA(VLOOKUP($A292,[1]DSSV!$A$9:$P$65536,IN_DTK!D$6,0))=FALSE,VLOOKUP($A292,[1]DSSV!$A$9:$P$65536,IN_DTK!D$6,0),"")</f>
        <v>Hồ Quốc</v>
      </c>
      <c r="E292" s="56" t="str">
        <f>IF(ISNA(VLOOKUP($A292,[1]DSSV!$A$9:$P$65536,IN_DTK!E$6,0))=FALSE,VLOOKUP($A292,[1]DSSV!$A$9:$P$65536,IN_DTK!E$6,0),"")</f>
        <v>Bảo</v>
      </c>
      <c r="F292" s="57" t="str">
        <f>IF(ISNA(VLOOKUP($A292,[1]DSSV!$A$9:$P$65536,IN_DTK!F$6,0))=FALSE,VLOOKUP($A292,[1]DSSV!$A$9:$P$65536,IN_DTK!F$6,0),"")</f>
        <v>K15KTR3</v>
      </c>
      <c r="G292" s="57" t="str">
        <f>IF(ISNA(VLOOKUP($A292,[1]DSSV!$A$9:$P$65536,IN_DTK!G$6,0))=FALSE,VLOOKUP($A292,[1]DSSV!$A$9:$P$65536,IN_DTK!G$6,0),"")</f>
        <v>K15E37</v>
      </c>
      <c r="H292" s="54">
        <f>IF(ISNA(VLOOKUP($A292,[1]DSSV!$A$9:$P$65536,IN_DTK!H$6,0))=FALSE,IF(H$9&lt;&gt;0,VLOOKUP($A292,[1]DSSV!$A$9:$P$65536,IN_DTK!H$6,0),""),"")</f>
        <v>7</v>
      </c>
      <c r="I292" s="54">
        <f>IF(ISNA(VLOOKUP($A292,[1]DSSV!$A$9:$P$65536,IN_DTK!I$6,0))=FALSE,IF(I$9&lt;&gt;0,VLOOKUP($A292,[1]DSSV!$A$9:$P$65536,IN_DTK!I$6,0),""),"")</f>
        <v>7</v>
      </c>
      <c r="J292" s="54">
        <f>IF(ISNA(VLOOKUP($A292,[1]DSSV!$A$9:$P$65536,IN_DTK!J$6,0))=FALSE,IF(J$9&lt;&gt;0,VLOOKUP($A292,[1]DSSV!$A$9:$P$65536,IN_DTK!J$6,0),""),"")</f>
        <v>2.4</v>
      </c>
      <c r="K292" s="54">
        <f>IF(ISNA(VLOOKUP($A292,[1]DSSV!$A$9:$P$65536,IN_DTK!K$6,0))=FALSE,IF(K$9&lt;&gt;0,VLOOKUP($A292,[1]DSSV!$A$9:$P$65536,IN_DTK!K$6,0),""),"")</f>
        <v>6</v>
      </c>
      <c r="L292" s="54">
        <f>IF(ISNA(VLOOKUP($A292,[1]DSSV!$A$9:$P$65536,IN_DTK!L$6,0))=FALSE,VLOOKUP($A292,[1]DSSV!$A$9:$P$65536,IN_DTK!L$6,0),"")</f>
        <v>6</v>
      </c>
      <c r="M292" s="54">
        <f>IF(ISNA(VLOOKUP($A292,[1]DSSV!$A$9:$P$65536,IN_DTK!M$6,0))=FALSE,VLOOKUP($A292,[1]DSSV!$A$9:$P$65536,IN_DTK!M$6,0),"")</f>
        <v>2.9</v>
      </c>
      <c r="N292" s="54">
        <f>IF(ISNA(VLOOKUP($A292,[1]DSSV!$A$9:$P$65536,IN_DTK!N$6,0))=FALSE,IF(N$9&lt;&gt;0,VLOOKUP($A292,[1]DSSV!$A$9:$P$65536,IN_DTK!N$6,0),""),"")</f>
        <v>4.5</v>
      </c>
      <c r="O292" s="58">
        <f>IF(ISNA(VLOOKUP($A292,[1]DSSV!$A$9:$P$65536,IN_DTK!O$6,0))=FALSE,VLOOKUP($A292,[1]DSSV!$A$9:$P$65536,IN_DTK!O$6,0),"")</f>
        <v>4.5999999999999996</v>
      </c>
      <c r="P292" s="59" t="str">
        <f>IF(ISNA(VLOOKUP($A292,[1]DSSV!$A$9:$P$65536,IN_DTK!P$6,0))=FALSE,VLOOKUP($A292,[1]DSSV!$A$9:$P$65536,IN_DTK!P$6,0),"")</f>
        <v>Bốn Phẩy Sáu</v>
      </c>
      <c r="Q292" s="60">
        <f>IF(ISNA(VLOOKUP($A292,[1]DSSV!$A$9:$P$65536,IN_DTK!Q$6,0))=FALSE,VLOOKUP($A292,[1]DSSV!$A$9:$P$65536,IN_DTK!Q$6,0),"")</f>
        <v>0</v>
      </c>
      <c r="R292" s="52" t="str">
        <f t="shared" si="8"/>
        <v>K15KTR</v>
      </c>
      <c r="S292" s="53" t="str">
        <f t="shared" si="9"/>
        <v>KTR</v>
      </c>
    </row>
    <row r="293" spans="1:19" s="52" customFormat="1" ht="18" customHeight="1">
      <c r="A293" s="44">
        <v>284</v>
      </c>
      <c r="B293" s="54">
        <f>SUBTOTAL(2,C$7:C293)</f>
        <v>284</v>
      </c>
      <c r="C293" s="54">
        <f>IF(ISNA(VLOOKUP($A293,[1]DSSV!$A$9:$P$65536,IN_DTK!C$6,0))=FALSE,VLOOKUP($A293,[1]DSSV!$A$9:$P$65536,IN_DTK!C$6,0),"")</f>
        <v>152235533</v>
      </c>
      <c r="D293" s="55" t="str">
        <f>IF(ISNA(VLOOKUP($A293,[1]DSSV!$A$9:$P$65536,IN_DTK!D$6,0))=FALSE,VLOOKUP($A293,[1]DSSV!$A$9:$P$65536,IN_DTK!D$6,0),"")</f>
        <v>Hoàng Trọng</v>
      </c>
      <c r="E293" s="56" t="str">
        <f>IF(ISNA(VLOOKUP($A293,[1]DSSV!$A$9:$P$65536,IN_DTK!E$6,0))=FALSE,VLOOKUP($A293,[1]DSSV!$A$9:$P$65536,IN_DTK!E$6,0),"")</f>
        <v>Huy</v>
      </c>
      <c r="F293" s="57" t="str">
        <f>IF(ISNA(VLOOKUP($A293,[1]DSSV!$A$9:$P$65536,IN_DTK!F$6,0))=FALSE,VLOOKUP($A293,[1]DSSV!$A$9:$P$65536,IN_DTK!F$6,0),"")</f>
        <v>K15KTR3</v>
      </c>
      <c r="G293" s="57" t="str">
        <f>IF(ISNA(VLOOKUP($A293,[1]DSSV!$A$9:$P$65536,IN_DTK!G$6,0))=FALSE,VLOOKUP($A293,[1]DSSV!$A$9:$P$65536,IN_DTK!G$6,0),"")</f>
        <v>K15E37</v>
      </c>
      <c r="H293" s="54">
        <f>IF(ISNA(VLOOKUP($A293,[1]DSSV!$A$9:$P$65536,IN_DTK!H$6,0))=FALSE,IF(H$9&lt;&gt;0,VLOOKUP($A293,[1]DSSV!$A$9:$P$65536,IN_DTK!H$6,0),""),"")</f>
        <v>7</v>
      </c>
      <c r="I293" s="54">
        <f>IF(ISNA(VLOOKUP($A293,[1]DSSV!$A$9:$P$65536,IN_DTK!I$6,0))=FALSE,IF(I$9&lt;&gt;0,VLOOKUP($A293,[1]DSSV!$A$9:$P$65536,IN_DTK!I$6,0),""),"")</f>
        <v>8</v>
      </c>
      <c r="J293" s="54">
        <f>IF(ISNA(VLOOKUP($A293,[1]DSSV!$A$9:$P$65536,IN_DTK!J$6,0))=FALSE,IF(J$9&lt;&gt;0,VLOOKUP($A293,[1]DSSV!$A$9:$P$65536,IN_DTK!J$6,0),""),"")</f>
        <v>3</v>
      </c>
      <c r="K293" s="54">
        <f>IF(ISNA(VLOOKUP($A293,[1]DSSV!$A$9:$P$65536,IN_DTK!K$6,0))=FALSE,IF(K$9&lt;&gt;0,VLOOKUP($A293,[1]DSSV!$A$9:$P$65536,IN_DTK!K$6,0),""),"")</f>
        <v>6</v>
      </c>
      <c r="L293" s="54">
        <f>IF(ISNA(VLOOKUP($A293,[1]DSSV!$A$9:$P$65536,IN_DTK!L$6,0))=FALSE,VLOOKUP($A293,[1]DSSV!$A$9:$P$65536,IN_DTK!L$6,0),"")</f>
        <v>7.5</v>
      </c>
      <c r="M293" s="54">
        <f>IF(ISNA(VLOOKUP($A293,[1]DSSV!$A$9:$P$65536,IN_DTK!M$6,0))=FALSE,VLOOKUP($A293,[1]DSSV!$A$9:$P$65536,IN_DTK!M$6,0),"")</f>
        <v>4.5999999999999996</v>
      </c>
      <c r="N293" s="54">
        <f>IF(ISNA(VLOOKUP($A293,[1]DSSV!$A$9:$P$65536,IN_DTK!N$6,0))=FALSE,IF(N$9&lt;&gt;0,VLOOKUP($A293,[1]DSSV!$A$9:$P$65536,IN_DTK!N$6,0),""),"")</f>
        <v>6.1</v>
      </c>
      <c r="O293" s="58">
        <f>IF(ISNA(VLOOKUP($A293,[1]DSSV!$A$9:$P$65536,IN_DTK!O$6,0))=FALSE,VLOOKUP($A293,[1]DSSV!$A$9:$P$65536,IN_DTK!O$6,0),"")</f>
        <v>5.7</v>
      </c>
      <c r="P293" s="59" t="str">
        <f>IF(ISNA(VLOOKUP($A293,[1]DSSV!$A$9:$P$65536,IN_DTK!P$6,0))=FALSE,VLOOKUP($A293,[1]DSSV!$A$9:$P$65536,IN_DTK!P$6,0),"")</f>
        <v>Năm Phẩy Bảy</v>
      </c>
      <c r="Q293" s="60">
        <f>IF(ISNA(VLOOKUP($A293,[1]DSSV!$A$9:$P$65536,IN_DTK!Q$6,0))=FALSE,VLOOKUP($A293,[1]DSSV!$A$9:$P$65536,IN_DTK!Q$6,0),"")</f>
        <v>0</v>
      </c>
      <c r="R293" s="52" t="str">
        <f t="shared" si="8"/>
        <v>K15KTR</v>
      </c>
      <c r="S293" s="53" t="str">
        <f t="shared" si="9"/>
        <v>KTR</v>
      </c>
    </row>
    <row r="294" spans="1:19" s="52" customFormat="1" ht="18" customHeight="1">
      <c r="A294" s="44">
        <v>285</v>
      </c>
      <c r="B294" s="54">
        <f>SUBTOTAL(2,C$7:C294)</f>
        <v>285</v>
      </c>
      <c r="C294" s="54">
        <f>IF(ISNA(VLOOKUP($A294,[1]DSSV!$A$9:$P$65536,IN_DTK!C$6,0))=FALSE,VLOOKUP($A294,[1]DSSV!$A$9:$P$65536,IN_DTK!C$6,0),"")</f>
        <v>152235537</v>
      </c>
      <c r="D294" s="55" t="str">
        <f>IF(ISNA(VLOOKUP($A294,[1]DSSV!$A$9:$P$65536,IN_DTK!D$6,0))=FALSE,VLOOKUP($A294,[1]DSSV!$A$9:$P$65536,IN_DTK!D$6,0),"")</f>
        <v>Phạm Văn</v>
      </c>
      <c r="E294" s="56" t="str">
        <f>IF(ISNA(VLOOKUP($A294,[1]DSSV!$A$9:$P$65536,IN_DTK!E$6,0))=FALSE,VLOOKUP($A294,[1]DSSV!$A$9:$P$65536,IN_DTK!E$6,0),"")</f>
        <v>Thành</v>
      </c>
      <c r="F294" s="57" t="str">
        <f>IF(ISNA(VLOOKUP($A294,[1]DSSV!$A$9:$P$65536,IN_DTK!F$6,0))=FALSE,VLOOKUP($A294,[1]DSSV!$A$9:$P$65536,IN_DTK!F$6,0),"")</f>
        <v>K15KTR3</v>
      </c>
      <c r="G294" s="57" t="str">
        <f>IF(ISNA(VLOOKUP($A294,[1]DSSV!$A$9:$P$65536,IN_DTK!G$6,0))=FALSE,VLOOKUP($A294,[1]DSSV!$A$9:$P$65536,IN_DTK!G$6,0),"")</f>
        <v>K15E37</v>
      </c>
      <c r="H294" s="54">
        <f>IF(ISNA(VLOOKUP($A294,[1]DSSV!$A$9:$P$65536,IN_DTK!H$6,0))=FALSE,IF(H$9&lt;&gt;0,VLOOKUP($A294,[1]DSSV!$A$9:$P$65536,IN_DTK!H$6,0),""),"")</f>
        <v>9</v>
      </c>
      <c r="I294" s="54">
        <f>IF(ISNA(VLOOKUP($A294,[1]DSSV!$A$9:$P$65536,IN_DTK!I$6,0))=FALSE,IF(I$9&lt;&gt;0,VLOOKUP($A294,[1]DSSV!$A$9:$P$65536,IN_DTK!I$6,0),""),"")</f>
        <v>7.5</v>
      </c>
      <c r="J294" s="54">
        <f>IF(ISNA(VLOOKUP($A294,[1]DSSV!$A$9:$P$65536,IN_DTK!J$6,0))=FALSE,IF(J$9&lt;&gt;0,VLOOKUP($A294,[1]DSSV!$A$9:$P$65536,IN_DTK!J$6,0),""),"")</f>
        <v>4.4000000000000004</v>
      </c>
      <c r="K294" s="54">
        <f>IF(ISNA(VLOOKUP($A294,[1]DSSV!$A$9:$P$65536,IN_DTK!K$6,0))=FALSE,IF(K$9&lt;&gt;0,VLOOKUP($A294,[1]DSSV!$A$9:$P$65536,IN_DTK!K$6,0),""),"")</f>
        <v>6</v>
      </c>
      <c r="L294" s="54">
        <f>IF(ISNA(VLOOKUP($A294,[1]DSSV!$A$9:$P$65536,IN_DTK!L$6,0))=FALSE,VLOOKUP($A294,[1]DSSV!$A$9:$P$65536,IN_DTK!L$6,0),"")</f>
        <v>7</v>
      </c>
      <c r="M294" s="54">
        <f>IF(ISNA(VLOOKUP($A294,[1]DSSV!$A$9:$P$65536,IN_DTK!M$6,0))=FALSE,VLOOKUP($A294,[1]DSSV!$A$9:$P$65536,IN_DTK!M$6,0),"")</f>
        <v>2.9</v>
      </c>
      <c r="N294" s="54">
        <f>IF(ISNA(VLOOKUP($A294,[1]DSSV!$A$9:$P$65536,IN_DTK!N$6,0))=FALSE,IF(N$9&lt;&gt;0,VLOOKUP($A294,[1]DSSV!$A$9:$P$65536,IN_DTK!N$6,0),""),"")</f>
        <v>5</v>
      </c>
      <c r="O294" s="58">
        <f>IF(ISNA(VLOOKUP($A294,[1]DSSV!$A$9:$P$65536,IN_DTK!O$6,0))=FALSE,VLOOKUP($A294,[1]DSSV!$A$9:$P$65536,IN_DTK!O$6,0),"")</f>
        <v>5.4</v>
      </c>
      <c r="P294" s="59" t="str">
        <f>IF(ISNA(VLOOKUP($A294,[1]DSSV!$A$9:$P$65536,IN_DTK!P$6,0))=FALSE,VLOOKUP($A294,[1]DSSV!$A$9:$P$65536,IN_DTK!P$6,0),"")</f>
        <v>Năm Phẩy Bốn</v>
      </c>
      <c r="Q294" s="60">
        <f>IF(ISNA(VLOOKUP($A294,[1]DSSV!$A$9:$P$65536,IN_DTK!Q$6,0))=FALSE,VLOOKUP($A294,[1]DSSV!$A$9:$P$65536,IN_DTK!Q$6,0),"")</f>
        <v>0</v>
      </c>
      <c r="R294" s="52" t="str">
        <f t="shared" si="8"/>
        <v>K15KTR</v>
      </c>
      <c r="S294" s="53" t="str">
        <f t="shared" si="9"/>
        <v>KTR</v>
      </c>
    </row>
    <row r="295" spans="1:19" s="52" customFormat="1" ht="18" customHeight="1">
      <c r="A295" s="44">
        <v>286</v>
      </c>
      <c r="B295" s="54">
        <f>SUBTOTAL(2,C$7:C295)</f>
        <v>286</v>
      </c>
      <c r="C295" s="54">
        <f>IF(ISNA(VLOOKUP($A295,[1]DSSV!$A$9:$P$65536,IN_DTK!C$6,0))=FALSE,VLOOKUP($A295,[1]DSSV!$A$9:$P$65536,IN_DTK!C$6,0),"")</f>
        <v>152235837</v>
      </c>
      <c r="D295" s="55" t="str">
        <f>IF(ISNA(VLOOKUP($A295,[1]DSSV!$A$9:$P$65536,IN_DTK!D$6,0))=FALSE,VLOOKUP($A295,[1]DSSV!$A$9:$P$65536,IN_DTK!D$6,0),"")</f>
        <v>Nguyễn Trung</v>
      </c>
      <c r="E295" s="56" t="str">
        <f>IF(ISNA(VLOOKUP($A295,[1]DSSV!$A$9:$P$65536,IN_DTK!E$6,0))=FALSE,VLOOKUP($A295,[1]DSSV!$A$9:$P$65536,IN_DTK!E$6,0),"")</f>
        <v>Hiếu</v>
      </c>
      <c r="F295" s="57" t="str">
        <f>IF(ISNA(VLOOKUP($A295,[1]DSSV!$A$9:$P$65536,IN_DTK!F$6,0))=FALSE,VLOOKUP($A295,[1]DSSV!$A$9:$P$65536,IN_DTK!F$6,0),"")</f>
        <v>K15KTR3</v>
      </c>
      <c r="G295" s="57" t="str">
        <f>IF(ISNA(VLOOKUP($A295,[1]DSSV!$A$9:$P$65536,IN_DTK!G$6,0))=FALSE,VLOOKUP($A295,[1]DSSV!$A$9:$P$65536,IN_DTK!G$6,0),"")</f>
        <v>K15E37</v>
      </c>
      <c r="H295" s="54">
        <f>IF(ISNA(VLOOKUP($A295,[1]DSSV!$A$9:$P$65536,IN_DTK!H$6,0))=FALSE,IF(H$9&lt;&gt;0,VLOOKUP($A295,[1]DSSV!$A$9:$P$65536,IN_DTK!H$6,0),""),"")</f>
        <v>8</v>
      </c>
      <c r="I295" s="54">
        <f>IF(ISNA(VLOOKUP($A295,[1]DSSV!$A$9:$P$65536,IN_DTK!I$6,0))=FALSE,IF(I$9&lt;&gt;0,VLOOKUP($A295,[1]DSSV!$A$9:$P$65536,IN_DTK!I$6,0),""),"")</f>
        <v>8</v>
      </c>
      <c r="J295" s="54">
        <f>IF(ISNA(VLOOKUP($A295,[1]DSSV!$A$9:$P$65536,IN_DTK!J$6,0))=FALSE,IF(J$9&lt;&gt;0,VLOOKUP($A295,[1]DSSV!$A$9:$P$65536,IN_DTK!J$6,0),""),"")</f>
        <v>4.8</v>
      </c>
      <c r="K295" s="54">
        <f>IF(ISNA(VLOOKUP($A295,[1]DSSV!$A$9:$P$65536,IN_DTK!K$6,0))=FALSE,IF(K$9&lt;&gt;0,VLOOKUP($A295,[1]DSSV!$A$9:$P$65536,IN_DTK!K$6,0),""),"")</f>
        <v>6</v>
      </c>
      <c r="L295" s="54">
        <f>IF(ISNA(VLOOKUP($A295,[1]DSSV!$A$9:$P$65536,IN_DTK!L$6,0))=FALSE,VLOOKUP($A295,[1]DSSV!$A$9:$P$65536,IN_DTK!L$6,0),"")</f>
        <v>7</v>
      </c>
      <c r="M295" s="54">
        <f>IF(ISNA(VLOOKUP($A295,[1]DSSV!$A$9:$P$65536,IN_DTK!M$6,0))=FALSE,VLOOKUP($A295,[1]DSSV!$A$9:$P$65536,IN_DTK!M$6,0),"")</f>
        <v>3.3</v>
      </c>
      <c r="N295" s="54">
        <f>IF(ISNA(VLOOKUP($A295,[1]DSSV!$A$9:$P$65536,IN_DTK!N$6,0))=FALSE,IF(N$9&lt;&gt;0,VLOOKUP($A295,[1]DSSV!$A$9:$P$65536,IN_DTK!N$6,0),""),"")</f>
        <v>5.2</v>
      </c>
      <c r="O295" s="58">
        <f>IF(ISNA(VLOOKUP($A295,[1]DSSV!$A$9:$P$65536,IN_DTK!O$6,0))=FALSE,VLOOKUP($A295,[1]DSSV!$A$9:$P$65536,IN_DTK!O$6,0),"")</f>
        <v>5.6</v>
      </c>
      <c r="P295" s="59" t="str">
        <f>IF(ISNA(VLOOKUP($A295,[1]DSSV!$A$9:$P$65536,IN_DTK!P$6,0))=FALSE,VLOOKUP($A295,[1]DSSV!$A$9:$P$65536,IN_DTK!P$6,0),"")</f>
        <v>Năm Phẩy Sáu</v>
      </c>
      <c r="Q295" s="60">
        <f>IF(ISNA(VLOOKUP($A295,[1]DSSV!$A$9:$P$65536,IN_DTK!Q$6,0))=FALSE,VLOOKUP($A295,[1]DSSV!$A$9:$P$65536,IN_DTK!Q$6,0),"")</f>
        <v>0</v>
      </c>
      <c r="R295" s="52" t="str">
        <f t="shared" si="8"/>
        <v>K15KTR</v>
      </c>
      <c r="S295" s="53" t="str">
        <f t="shared" si="9"/>
        <v>KTR</v>
      </c>
    </row>
    <row r="296" spans="1:19" s="52" customFormat="1" ht="18" customHeight="1">
      <c r="A296" s="44">
        <v>287</v>
      </c>
      <c r="B296" s="54">
        <f>SUBTOTAL(2,C$7:C296)</f>
        <v>287</v>
      </c>
      <c r="C296" s="54">
        <f>IF(ISNA(VLOOKUP($A296,[1]DSSV!$A$9:$P$65536,IN_DTK!C$6,0))=FALSE,VLOOKUP($A296,[1]DSSV!$A$9:$P$65536,IN_DTK!C$6,0),"")</f>
        <v>152232823</v>
      </c>
      <c r="D296" s="55" t="str">
        <f>IF(ISNA(VLOOKUP($A296,[1]DSSV!$A$9:$P$65536,IN_DTK!D$6,0))=FALSE,VLOOKUP($A296,[1]DSSV!$A$9:$P$65536,IN_DTK!D$6,0),"")</f>
        <v>Trần Viết</v>
      </c>
      <c r="E296" s="56" t="str">
        <f>IF(ISNA(VLOOKUP($A296,[1]DSSV!$A$9:$P$65536,IN_DTK!E$6,0))=FALSE,VLOOKUP($A296,[1]DSSV!$A$9:$P$65536,IN_DTK!E$6,0),"")</f>
        <v>Đạt</v>
      </c>
      <c r="F296" s="57" t="str">
        <f>IF(ISNA(VLOOKUP($A296,[1]DSSV!$A$9:$P$65536,IN_DTK!F$6,0))=FALSE,VLOOKUP($A296,[1]DSSV!$A$9:$P$65536,IN_DTK!F$6,0),"")</f>
        <v>K15KTR4</v>
      </c>
      <c r="G296" s="57" t="str">
        <f>IF(ISNA(VLOOKUP($A296,[1]DSSV!$A$9:$P$65536,IN_DTK!G$6,0))=FALSE,VLOOKUP($A296,[1]DSSV!$A$9:$P$65536,IN_DTK!G$6,0),"")</f>
        <v>K15E37</v>
      </c>
      <c r="H296" s="54">
        <f>IF(ISNA(VLOOKUP($A296,[1]DSSV!$A$9:$P$65536,IN_DTK!H$6,0))=FALSE,IF(H$9&lt;&gt;0,VLOOKUP($A296,[1]DSSV!$A$9:$P$65536,IN_DTK!H$6,0),""),"")</f>
        <v>10</v>
      </c>
      <c r="I296" s="54">
        <f>IF(ISNA(VLOOKUP($A296,[1]DSSV!$A$9:$P$65536,IN_DTK!I$6,0))=FALSE,IF(I$9&lt;&gt;0,VLOOKUP($A296,[1]DSSV!$A$9:$P$65536,IN_DTK!I$6,0),""),"")</f>
        <v>10</v>
      </c>
      <c r="J296" s="54">
        <f>IF(ISNA(VLOOKUP($A296,[1]DSSV!$A$9:$P$65536,IN_DTK!J$6,0))=FALSE,IF(J$9&lt;&gt;0,VLOOKUP($A296,[1]DSSV!$A$9:$P$65536,IN_DTK!J$6,0),""),"")</f>
        <v>5.6</v>
      </c>
      <c r="K296" s="54">
        <f>IF(ISNA(VLOOKUP($A296,[1]DSSV!$A$9:$P$65536,IN_DTK!K$6,0))=FALSE,IF(K$9&lt;&gt;0,VLOOKUP($A296,[1]DSSV!$A$9:$P$65536,IN_DTK!K$6,0),""),"")</f>
        <v>8</v>
      </c>
      <c r="L296" s="54">
        <f>IF(ISNA(VLOOKUP($A296,[1]DSSV!$A$9:$P$65536,IN_DTK!L$6,0))=FALSE,VLOOKUP($A296,[1]DSSV!$A$9:$P$65536,IN_DTK!L$6,0),"")</f>
        <v>7</v>
      </c>
      <c r="M296" s="54">
        <f>IF(ISNA(VLOOKUP($A296,[1]DSSV!$A$9:$P$65536,IN_DTK!M$6,0))=FALSE,VLOOKUP($A296,[1]DSSV!$A$9:$P$65536,IN_DTK!M$6,0),"")</f>
        <v>5.0999999999999996</v>
      </c>
      <c r="N296" s="54">
        <f>IF(ISNA(VLOOKUP($A296,[1]DSSV!$A$9:$P$65536,IN_DTK!N$6,0))=FALSE,IF(N$9&lt;&gt;0,VLOOKUP($A296,[1]DSSV!$A$9:$P$65536,IN_DTK!N$6,0),""),"")</f>
        <v>6.1</v>
      </c>
      <c r="O296" s="58">
        <f>IF(ISNA(VLOOKUP($A296,[1]DSSV!$A$9:$P$65536,IN_DTK!O$6,0))=FALSE,VLOOKUP($A296,[1]DSSV!$A$9:$P$65536,IN_DTK!O$6,0),"")</f>
        <v>6.8</v>
      </c>
      <c r="P296" s="59" t="str">
        <f>IF(ISNA(VLOOKUP($A296,[1]DSSV!$A$9:$P$65536,IN_DTK!P$6,0))=FALSE,VLOOKUP($A296,[1]DSSV!$A$9:$P$65536,IN_DTK!P$6,0),"")</f>
        <v>Sáu  Phẩy Tám</v>
      </c>
      <c r="Q296" s="60">
        <f>IF(ISNA(VLOOKUP($A296,[1]DSSV!$A$9:$P$65536,IN_DTK!Q$6,0))=FALSE,VLOOKUP($A296,[1]DSSV!$A$9:$P$65536,IN_DTK!Q$6,0),"")</f>
        <v>0</v>
      </c>
      <c r="R296" s="52" t="str">
        <f t="shared" si="8"/>
        <v>K15KTR</v>
      </c>
      <c r="S296" s="53" t="str">
        <f t="shared" si="9"/>
        <v>KTR</v>
      </c>
    </row>
    <row r="297" spans="1:19" s="52" customFormat="1" ht="18" customHeight="1">
      <c r="A297" s="44">
        <v>288</v>
      </c>
      <c r="B297" s="54">
        <f>SUBTOTAL(2,C$7:C297)</f>
        <v>288</v>
      </c>
      <c r="C297" s="54">
        <f>IF(ISNA(VLOOKUP($A297,[1]DSSV!$A$9:$P$65536,IN_DTK!C$6,0))=FALSE,VLOOKUP($A297,[1]DSSV!$A$9:$P$65536,IN_DTK!C$6,0),"")</f>
        <v>152232827</v>
      </c>
      <c r="D297" s="55" t="str">
        <f>IF(ISNA(VLOOKUP($A297,[1]DSSV!$A$9:$P$65536,IN_DTK!D$6,0))=FALSE,VLOOKUP($A297,[1]DSSV!$A$9:$P$65536,IN_DTK!D$6,0),"")</f>
        <v>Lê Ngọc Tường</v>
      </c>
      <c r="E297" s="56" t="str">
        <f>IF(ISNA(VLOOKUP($A297,[1]DSSV!$A$9:$P$65536,IN_DTK!E$6,0))=FALSE,VLOOKUP($A297,[1]DSSV!$A$9:$P$65536,IN_DTK!E$6,0),"")</f>
        <v>Nhi</v>
      </c>
      <c r="F297" s="57" t="str">
        <f>IF(ISNA(VLOOKUP($A297,[1]DSSV!$A$9:$P$65536,IN_DTK!F$6,0))=FALSE,VLOOKUP($A297,[1]DSSV!$A$9:$P$65536,IN_DTK!F$6,0),"")</f>
        <v>K15KTR4</v>
      </c>
      <c r="G297" s="57" t="str">
        <f>IF(ISNA(VLOOKUP($A297,[1]DSSV!$A$9:$P$65536,IN_DTK!G$6,0))=FALSE,VLOOKUP($A297,[1]DSSV!$A$9:$P$65536,IN_DTK!G$6,0),"")</f>
        <v>K15E37</v>
      </c>
      <c r="H297" s="54">
        <f>IF(ISNA(VLOOKUP($A297,[1]DSSV!$A$9:$P$65536,IN_DTK!H$6,0))=FALSE,IF(H$9&lt;&gt;0,VLOOKUP($A297,[1]DSSV!$A$9:$P$65536,IN_DTK!H$6,0),""),"")</f>
        <v>10</v>
      </c>
      <c r="I297" s="54">
        <f>IF(ISNA(VLOOKUP($A297,[1]DSSV!$A$9:$P$65536,IN_DTK!I$6,0))=FALSE,IF(I$9&lt;&gt;0,VLOOKUP($A297,[1]DSSV!$A$9:$P$65536,IN_DTK!I$6,0),""),"")</f>
        <v>10</v>
      </c>
      <c r="J297" s="54">
        <f>IF(ISNA(VLOOKUP($A297,[1]DSSV!$A$9:$P$65536,IN_DTK!J$6,0))=FALSE,IF(J$9&lt;&gt;0,VLOOKUP($A297,[1]DSSV!$A$9:$P$65536,IN_DTK!J$6,0),""),"")</f>
        <v>6.2</v>
      </c>
      <c r="K297" s="54">
        <f>IF(ISNA(VLOOKUP($A297,[1]DSSV!$A$9:$P$65536,IN_DTK!K$6,0))=FALSE,IF(K$9&lt;&gt;0,VLOOKUP($A297,[1]DSSV!$A$9:$P$65536,IN_DTK!K$6,0),""),"")</f>
        <v>8</v>
      </c>
      <c r="L297" s="54">
        <f>IF(ISNA(VLOOKUP($A297,[1]DSSV!$A$9:$P$65536,IN_DTK!L$6,0))=FALSE,VLOOKUP($A297,[1]DSSV!$A$9:$P$65536,IN_DTK!L$6,0),"")</f>
        <v>7</v>
      </c>
      <c r="M297" s="54">
        <f>IF(ISNA(VLOOKUP($A297,[1]DSSV!$A$9:$P$65536,IN_DTK!M$6,0))=FALSE,VLOOKUP($A297,[1]DSSV!$A$9:$P$65536,IN_DTK!M$6,0),"")</f>
        <v>4.4000000000000004</v>
      </c>
      <c r="N297" s="54">
        <f>IF(ISNA(VLOOKUP($A297,[1]DSSV!$A$9:$P$65536,IN_DTK!N$6,0))=FALSE,IF(N$9&lt;&gt;0,VLOOKUP($A297,[1]DSSV!$A$9:$P$65536,IN_DTK!N$6,0),""),"")</f>
        <v>5.7</v>
      </c>
      <c r="O297" s="58">
        <f>IF(ISNA(VLOOKUP($A297,[1]DSSV!$A$9:$P$65536,IN_DTK!O$6,0))=FALSE,VLOOKUP($A297,[1]DSSV!$A$9:$P$65536,IN_DTK!O$6,0),"")</f>
        <v>6.7</v>
      </c>
      <c r="P297" s="59" t="str">
        <f>IF(ISNA(VLOOKUP($A297,[1]DSSV!$A$9:$P$65536,IN_DTK!P$6,0))=FALSE,VLOOKUP($A297,[1]DSSV!$A$9:$P$65536,IN_DTK!P$6,0),"")</f>
        <v>Sáu  Phẩy Bảy</v>
      </c>
      <c r="Q297" s="60">
        <f>IF(ISNA(VLOOKUP($A297,[1]DSSV!$A$9:$P$65536,IN_DTK!Q$6,0))=FALSE,VLOOKUP($A297,[1]DSSV!$A$9:$P$65536,IN_DTK!Q$6,0),"")</f>
        <v>0</v>
      </c>
      <c r="R297" s="52" t="str">
        <f t="shared" si="8"/>
        <v>K15KTR</v>
      </c>
      <c r="S297" s="53" t="str">
        <f t="shared" si="9"/>
        <v>KTR</v>
      </c>
    </row>
    <row r="298" spans="1:19" s="52" customFormat="1" ht="18" customHeight="1">
      <c r="A298" s="44">
        <v>289</v>
      </c>
      <c r="B298" s="54">
        <f>SUBTOTAL(2,C$7:C298)</f>
        <v>289</v>
      </c>
      <c r="C298" s="54">
        <f>IF(ISNA(VLOOKUP($A298,[1]DSSV!$A$9:$P$65536,IN_DTK!C$6,0))=FALSE,VLOOKUP($A298,[1]DSSV!$A$9:$P$65536,IN_DTK!C$6,0),"")</f>
        <v>152232845</v>
      </c>
      <c r="D298" s="55" t="str">
        <f>IF(ISNA(VLOOKUP($A298,[1]DSSV!$A$9:$P$65536,IN_DTK!D$6,0))=FALSE,VLOOKUP($A298,[1]DSSV!$A$9:$P$65536,IN_DTK!D$6,0),"")</f>
        <v>Nguyễn Văn</v>
      </c>
      <c r="E298" s="56" t="str">
        <f>IF(ISNA(VLOOKUP($A298,[1]DSSV!$A$9:$P$65536,IN_DTK!E$6,0))=FALSE,VLOOKUP($A298,[1]DSSV!$A$9:$P$65536,IN_DTK!E$6,0),"")</f>
        <v>Duy</v>
      </c>
      <c r="F298" s="57" t="str">
        <f>IF(ISNA(VLOOKUP($A298,[1]DSSV!$A$9:$P$65536,IN_DTK!F$6,0))=FALSE,VLOOKUP($A298,[1]DSSV!$A$9:$P$65536,IN_DTK!F$6,0),"")</f>
        <v>K15KTR4</v>
      </c>
      <c r="G298" s="57" t="str">
        <f>IF(ISNA(VLOOKUP($A298,[1]DSSV!$A$9:$P$65536,IN_DTK!G$6,0))=FALSE,VLOOKUP($A298,[1]DSSV!$A$9:$P$65536,IN_DTK!G$6,0),"")</f>
        <v>K15E37</v>
      </c>
      <c r="H298" s="54">
        <f>IF(ISNA(VLOOKUP($A298,[1]DSSV!$A$9:$P$65536,IN_DTK!H$6,0))=FALSE,IF(H$9&lt;&gt;0,VLOOKUP($A298,[1]DSSV!$A$9:$P$65536,IN_DTK!H$6,0),""),"")</f>
        <v>6</v>
      </c>
      <c r="I298" s="54">
        <f>IF(ISNA(VLOOKUP($A298,[1]DSSV!$A$9:$P$65536,IN_DTK!I$6,0))=FALSE,IF(I$9&lt;&gt;0,VLOOKUP($A298,[1]DSSV!$A$9:$P$65536,IN_DTK!I$6,0),""),"")</f>
        <v>6</v>
      </c>
      <c r="J298" s="54">
        <f>IF(ISNA(VLOOKUP($A298,[1]DSSV!$A$9:$P$65536,IN_DTK!J$6,0))=FALSE,IF(J$9&lt;&gt;0,VLOOKUP($A298,[1]DSSV!$A$9:$P$65536,IN_DTK!J$6,0),""),"")</f>
        <v>5</v>
      </c>
      <c r="K298" s="54">
        <f>IF(ISNA(VLOOKUP($A298,[1]DSSV!$A$9:$P$65536,IN_DTK!K$6,0))=FALSE,IF(K$9&lt;&gt;0,VLOOKUP($A298,[1]DSSV!$A$9:$P$65536,IN_DTK!K$6,0),""),"")</f>
        <v>5</v>
      </c>
      <c r="L298" s="54">
        <f>IF(ISNA(VLOOKUP($A298,[1]DSSV!$A$9:$P$65536,IN_DTK!L$6,0))=FALSE,VLOOKUP($A298,[1]DSSV!$A$9:$P$65536,IN_DTK!L$6,0),"")</f>
        <v>7</v>
      </c>
      <c r="M298" s="54">
        <f>IF(ISNA(VLOOKUP($A298,[1]DSSV!$A$9:$P$65536,IN_DTK!M$6,0))=FALSE,VLOOKUP($A298,[1]DSSV!$A$9:$P$65536,IN_DTK!M$6,0),"")</f>
        <v>3.1</v>
      </c>
      <c r="N298" s="54">
        <f>IF(ISNA(VLOOKUP($A298,[1]DSSV!$A$9:$P$65536,IN_DTK!N$6,0))=FALSE,IF(N$9&lt;&gt;0,VLOOKUP($A298,[1]DSSV!$A$9:$P$65536,IN_DTK!N$6,0),""),"")</f>
        <v>5.0999999999999996</v>
      </c>
      <c r="O298" s="58">
        <f>IF(ISNA(VLOOKUP($A298,[1]DSSV!$A$9:$P$65536,IN_DTK!O$6,0))=FALSE,VLOOKUP($A298,[1]DSSV!$A$9:$P$65536,IN_DTK!O$6,0),"")</f>
        <v>5.2</v>
      </c>
      <c r="P298" s="59" t="str">
        <f>IF(ISNA(VLOOKUP($A298,[1]DSSV!$A$9:$P$65536,IN_DTK!P$6,0))=FALSE,VLOOKUP($A298,[1]DSSV!$A$9:$P$65536,IN_DTK!P$6,0),"")</f>
        <v>Năm Phẩy Hai</v>
      </c>
      <c r="Q298" s="60">
        <f>IF(ISNA(VLOOKUP($A298,[1]DSSV!$A$9:$P$65536,IN_DTK!Q$6,0))=FALSE,VLOOKUP($A298,[1]DSSV!$A$9:$P$65536,IN_DTK!Q$6,0),"")</f>
        <v>0</v>
      </c>
      <c r="R298" s="52" t="str">
        <f t="shared" si="8"/>
        <v>K15KTR</v>
      </c>
      <c r="S298" s="53" t="str">
        <f t="shared" si="9"/>
        <v>KTR</v>
      </c>
    </row>
    <row r="299" spans="1:19" s="52" customFormat="1" ht="18" customHeight="1">
      <c r="A299" s="44">
        <v>290</v>
      </c>
      <c r="B299" s="54">
        <f>SUBTOTAL(2,C$7:C299)</f>
        <v>290</v>
      </c>
      <c r="C299" s="54">
        <f>IF(ISNA(VLOOKUP($A299,[1]DSSV!$A$9:$P$65536,IN_DTK!C$6,0))=FALSE,VLOOKUP($A299,[1]DSSV!$A$9:$P$65536,IN_DTK!C$6,0),"")</f>
        <v>152232878</v>
      </c>
      <c r="D299" s="55" t="str">
        <f>IF(ISNA(VLOOKUP($A299,[1]DSSV!$A$9:$P$65536,IN_DTK!D$6,0))=FALSE,VLOOKUP($A299,[1]DSSV!$A$9:$P$65536,IN_DTK!D$6,0),"")</f>
        <v>Lục Hiểu</v>
      </c>
      <c r="E299" s="56" t="str">
        <f>IF(ISNA(VLOOKUP($A299,[1]DSSV!$A$9:$P$65536,IN_DTK!E$6,0))=FALSE,VLOOKUP($A299,[1]DSSV!$A$9:$P$65536,IN_DTK!E$6,0),"")</f>
        <v>Đình</v>
      </c>
      <c r="F299" s="57" t="str">
        <f>IF(ISNA(VLOOKUP($A299,[1]DSSV!$A$9:$P$65536,IN_DTK!F$6,0))=FALSE,VLOOKUP($A299,[1]DSSV!$A$9:$P$65536,IN_DTK!F$6,0),"")</f>
        <v>K15KTR4</v>
      </c>
      <c r="G299" s="57" t="str">
        <f>IF(ISNA(VLOOKUP($A299,[1]DSSV!$A$9:$P$65536,IN_DTK!G$6,0))=FALSE,VLOOKUP($A299,[1]DSSV!$A$9:$P$65536,IN_DTK!G$6,0),"")</f>
        <v>K15E37</v>
      </c>
      <c r="H299" s="54">
        <f>IF(ISNA(VLOOKUP($A299,[1]DSSV!$A$9:$P$65536,IN_DTK!H$6,0))=FALSE,IF(H$9&lt;&gt;0,VLOOKUP($A299,[1]DSSV!$A$9:$P$65536,IN_DTK!H$6,0),""),"")</f>
        <v>8</v>
      </c>
      <c r="I299" s="54">
        <f>IF(ISNA(VLOOKUP($A299,[1]DSSV!$A$9:$P$65536,IN_DTK!I$6,0))=FALSE,IF(I$9&lt;&gt;0,VLOOKUP($A299,[1]DSSV!$A$9:$P$65536,IN_DTK!I$6,0),""),"")</f>
        <v>8</v>
      </c>
      <c r="J299" s="54">
        <f>IF(ISNA(VLOOKUP($A299,[1]DSSV!$A$9:$P$65536,IN_DTK!J$6,0))=FALSE,IF(J$9&lt;&gt;0,VLOOKUP($A299,[1]DSSV!$A$9:$P$65536,IN_DTK!J$6,0),""),"")</f>
        <v>4.5999999999999996</v>
      </c>
      <c r="K299" s="54">
        <f>IF(ISNA(VLOOKUP($A299,[1]DSSV!$A$9:$P$65536,IN_DTK!K$6,0))=FALSE,IF(K$9&lt;&gt;0,VLOOKUP($A299,[1]DSSV!$A$9:$P$65536,IN_DTK!K$6,0),""),"")</f>
        <v>4.5999999999999996</v>
      </c>
      <c r="L299" s="54">
        <f>IF(ISNA(VLOOKUP($A299,[1]DSSV!$A$9:$P$65536,IN_DTK!L$6,0))=FALSE,VLOOKUP($A299,[1]DSSV!$A$9:$P$65536,IN_DTK!L$6,0),"")</f>
        <v>7.5</v>
      </c>
      <c r="M299" s="54">
        <f>IF(ISNA(VLOOKUP($A299,[1]DSSV!$A$9:$P$65536,IN_DTK!M$6,0))=FALSE,VLOOKUP($A299,[1]DSSV!$A$9:$P$65536,IN_DTK!M$6,0),"")</f>
        <v>3.8</v>
      </c>
      <c r="N299" s="54">
        <f>IF(ISNA(VLOOKUP($A299,[1]DSSV!$A$9:$P$65536,IN_DTK!N$6,0))=FALSE,IF(N$9&lt;&gt;0,VLOOKUP($A299,[1]DSSV!$A$9:$P$65536,IN_DTK!N$6,0),""),"")</f>
        <v>5.7</v>
      </c>
      <c r="O299" s="58">
        <f>IF(ISNA(VLOOKUP($A299,[1]DSSV!$A$9:$P$65536,IN_DTK!O$6,0))=FALSE,VLOOKUP($A299,[1]DSSV!$A$9:$P$65536,IN_DTK!O$6,0),"")</f>
        <v>5.7</v>
      </c>
      <c r="P299" s="59" t="str">
        <f>IF(ISNA(VLOOKUP($A299,[1]DSSV!$A$9:$P$65536,IN_DTK!P$6,0))=FALSE,VLOOKUP($A299,[1]DSSV!$A$9:$P$65536,IN_DTK!P$6,0),"")</f>
        <v>Năm Phẩy Bảy</v>
      </c>
      <c r="Q299" s="60">
        <f>IF(ISNA(VLOOKUP($A299,[1]DSSV!$A$9:$P$65536,IN_DTK!Q$6,0))=FALSE,VLOOKUP($A299,[1]DSSV!$A$9:$P$65536,IN_DTK!Q$6,0),"")</f>
        <v>0</v>
      </c>
      <c r="R299" s="52" t="str">
        <f t="shared" si="8"/>
        <v>K15KTR</v>
      </c>
      <c r="S299" s="53" t="str">
        <f t="shared" si="9"/>
        <v>KTR</v>
      </c>
    </row>
    <row r="300" spans="1:19" s="52" customFormat="1" ht="18" customHeight="1">
      <c r="A300" s="44">
        <v>291</v>
      </c>
      <c r="B300" s="54">
        <f>SUBTOTAL(2,C$7:C300)</f>
        <v>291</v>
      </c>
      <c r="C300" s="54">
        <f>IF(ISNA(VLOOKUP($A300,[1]DSSV!$A$9:$P$65536,IN_DTK!C$6,0))=FALSE,VLOOKUP($A300,[1]DSSV!$A$9:$P$65536,IN_DTK!C$6,0),"")</f>
        <v>152232879</v>
      </c>
      <c r="D300" s="55" t="str">
        <f>IF(ISNA(VLOOKUP($A300,[1]DSSV!$A$9:$P$65536,IN_DTK!D$6,0))=FALSE,VLOOKUP($A300,[1]DSSV!$A$9:$P$65536,IN_DTK!D$6,0),"")</f>
        <v>Nguyễn Thế</v>
      </c>
      <c r="E300" s="56" t="str">
        <f>IF(ISNA(VLOOKUP($A300,[1]DSSV!$A$9:$P$65536,IN_DTK!E$6,0))=FALSE,VLOOKUP($A300,[1]DSSV!$A$9:$P$65536,IN_DTK!E$6,0),"")</f>
        <v>Anh</v>
      </c>
      <c r="F300" s="57" t="str">
        <f>IF(ISNA(VLOOKUP($A300,[1]DSSV!$A$9:$P$65536,IN_DTK!F$6,0))=FALSE,VLOOKUP($A300,[1]DSSV!$A$9:$P$65536,IN_DTK!F$6,0),"")</f>
        <v>K15KTR4</v>
      </c>
      <c r="G300" s="57" t="str">
        <f>IF(ISNA(VLOOKUP($A300,[1]DSSV!$A$9:$P$65536,IN_DTK!G$6,0))=FALSE,VLOOKUP($A300,[1]DSSV!$A$9:$P$65536,IN_DTK!G$6,0),"")</f>
        <v>K15E37</v>
      </c>
      <c r="H300" s="54">
        <f>IF(ISNA(VLOOKUP($A300,[1]DSSV!$A$9:$P$65536,IN_DTK!H$6,0))=FALSE,IF(H$9&lt;&gt;0,VLOOKUP($A300,[1]DSSV!$A$9:$P$65536,IN_DTK!H$6,0),""),"")</f>
        <v>8</v>
      </c>
      <c r="I300" s="54">
        <f>IF(ISNA(VLOOKUP($A300,[1]DSSV!$A$9:$P$65536,IN_DTK!I$6,0))=FALSE,IF(I$9&lt;&gt;0,VLOOKUP($A300,[1]DSSV!$A$9:$P$65536,IN_DTK!I$6,0),""),"")</f>
        <v>8.5</v>
      </c>
      <c r="J300" s="54">
        <f>IF(ISNA(VLOOKUP($A300,[1]DSSV!$A$9:$P$65536,IN_DTK!J$6,0))=FALSE,IF(J$9&lt;&gt;0,VLOOKUP($A300,[1]DSSV!$A$9:$P$65536,IN_DTK!J$6,0),""),"")</f>
        <v>5</v>
      </c>
      <c r="K300" s="54">
        <f>IF(ISNA(VLOOKUP($A300,[1]DSSV!$A$9:$P$65536,IN_DTK!K$6,0))=FALSE,IF(K$9&lt;&gt;0,VLOOKUP($A300,[1]DSSV!$A$9:$P$65536,IN_DTK!K$6,0),""),"")</f>
        <v>7</v>
      </c>
      <c r="L300" s="54">
        <f>IF(ISNA(VLOOKUP($A300,[1]DSSV!$A$9:$P$65536,IN_DTK!L$6,0))=FALSE,VLOOKUP($A300,[1]DSSV!$A$9:$P$65536,IN_DTK!L$6,0),"")</f>
        <v>6.5</v>
      </c>
      <c r="M300" s="54">
        <f>IF(ISNA(VLOOKUP($A300,[1]DSSV!$A$9:$P$65536,IN_DTK!M$6,0))=FALSE,VLOOKUP($A300,[1]DSSV!$A$9:$P$65536,IN_DTK!M$6,0),"")</f>
        <v>4</v>
      </c>
      <c r="N300" s="54">
        <f>IF(ISNA(VLOOKUP($A300,[1]DSSV!$A$9:$P$65536,IN_DTK!N$6,0))=FALSE,IF(N$9&lt;&gt;0,VLOOKUP($A300,[1]DSSV!$A$9:$P$65536,IN_DTK!N$6,0),""),"")</f>
        <v>5.3</v>
      </c>
      <c r="O300" s="58">
        <f>IF(ISNA(VLOOKUP($A300,[1]DSSV!$A$9:$P$65536,IN_DTK!O$6,0))=FALSE,VLOOKUP($A300,[1]DSSV!$A$9:$P$65536,IN_DTK!O$6,0),"")</f>
        <v>5.9</v>
      </c>
      <c r="P300" s="59" t="str">
        <f>IF(ISNA(VLOOKUP($A300,[1]DSSV!$A$9:$P$65536,IN_DTK!P$6,0))=FALSE,VLOOKUP($A300,[1]DSSV!$A$9:$P$65536,IN_DTK!P$6,0),"")</f>
        <v>Năm Phẩy Chín</v>
      </c>
      <c r="Q300" s="60">
        <f>IF(ISNA(VLOOKUP($A300,[1]DSSV!$A$9:$P$65536,IN_DTK!Q$6,0))=FALSE,VLOOKUP($A300,[1]DSSV!$A$9:$P$65536,IN_DTK!Q$6,0),"")</f>
        <v>0</v>
      </c>
      <c r="R300" s="52" t="str">
        <f t="shared" si="8"/>
        <v>K15KTR</v>
      </c>
      <c r="S300" s="53" t="str">
        <f t="shared" si="9"/>
        <v>KTR</v>
      </c>
    </row>
    <row r="301" spans="1:19" s="52" customFormat="1" ht="18" customHeight="1">
      <c r="A301" s="44">
        <v>292</v>
      </c>
      <c r="B301" s="54">
        <f>SUBTOTAL(2,C$7:C301)</f>
        <v>292</v>
      </c>
      <c r="C301" s="54">
        <f>IF(ISNA(VLOOKUP($A301,[1]DSSV!$A$9:$P$65536,IN_DTK!C$6,0))=FALSE,VLOOKUP($A301,[1]DSSV!$A$9:$P$65536,IN_DTK!C$6,0),"")</f>
        <v>152232909</v>
      </c>
      <c r="D301" s="55" t="str">
        <f>IF(ISNA(VLOOKUP($A301,[1]DSSV!$A$9:$P$65536,IN_DTK!D$6,0))=FALSE,VLOOKUP($A301,[1]DSSV!$A$9:$P$65536,IN_DTK!D$6,0),"")</f>
        <v xml:space="preserve">Lê Thị Tường </v>
      </c>
      <c r="E301" s="56" t="str">
        <f>IF(ISNA(VLOOKUP($A301,[1]DSSV!$A$9:$P$65536,IN_DTK!E$6,0))=FALSE,VLOOKUP($A301,[1]DSSV!$A$9:$P$65536,IN_DTK!E$6,0),"")</f>
        <v>Vi</v>
      </c>
      <c r="F301" s="57" t="str">
        <f>IF(ISNA(VLOOKUP($A301,[1]DSSV!$A$9:$P$65536,IN_DTK!F$6,0))=FALSE,VLOOKUP($A301,[1]DSSV!$A$9:$P$65536,IN_DTK!F$6,0),"")</f>
        <v>K15KTR4</v>
      </c>
      <c r="G301" s="57" t="str">
        <f>IF(ISNA(VLOOKUP($A301,[1]DSSV!$A$9:$P$65536,IN_DTK!G$6,0))=FALSE,VLOOKUP($A301,[1]DSSV!$A$9:$P$65536,IN_DTK!G$6,0),"")</f>
        <v>K15E37</v>
      </c>
      <c r="H301" s="54">
        <f>IF(ISNA(VLOOKUP($A301,[1]DSSV!$A$9:$P$65536,IN_DTK!H$6,0))=FALSE,IF(H$9&lt;&gt;0,VLOOKUP($A301,[1]DSSV!$A$9:$P$65536,IN_DTK!H$6,0),""),"")</f>
        <v>9</v>
      </c>
      <c r="I301" s="54">
        <f>IF(ISNA(VLOOKUP($A301,[1]DSSV!$A$9:$P$65536,IN_DTK!I$6,0))=FALSE,IF(I$9&lt;&gt;0,VLOOKUP($A301,[1]DSSV!$A$9:$P$65536,IN_DTK!I$6,0),""),"")</f>
        <v>8</v>
      </c>
      <c r="J301" s="54">
        <f>IF(ISNA(VLOOKUP($A301,[1]DSSV!$A$9:$P$65536,IN_DTK!J$6,0))=FALSE,IF(J$9&lt;&gt;0,VLOOKUP($A301,[1]DSSV!$A$9:$P$65536,IN_DTK!J$6,0),""),"")</f>
        <v>3.8</v>
      </c>
      <c r="K301" s="54">
        <f>IF(ISNA(VLOOKUP($A301,[1]DSSV!$A$9:$P$65536,IN_DTK!K$6,0))=FALSE,IF(K$9&lt;&gt;0,VLOOKUP($A301,[1]DSSV!$A$9:$P$65536,IN_DTK!K$6,0),""),"")</f>
        <v>3.8</v>
      </c>
      <c r="L301" s="54">
        <f>IF(ISNA(VLOOKUP($A301,[1]DSSV!$A$9:$P$65536,IN_DTK!L$6,0))=FALSE,VLOOKUP($A301,[1]DSSV!$A$9:$P$65536,IN_DTK!L$6,0),"")</f>
        <v>6.5</v>
      </c>
      <c r="M301" s="54">
        <f>IF(ISNA(VLOOKUP($A301,[1]DSSV!$A$9:$P$65536,IN_DTK!M$6,0))=FALSE,VLOOKUP($A301,[1]DSSV!$A$9:$P$65536,IN_DTK!M$6,0),"")</f>
        <v>4</v>
      </c>
      <c r="N301" s="54">
        <f>IF(ISNA(VLOOKUP($A301,[1]DSSV!$A$9:$P$65536,IN_DTK!N$6,0))=FALSE,IF(N$9&lt;&gt;0,VLOOKUP($A301,[1]DSSV!$A$9:$P$65536,IN_DTK!N$6,0),""),"")</f>
        <v>5.3</v>
      </c>
      <c r="O301" s="58">
        <f>IF(ISNA(VLOOKUP($A301,[1]DSSV!$A$9:$P$65536,IN_DTK!O$6,0))=FALSE,VLOOKUP($A301,[1]DSSV!$A$9:$P$65536,IN_DTK!O$6,0),"")</f>
        <v>5.3</v>
      </c>
      <c r="P301" s="59" t="str">
        <f>IF(ISNA(VLOOKUP($A301,[1]DSSV!$A$9:$P$65536,IN_DTK!P$6,0))=FALSE,VLOOKUP($A301,[1]DSSV!$A$9:$P$65536,IN_DTK!P$6,0),"")</f>
        <v>Năm Phẩy Ba</v>
      </c>
      <c r="Q301" s="60">
        <f>IF(ISNA(VLOOKUP($A301,[1]DSSV!$A$9:$P$65536,IN_DTK!Q$6,0))=FALSE,VLOOKUP($A301,[1]DSSV!$A$9:$P$65536,IN_DTK!Q$6,0),"")</f>
        <v>0</v>
      </c>
      <c r="R301" s="52" t="str">
        <f t="shared" si="8"/>
        <v>K15KTR</v>
      </c>
      <c r="S301" s="53" t="str">
        <f t="shared" si="9"/>
        <v>KTR</v>
      </c>
    </row>
    <row r="302" spans="1:19" s="52" customFormat="1" ht="18" customHeight="1">
      <c r="A302" s="44">
        <v>293</v>
      </c>
      <c r="B302" s="54">
        <f>SUBTOTAL(2,C$7:C302)</f>
        <v>293</v>
      </c>
      <c r="C302" s="54">
        <f>IF(ISNA(VLOOKUP($A302,[1]DSSV!$A$9:$P$65536,IN_DTK!C$6,0))=FALSE,VLOOKUP($A302,[1]DSSV!$A$9:$P$65536,IN_DTK!C$6,0),"")</f>
        <v>152232931</v>
      </c>
      <c r="D302" s="55" t="str">
        <f>IF(ISNA(VLOOKUP($A302,[1]DSSV!$A$9:$P$65536,IN_DTK!D$6,0))=FALSE,VLOOKUP($A302,[1]DSSV!$A$9:$P$65536,IN_DTK!D$6,0),"")</f>
        <v xml:space="preserve">Dương Minh </v>
      </c>
      <c r="E302" s="56" t="str">
        <f>IF(ISNA(VLOOKUP($A302,[1]DSSV!$A$9:$P$65536,IN_DTK!E$6,0))=FALSE,VLOOKUP($A302,[1]DSSV!$A$9:$P$65536,IN_DTK!E$6,0),"")</f>
        <v>Vũ</v>
      </c>
      <c r="F302" s="57" t="str">
        <f>IF(ISNA(VLOOKUP($A302,[1]DSSV!$A$9:$P$65536,IN_DTK!F$6,0))=FALSE,VLOOKUP($A302,[1]DSSV!$A$9:$P$65536,IN_DTK!F$6,0),"")</f>
        <v>K15KTR4</v>
      </c>
      <c r="G302" s="57" t="str">
        <f>IF(ISNA(VLOOKUP($A302,[1]DSSV!$A$9:$P$65536,IN_DTK!G$6,0))=FALSE,VLOOKUP($A302,[1]DSSV!$A$9:$P$65536,IN_DTK!G$6,0),"")</f>
        <v>K15E37</v>
      </c>
      <c r="H302" s="54">
        <f>IF(ISNA(VLOOKUP($A302,[1]DSSV!$A$9:$P$65536,IN_DTK!H$6,0))=FALSE,IF(H$9&lt;&gt;0,VLOOKUP($A302,[1]DSSV!$A$9:$P$65536,IN_DTK!H$6,0),""),"")</f>
        <v>5</v>
      </c>
      <c r="I302" s="54">
        <f>IF(ISNA(VLOOKUP($A302,[1]DSSV!$A$9:$P$65536,IN_DTK!I$6,0))=FALSE,IF(I$9&lt;&gt;0,VLOOKUP($A302,[1]DSSV!$A$9:$P$65536,IN_DTK!I$6,0),""),"")</f>
        <v>6</v>
      </c>
      <c r="J302" s="54">
        <f>IF(ISNA(VLOOKUP($A302,[1]DSSV!$A$9:$P$65536,IN_DTK!J$6,0))=FALSE,IF(J$9&lt;&gt;0,VLOOKUP($A302,[1]DSSV!$A$9:$P$65536,IN_DTK!J$6,0),""),"")</f>
        <v>5.6</v>
      </c>
      <c r="K302" s="54">
        <f>IF(ISNA(VLOOKUP($A302,[1]DSSV!$A$9:$P$65536,IN_DTK!K$6,0))=FALSE,IF(K$9&lt;&gt;0,VLOOKUP($A302,[1]DSSV!$A$9:$P$65536,IN_DTK!K$6,0),""),"")</f>
        <v>5.6</v>
      </c>
      <c r="L302" s="54">
        <f>IF(ISNA(VLOOKUP($A302,[1]DSSV!$A$9:$P$65536,IN_DTK!L$6,0))=FALSE,VLOOKUP($A302,[1]DSSV!$A$9:$P$65536,IN_DTK!L$6,0),"")</f>
        <v>8</v>
      </c>
      <c r="M302" s="54">
        <f>IF(ISNA(VLOOKUP($A302,[1]DSSV!$A$9:$P$65536,IN_DTK!M$6,0))=FALSE,VLOOKUP($A302,[1]DSSV!$A$9:$P$65536,IN_DTK!M$6,0),"")</f>
        <v>4.5999999999999996</v>
      </c>
      <c r="N302" s="54">
        <f>IF(ISNA(VLOOKUP($A302,[1]DSSV!$A$9:$P$65536,IN_DTK!N$6,0))=FALSE,IF(N$9&lt;&gt;0,VLOOKUP($A302,[1]DSSV!$A$9:$P$65536,IN_DTK!N$6,0),""),"")</f>
        <v>6.3</v>
      </c>
      <c r="O302" s="58">
        <f>IF(ISNA(VLOOKUP($A302,[1]DSSV!$A$9:$P$65536,IN_DTK!O$6,0))=FALSE,VLOOKUP($A302,[1]DSSV!$A$9:$P$65536,IN_DTK!O$6,0),"")</f>
        <v>6</v>
      </c>
      <c r="P302" s="59" t="str">
        <f>IF(ISNA(VLOOKUP($A302,[1]DSSV!$A$9:$P$65536,IN_DTK!P$6,0))=FALSE,VLOOKUP($A302,[1]DSSV!$A$9:$P$65536,IN_DTK!P$6,0),"")</f>
        <v>Sáu</v>
      </c>
      <c r="Q302" s="60">
        <f>IF(ISNA(VLOOKUP($A302,[1]DSSV!$A$9:$P$65536,IN_DTK!Q$6,0))=FALSE,VLOOKUP($A302,[1]DSSV!$A$9:$P$65536,IN_DTK!Q$6,0),"")</f>
        <v>0</v>
      </c>
      <c r="R302" s="52" t="str">
        <f t="shared" si="8"/>
        <v>K15KTR</v>
      </c>
      <c r="S302" s="53" t="str">
        <f t="shared" si="9"/>
        <v>KTR</v>
      </c>
    </row>
    <row r="303" spans="1:19" s="52" customFormat="1" ht="18" customHeight="1">
      <c r="A303" s="44">
        <v>294</v>
      </c>
      <c r="B303" s="54">
        <f>SUBTOTAL(2,C$7:C303)</f>
        <v>294</v>
      </c>
      <c r="C303" s="54">
        <f>IF(ISNA(VLOOKUP($A303,[1]DSSV!$A$9:$P$65536,IN_DTK!C$6,0))=FALSE,VLOOKUP($A303,[1]DSSV!$A$9:$P$65536,IN_DTK!C$6,0),"")</f>
        <v>152232948</v>
      </c>
      <c r="D303" s="55" t="str">
        <f>IF(ISNA(VLOOKUP($A303,[1]DSSV!$A$9:$P$65536,IN_DTK!D$6,0))=FALSE,VLOOKUP($A303,[1]DSSV!$A$9:$P$65536,IN_DTK!D$6,0),"")</f>
        <v>Phạm Thị</v>
      </c>
      <c r="E303" s="56" t="str">
        <f>IF(ISNA(VLOOKUP($A303,[1]DSSV!$A$9:$P$65536,IN_DTK!E$6,0))=FALSE,VLOOKUP($A303,[1]DSSV!$A$9:$P$65536,IN_DTK!E$6,0),"")</f>
        <v>Phương</v>
      </c>
      <c r="F303" s="57" t="str">
        <f>IF(ISNA(VLOOKUP($A303,[1]DSSV!$A$9:$P$65536,IN_DTK!F$6,0))=FALSE,VLOOKUP($A303,[1]DSSV!$A$9:$P$65536,IN_DTK!F$6,0),"")</f>
        <v>K15KTR4</v>
      </c>
      <c r="G303" s="57" t="str">
        <f>IF(ISNA(VLOOKUP($A303,[1]DSSV!$A$9:$P$65536,IN_DTK!G$6,0))=FALSE,VLOOKUP($A303,[1]DSSV!$A$9:$P$65536,IN_DTK!G$6,0),"")</f>
        <v>K15E37</v>
      </c>
      <c r="H303" s="54">
        <f>IF(ISNA(VLOOKUP($A303,[1]DSSV!$A$9:$P$65536,IN_DTK!H$6,0))=FALSE,IF(H$9&lt;&gt;0,VLOOKUP($A303,[1]DSSV!$A$9:$P$65536,IN_DTK!H$6,0),""),"")</f>
        <v>8</v>
      </c>
      <c r="I303" s="54">
        <f>IF(ISNA(VLOOKUP($A303,[1]DSSV!$A$9:$P$65536,IN_DTK!I$6,0))=FALSE,IF(I$9&lt;&gt;0,VLOOKUP($A303,[1]DSSV!$A$9:$P$65536,IN_DTK!I$6,0),""),"")</f>
        <v>8.5</v>
      </c>
      <c r="J303" s="54">
        <f>IF(ISNA(VLOOKUP($A303,[1]DSSV!$A$9:$P$65536,IN_DTK!J$6,0))=FALSE,IF(J$9&lt;&gt;0,VLOOKUP($A303,[1]DSSV!$A$9:$P$65536,IN_DTK!J$6,0),""),"")</f>
        <v>6.2</v>
      </c>
      <c r="K303" s="54">
        <f>IF(ISNA(VLOOKUP($A303,[1]DSSV!$A$9:$P$65536,IN_DTK!K$6,0))=FALSE,IF(K$9&lt;&gt;0,VLOOKUP($A303,[1]DSSV!$A$9:$P$65536,IN_DTK!K$6,0),""),"")</f>
        <v>7</v>
      </c>
      <c r="L303" s="54">
        <f>IF(ISNA(VLOOKUP($A303,[1]DSSV!$A$9:$P$65536,IN_DTK!L$6,0))=FALSE,VLOOKUP($A303,[1]DSSV!$A$9:$P$65536,IN_DTK!L$6,0),"")</f>
        <v>8</v>
      </c>
      <c r="M303" s="54">
        <f>IF(ISNA(VLOOKUP($A303,[1]DSSV!$A$9:$P$65536,IN_DTK!M$6,0))=FALSE,VLOOKUP($A303,[1]DSSV!$A$9:$P$65536,IN_DTK!M$6,0),"")</f>
        <v>3.3</v>
      </c>
      <c r="N303" s="54">
        <f>IF(ISNA(VLOOKUP($A303,[1]DSSV!$A$9:$P$65536,IN_DTK!N$6,0))=FALSE,IF(N$9&lt;&gt;0,VLOOKUP($A303,[1]DSSV!$A$9:$P$65536,IN_DTK!N$6,0),""),"")</f>
        <v>5.7</v>
      </c>
      <c r="O303" s="58">
        <f>IF(ISNA(VLOOKUP($A303,[1]DSSV!$A$9:$P$65536,IN_DTK!O$6,0))=FALSE,VLOOKUP($A303,[1]DSSV!$A$9:$P$65536,IN_DTK!O$6,0),"")</f>
        <v>6.3</v>
      </c>
      <c r="P303" s="59" t="str">
        <f>IF(ISNA(VLOOKUP($A303,[1]DSSV!$A$9:$P$65536,IN_DTK!P$6,0))=FALSE,VLOOKUP($A303,[1]DSSV!$A$9:$P$65536,IN_DTK!P$6,0),"")</f>
        <v>Sáu  Phẩy Ba</v>
      </c>
      <c r="Q303" s="60">
        <f>IF(ISNA(VLOOKUP($A303,[1]DSSV!$A$9:$P$65536,IN_DTK!Q$6,0))=FALSE,VLOOKUP($A303,[1]DSSV!$A$9:$P$65536,IN_DTK!Q$6,0),"")</f>
        <v>0</v>
      </c>
      <c r="R303" s="52" t="str">
        <f t="shared" si="8"/>
        <v>K15KTR</v>
      </c>
      <c r="S303" s="53" t="str">
        <f t="shared" si="9"/>
        <v>KTR</v>
      </c>
    </row>
    <row r="304" spans="1:19" s="52" customFormat="1" ht="18" customHeight="1">
      <c r="A304" s="44">
        <v>295</v>
      </c>
      <c r="B304" s="54">
        <f>SUBTOTAL(2,C$7:C304)</f>
        <v>295</v>
      </c>
      <c r="C304" s="54">
        <f>IF(ISNA(VLOOKUP($A304,[1]DSSV!$A$9:$P$65536,IN_DTK!C$6,0))=FALSE,VLOOKUP($A304,[1]DSSV!$A$9:$P$65536,IN_DTK!C$6,0),"")</f>
        <v>132234804</v>
      </c>
      <c r="D304" s="55" t="str">
        <f>IF(ISNA(VLOOKUP($A304,[1]DSSV!$A$9:$P$65536,IN_DTK!D$6,0))=FALSE,VLOOKUP($A304,[1]DSSV!$A$9:$P$65536,IN_DTK!D$6,0),"")</f>
        <v>Nguyễn Đức</v>
      </c>
      <c r="E304" s="56" t="str">
        <f>IF(ISNA(VLOOKUP($A304,[1]DSSV!$A$9:$P$65536,IN_DTK!E$6,0))=FALSE,VLOOKUP($A304,[1]DSSV!$A$9:$P$65536,IN_DTK!E$6,0),"")</f>
        <v>Anh</v>
      </c>
      <c r="F304" s="57" t="str">
        <f>IF(ISNA(VLOOKUP($A304,[1]DSSV!$A$9:$P$65536,IN_DTK!F$6,0))=FALSE,VLOOKUP($A304,[1]DSSV!$A$9:$P$65536,IN_DTK!F$6,0),"")</f>
        <v>K15KTR5</v>
      </c>
      <c r="G304" s="57" t="str">
        <f>IF(ISNA(VLOOKUP($A304,[1]DSSV!$A$9:$P$65536,IN_DTK!G$6,0))=FALSE,VLOOKUP($A304,[1]DSSV!$A$9:$P$65536,IN_DTK!G$6,0),"")</f>
        <v>K15E37</v>
      </c>
      <c r="H304" s="54">
        <f>IF(ISNA(VLOOKUP($A304,[1]DSSV!$A$9:$P$65536,IN_DTK!H$6,0))=FALSE,IF(H$9&lt;&gt;0,VLOOKUP($A304,[1]DSSV!$A$9:$P$65536,IN_DTK!H$6,0),""),"")</f>
        <v>0</v>
      </c>
      <c r="I304" s="54">
        <f>IF(ISNA(VLOOKUP($A304,[1]DSSV!$A$9:$P$65536,IN_DTK!I$6,0))=FALSE,IF(I$9&lt;&gt;0,VLOOKUP($A304,[1]DSSV!$A$9:$P$65536,IN_DTK!I$6,0),""),"")</f>
        <v>0</v>
      </c>
      <c r="J304" s="54">
        <f>IF(ISNA(VLOOKUP($A304,[1]DSSV!$A$9:$P$65536,IN_DTK!J$6,0))=FALSE,IF(J$9&lt;&gt;0,VLOOKUP($A304,[1]DSSV!$A$9:$P$65536,IN_DTK!J$6,0),""),"")</f>
        <v>0</v>
      </c>
      <c r="K304" s="54">
        <f>IF(ISNA(VLOOKUP($A304,[1]DSSV!$A$9:$P$65536,IN_DTK!K$6,0))=FALSE,IF(K$9&lt;&gt;0,VLOOKUP($A304,[1]DSSV!$A$9:$P$65536,IN_DTK!K$6,0),""),"")</f>
        <v>0</v>
      </c>
      <c r="L304" s="54" t="str">
        <f>IF(ISNA(VLOOKUP($A304,[1]DSSV!$A$9:$P$65536,IN_DTK!L$6,0))=FALSE,VLOOKUP($A304,[1]DSSV!$A$9:$P$65536,IN_DTK!L$6,0),"")</f>
        <v>hp</v>
      </c>
      <c r="M304" s="54" t="str">
        <f>IF(ISNA(VLOOKUP($A304,[1]DSSV!$A$9:$P$65536,IN_DTK!M$6,0))=FALSE,VLOOKUP($A304,[1]DSSV!$A$9:$P$65536,IN_DTK!M$6,0),"")</f>
        <v>hp</v>
      </c>
      <c r="N304" s="54" t="str">
        <f>IF(ISNA(VLOOKUP($A304,[1]DSSV!$A$9:$P$65536,IN_DTK!N$6,0))=FALSE,IF(N$9&lt;&gt;0,VLOOKUP($A304,[1]DSSV!$A$9:$P$65536,IN_DTK!N$6,0),""),"")</f>
        <v>hp</v>
      </c>
      <c r="O304" s="58">
        <f>IF(ISNA(VLOOKUP($A304,[1]DSSV!$A$9:$P$65536,IN_DTK!O$6,0))=FALSE,VLOOKUP($A304,[1]DSSV!$A$9:$P$65536,IN_DTK!O$6,0),"")</f>
        <v>0</v>
      </c>
      <c r="P304" s="59" t="str">
        <f>IF(ISNA(VLOOKUP($A304,[1]DSSV!$A$9:$P$65536,IN_DTK!P$6,0))=FALSE,VLOOKUP($A304,[1]DSSV!$A$9:$P$65536,IN_DTK!P$6,0),"")</f>
        <v>Không</v>
      </c>
      <c r="Q304" s="60">
        <f>IF(ISNA(VLOOKUP($A304,[1]DSSV!$A$9:$P$65536,IN_DTK!Q$6,0))=FALSE,VLOOKUP($A304,[1]DSSV!$A$9:$P$65536,IN_DTK!Q$6,0),"")</f>
        <v>0</v>
      </c>
      <c r="R304" s="52" t="str">
        <f t="shared" si="8"/>
        <v>K15KTR</v>
      </c>
      <c r="S304" s="53" t="str">
        <f t="shared" si="9"/>
        <v>KTR</v>
      </c>
    </row>
    <row r="305" spans="1:19" s="52" customFormat="1" ht="18" customHeight="1">
      <c r="A305" s="44">
        <v>296</v>
      </c>
      <c r="B305" s="54">
        <f>SUBTOTAL(2,C$7:C305)</f>
        <v>296</v>
      </c>
      <c r="C305" s="54">
        <f>IF(ISNA(VLOOKUP($A305,[1]DSSV!$A$9:$P$65536,IN_DTK!C$6,0))=FALSE,VLOOKUP($A305,[1]DSSV!$A$9:$P$65536,IN_DTK!C$6,0),"")</f>
        <v>142231407</v>
      </c>
      <c r="D305" s="55" t="str">
        <f>IF(ISNA(VLOOKUP($A305,[1]DSSV!$A$9:$P$65536,IN_DTK!D$6,0))=FALSE,VLOOKUP($A305,[1]DSSV!$A$9:$P$65536,IN_DTK!D$6,0),"")</f>
        <v>Trần Duy</v>
      </c>
      <c r="E305" s="56" t="str">
        <f>IF(ISNA(VLOOKUP($A305,[1]DSSV!$A$9:$P$65536,IN_DTK!E$6,0))=FALSE,VLOOKUP($A305,[1]DSSV!$A$9:$P$65536,IN_DTK!E$6,0),"")</f>
        <v>Linh</v>
      </c>
      <c r="F305" s="57" t="str">
        <f>IF(ISNA(VLOOKUP($A305,[1]DSSV!$A$9:$P$65536,IN_DTK!F$6,0))=FALSE,VLOOKUP($A305,[1]DSSV!$A$9:$P$65536,IN_DTK!F$6,0),"")</f>
        <v>K15KTR5</v>
      </c>
      <c r="G305" s="57" t="str">
        <f>IF(ISNA(VLOOKUP($A305,[1]DSSV!$A$9:$P$65536,IN_DTK!G$6,0))=FALSE,VLOOKUP($A305,[1]DSSV!$A$9:$P$65536,IN_DTK!G$6,0),"")</f>
        <v>K15E37</v>
      </c>
      <c r="H305" s="54">
        <f>IF(ISNA(VLOOKUP($A305,[1]DSSV!$A$9:$P$65536,IN_DTK!H$6,0))=FALSE,IF(H$9&lt;&gt;0,VLOOKUP($A305,[1]DSSV!$A$9:$P$65536,IN_DTK!H$6,0),""),"")</f>
        <v>6</v>
      </c>
      <c r="I305" s="54">
        <f>IF(ISNA(VLOOKUP($A305,[1]DSSV!$A$9:$P$65536,IN_DTK!I$6,0))=FALSE,IF(I$9&lt;&gt;0,VLOOKUP($A305,[1]DSSV!$A$9:$P$65536,IN_DTK!I$6,0),""),"")</f>
        <v>7</v>
      </c>
      <c r="J305" s="54">
        <f>IF(ISNA(VLOOKUP($A305,[1]DSSV!$A$9:$P$65536,IN_DTK!J$6,0))=FALSE,IF(J$9&lt;&gt;0,VLOOKUP($A305,[1]DSSV!$A$9:$P$65536,IN_DTK!J$6,0),""),"")</f>
        <v>5.2</v>
      </c>
      <c r="K305" s="54">
        <f>IF(ISNA(VLOOKUP($A305,[1]DSSV!$A$9:$P$65536,IN_DTK!K$6,0))=FALSE,IF(K$9&lt;&gt;0,VLOOKUP($A305,[1]DSSV!$A$9:$P$65536,IN_DTK!K$6,0),""),"")</f>
        <v>5.2</v>
      </c>
      <c r="L305" s="54">
        <f>IF(ISNA(VLOOKUP($A305,[1]DSSV!$A$9:$P$65536,IN_DTK!L$6,0))=FALSE,VLOOKUP($A305,[1]DSSV!$A$9:$P$65536,IN_DTK!L$6,0),"")</f>
        <v>7</v>
      </c>
      <c r="M305" s="54">
        <f>IF(ISNA(VLOOKUP($A305,[1]DSSV!$A$9:$P$65536,IN_DTK!M$6,0))=FALSE,VLOOKUP($A305,[1]DSSV!$A$9:$P$65536,IN_DTK!M$6,0),"")</f>
        <v>5.3</v>
      </c>
      <c r="N305" s="54">
        <f>IF(ISNA(VLOOKUP($A305,[1]DSSV!$A$9:$P$65536,IN_DTK!N$6,0))=FALSE,IF(N$9&lt;&gt;0,VLOOKUP($A305,[1]DSSV!$A$9:$P$65536,IN_DTK!N$6,0),""),"")</f>
        <v>6.2</v>
      </c>
      <c r="O305" s="58">
        <f>IF(ISNA(VLOOKUP($A305,[1]DSSV!$A$9:$P$65536,IN_DTK!O$6,0))=FALSE,VLOOKUP($A305,[1]DSSV!$A$9:$P$65536,IN_DTK!O$6,0),"")</f>
        <v>6</v>
      </c>
      <c r="P305" s="59" t="str">
        <f>IF(ISNA(VLOOKUP($A305,[1]DSSV!$A$9:$P$65536,IN_DTK!P$6,0))=FALSE,VLOOKUP($A305,[1]DSSV!$A$9:$P$65536,IN_DTK!P$6,0),"")</f>
        <v>Sáu</v>
      </c>
      <c r="Q305" s="60">
        <f>IF(ISNA(VLOOKUP($A305,[1]DSSV!$A$9:$P$65536,IN_DTK!Q$6,0))=FALSE,VLOOKUP($A305,[1]DSSV!$A$9:$P$65536,IN_DTK!Q$6,0),"")</f>
        <v>0</v>
      </c>
      <c r="R305" s="52" t="str">
        <f t="shared" si="8"/>
        <v>K15KTR</v>
      </c>
      <c r="S305" s="53" t="str">
        <f t="shared" si="9"/>
        <v>KTR</v>
      </c>
    </row>
    <row r="306" spans="1:19" s="52" customFormat="1" ht="18" customHeight="1">
      <c r="A306" s="44">
        <v>297</v>
      </c>
      <c r="B306" s="54">
        <f>SUBTOTAL(2,C$7:C306)</f>
        <v>297</v>
      </c>
      <c r="C306" s="54">
        <f>IF(ISNA(VLOOKUP($A306,[1]DSSV!$A$9:$P$65536,IN_DTK!C$6,0))=FALSE,VLOOKUP($A306,[1]DSSV!$A$9:$P$65536,IN_DTK!C$6,0),"")</f>
        <v>142231429</v>
      </c>
      <c r="D306" s="55" t="str">
        <f>IF(ISNA(VLOOKUP($A306,[1]DSSV!$A$9:$P$65536,IN_DTK!D$6,0))=FALSE,VLOOKUP($A306,[1]DSSV!$A$9:$P$65536,IN_DTK!D$6,0),"")</f>
        <v xml:space="preserve">Vũ Trọng </v>
      </c>
      <c r="E306" s="56" t="str">
        <f>IF(ISNA(VLOOKUP($A306,[1]DSSV!$A$9:$P$65536,IN_DTK!E$6,0))=FALSE,VLOOKUP($A306,[1]DSSV!$A$9:$P$65536,IN_DTK!E$6,0),"")</f>
        <v>Quý</v>
      </c>
      <c r="F306" s="57" t="str">
        <f>IF(ISNA(VLOOKUP($A306,[1]DSSV!$A$9:$P$65536,IN_DTK!F$6,0))=FALSE,VLOOKUP($A306,[1]DSSV!$A$9:$P$65536,IN_DTK!F$6,0),"")</f>
        <v>K15KTR5</v>
      </c>
      <c r="G306" s="57" t="str">
        <f>IF(ISNA(VLOOKUP($A306,[1]DSSV!$A$9:$P$65536,IN_DTK!G$6,0))=FALSE,VLOOKUP($A306,[1]DSSV!$A$9:$P$65536,IN_DTK!G$6,0),"")</f>
        <v>K15E37</v>
      </c>
      <c r="H306" s="54">
        <f>IF(ISNA(VLOOKUP($A306,[1]DSSV!$A$9:$P$65536,IN_DTK!H$6,0))=FALSE,IF(H$9&lt;&gt;0,VLOOKUP($A306,[1]DSSV!$A$9:$P$65536,IN_DTK!H$6,0),""),"")</f>
        <v>8</v>
      </c>
      <c r="I306" s="54">
        <f>IF(ISNA(VLOOKUP($A306,[1]DSSV!$A$9:$P$65536,IN_DTK!I$6,0))=FALSE,IF(I$9&lt;&gt;0,VLOOKUP($A306,[1]DSSV!$A$9:$P$65536,IN_DTK!I$6,0),""),"")</f>
        <v>8</v>
      </c>
      <c r="J306" s="54">
        <f>IF(ISNA(VLOOKUP($A306,[1]DSSV!$A$9:$P$65536,IN_DTK!J$6,0))=FALSE,IF(J$9&lt;&gt;0,VLOOKUP($A306,[1]DSSV!$A$9:$P$65536,IN_DTK!J$6,0),""),"")</f>
        <v>5.6</v>
      </c>
      <c r="K306" s="54">
        <f>IF(ISNA(VLOOKUP($A306,[1]DSSV!$A$9:$P$65536,IN_DTK!K$6,0))=FALSE,IF(K$9&lt;&gt;0,VLOOKUP($A306,[1]DSSV!$A$9:$P$65536,IN_DTK!K$6,0),""),"")</f>
        <v>6</v>
      </c>
      <c r="L306" s="54">
        <f>IF(ISNA(VLOOKUP($A306,[1]DSSV!$A$9:$P$65536,IN_DTK!L$6,0))=FALSE,VLOOKUP($A306,[1]DSSV!$A$9:$P$65536,IN_DTK!L$6,0),"")</f>
        <v>7</v>
      </c>
      <c r="M306" s="54">
        <f>IF(ISNA(VLOOKUP($A306,[1]DSSV!$A$9:$P$65536,IN_DTK!M$6,0))=FALSE,VLOOKUP($A306,[1]DSSV!$A$9:$P$65536,IN_DTK!M$6,0),"")</f>
        <v>5.5</v>
      </c>
      <c r="N306" s="54">
        <f>IF(ISNA(VLOOKUP($A306,[1]DSSV!$A$9:$P$65536,IN_DTK!N$6,0))=FALSE,IF(N$9&lt;&gt;0,VLOOKUP($A306,[1]DSSV!$A$9:$P$65536,IN_DTK!N$6,0),""),"")</f>
        <v>6.3</v>
      </c>
      <c r="O306" s="58">
        <f>IF(ISNA(VLOOKUP($A306,[1]DSSV!$A$9:$P$65536,IN_DTK!O$6,0))=FALSE,VLOOKUP($A306,[1]DSSV!$A$9:$P$65536,IN_DTK!O$6,0),"")</f>
        <v>6.4</v>
      </c>
      <c r="P306" s="59" t="str">
        <f>IF(ISNA(VLOOKUP($A306,[1]DSSV!$A$9:$P$65536,IN_DTK!P$6,0))=FALSE,VLOOKUP($A306,[1]DSSV!$A$9:$P$65536,IN_DTK!P$6,0),"")</f>
        <v>Sáu Phẩy Bốn</v>
      </c>
      <c r="Q306" s="60">
        <f>IF(ISNA(VLOOKUP($A306,[1]DSSV!$A$9:$P$65536,IN_DTK!Q$6,0))=FALSE,VLOOKUP($A306,[1]DSSV!$A$9:$P$65536,IN_DTK!Q$6,0),"")</f>
        <v>0</v>
      </c>
      <c r="R306" s="52" t="str">
        <f t="shared" si="8"/>
        <v>K15KTR</v>
      </c>
      <c r="S306" s="53" t="str">
        <f t="shared" si="9"/>
        <v>KTR</v>
      </c>
    </row>
    <row r="307" spans="1:19" s="52" customFormat="1" ht="18" customHeight="1">
      <c r="A307" s="44">
        <v>298</v>
      </c>
      <c r="B307" s="54">
        <f>SUBTOTAL(2,C$7:C307)</f>
        <v>298</v>
      </c>
      <c r="C307" s="54">
        <f>IF(ISNA(VLOOKUP($A307,[1]DSSV!$A$9:$P$65536,IN_DTK!C$6,0))=FALSE,VLOOKUP($A307,[1]DSSV!$A$9:$P$65536,IN_DTK!C$6,0),"")</f>
        <v>142231469</v>
      </c>
      <c r="D307" s="55" t="str">
        <f>IF(ISNA(VLOOKUP($A307,[1]DSSV!$A$9:$P$65536,IN_DTK!D$6,0))=FALSE,VLOOKUP($A307,[1]DSSV!$A$9:$P$65536,IN_DTK!D$6,0),"")</f>
        <v xml:space="preserve">Nguyễn Thế </v>
      </c>
      <c r="E307" s="56" t="str">
        <f>IF(ISNA(VLOOKUP($A307,[1]DSSV!$A$9:$P$65536,IN_DTK!E$6,0))=FALSE,VLOOKUP($A307,[1]DSSV!$A$9:$P$65536,IN_DTK!E$6,0),"")</f>
        <v>Kiên</v>
      </c>
      <c r="F307" s="57" t="str">
        <f>IF(ISNA(VLOOKUP($A307,[1]DSSV!$A$9:$P$65536,IN_DTK!F$6,0))=FALSE,VLOOKUP($A307,[1]DSSV!$A$9:$P$65536,IN_DTK!F$6,0),"")</f>
        <v>K15KTR5</v>
      </c>
      <c r="G307" s="57" t="str">
        <f>IF(ISNA(VLOOKUP($A307,[1]DSSV!$A$9:$P$65536,IN_DTK!G$6,0))=FALSE,VLOOKUP($A307,[1]DSSV!$A$9:$P$65536,IN_DTK!G$6,0),"")</f>
        <v>K15E37</v>
      </c>
      <c r="H307" s="54">
        <f>IF(ISNA(VLOOKUP($A307,[1]DSSV!$A$9:$P$65536,IN_DTK!H$6,0))=FALSE,IF(H$9&lt;&gt;0,VLOOKUP($A307,[1]DSSV!$A$9:$P$65536,IN_DTK!H$6,0),""),"")</f>
        <v>7</v>
      </c>
      <c r="I307" s="54">
        <f>IF(ISNA(VLOOKUP($A307,[1]DSSV!$A$9:$P$65536,IN_DTK!I$6,0))=FALSE,IF(I$9&lt;&gt;0,VLOOKUP($A307,[1]DSSV!$A$9:$P$65536,IN_DTK!I$6,0),""),"")</f>
        <v>7.5</v>
      </c>
      <c r="J307" s="54">
        <f>IF(ISNA(VLOOKUP($A307,[1]DSSV!$A$9:$P$65536,IN_DTK!J$6,0))=FALSE,IF(J$9&lt;&gt;0,VLOOKUP($A307,[1]DSSV!$A$9:$P$65536,IN_DTK!J$6,0),""),"")</f>
        <v>4.4000000000000004</v>
      </c>
      <c r="K307" s="54">
        <f>IF(ISNA(VLOOKUP($A307,[1]DSSV!$A$9:$P$65536,IN_DTK!K$6,0))=FALSE,IF(K$9&lt;&gt;0,VLOOKUP($A307,[1]DSSV!$A$9:$P$65536,IN_DTK!K$6,0),""),"")</f>
        <v>6</v>
      </c>
      <c r="L307" s="54">
        <f>IF(ISNA(VLOOKUP($A307,[1]DSSV!$A$9:$P$65536,IN_DTK!L$6,0))=FALSE,VLOOKUP($A307,[1]DSSV!$A$9:$P$65536,IN_DTK!L$6,0),"")</f>
        <v>6.5</v>
      </c>
      <c r="M307" s="54">
        <f>IF(ISNA(VLOOKUP($A307,[1]DSSV!$A$9:$P$65536,IN_DTK!M$6,0))=FALSE,VLOOKUP($A307,[1]DSSV!$A$9:$P$65536,IN_DTK!M$6,0),"")</f>
        <v>4.4000000000000004</v>
      </c>
      <c r="N307" s="54">
        <f>IF(ISNA(VLOOKUP($A307,[1]DSSV!$A$9:$P$65536,IN_DTK!N$6,0))=FALSE,IF(N$9&lt;&gt;0,VLOOKUP($A307,[1]DSSV!$A$9:$P$65536,IN_DTK!N$6,0),""),"")</f>
        <v>5.5</v>
      </c>
      <c r="O307" s="58">
        <f>IF(ISNA(VLOOKUP($A307,[1]DSSV!$A$9:$P$65536,IN_DTK!O$6,0))=FALSE,VLOOKUP($A307,[1]DSSV!$A$9:$P$65536,IN_DTK!O$6,0),"")</f>
        <v>5.6</v>
      </c>
      <c r="P307" s="59" t="str">
        <f>IF(ISNA(VLOOKUP($A307,[1]DSSV!$A$9:$P$65536,IN_DTK!P$6,0))=FALSE,VLOOKUP($A307,[1]DSSV!$A$9:$P$65536,IN_DTK!P$6,0),"")</f>
        <v>Năm Phẩy Sáu</v>
      </c>
      <c r="Q307" s="60">
        <f>IF(ISNA(VLOOKUP($A307,[1]DSSV!$A$9:$P$65536,IN_DTK!Q$6,0))=FALSE,VLOOKUP($A307,[1]DSSV!$A$9:$P$65536,IN_DTK!Q$6,0),"")</f>
        <v>0</v>
      </c>
      <c r="R307" s="52" t="str">
        <f t="shared" si="8"/>
        <v>K15KTR</v>
      </c>
      <c r="S307" s="53" t="str">
        <f t="shared" si="9"/>
        <v>KTR</v>
      </c>
    </row>
    <row r="308" spans="1:19" s="52" customFormat="1" ht="18" customHeight="1">
      <c r="A308" s="44">
        <v>299</v>
      </c>
      <c r="B308" s="54">
        <f>SUBTOTAL(2,C$7:C308)</f>
        <v>299</v>
      </c>
      <c r="C308" s="54">
        <f>IF(ISNA(VLOOKUP($A308,[1]DSSV!$A$9:$P$65536,IN_DTK!C$6,0))=FALSE,VLOOKUP($A308,[1]DSSV!$A$9:$P$65536,IN_DTK!C$6,0),"")</f>
        <v>142234548</v>
      </c>
      <c r="D308" s="55" t="str">
        <f>IF(ISNA(VLOOKUP($A308,[1]DSSV!$A$9:$P$65536,IN_DTK!D$6,0))=FALSE,VLOOKUP($A308,[1]DSSV!$A$9:$P$65536,IN_DTK!D$6,0),"")</f>
        <v>Lê Văn</v>
      </c>
      <c r="E308" s="56" t="str">
        <f>IF(ISNA(VLOOKUP($A308,[1]DSSV!$A$9:$P$65536,IN_DTK!E$6,0))=FALSE,VLOOKUP($A308,[1]DSSV!$A$9:$P$65536,IN_DTK!E$6,0),"")</f>
        <v>Toàn</v>
      </c>
      <c r="F308" s="57" t="str">
        <f>IF(ISNA(VLOOKUP($A308,[1]DSSV!$A$9:$P$65536,IN_DTK!F$6,0))=FALSE,VLOOKUP($A308,[1]DSSV!$A$9:$P$65536,IN_DTK!F$6,0),"")</f>
        <v>K15KTR5</v>
      </c>
      <c r="G308" s="57" t="str">
        <f>IF(ISNA(VLOOKUP($A308,[1]DSSV!$A$9:$P$65536,IN_DTK!G$6,0))=FALSE,VLOOKUP($A308,[1]DSSV!$A$9:$P$65536,IN_DTK!G$6,0),"")</f>
        <v>K15E37</v>
      </c>
      <c r="H308" s="54">
        <f>IF(ISNA(VLOOKUP($A308,[1]DSSV!$A$9:$P$65536,IN_DTK!H$6,0))=FALSE,IF(H$9&lt;&gt;0,VLOOKUP($A308,[1]DSSV!$A$9:$P$65536,IN_DTK!H$6,0),""),"")</f>
        <v>0</v>
      </c>
      <c r="I308" s="54">
        <f>IF(ISNA(VLOOKUP($A308,[1]DSSV!$A$9:$P$65536,IN_DTK!I$6,0))=FALSE,IF(I$9&lt;&gt;0,VLOOKUP($A308,[1]DSSV!$A$9:$P$65536,IN_DTK!I$6,0),""),"")</f>
        <v>0</v>
      </c>
      <c r="J308" s="54">
        <f>IF(ISNA(VLOOKUP($A308,[1]DSSV!$A$9:$P$65536,IN_DTK!J$6,0))=FALSE,IF(J$9&lt;&gt;0,VLOOKUP($A308,[1]DSSV!$A$9:$P$65536,IN_DTK!J$6,0),""),"")</f>
        <v>0</v>
      </c>
      <c r="K308" s="54">
        <f>IF(ISNA(VLOOKUP($A308,[1]DSSV!$A$9:$P$65536,IN_DTK!K$6,0))=FALSE,IF(K$9&lt;&gt;0,VLOOKUP($A308,[1]DSSV!$A$9:$P$65536,IN_DTK!K$6,0),""),"")</f>
        <v>0</v>
      </c>
      <c r="L308" s="54" t="str">
        <f>IF(ISNA(VLOOKUP($A308,[1]DSSV!$A$9:$P$65536,IN_DTK!L$6,0))=FALSE,VLOOKUP($A308,[1]DSSV!$A$9:$P$65536,IN_DTK!L$6,0),"")</f>
        <v>hp</v>
      </c>
      <c r="M308" s="54" t="str">
        <f>IF(ISNA(VLOOKUP($A308,[1]DSSV!$A$9:$P$65536,IN_DTK!M$6,0))=FALSE,VLOOKUP($A308,[1]DSSV!$A$9:$P$65536,IN_DTK!M$6,0),"")</f>
        <v>hp</v>
      </c>
      <c r="N308" s="54" t="str">
        <f>IF(ISNA(VLOOKUP($A308,[1]DSSV!$A$9:$P$65536,IN_DTK!N$6,0))=FALSE,IF(N$9&lt;&gt;0,VLOOKUP($A308,[1]DSSV!$A$9:$P$65536,IN_DTK!N$6,0),""),"")</f>
        <v>hp</v>
      </c>
      <c r="O308" s="58">
        <f>IF(ISNA(VLOOKUP($A308,[1]DSSV!$A$9:$P$65536,IN_DTK!O$6,0))=FALSE,VLOOKUP($A308,[1]DSSV!$A$9:$P$65536,IN_DTK!O$6,0),"")</f>
        <v>0</v>
      </c>
      <c r="P308" s="59" t="str">
        <f>IF(ISNA(VLOOKUP($A308,[1]DSSV!$A$9:$P$65536,IN_DTK!P$6,0))=FALSE,VLOOKUP($A308,[1]DSSV!$A$9:$P$65536,IN_DTK!P$6,0),"")</f>
        <v>Không</v>
      </c>
      <c r="Q308" s="60">
        <f>IF(ISNA(VLOOKUP($A308,[1]DSSV!$A$9:$P$65536,IN_DTK!Q$6,0))=FALSE,VLOOKUP($A308,[1]DSSV!$A$9:$P$65536,IN_DTK!Q$6,0),"")</f>
        <v>0</v>
      </c>
      <c r="R308" s="52" t="str">
        <f t="shared" si="8"/>
        <v>K15KTR</v>
      </c>
      <c r="S308" s="53" t="str">
        <f t="shared" si="9"/>
        <v>KTR</v>
      </c>
    </row>
    <row r="309" spans="1:19" s="52" customFormat="1" ht="18" customHeight="1">
      <c r="A309" s="44">
        <v>300</v>
      </c>
      <c r="B309" s="54">
        <f>SUBTOTAL(2,C$7:C309)</f>
        <v>300</v>
      </c>
      <c r="C309" s="54">
        <f>IF(ISNA(VLOOKUP($A309,[1]DSSV!$A$9:$P$65536,IN_DTK!C$6,0))=FALSE,VLOOKUP($A309,[1]DSSV!$A$9:$P$65536,IN_DTK!C$6,0),"")</f>
        <v>152232892</v>
      </c>
      <c r="D309" s="55" t="str">
        <f>IF(ISNA(VLOOKUP($A309,[1]DSSV!$A$9:$P$65536,IN_DTK!D$6,0))=FALSE,VLOOKUP($A309,[1]DSSV!$A$9:$P$65536,IN_DTK!D$6,0),"")</f>
        <v>Phạm Bá</v>
      </c>
      <c r="E309" s="56" t="str">
        <f>IF(ISNA(VLOOKUP($A309,[1]DSSV!$A$9:$P$65536,IN_DTK!E$6,0))=FALSE,VLOOKUP($A309,[1]DSSV!$A$9:$P$65536,IN_DTK!E$6,0),"")</f>
        <v>Trường</v>
      </c>
      <c r="F309" s="57" t="str">
        <f>IF(ISNA(VLOOKUP($A309,[1]DSSV!$A$9:$P$65536,IN_DTK!F$6,0))=FALSE,VLOOKUP($A309,[1]DSSV!$A$9:$P$65536,IN_DTK!F$6,0),"")</f>
        <v>K15KTR5</v>
      </c>
      <c r="G309" s="57" t="str">
        <f>IF(ISNA(VLOOKUP($A309,[1]DSSV!$A$9:$P$65536,IN_DTK!G$6,0))=FALSE,VLOOKUP($A309,[1]DSSV!$A$9:$P$65536,IN_DTK!G$6,0),"")</f>
        <v>K15E37</v>
      </c>
      <c r="H309" s="54">
        <f>IF(ISNA(VLOOKUP($A309,[1]DSSV!$A$9:$P$65536,IN_DTK!H$6,0))=FALSE,IF(H$9&lt;&gt;0,VLOOKUP($A309,[1]DSSV!$A$9:$P$65536,IN_DTK!H$6,0),""),"")</f>
        <v>4</v>
      </c>
      <c r="I309" s="54">
        <f>IF(ISNA(VLOOKUP($A309,[1]DSSV!$A$9:$P$65536,IN_DTK!I$6,0))=FALSE,IF(I$9&lt;&gt;0,VLOOKUP($A309,[1]DSSV!$A$9:$P$65536,IN_DTK!I$6,0),""),"")</f>
        <v>6</v>
      </c>
      <c r="J309" s="54">
        <f>IF(ISNA(VLOOKUP($A309,[1]DSSV!$A$9:$P$65536,IN_DTK!J$6,0))=FALSE,IF(J$9&lt;&gt;0,VLOOKUP($A309,[1]DSSV!$A$9:$P$65536,IN_DTK!J$6,0),""),"")</f>
        <v>5.6</v>
      </c>
      <c r="K309" s="54">
        <f>IF(ISNA(VLOOKUP($A309,[1]DSSV!$A$9:$P$65536,IN_DTK!K$6,0))=FALSE,IF(K$9&lt;&gt;0,VLOOKUP($A309,[1]DSSV!$A$9:$P$65536,IN_DTK!K$6,0),""),"")</f>
        <v>5.6</v>
      </c>
      <c r="L309" s="54">
        <f>IF(ISNA(VLOOKUP($A309,[1]DSSV!$A$9:$P$65536,IN_DTK!L$6,0))=FALSE,VLOOKUP($A309,[1]DSSV!$A$9:$P$65536,IN_DTK!L$6,0),"")</f>
        <v>6.5</v>
      </c>
      <c r="M309" s="54">
        <f>IF(ISNA(VLOOKUP($A309,[1]DSSV!$A$9:$P$65536,IN_DTK!M$6,0))=FALSE,VLOOKUP($A309,[1]DSSV!$A$9:$P$65536,IN_DTK!M$6,0),"")</f>
        <v>2.4</v>
      </c>
      <c r="N309" s="54">
        <f>IF(ISNA(VLOOKUP($A309,[1]DSSV!$A$9:$P$65536,IN_DTK!N$6,0))=FALSE,IF(N$9&lt;&gt;0,VLOOKUP($A309,[1]DSSV!$A$9:$P$65536,IN_DTK!N$6,0),""),"")</f>
        <v>4.5</v>
      </c>
      <c r="O309" s="58">
        <f>IF(ISNA(VLOOKUP($A309,[1]DSSV!$A$9:$P$65536,IN_DTK!O$6,0))=FALSE,VLOOKUP($A309,[1]DSSV!$A$9:$P$65536,IN_DTK!O$6,0),"")</f>
        <v>5</v>
      </c>
      <c r="P309" s="59" t="str">
        <f>IF(ISNA(VLOOKUP($A309,[1]DSSV!$A$9:$P$65536,IN_DTK!P$6,0))=FALSE,VLOOKUP($A309,[1]DSSV!$A$9:$P$65536,IN_DTK!P$6,0),"")</f>
        <v>Năm</v>
      </c>
      <c r="Q309" s="60">
        <f>IF(ISNA(VLOOKUP($A309,[1]DSSV!$A$9:$P$65536,IN_DTK!Q$6,0))=FALSE,VLOOKUP($A309,[1]DSSV!$A$9:$P$65536,IN_DTK!Q$6,0),"")</f>
        <v>0</v>
      </c>
      <c r="R309" s="52" t="str">
        <f t="shared" si="8"/>
        <v>K15KTR</v>
      </c>
      <c r="S309" s="53" t="str">
        <f t="shared" si="9"/>
        <v>KTR</v>
      </c>
    </row>
    <row r="310" spans="1:19" s="52" customFormat="1" ht="18" customHeight="1">
      <c r="A310" s="44">
        <v>301</v>
      </c>
      <c r="B310" s="54">
        <f>SUBTOTAL(2,C$7:C310)</f>
        <v>301</v>
      </c>
      <c r="C310" s="54">
        <f>IF(ISNA(VLOOKUP($A310,[1]DSSV!$A$9:$P$65536,IN_DTK!C$6,0))=FALSE,VLOOKUP($A310,[1]DSSV!$A$9:$P$65536,IN_DTK!C$6,0),"")</f>
        <v>152232952</v>
      </c>
      <c r="D310" s="55" t="str">
        <f>IF(ISNA(VLOOKUP($A310,[1]DSSV!$A$9:$P$65536,IN_DTK!D$6,0))=FALSE,VLOOKUP($A310,[1]DSSV!$A$9:$P$65536,IN_DTK!D$6,0),"")</f>
        <v xml:space="preserve">Đinh Quang </v>
      </c>
      <c r="E310" s="56" t="str">
        <f>IF(ISNA(VLOOKUP($A310,[1]DSSV!$A$9:$P$65536,IN_DTK!E$6,0))=FALSE,VLOOKUP($A310,[1]DSSV!$A$9:$P$65536,IN_DTK!E$6,0),"")</f>
        <v>Văn</v>
      </c>
      <c r="F310" s="57" t="str">
        <f>IF(ISNA(VLOOKUP($A310,[1]DSSV!$A$9:$P$65536,IN_DTK!F$6,0))=FALSE,VLOOKUP($A310,[1]DSSV!$A$9:$P$65536,IN_DTK!F$6,0),"")</f>
        <v>K15KTR5</v>
      </c>
      <c r="G310" s="57" t="str">
        <f>IF(ISNA(VLOOKUP($A310,[1]DSSV!$A$9:$P$65536,IN_DTK!G$6,0))=FALSE,VLOOKUP($A310,[1]DSSV!$A$9:$P$65536,IN_DTK!G$6,0),"")</f>
        <v>K15E37</v>
      </c>
      <c r="H310" s="54">
        <f>IF(ISNA(VLOOKUP($A310,[1]DSSV!$A$9:$P$65536,IN_DTK!H$6,0))=FALSE,IF(H$9&lt;&gt;0,VLOOKUP($A310,[1]DSSV!$A$9:$P$65536,IN_DTK!H$6,0),""),"")</f>
        <v>9</v>
      </c>
      <c r="I310" s="54">
        <f>IF(ISNA(VLOOKUP($A310,[1]DSSV!$A$9:$P$65536,IN_DTK!I$6,0))=FALSE,IF(I$9&lt;&gt;0,VLOOKUP($A310,[1]DSSV!$A$9:$P$65536,IN_DTK!I$6,0),""),"")</f>
        <v>8</v>
      </c>
      <c r="J310" s="54">
        <f>IF(ISNA(VLOOKUP($A310,[1]DSSV!$A$9:$P$65536,IN_DTK!J$6,0))=FALSE,IF(J$9&lt;&gt;0,VLOOKUP($A310,[1]DSSV!$A$9:$P$65536,IN_DTK!J$6,0),""),"")</f>
        <v>5</v>
      </c>
      <c r="K310" s="54">
        <f>IF(ISNA(VLOOKUP($A310,[1]DSSV!$A$9:$P$65536,IN_DTK!K$6,0))=FALSE,IF(K$9&lt;&gt;0,VLOOKUP($A310,[1]DSSV!$A$9:$P$65536,IN_DTK!K$6,0),""),"")</f>
        <v>6.5</v>
      </c>
      <c r="L310" s="54">
        <f>IF(ISNA(VLOOKUP($A310,[1]DSSV!$A$9:$P$65536,IN_DTK!L$6,0))=FALSE,VLOOKUP($A310,[1]DSSV!$A$9:$P$65536,IN_DTK!L$6,0),"")</f>
        <v>6.5</v>
      </c>
      <c r="M310" s="54">
        <f>IF(ISNA(VLOOKUP($A310,[1]DSSV!$A$9:$P$65536,IN_DTK!M$6,0))=FALSE,VLOOKUP($A310,[1]DSSV!$A$9:$P$65536,IN_DTK!M$6,0),"")</f>
        <v>2.6</v>
      </c>
      <c r="N310" s="54">
        <f>IF(ISNA(VLOOKUP($A310,[1]DSSV!$A$9:$P$65536,IN_DTK!N$6,0))=FALSE,IF(N$9&lt;&gt;0,VLOOKUP($A310,[1]DSSV!$A$9:$P$65536,IN_DTK!N$6,0),""),"")</f>
        <v>4.5999999999999996</v>
      </c>
      <c r="O310" s="58">
        <f>IF(ISNA(VLOOKUP($A310,[1]DSSV!$A$9:$P$65536,IN_DTK!O$6,0))=FALSE,VLOOKUP($A310,[1]DSSV!$A$9:$P$65536,IN_DTK!O$6,0),"")</f>
        <v>5.4</v>
      </c>
      <c r="P310" s="59" t="str">
        <f>IF(ISNA(VLOOKUP($A310,[1]DSSV!$A$9:$P$65536,IN_DTK!P$6,0))=FALSE,VLOOKUP($A310,[1]DSSV!$A$9:$P$65536,IN_DTK!P$6,0),"")</f>
        <v>Năm Phẩy Bốn</v>
      </c>
      <c r="Q310" s="60">
        <f>IF(ISNA(VLOOKUP($A310,[1]DSSV!$A$9:$P$65536,IN_DTK!Q$6,0))=FALSE,VLOOKUP($A310,[1]DSSV!$A$9:$P$65536,IN_DTK!Q$6,0),"")</f>
        <v>0</v>
      </c>
      <c r="R310" s="52" t="str">
        <f t="shared" si="8"/>
        <v>K15KTR</v>
      </c>
      <c r="S310" s="53" t="str">
        <f t="shared" si="9"/>
        <v>KTR</v>
      </c>
    </row>
    <row r="311" spans="1:19" s="52" customFormat="1" ht="18" customHeight="1">
      <c r="A311" s="44">
        <v>302</v>
      </c>
      <c r="B311" s="54">
        <f>SUBTOTAL(2,C$7:C311)</f>
        <v>302</v>
      </c>
      <c r="C311" s="54">
        <f>IF(ISNA(VLOOKUP($A311,[1]DSSV!$A$9:$P$65536,IN_DTK!C$6,0))=FALSE,VLOOKUP($A311,[1]DSSV!$A$9:$P$65536,IN_DTK!C$6,0),"")</f>
        <v>152233037</v>
      </c>
      <c r="D311" s="55" t="str">
        <f>IF(ISNA(VLOOKUP($A311,[1]DSSV!$A$9:$P$65536,IN_DTK!D$6,0))=FALSE,VLOOKUP($A311,[1]DSSV!$A$9:$P$65536,IN_DTK!D$6,0),"")</f>
        <v>Trần Công</v>
      </c>
      <c r="E311" s="56" t="str">
        <f>IF(ISNA(VLOOKUP($A311,[1]DSSV!$A$9:$P$65536,IN_DTK!E$6,0))=FALSE,VLOOKUP($A311,[1]DSSV!$A$9:$P$65536,IN_DTK!E$6,0),"")</f>
        <v>Hậu</v>
      </c>
      <c r="F311" s="57" t="str">
        <f>IF(ISNA(VLOOKUP($A311,[1]DSSV!$A$9:$P$65536,IN_DTK!F$6,0))=FALSE,VLOOKUP($A311,[1]DSSV!$A$9:$P$65536,IN_DTK!F$6,0),"")</f>
        <v>K15KTR5</v>
      </c>
      <c r="G311" s="57" t="str">
        <f>IF(ISNA(VLOOKUP($A311,[1]DSSV!$A$9:$P$65536,IN_DTK!G$6,0))=FALSE,VLOOKUP($A311,[1]DSSV!$A$9:$P$65536,IN_DTK!G$6,0),"")</f>
        <v>K15E37</v>
      </c>
      <c r="H311" s="54">
        <f>IF(ISNA(VLOOKUP($A311,[1]DSSV!$A$9:$P$65536,IN_DTK!H$6,0))=FALSE,IF(H$9&lt;&gt;0,VLOOKUP($A311,[1]DSSV!$A$9:$P$65536,IN_DTK!H$6,0),""),"")</f>
        <v>5</v>
      </c>
      <c r="I311" s="54">
        <f>IF(ISNA(VLOOKUP($A311,[1]DSSV!$A$9:$P$65536,IN_DTK!I$6,0))=FALSE,IF(I$9&lt;&gt;0,VLOOKUP($A311,[1]DSSV!$A$9:$P$65536,IN_DTK!I$6,0),""),"")</f>
        <v>7</v>
      </c>
      <c r="J311" s="54">
        <f>IF(ISNA(VLOOKUP($A311,[1]DSSV!$A$9:$P$65536,IN_DTK!J$6,0))=FALSE,IF(J$9&lt;&gt;0,VLOOKUP($A311,[1]DSSV!$A$9:$P$65536,IN_DTK!J$6,0),""),"")</f>
        <v>5.8</v>
      </c>
      <c r="K311" s="54">
        <f>IF(ISNA(VLOOKUP($A311,[1]DSSV!$A$9:$P$65536,IN_DTK!K$6,0))=FALSE,IF(K$9&lt;&gt;0,VLOOKUP($A311,[1]DSSV!$A$9:$P$65536,IN_DTK!K$6,0),""),"")</f>
        <v>5.8</v>
      </c>
      <c r="L311" s="54">
        <f>IF(ISNA(VLOOKUP($A311,[1]DSSV!$A$9:$P$65536,IN_DTK!L$6,0))=FALSE,VLOOKUP($A311,[1]DSSV!$A$9:$P$65536,IN_DTK!L$6,0),"")</f>
        <v>7.5</v>
      </c>
      <c r="M311" s="54">
        <f>IF(ISNA(VLOOKUP($A311,[1]DSSV!$A$9:$P$65536,IN_DTK!M$6,0))=FALSE,VLOOKUP($A311,[1]DSSV!$A$9:$P$65536,IN_DTK!M$6,0),"")</f>
        <v>3.3</v>
      </c>
      <c r="N311" s="54">
        <f>IF(ISNA(VLOOKUP($A311,[1]DSSV!$A$9:$P$65536,IN_DTK!N$6,0))=FALSE,IF(N$9&lt;&gt;0,VLOOKUP($A311,[1]DSSV!$A$9:$P$65536,IN_DTK!N$6,0),""),"")</f>
        <v>5.4</v>
      </c>
      <c r="O311" s="58">
        <f>IF(ISNA(VLOOKUP($A311,[1]DSSV!$A$9:$P$65536,IN_DTK!O$6,0))=FALSE,VLOOKUP($A311,[1]DSSV!$A$9:$P$65536,IN_DTK!O$6,0),"")</f>
        <v>5.7</v>
      </c>
      <c r="P311" s="59" t="str">
        <f>IF(ISNA(VLOOKUP($A311,[1]DSSV!$A$9:$P$65536,IN_DTK!P$6,0))=FALSE,VLOOKUP($A311,[1]DSSV!$A$9:$P$65536,IN_DTK!P$6,0),"")</f>
        <v>Năm Phẩy Bảy</v>
      </c>
      <c r="Q311" s="60">
        <f>IF(ISNA(VLOOKUP($A311,[1]DSSV!$A$9:$P$65536,IN_DTK!Q$6,0))=FALSE,VLOOKUP($A311,[1]DSSV!$A$9:$P$65536,IN_DTK!Q$6,0),"")</f>
        <v>0</v>
      </c>
      <c r="R311" s="52" t="str">
        <f t="shared" si="8"/>
        <v>K15KTR</v>
      </c>
      <c r="S311" s="53" t="str">
        <f t="shared" si="9"/>
        <v>KTR</v>
      </c>
    </row>
    <row r="312" spans="1:19" s="52" customFormat="1" ht="18" customHeight="1">
      <c r="A312" s="44">
        <v>303</v>
      </c>
      <c r="B312" s="54">
        <f>SUBTOTAL(2,C$7:C312)</f>
        <v>303</v>
      </c>
      <c r="C312" s="54">
        <f>IF(ISNA(VLOOKUP($A312,[1]DSSV!$A$9:$P$65536,IN_DTK!C$6,0))=FALSE,VLOOKUP($A312,[1]DSSV!$A$9:$P$65536,IN_DTK!C$6,0),"")</f>
        <v>142234955</v>
      </c>
      <c r="D312" s="55" t="str">
        <f>IF(ISNA(VLOOKUP($A312,[1]DSSV!$A$9:$P$65536,IN_DTK!D$6,0))=FALSE,VLOOKUP($A312,[1]DSSV!$A$9:$P$65536,IN_DTK!D$6,0),"")</f>
        <v>Nguyễn Anh</v>
      </c>
      <c r="E312" s="56" t="str">
        <f>IF(ISNA(VLOOKUP($A312,[1]DSSV!$A$9:$P$65536,IN_DTK!E$6,0))=FALSE,VLOOKUP($A312,[1]DSSV!$A$9:$P$65536,IN_DTK!E$6,0),"")</f>
        <v>Tuấn</v>
      </c>
      <c r="F312" s="57" t="str">
        <f>IF(ISNA(VLOOKUP($A312,[1]DSSV!$A$9:$P$65536,IN_DTK!F$6,0))=FALSE,VLOOKUP($A312,[1]DSSV!$A$9:$P$65536,IN_DTK!F$6,0),"")</f>
        <v>K14KTR2</v>
      </c>
      <c r="G312" s="57" t="str">
        <f>IF(ISNA(VLOOKUP($A312,[1]DSSV!$A$9:$P$65536,IN_DTK!G$6,0))=FALSE,VLOOKUP($A312,[1]DSSV!$A$9:$P$65536,IN_DTK!G$6,0),"")</f>
        <v>K15E37</v>
      </c>
      <c r="H312" s="54">
        <f>IF(ISNA(VLOOKUP($A312,[1]DSSV!$A$9:$P$65536,IN_DTK!H$6,0))=FALSE,IF(H$9&lt;&gt;0,VLOOKUP($A312,[1]DSSV!$A$9:$P$65536,IN_DTK!H$6,0),""),"")</f>
        <v>8</v>
      </c>
      <c r="I312" s="54">
        <f>IF(ISNA(VLOOKUP($A312,[1]DSSV!$A$9:$P$65536,IN_DTK!I$6,0))=FALSE,IF(I$9&lt;&gt;0,VLOOKUP($A312,[1]DSSV!$A$9:$P$65536,IN_DTK!I$6,0),""),"")</f>
        <v>8</v>
      </c>
      <c r="J312" s="54">
        <f>IF(ISNA(VLOOKUP($A312,[1]DSSV!$A$9:$P$65536,IN_DTK!J$6,0))=FALSE,IF(J$9&lt;&gt;0,VLOOKUP($A312,[1]DSSV!$A$9:$P$65536,IN_DTK!J$6,0),""),"")</f>
        <v>4.2</v>
      </c>
      <c r="K312" s="54">
        <f>IF(ISNA(VLOOKUP($A312,[1]DSSV!$A$9:$P$65536,IN_DTK!K$6,0))=FALSE,IF(K$9&lt;&gt;0,VLOOKUP($A312,[1]DSSV!$A$9:$P$65536,IN_DTK!K$6,0),""),"")</f>
        <v>6.5</v>
      </c>
      <c r="L312" s="54">
        <f>IF(ISNA(VLOOKUP($A312,[1]DSSV!$A$9:$P$65536,IN_DTK!L$6,0))=FALSE,VLOOKUP($A312,[1]DSSV!$A$9:$P$65536,IN_DTK!L$6,0),"")</f>
        <v>7</v>
      </c>
      <c r="M312" s="54">
        <f>IF(ISNA(VLOOKUP($A312,[1]DSSV!$A$9:$P$65536,IN_DTK!M$6,0))=FALSE,VLOOKUP($A312,[1]DSSV!$A$9:$P$65536,IN_DTK!M$6,0),"")</f>
        <v>3.6</v>
      </c>
      <c r="N312" s="54">
        <f>IF(ISNA(VLOOKUP($A312,[1]DSSV!$A$9:$P$65536,IN_DTK!N$6,0))=FALSE,IF(N$9&lt;&gt;0,VLOOKUP($A312,[1]DSSV!$A$9:$P$65536,IN_DTK!N$6,0),""),"")</f>
        <v>5.3</v>
      </c>
      <c r="O312" s="58">
        <f>IF(ISNA(VLOOKUP($A312,[1]DSSV!$A$9:$P$65536,IN_DTK!O$6,0))=FALSE,VLOOKUP($A312,[1]DSSV!$A$9:$P$65536,IN_DTK!O$6,0),"")</f>
        <v>5.6</v>
      </c>
      <c r="P312" s="59" t="str">
        <f>IF(ISNA(VLOOKUP($A312,[1]DSSV!$A$9:$P$65536,IN_DTK!P$6,0))=FALSE,VLOOKUP($A312,[1]DSSV!$A$9:$P$65536,IN_DTK!P$6,0),"")</f>
        <v>Năm Phẩy Sáu</v>
      </c>
      <c r="Q312" s="60">
        <f>IF(ISNA(VLOOKUP($A312,[1]DSSV!$A$9:$P$65536,IN_DTK!Q$6,0))=FALSE,VLOOKUP($A312,[1]DSSV!$A$9:$P$65536,IN_DTK!Q$6,0),"")</f>
        <v>98445</v>
      </c>
      <c r="R312" s="52" t="str">
        <f t="shared" si="8"/>
        <v>K14KTR</v>
      </c>
      <c r="S312" s="53" t="str">
        <f t="shared" si="9"/>
        <v>KTR</v>
      </c>
    </row>
    <row r="313" spans="1:19" s="52" customFormat="1" ht="18" customHeight="1">
      <c r="A313" s="44">
        <v>304</v>
      </c>
      <c r="B313" s="54">
        <f>SUBTOTAL(2,C$7:C313)</f>
        <v>304</v>
      </c>
      <c r="C313" s="54">
        <f>IF(ISNA(VLOOKUP($A313,[1]DSSV!$A$9:$P$65536,IN_DTK!C$6,0))=FALSE,VLOOKUP($A313,[1]DSSV!$A$9:$P$65536,IN_DTK!C$6,0),"")</f>
        <v>668</v>
      </c>
      <c r="D313" s="55" t="str">
        <f>IF(ISNA(VLOOKUP($A313,[1]DSSV!$A$9:$P$65536,IN_DTK!D$6,0))=FALSE,VLOOKUP($A313,[1]DSSV!$A$9:$P$65536,IN_DTK!D$6,0),"")</f>
        <v>Nguyễn Thanh</v>
      </c>
      <c r="E313" s="56" t="str">
        <f>IF(ISNA(VLOOKUP($A313,[1]DSSV!$A$9:$P$65536,IN_DTK!E$6,0))=FALSE,VLOOKUP($A313,[1]DSSV!$A$9:$P$65536,IN_DTK!E$6,0),"")</f>
        <v>Vĩnh</v>
      </c>
      <c r="F313" s="57" t="str">
        <f>IF(ISNA(VLOOKUP($A313,[1]DSSV!$A$9:$P$65536,IN_DTK!F$6,0))=FALSE,VLOOKUP($A313,[1]DSSV!$A$9:$P$65536,IN_DTK!F$6,0),"")</f>
        <v>K13KTR</v>
      </c>
      <c r="G313" s="57" t="str">
        <f>IF(ISNA(VLOOKUP($A313,[1]DSSV!$A$9:$P$65536,IN_DTK!G$6,0))=FALSE,VLOOKUP($A313,[1]DSSV!$A$9:$P$65536,IN_DTK!G$6,0),"")</f>
        <v>K15E37</v>
      </c>
      <c r="H313" s="54">
        <f>IF(ISNA(VLOOKUP($A313,[1]DSSV!$A$9:$P$65536,IN_DTK!H$6,0))=FALSE,IF(H$9&lt;&gt;0,VLOOKUP($A313,[1]DSSV!$A$9:$P$65536,IN_DTK!H$6,0),""),"")</f>
        <v>7</v>
      </c>
      <c r="I313" s="54">
        <f>IF(ISNA(VLOOKUP($A313,[1]DSSV!$A$9:$P$65536,IN_DTK!I$6,0))=FALSE,IF(I$9&lt;&gt;0,VLOOKUP($A313,[1]DSSV!$A$9:$P$65536,IN_DTK!I$6,0),""),"")</f>
        <v>8</v>
      </c>
      <c r="J313" s="54">
        <f>IF(ISNA(VLOOKUP($A313,[1]DSSV!$A$9:$P$65536,IN_DTK!J$6,0))=FALSE,IF(J$9&lt;&gt;0,VLOOKUP($A313,[1]DSSV!$A$9:$P$65536,IN_DTK!J$6,0),""),"")</f>
        <v>7</v>
      </c>
      <c r="K313" s="54">
        <f>IF(ISNA(VLOOKUP($A313,[1]DSSV!$A$9:$P$65536,IN_DTK!K$6,0))=FALSE,IF(K$9&lt;&gt;0,VLOOKUP($A313,[1]DSSV!$A$9:$P$65536,IN_DTK!K$6,0),""),"")</f>
        <v>7</v>
      </c>
      <c r="L313" s="54">
        <f>IF(ISNA(VLOOKUP($A313,[1]DSSV!$A$9:$P$65536,IN_DTK!L$6,0))=FALSE,VLOOKUP($A313,[1]DSSV!$A$9:$P$65536,IN_DTK!L$6,0),"")</f>
        <v>7</v>
      </c>
      <c r="M313" s="54">
        <f>IF(ISNA(VLOOKUP($A313,[1]DSSV!$A$9:$P$65536,IN_DTK!M$6,0))=FALSE,VLOOKUP($A313,[1]DSSV!$A$9:$P$65536,IN_DTK!M$6,0),"")</f>
        <v>3.1</v>
      </c>
      <c r="N313" s="54">
        <f>IF(ISNA(VLOOKUP($A313,[1]DSSV!$A$9:$P$65536,IN_DTK!N$6,0))=FALSE,IF(N$9&lt;&gt;0,VLOOKUP($A313,[1]DSSV!$A$9:$P$65536,IN_DTK!N$6,0),""),"")</f>
        <v>5.0999999999999996</v>
      </c>
      <c r="O313" s="58">
        <f>IF(ISNA(VLOOKUP($A313,[1]DSSV!$A$9:$P$65536,IN_DTK!O$6,0))=FALSE,VLOOKUP($A313,[1]DSSV!$A$9:$P$65536,IN_DTK!O$6,0),"")</f>
        <v>6.1</v>
      </c>
      <c r="P313" s="59" t="str">
        <f>IF(ISNA(VLOOKUP($A313,[1]DSSV!$A$9:$P$65536,IN_DTK!P$6,0))=FALSE,VLOOKUP($A313,[1]DSSV!$A$9:$P$65536,IN_DTK!P$6,0),"")</f>
        <v>Sáu Phẩy Một</v>
      </c>
      <c r="Q313" s="60">
        <f>IF(ISNA(VLOOKUP($A313,[1]DSSV!$A$9:$P$65536,IN_DTK!Q$6,0))=FALSE,VLOOKUP($A313,[1]DSSV!$A$9:$P$65536,IN_DTK!Q$6,0),"")</f>
        <v>99816</v>
      </c>
      <c r="R313" s="52" t="str">
        <f t="shared" si="8"/>
        <v>K13KTR</v>
      </c>
      <c r="S313" s="53" t="str">
        <f t="shared" si="9"/>
        <v>KTR</v>
      </c>
    </row>
    <row r="314" spans="1:19" s="52" customFormat="1" ht="18" customHeight="1">
      <c r="A314" s="44">
        <v>305</v>
      </c>
      <c r="B314" s="54">
        <f>SUBTOTAL(2,C$7:C314)</f>
        <v>305</v>
      </c>
      <c r="C314" s="54">
        <f>IF(ISNA(VLOOKUP($A314,[1]DSSV!$A$9:$P$65536,IN_DTK!C$6,0))=FALSE,VLOOKUP($A314,[1]DSSV!$A$9:$P$65536,IN_DTK!C$6,0),"")</f>
        <v>152232027</v>
      </c>
      <c r="D314" s="55" t="str">
        <f>IF(ISNA(VLOOKUP($A314,[1]DSSV!$A$9:$P$65536,IN_DTK!D$6,0))=FALSE,VLOOKUP($A314,[1]DSSV!$A$9:$P$65536,IN_DTK!D$6,0),"")</f>
        <v>Trần Thị Thanh</v>
      </c>
      <c r="E314" s="56" t="str">
        <f>IF(ISNA(VLOOKUP($A314,[1]DSSV!$A$9:$P$65536,IN_DTK!E$6,0))=FALSE,VLOOKUP($A314,[1]DSSV!$A$9:$P$65536,IN_DTK!E$6,0),"")</f>
        <v>Nhàn</v>
      </c>
      <c r="F314" s="57" t="str">
        <f>IF(ISNA(VLOOKUP($A314,[1]DSSV!$A$9:$P$65536,IN_DTK!F$6,0))=FALSE,VLOOKUP($A314,[1]DSSV!$A$9:$P$65536,IN_DTK!F$6,0),"")</f>
        <v>K15KTR4</v>
      </c>
      <c r="G314" s="57" t="str">
        <f>IF(ISNA(VLOOKUP($A314,[1]DSSV!$A$9:$P$65536,IN_DTK!G$6,0))=FALSE,VLOOKUP($A314,[1]DSSV!$A$9:$P$65536,IN_DTK!G$6,0),"")</f>
        <v>K15E38</v>
      </c>
      <c r="H314" s="54">
        <f>IF(ISNA(VLOOKUP($A314,[1]DSSV!$A$9:$P$65536,IN_DTK!H$6,0))=FALSE,IF(H$9&lt;&gt;0,VLOOKUP($A314,[1]DSSV!$A$9:$P$65536,IN_DTK!H$6,0),""),"")</f>
        <v>7</v>
      </c>
      <c r="I314" s="54">
        <f>IF(ISNA(VLOOKUP($A314,[1]DSSV!$A$9:$P$65536,IN_DTK!I$6,0))=FALSE,IF(I$9&lt;&gt;0,VLOOKUP($A314,[1]DSSV!$A$9:$P$65536,IN_DTK!I$6,0),""),"")</f>
        <v>8</v>
      </c>
      <c r="J314" s="54">
        <f>IF(ISNA(VLOOKUP($A314,[1]DSSV!$A$9:$P$65536,IN_DTK!J$6,0))=FALSE,IF(J$9&lt;&gt;0,VLOOKUP($A314,[1]DSSV!$A$9:$P$65536,IN_DTK!J$6,0),""),"")</f>
        <v>3.5</v>
      </c>
      <c r="K314" s="54">
        <f>IF(ISNA(VLOOKUP($A314,[1]DSSV!$A$9:$P$65536,IN_DTK!K$6,0))=FALSE,IF(K$9&lt;&gt;0,VLOOKUP($A314,[1]DSSV!$A$9:$P$65536,IN_DTK!K$6,0),""),"")</f>
        <v>5</v>
      </c>
      <c r="L314" s="54">
        <f>IF(ISNA(VLOOKUP($A314,[1]DSSV!$A$9:$P$65536,IN_DTK!L$6,0))=FALSE,VLOOKUP($A314,[1]DSSV!$A$9:$P$65536,IN_DTK!L$6,0),"")</f>
        <v>6.5</v>
      </c>
      <c r="M314" s="54">
        <f>IF(ISNA(VLOOKUP($A314,[1]DSSV!$A$9:$P$65536,IN_DTK!M$6,0))=FALSE,VLOOKUP($A314,[1]DSSV!$A$9:$P$65536,IN_DTK!M$6,0),"")</f>
        <v>3.5</v>
      </c>
      <c r="N314" s="54">
        <f>IF(ISNA(VLOOKUP($A314,[1]DSSV!$A$9:$P$65536,IN_DTK!N$6,0))=FALSE,IF(N$9&lt;&gt;0,VLOOKUP($A314,[1]DSSV!$A$9:$P$65536,IN_DTK!N$6,0),""),"")</f>
        <v>5</v>
      </c>
      <c r="O314" s="58">
        <f>IF(ISNA(VLOOKUP($A314,[1]DSSV!$A$9:$P$65536,IN_DTK!O$6,0))=FALSE,VLOOKUP($A314,[1]DSSV!$A$9:$P$65536,IN_DTK!O$6,0),"")</f>
        <v>5.0999999999999996</v>
      </c>
      <c r="P314" s="59" t="str">
        <f>IF(ISNA(VLOOKUP($A314,[1]DSSV!$A$9:$P$65536,IN_DTK!P$6,0))=FALSE,VLOOKUP($A314,[1]DSSV!$A$9:$P$65536,IN_DTK!P$6,0),"")</f>
        <v>Năm Phẩy Một</v>
      </c>
      <c r="Q314" s="60">
        <f>IF(ISNA(VLOOKUP($A314,[1]DSSV!$A$9:$P$65536,IN_DTK!Q$6,0))=FALSE,VLOOKUP($A314,[1]DSSV!$A$9:$P$65536,IN_DTK!Q$6,0),"")</f>
        <v>0</v>
      </c>
      <c r="R314" s="52" t="str">
        <f t="shared" si="8"/>
        <v>K15KTR</v>
      </c>
      <c r="S314" s="53" t="str">
        <f t="shared" si="9"/>
        <v>KTR</v>
      </c>
    </row>
    <row r="315" spans="1:19" s="52" customFormat="1" ht="18" customHeight="1">
      <c r="A315" s="44">
        <v>306</v>
      </c>
      <c r="B315" s="54">
        <f>SUBTOTAL(2,C$7:C315)</f>
        <v>306</v>
      </c>
      <c r="C315" s="54">
        <f>IF(ISNA(VLOOKUP($A315,[1]DSSV!$A$9:$P$65536,IN_DTK!C$6,0))=FALSE,VLOOKUP($A315,[1]DSSV!$A$9:$P$65536,IN_DTK!C$6,0),"")</f>
        <v>152232803</v>
      </c>
      <c r="D315" s="55" t="str">
        <f>IF(ISNA(VLOOKUP($A315,[1]DSSV!$A$9:$P$65536,IN_DTK!D$6,0))=FALSE,VLOOKUP($A315,[1]DSSV!$A$9:$P$65536,IN_DTK!D$6,0),"")</f>
        <v>Trương Duy</v>
      </c>
      <c r="E315" s="56" t="str">
        <f>IF(ISNA(VLOOKUP($A315,[1]DSSV!$A$9:$P$65536,IN_DTK!E$6,0))=FALSE,VLOOKUP($A315,[1]DSSV!$A$9:$P$65536,IN_DTK!E$6,0),"")</f>
        <v>Tín</v>
      </c>
      <c r="F315" s="57" t="str">
        <f>IF(ISNA(VLOOKUP($A315,[1]DSSV!$A$9:$P$65536,IN_DTK!F$6,0))=FALSE,VLOOKUP($A315,[1]DSSV!$A$9:$P$65536,IN_DTK!F$6,0),"")</f>
        <v>K15KTR4</v>
      </c>
      <c r="G315" s="57" t="str">
        <f>IF(ISNA(VLOOKUP($A315,[1]DSSV!$A$9:$P$65536,IN_DTK!G$6,0))=FALSE,VLOOKUP($A315,[1]DSSV!$A$9:$P$65536,IN_DTK!G$6,0),"")</f>
        <v>K15E38</v>
      </c>
      <c r="H315" s="54">
        <f>IF(ISNA(VLOOKUP($A315,[1]DSSV!$A$9:$P$65536,IN_DTK!H$6,0))=FALSE,IF(H$9&lt;&gt;0,VLOOKUP($A315,[1]DSSV!$A$9:$P$65536,IN_DTK!H$6,0),""),"")</f>
        <v>9</v>
      </c>
      <c r="I315" s="54">
        <f>IF(ISNA(VLOOKUP($A315,[1]DSSV!$A$9:$P$65536,IN_DTK!I$6,0))=FALSE,IF(I$9&lt;&gt;0,VLOOKUP($A315,[1]DSSV!$A$9:$P$65536,IN_DTK!I$6,0),""),"")</f>
        <v>9</v>
      </c>
      <c r="J315" s="54">
        <f>IF(ISNA(VLOOKUP($A315,[1]DSSV!$A$9:$P$65536,IN_DTK!J$6,0))=FALSE,IF(J$9&lt;&gt;0,VLOOKUP($A315,[1]DSSV!$A$9:$P$65536,IN_DTK!J$6,0),""),"")</f>
        <v>6</v>
      </c>
      <c r="K315" s="54">
        <f>IF(ISNA(VLOOKUP($A315,[1]DSSV!$A$9:$P$65536,IN_DTK!K$6,0))=FALSE,IF(K$9&lt;&gt;0,VLOOKUP($A315,[1]DSSV!$A$9:$P$65536,IN_DTK!K$6,0),""),"")</f>
        <v>8</v>
      </c>
      <c r="L315" s="54">
        <f>IF(ISNA(VLOOKUP($A315,[1]DSSV!$A$9:$P$65536,IN_DTK!L$6,0))=FALSE,VLOOKUP($A315,[1]DSSV!$A$9:$P$65536,IN_DTK!L$6,0),"")</f>
        <v>7</v>
      </c>
      <c r="M315" s="54">
        <f>IF(ISNA(VLOOKUP($A315,[1]DSSV!$A$9:$P$65536,IN_DTK!M$6,0))=FALSE,VLOOKUP($A315,[1]DSSV!$A$9:$P$65536,IN_DTK!M$6,0),"")</f>
        <v>2.7</v>
      </c>
      <c r="N315" s="54">
        <f>IF(ISNA(VLOOKUP($A315,[1]DSSV!$A$9:$P$65536,IN_DTK!N$6,0))=FALSE,IF(N$9&lt;&gt;0,VLOOKUP($A315,[1]DSSV!$A$9:$P$65536,IN_DTK!N$6,0),""),"")</f>
        <v>4.9000000000000004</v>
      </c>
      <c r="O315" s="58">
        <f>IF(ISNA(VLOOKUP($A315,[1]DSSV!$A$9:$P$65536,IN_DTK!O$6,0))=FALSE,VLOOKUP($A315,[1]DSSV!$A$9:$P$65536,IN_DTK!O$6,0),"")</f>
        <v>6</v>
      </c>
      <c r="P315" s="59" t="str">
        <f>IF(ISNA(VLOOKUP($A315,[1]DSSV!$A$9:$P$65536,IN_DTK!P$6,0))=FALSE,VLOOKUP($A315,[1]DSSV!$A$9:$P$65536,IN_DTK!P$6,0),"")</f>
        <v>Sáu</v>
      </c>
      <c r="Q315" s="60">
        <f>IF(ISNA(VLOOKUP($A315,[1]DSSV!$A$9:$P$65536,IN_DTK!Q$6,0))=FALSE,VLOOKUP($A315,[1]DSSV!$A$9:$P$65536,IN_DTK!Q$6,0),"")</f>
        <v>0</v>
      </c>
      <c r="R315" s="52" t="str">
        <f t="shared" si="8"/>
        <v>K15KTR</v>
      </c>
      <c r="S315" s="53" t="str">
        <f t="shared" si="9"/>
        <v>KTR</v>
      </c>
    </row>
    <row r="316" spans="1:19" s="52" customFormat="1" ht="18" customHeight="1">
      <c r="A316" s="44">
        <v>307</v>
      </c>
      <c r="B316" s="54">
        <f>SUBTOTAL(2,C$7:C316)</f>
        <v>307</v>
      </c>
      <c r="C316" s="54">
        <f>IF(ISNA(VLOOKUP($A316,[1]DSSV!$A$9:$P$65536,IN_DTK!C$6,0))=FALSE,VLOOKUP($A316,[1]DSSV!$A$9:$P$65536,IN_DTK!C$6,0),"")</f>
        <v>152232822</v>
      </c>
      <c r="D316" s="55" t="str">
        <f>IF(ISNA(VLOOKUP($A316,[1]DSSV!$A$9:$P$65536,IN_DTK!D$6,0))=FALSE,VLOOKUP($A316,[1]DSSV!$A$9:$P$65536,IN_DTK!D$6,0),"")</f>
        <v>Vàng Anh</v>
      </c>
      <c r="E316" s="56" t="str">
        <f>IF(ISNA(VLOOKUP($A316,[1]DSSV!$A$9:$P$65536,IN_DTK!E$6,0))=FALSE,VLOOKUP($A316,[1]DSSV!$A$9:$P$65536,IN_DTK!E$6,0),"")</f>
        <v>Quốc</v>
      </c>
      <c r="F316" s="57" t="str">
        <f>IF(ISNA(VLOOKUP($A316,[1]DSSV!$A$9:$P$65536,IN_DTK!F$6,0))=FALSE,VLOOKUP($A316,[1]DSSV!$A$9:$P$65536,IN_DTK!F$6,0),"")</f>
        <v>K15KTR4</v>
      </c>
      <c r="G316" s="57" t="str">
        <f>IF(ISNA(VLOOKUP($A316,[1]DSSV!$A$9:$P$65536,IN_DTK!G$6,0))=FALSE,VLOOKUP($A316,[1]DSSV!$A$9:$P$65536,IN_DTK!G$6,0),"")</f>
        <v>K15E38</v>
      </c>
      <c r="H316" s="54">
        <f>IF(ISNA(VLOOKUP($A316,[1]DSSV!$A$9:$P$65536,IN_DTK!H$6,0))=FALSE,IF(H$9&lt;&gt;0,VLOOKUP($A316,[1]DSSV!$A$9:$P$65536,IN_DTK!H$6,0),""),"")</f>
        <v>8</v>
      </c>
      <c r="I316" s="54">
        <f>IF(ISNA(VLOOKUP($A316,[1]DSSV!$A$9:$P$65536,IN_DTK!I$6,0))=FALSE,IF(I$9&lt;&gt;0,VLOOKUP($A316,[1]DSSV!$A$9:$P$65536,IN_DTK!I$6,0),""),"")</f>
        <v>9</v>
      </c>
      <c r="J316" s="54">
        <f>IF(ISNA(VLOOKUP($A316,[1]DSSV!$A$9:$P$65536,IN_DTK!J$6,0))=FALSE,IF(J$9&lt;&gt;0,VLOOKUP($A316,[1]DSSV!$A$9:$P$65536,IN_DTK!J$6,0),""),"")</f>
        <v>5.5</v>
      </c>
      <c r="K316" s="54">
        <f>IF(ISNA(VLOOKUP($A316,[1]DSSV!$A$9:$P$65536,IN_DTK!K$6,0))=FALSE,IF(K$9&lt;&gt;0,VLOOKUP($A316,[1]DSSV!$A$9:$P$65536,IN_DTK!K$6,0),""),"")</f>
        <v>8</v>
      </c>
      <c r="L316" s="54">
        <f>IF(ISNA(VLOOKUP($A316,[1]DSSV!$A$9:$P$65536,IN_DTK!L$6,0))=FALSE,VLOOKUP($A316,[1]DSSV!$A$9:$P$65536,IN_DTK!L$6,0),"")</f>
        <v>7</v>
      </c>
      <c r="M316" s="54">
        <f>IF(ISNA(VLOOKUP($A316,[1]DSSV!$A$9:$P$65536,IN_DTK!M$6,0))=FALSE,VLOOKUP($A316,[1]DSSV!$A$9:$P$65536,IN_DTK!M$6,0),"")</f>
        <v>3.1</v>
      </c>
      <c r="N316" s="54">
        <f>IF(ISNA(VLOOKUP($A316,[1]DSSV!$A$9:$P$65536,IN_DTK!N$6,0))=FALSE,IF(N$9&lt;&gt;0,VLOOKUP($A316,[1]DSSV!$A$9:$P$65536,IN_DTK!N$6,0),""),"")</f>
        <v>5.0999999999999996</v>
      </c>
      <c r="O316" s="58">
        <f>IF(ISNA(VLOOKUP($A316,[1]DSSV!$A$9:$P$65536,IN_DTK!O$6,0))=FALSE,VLOOKUP($A316,[1]DSSV!$A$9:$P$65536,IN_DTK!O$6,0),"")</f>
        <v>6</v>
      </c>
      <c r="P316" s="59" t="str">
        <f>IF(ISNA(VLOOKUP($A316,[1]DSSV!$A$9:$P$65536,IN_DTK!P$6,0))=FALSE,VLOOKUP($A316,[1]DSSV!$A$9:$P$65536,IN_DTK!P$6,0),"")</f>
        <v>Sáu</v>
      </c>
      <c r="Q316" s="60">
        <f>IF(ISNA(VLOOKUP($A316,[1]DSSV!$A$9:$P$65536,IN_DTK!Q$6,0))=FALSE,VLOOKUP($A316,[1]DSSV!$A$9:$P$65536,IN_DTK!Q$6,0),"")</f>
        <v>0</v>
      </c>
      <c r="R316" s="52" t="str">
        <f t="shared" si="8"/>
        <v>K15KTR</v>
      </c>
      <c r="S316" s="53" t="str">
        <f t="shared" si="9"/>
        <v>KTR</v>
      </c>
    </row>
    <row r="317" spans="1:19" s="52" customFormat="1" ht="18" customHeight="1">
      <c r="A317" s="44">
        <v>308</v>
      </c>
      <c r="B317" s="54">
        <f>SUBTOTAL(2,C$7:C317)</f>
        <v>308</v>
      </c>
      <c r="C317" s="54">
        <f>IF(ISNA(VLOOKUP($A317,[1]DSSV!$A$9:$P$65536,IN_DTK!C$6,0))=FALSE,VLOOKUP($A317,[1]DSSV!$A$9:$P$65536,IN_DTK!C$6,0),"")</f>
        <v>152232837</v>
      </c>
      <c r="D317" s="55" t="str">
        <f>IF(ISNA(VLOOKUP($A317,[1]DSSV!$A$9:$P$65536,IN_DTK!D$6,0))=FALSE,VLOOKUP($A317,[1]DSSV!$A$9:$P$65536,IN_DTK!D$6,0),"")</f>
        <v>Nguyễn Văn</v>
      </c>
      <c r="E317" s="56" t="str">
        <f>IF(ISNA(VLOOKUP($A317,[1]DSSV!$A$9:$P$65536,IN_DTK!E$6,0))=FALSE,VLOOKUP($A317,[1]DSSV!$A$9:$P$65536,IN_DTK!E$6,0),"")</f>
        <v>Lộc</v>
      </c>
      <c r="F317" s="57" t="str">
        <f>IF(ISNA(VLOOKUP($A317,[1]DSSV!$A$9:$P$65536,IN_DTK!F$6,0))=FALSE,VLOOKUP($A317,[1]DSSV!$A$9:$P$65536,IN_DTK!F$6,0),"")</f>
        <v>K15KTR4</v>
      </c>
      <c r="G317" s="57" t="str">
        <f>IF(ISNA(VLOOKUP($A317,[1]DSSV!$A$9:$P$65536,IN_DTK!G$6,0))=FALSE,VLOOKUP($A317,[1]DSSV!$A$9:$P$65536,IN_DTK!G$6,0),"")</f>
        <v>K15E38</v>
      </c>
      <c r="H317" s="54">
        <f>IF(ISNA(VLOOKUP($A317,[1]DSSV!$A$9:$P$65536,IN_DTK!H$6,0))=FALSE,IF(H$9&lt;&gt;0,VLOOKUP($A317,[1]DSSV!$A$9:$P$65536,IN_DTK!H$6,0),""),"")</f>
        <v>6</v>
      </c>
      <c r="I317" s="54">
        <f>IF(ISNA(VLOOKUP($A317,[1]DSSV!$A$9:$P$65536,IN_DTK!I$6,0))=FALSE,IF(I$9&lt;&gt;0,VLOOKUP($A317,[1]DSSV!$A$9:$P$65536,IN_DTK!I$6,0),""),"")</f>
        <v>8</v>
      </c>
      <c r="J317" s="54">
        <f>IF(ISNA(VLOOKUP($A317,[1]DSSV!$A$9:$P$65536,IN_DTK!J$6,0))=FALSE,IF(J$9&lt;&gt;0,VLOOKUP($A317,[1]DSSV!$A$9:$P$65536,IN_DTK!J$6,0),""),"")</f>
        <v>4</v>
      </c>
      <c r="K317" s="54">
        <f>IF(ISNA(VLOOKUP($A317,[1]DSSV!$A$9:$P$65536,IN_DTK!K$6,0))=FALSE,IF(K$9&lt;&gt;0,VLOOKUP($A317,[1]DSSV!$A$9:$P$65536,IN_DTK!K$6,0),""),"")</f>
        <v>6</v>
      </c>
      <c r="L317" s="54">
        <f>IF(ISNA(VLOOKUP($A317,[1]DSSV!$A$9:$P$65536,IN_DTK!L$6,0))=FALSE,VLOOKUP($A317,[1]DSSV!$A$9:$P$65536,IN_DTK!L$6,0),"")</f>
        <v>7</v>
      </c>
      <c r="M317" s="54">
        <f>IF(ISNA(VLOOKUP($A317,[1]DSSV!$A$9:$P$65536,IN_DTK!M$6,0))=FALSE,VLOOKUP($A317,[1]DSSV!$A$9:$P$65536,IN_DTK!M$6,0),"")</f>
        <v>3.3</v>
      </c>
      <c r="N317" s="54">
        <f>IF(ISNA(VLOOKUP($A317,[1]DSSV!$A$9:$P$65536,IN_DTK!N$6,0))=FALSE,IF(N$9&lt;&gt;0,VLOOKUP($A317,[1]DSSV!$A$9:$P$65536,IN_DTK!N$6,0),""),"")</f>
        <v>5.2</v>
      </c>
      <c r="O317" s="58">
        <f>IF(ISNA(VLOOKUP($A317,[1]DSSV!$A$9:$P$65536,IN_DTK!O$6,0))=FALSE,VLOOKUP($A317,[1]DSSV!$A$9:$P$65536,IN_DTK!O$6,0),"")</f>
        <v>5.4</v>
      </c>
      <c r="P317" s="59" t="str">
        <f>IF(ISNA(VLOOKUP($A317,[1]DSSV!$A$9:$P$65536,IN_DTK!P$6,0))=FALSE,VLOOKUP($A317,[1]DSSV!$A$9:$P$65536,IN_DTK!P$6,0),"")</f>
        <v>Năm Phẩy Bốn</v>
      </c>
      <c r="Q317" s="60">
        <f>IF(ISNA(VLOOKUP($A317,[1]DSSV!$A$9:$P$65536,IN_DTK!Q$6,0))=FALSE,VLOOKUP($A317,[1]DSSV!$A$9:$P$65536,IN_DTK!Q$6,0),"")</f>
        <v>0</v>
      </c>
      <c r="R317" s="52" t="str">
        <f t="shared" si="8"/>
        <v>K15KTR</v>
      </c>
      <c r="S317" s="53" t="str">
        <f t="shared" si="9"/>
        <v>KTR</v>
      </c>
    </row>
    <row r="318" spans="1:19" s="52" customFormat="1" ht="18" customHeight="1">
      <c r="A318" s="44">
        <v>309</v>
      </c>
      <c r="B318" s="54">
        <f>SUBTOTAL(2,C$7:C318)</f>
        <v>309</v>
      </c>
      <c r="C318" s="54">
        <f>IF(ISNA(VLOOKUP($A318,[1]DSSV!$A$9:$P$65536,IN_DTK!C$6,0))=FALSE,VLOOKUP($A318,[1]DSSV!$A$9:$P$65536,IN_DTK!C$6,0),"")</f>
        <v>152232838</v>
      </c>
      <c r="D318" s="55" t="str">
        <f>IF(ISNA(VLOOKUP($A318,[1]DSSV!$A$9:$P$65536,IN_DTK!D$6,0))=FALSE,VLOOKUP($A318,[1]DSSV!$A$9:$P$65536,IN_DTK!D$6,0),"")</f>
        <v>Nguyễn Lê</v>
      </c>
      <c r="E318" s="56" t="str">
        <f>IF(ISNA(VLOOKUP($A318,[1]DSSV!$A$9:$P$65536,IN_DTK!E$6,0))=FALSE,VLOOKUP($A318,[1]DSSV!$A$9:$P$65536,IN_DTK!E$6,0),"")</f>
        <v>Hân</v>
      </c>
      <c r="F318" s="57" t="str">
        <f>IF(ISNA(VLOOKUP($A318,[1]DSSV!$A$9:$P$65536,IN_DTK!F$6,0))=FALSE,VLOOKUP($A318,[1]DSSV!$A$9:$P$65536,IN_DTK!F$6,0),"")</f>
        <v>K15KTR4</v>
      </c>
      <c r="G318" s="57" t="str">
        <f>IF(ISNA(VLOOKUP($A318,[1]DSSV!$A$9:$P$65536,IN_DTK!G$6,0))=FALSE,VLOOKUP($A318,[1]DSSV!$A$9:$P$65536,IN_DTK!G$6,0),"")</f>
        <v>K15E38</v>
      </c>
      <c r="H318" s="54">
        <f>IF(ISNA(VLOOKUP($A318,[1]DSSV!$A$9:$P$65536,IN_DTK!H$6,0))=FALSE,IF(H$9&lt;&gt;0,VLOOKUP($A318,[1]DSSV!$A$9:$P$65536,IN_DTK!H$6,0),""),"")</f>
        <v>10</v>
      </c>
      <c r="I318" s="54">
        <f>IF(ISNA(VLOOKUP($A318,[1]DSSV!$A$9:$P$65536,IN_DTK!I$6,0))=FALSE,IF(I$9&lt;&gt;0,VLOOKUP($A318,[1]DSSV!$A$9:$P$65536,IN_DTK!I$6,0),""),"")</f>
        <v>10</v>
      </c>
      <c r="J318" s="54">
        <f>IF(ISNA(VLOOKUP($A318,[1]DSSV!$A$9:$P$65536,IN_DTK!J$6,0))=FALSE,IF(J$9&lt;&gt;0,VLOOKUP($A318,[1]DSSV!$A$9:$P$65536,IN_DTK!J$6,0),""),"")</f>
        <v>6</v>
      </c>
      <c r="K318" s="54">
        <f>IF(ISNA(VLOOKUP($A318,[1]DSSV!$A$9:$P$65536,IN_DTK!K$6,0))=FALSE,IF(K$9&lt;&gt;0,VLOOKUP($A318,[1]DSSV!$A$9:$P$65536,IN_DTK!K$6,0),""),"")</f>
        <v>9</v>
      </c>
      <c r="L318" s="54">
        <f>IF(ISNA(VLOOKUP($A318,[1]DSSV!$A$9:$P$65536,IN_DTK!L$6,0))=FALSE,VLOOKUP($A318,[1]DSSV!$A$9:$P$65536,IN_DTK!L$6,0),"")</f>
        <v>5</v>
      </c>
      <c r="M318" s="54">
        <f>IF(ISNA(VLOOKUP($A318,[1]DSSV!$A$9:$P$65536,IN_DTK!M$6,0))=FALSE,VLOOKUP($A318,[1]DSSV!$A$9:$P$65536,IN_DTK!M$6,0),"")</f>
        <v>3.3</v>
      </c>
      <c r="N318" s="54">
        <f>IF(ISNA(VLOOKUP($A318,[1]DSSV!$A$9:$P$65536,IN_DTK!N$6,0))=FALSE,IF(N$9&lt;&gt;0,VLOOKUP($A318,[1]DSSV!$A$9:$P$65536,IN_DTK!N$6,0),""),"")</f>
        <v>4.2</v>
      </c>
      <c r="O318" s="58">
        <f>IF(ISNA(VLOOKUP($A318,[1]DSSV!$A$9:$P$65536,IN_DTK!O$6,0))=FALSE,VLOOKUP($A318,[1]DSSV!$A$9:$P$65536,IN_DTK!O$6,0),"")</f>
        <v>5.9</v>
      </c>
      <c r="P318" s="59" t="str">
        <f>IF(ISNA(VLOOKUP($A318,[1]DSSV!$A$9:$P$65536,IN_DTK!P$6,0))=FALSE,VLOOKUP($A318,[1]DSSV!$A$9:$P$65536,IN_DTK!P$6,0),"")</f>
        <v>Năm Phẩy Chín</v>
      </c>
      <c r="Q318" s="60">
        <f>IF(ISNA(VLOOKUP($A318,[1]DSSV!$A$9:$P$65536,IN_DTK!Q$6,0))=FALSE,VLOOKUP($A318,[1]DSSV!$A$9:$P$65536,IN_DTK!Q$6,0),"")</f>
        <v>0</v>
      </c>
      <c r="R318" s="52" t="str">
        <f t="shared" si="8"/>
        <v>K15KTR</v>
      </c>
      <c r="S318" s="53" t="str">
        <f t="shared" si="9"/>
        <v>KTR</v>
      </c>
    </row>
    <row r="319" spans="1:19" s="52" customFormat="1" ht="18" customHeight="1">
      <c r="A319" s="44">
        <v>310</v>
      </c>
      <c r="B319" s="54">
        <f>SUBTOTAL(2,C$7:C319)</f>
        <v>310</v>
      </c>
      <c r="C319" s="54">
        <f>IF(ISNA(VLOOKUP($A319,[1]DSSV!$A$9:$P$65536,IN_DTK!C$6,0))=FALSE,VLOOKUP($A319,[1]DSSV!$A$9:$P$65536,IN_DTK!C$6,0),"")</f>
        <v>152232851</v>
      </c>
      <c r="D319" s="55" t="str">
        <f>IF(ISNA(VLOOKUP($A319,[1]DSSV!$A$9:$P$65536,IN_DTK!D$6,0))=FALSE,VLOOKUP($A319,[1]DSSV!$A$9:$P$65536,IN_DTK!D$6,0),"")</f>
        <v>Trần Minh</v>
      </c>
      <c r="E319" s="56" t="str">
        <f>IF(ISNA(VLOOKUP($A319,[1]DSSV!$A$9:$P$65536,IN_DTK!E$6,0))=FALSE,VLOOKUP($A319,[1]DSSV!$A$9:$P$65536,IN_DTK!E$6,0),"")</f>
        <v>Hoàng</v>
      </c>
      <c r="F319" s="57" t="str">
        <f>IF(ISNA(VLOOKUP($A319,[1]DSSV!$A$9:$P$65536,IN_DTK!F$6,0))=FALSE,VLOOKUP($A319,[1]DSSV!$A$9:$P$65536,IN_DTK!F$6,0),"")</f>
        <v>K15KTR4</v>
      </c>
      <c r="G319" s="57" t="str">
        <f>IF(ISNA(VLOOKUP($A319,[1]DSSV!$A$9:$P$65536,IN_DTK!G$6,0))=FALSE,VLOOKUP($A319,[1]DSSV!$A$9:$P$65536,IN_DTK!G$6,0),"")</f>
        <v>K15E38</v>
      </c>
      <c r="H319" s="54">
        <f>IF(ISNA(VLOOKUP($A319,[1]DSSV!$A$9:$P$65536,IN_DTK!H$6,0))=FALSE,IF(H$9&lt;&gt;0,VLOOKUP($A319,[1]DSSV!$A$9:$P$65536,IN_DTK!H$6,0),""),"")</f>
        <v>5</v>
      </c>
      <c r="I319" s="54">
        <f>IF(ISNA(VLOOKUP($A319,[1]DSSV!$A$9:$P$65536,IN_DTK!I$6,0))=FALSE,IF(I$9&lt;&gt;0,VLOOKUP($A319,[1]DSSV!$A$9:$P$65536,IN_DTK!I$6,0),""),"")</f>
        <v>8</v>
      </c>
      <c r="J319" s="54">
        <f>IF(ISNA(VLOOKUP($A319,[1]DSSV!$A$9:$P$65536,IN_DTK!J$6,0))=FALSE,IF(J$9&lt;&gt;0,VLOOKUP($A319,[1]DSSV!$A$9:$P$65536,IN_DTK!J$6,0),""),"")</f>
        <v>7.5</v>
      </c>
      <c r="K319" s="54">
        <f>IF(ISNA(VLOOKUP($A319,[1]DSSV!$A$9:$P$65536,IN_DTK!K$6,0))=FALSE,IF(K$9&lt;&gt;0,VLOOKUP($A319,[1]DSSV!$A$9:$P$65536,IN_DTK!K$6,0),""),"")</f>
        <v>6</v>
      </c>
      <c r="L319" s="54">
        <f>IF(ISNA(VLOOKUP($A319,[1]DSSV!$A$9:$P$65536,IN_DTK!L$6,0))=FALSE,VLOOKUP($A319,[1]DSSV!$A$9:$P$65536,IN_DTK!L$6,0),"")</f>
        <v>6</v>
      </c>
      <c r="M319" s="54">
        <f>IF(ISNA(VLOOKUP($A319,[1]DSSV!$A$9:$P$65536,IN_DTK!M$6,0))=FALSE,VLOOKUP($A319,[1]DSSV!$A$9:$P$65536,IN_DTK!M$6,0),"")</f>
        <v>2.9</v>
      </c>
      <c r="N319" s="54">
        <f>IF(ISNA(VLOOKUP($A319,[1]DSSV!$A$9:$P$65536,IN_DTK!N$6,0))=FALSE,IF(N$9&lt;&gt;0,VLOOKUP($A319,[1]DSSV!$A$9:$P$65536,IN_DTK!N$6,0),""),"")</f>
        <v>4.5</v>
      </c>
      <c r="O319" s="58">
        <f>IF(ISNA(VLOOKUP($A319,[1]DSSV!$A$9:$P$65536,IN_DTK!O$6,0))=FALSE,VLOOKUP($A319,[1]DSSV!$A$9:$P$65536,IN_DTK!O$6,0),"")</f>
        <v>5.6</v>
      </c>
      <c r="P319" s="59" t="str">
        <f>IF(ISNA(VLOOKUP($A319,[1]DSSV!$A$9:$P$65536,IN_DTK!P$6,0))=FALSE,VLOOKUP($A319,[1]DSSV!$A$9:$P$65536,IN_DTK!P$6,0),"")</f>
        <v>Năm Phẩy Sáu</v>
      </c>
      <c r="Q319" s="60">
        <f>IF(ISNA(VLOOKUP($A319,[1]DSSV!$A$9:$P$65536,IN_DTK!Q$6,0))=FALSE,VLOOKUP($A319,[1]DSSV!$A$9:$P$65536,IN_DTK!Q$6,0),"")</f>
        <v>0</v>
      </c>
      <c r="R319" s="52" t="str">
        <f t="shared" si="8"/>
        <v>K15KTR</v>
      </c>
      <c r="S319" s="53" t="str">
        <f t="shared" si="9"/>
        <v>KTR</v>
      </c>
    </row>
    <row r="320" spans="1:19" s="52" customFormat="1" ht="18" customHeight="1">
      <c r="A320" s="44">
        <v>311</v>
      </c>
      <c r="B320" s="54">
        <f>SUBTOTAL(2,C$7:C320)</f>
        <v>311</v>
      </c>
      <c r="C320" s="54">
        <f>IF(ISNA(VLOOKUP($A320,[1]DSSV!$A$9:$P$65536,IN_DTK!C$6,0))=FALSE,VLOOKUP($A320,[1]DSSV!$A$9:$P$65536,IN_DTK!C$6,0),"")</f>
        <v>152232895</v>
      </c>
      <c r="D320" s="55" t="str">
        <f>IF(ISNA(VLOOKUP($A320,[1]DSSV!$A$9:$P$65536,IN_DTK!D$6,0))=FALSE,VLOOKUP($A320,[1]DSSV!$A$9:$P$65536,IN_DTK!D$6,0),"")</f>
        <v>Phan Thanh</v>
      </c>
      <c r="E320" s="56" t="str">
        <f>IF(ISNA(VLOOKUP($A320,[1]DSSV!$A$9:$P$65536,IN_DTK!E$6,0))=FALSE,VLOOKUP($A320,[1]DSSV!$A$9:$P$65536,IN_DTK!E$6,0),"")</f>
        <v>Nam</v>
      </c>
      <c r="F320" s="57" t="str">
        <f>IF(ISNA(VLOOKUP($A320,[1]DSSV!$A$9:$P$65536,IN_DTK!F$6,0))=FALSE,VLOOKUP($A320,[1]DSSV!$A$9:$P$65536,IN_DTK!F$6,0),"")</f>
        <v>K15KTR4</v>
      </c>
      <c r="G320" s="57" t="str">
        <f>IF(ISNA(VLOOKUP($A320,[1]DSSV!$A$9:$P$65536,IN_DTK!G$6,0))=FALSE,VLOOKUP($A320,[1]DSSV!$A$9:$P$65536,IN_DTK!G$6,0),"")</f>
        <v>K15E38</v>
      </c>
      <c r="H320" s="54">
        <f>IF(ISNA(VLOOKUP($A320,[1]DSSV!$A$9:$P$65536,IN_DTK!H$6,0))=FALSE,IF(H$9&lt;&gt;0,VLOOKUP($A320,[1]DSSV!$A$9:$P$65536,IN_DTK!H$6,0),""),"")</f>
        <v>9</v>
      </c>
      <c r="I320" s="54">
        <f>IF(ISNA(VLOOKUP($A320,[1]DSSV!$A$9:$P$65536,IN_DTK!I$6,0))=FALSE,IF(I$9&lt;&gt;0,VLOOKUP($A320,[1]DSSV!$A$9:$P$65536,IN_DTK!I$6,0),""),"")</f>
        <v>9</v>
      </c>
      <c r="J320" s="54">
        <f>IF(ISNA(VLOOKUP($A320,[1]DSSV!$A$9:$P$65536,IN_DTK!J$6,0))=FALSE,IF(J$9&lt;&gt;0,VLOOKUP($A320,[1]DSSV!$A$9:$P$65536,IN_DTK!J$6,0),""),"")</f>
        <v>5.5</v>
      </c>
      <c r="K320" s="54">
        <f>IF(ISNA(VLOOKUP($A320,[1]DSSV!$A$9:$P$65536,IN_DTK!K$6,0))=FALSE,IF(K$9&lt;&gt;0,VLOOKUP($A320,[1]DSSV!$A$9:$P$65536,IN_DTK!K$6,0),""),"")</f>
        <v>8</v>
      </c>
      <c r="L320" s="54">
        <f>IF(ISNA(VLOOKUP($A320,[1]DSSV!$A$9:$P$65536,IN_DTK!L$6,0))=FALSE,VLOOKUP($A320,[1]DSSV!$A$9:$P$65536,IN_DTK!L$6,0),"")</f>
        <v>5</v>
      </c>
      <c r="M320" s="54">
        <f>IF(ISNA(VLOOKUP($A320,[1]DSSV!$A$9:$P$65536,IN_DTK!M$6,0))=FALSE,VLOOKUP($A320,[1]DSSV!$A$9:$P$65536,IN_DTK!M$6,0),"")</f>
        <v>2.9</v>
      </c>
      <c r="N320" s="54">
        <f>IF(ISNA(VLOOKUP($A320,[1]DSSV!$A$9:$P$65536,IN_DTK!N$6,0))=FALSE,IF(N$9&lt;&gt;0,VLOOKUP($A320,[1]DSSV!$A$9:$P$65536,IN_DTK!N$6,0),""),"")</f>
        <v>4</v>
      </c>
      <c r="O320" s="58">
        <f>IF(ISNA(VLOOKUP($A320,[1]DSSV!$A$9:$P$65536,IN_DTK!O$6,0))=FALSE,VLOOKUP($A320,[1]DSSV!$A$9:$P$65536,IN_DTK!O$6,0),"")</f>
        <v>5.5</v>
      </c>
      <c r="P320" s="59" t="str">
        <f>IF(ISNA(VLOOKUP($A320,[1]DSSV!$A$9:$P$65536,IN_DTK!P$6,0))=FALSE,VLOOKUP($A320,[1]DSSV!$A$9:$P$65536,IN_DTK!P$6,0),"")</f>
        <v>Năm Phẩy Năm</v>
      </c>
      <c r="Q320" s="60">
        <f>IF(ISNA(VLOOKUP($A320,[1]DSSV!$A$9:$P$65536,IN_DTK!Q$6,0))=FALSE,VLOOKUP($A320,[1]DSSV!$A$9:$P$65536,IN_DTK!Q$6,0),"")</f>
        <v>0</v>
      </c>
      <c r="R320" s="52" t="str">
        <f t="shared" si="8"/>
        <v>K15KTR</v>
      </c>
      <c r="S320" s="53" t="str">
        <f t="shared" si="9"/>
        <v>KTR</v>
      </c>
    </row>
    <row r="321" spans="1:19" s="52" customFormat="1" ht="18" customHeight="1">
      <c r="A321" s="44">
        <v>312</v>
      </c>
      <c r="B321" s="54">
        <f>SUBTOTAL(2,C$7:C321)</f>
        <v>312</v>
      </c>
      <c r="C321" s="54">
        <f>IF(ISNA(VLOOKUP($A321,[1]DSSV!$A$9:$P$65536,IN_DTK!C$6,0))=FALSE,VLOOKUP($A321,[1]DSSV!$A$9:$P$65536,IN_DTK!C$6,0),"")</f>
        <v>152232900</v>
      </c>
      <c r="D321" s="55" t="str">
        <f>IF(ISNA(VLOOKUP($A321,[1]DSSV!$A$9:$P$65536,IN_DTK!D$6,0))=FALSE,VLOOKUP($A321,[1]DSSV!$A$9:$P$65536,IN_DTK!D$6,0),"")</f>
        <v>Nguyễn Hồng</v>
      </c>
      <c r="E321" s="56" t="str">
        <f>IF(ISNA(VLOOKUP($A321,[1]DSSV!$A$9:$P$65536,IN_DTK!E$6,0))=FALSE,VLOOKUP($A321,[1]DSSV!$A$9:$P$65536,IN_DTK!E$6,0),"")</f>
        <v>Thái</v>
      </c>
      <c r="F321" s="57" t="str">
        <f>IF(ISNA(VLOOKUP($A321,[1]DSSV!$A$9:$P$65536,IN_DTK!F$6,0))=FALSE,VLOOKUP($A321,[1]DSSV!$A$9:$P$65536,IN_DTK!F$6,0),"")</f>
        <v>K15KTR4</v>
      </c>
      <c r="G321" s="57" t="str">
        <f>IF(ISNA(VLOOKUP($A321,[1]DSSV!$A$9:$P$65536,IN_DTK!G$6,0))=FALSE,VLOOKUP($A321,[1]DSSV!$A$9:$P$65536,IN_DTK!G$6,0),"")</f>
        <v>K15E38</v>
      </c>
      <c r="H321" s="54">
        <f>IF(ISNA(VLOOKUP($A321,[1]DSSV!$A$9:$P$65536,IN_DTK!H$6,0))=FALSE,IF(H$9&lt;&gt;0,VLOOKUP($A321,[1]DSSV!$A$9:$P$65536,IN_DTK!H$6,0),""),"")</f>
        <v>7</v>
      </c>
      <c r="I321" s="54">
        <f>IF(ISNA(VLOOKUP($A321,[1]DSSV!$A$9:$P$65536,IN_DTK!I$6,0))=FALSE,IF(I$9&lt;&gt;0,VLOOKUP($A321,[1]DSSV!$A$9:$P$65536,IN_DTK!I$6,0),""),"")</f>
        <v>8</v>
      </c>
      <c r="J321" s="54">
        <f>IF(ISNA(VLOOKUP($A321,[1]DSSV!$A$9:$P$65536,IN_DTK!J$6,0))=FALSE,IF(J$9&lt;&gt;0,VLOOKUP($A321,[1]DSSV!$A$9:$P$65536,IN_DTK!J$6,0),""),"")</f>
        <v>5</v>
      </c>
      <c r="K321" s="54">
        <f>IF(ISNA(VLOOKUP($A321,[1]DSSV!$A$9:$P$65536,IN_DTK!K$6,0))=FALSE,IF(K$9&lt;&gt;0,VLOOKUP($A321,[1]DSSV!$A$9:$P$65536,IN_DTK!K$6,0),""),"")</f>
        <v>6</v>
      </c>
      <c r="L321" s="54">
        <f>IF(ISNA(VLOOKUP($A321,[1]DSSV!$A$9:$P$65536,IN_DTK!L$6,0))=FALSE,VLOOKUP($A321,[1]DSSV!$A$9:$P$65536,IN_DTK!L$6,0),"")</f>
        <v>6.5</v>
      </c>
      <c r="M321" s="54">
        <f>IF(ISNA(VLOOKUP($A321,[1]DSSV!$A$9:$P$65536,IN_DTK!M$6,0))=FALSE,VLOOKUP($A321,[1]DSSV!$A$9:$P$65536,IN_DTK!M$6,0),"")</f>
        <v>4.5999999999999996</v>
      </c>
      <c r="N321" s="54">
        <f>IF(ISNA(VLOOKUP($A321,[1]DSSV!$A$9:$P$65536,IN_DTK!N$6,0))=FALSE,IF(N$9&lt;&gt;0,VLOOKUP($A321,[1]DSSV!$A$9:$P$65536,IN_DTK!N$6,0),""),"")</f>
        <v>5.6</v>
      </c>
      <c r="O321" s="58">
        <f>IF(ISNA(VLOOKUP($A321,[1]DSSV!$A$9:$P$65536,IN_DTK!O$6,0))=FALSE,VLOOKUP($A321,[1]DSSV!$A$9:$P$65536,IN_DTK!O$6,0),"")</f>
        <v>5.8</v>
      </c>
      <c r="P321" s="59" t="str">
        <f>IF(ISNA(VLOOKUP($A321,[1]DSSV!$A$9:$P$65536,IN_DTK!P$6,0))=FALSE,VLOOKUP($A321,[1]DSSV!$A$9:$P$65536,IN_DTK!P$6,0),"")</f>
        <v>Năm Phẩy Tám</v>
      </c>
      <c r="Q321" s="60">
        <f>IF(ISNA(VLOOKUP($A321,[1]DSSV!$A$9:$P$65536,IN_DTK!Q$6,0))=FALSE,VLOOKUP($A321,[1]DSSV!$A$9:$P$65536,IN_DTK!Q$6,0),"")</f>
        <v>0</v>
      </c>
      <c r="R321" s="52" t="str">
        <f t="shared" si="8"/>
        <v>K15KTR</v>
      </c>
      <c r="S321" s="53" t="str">
        <f t="shared" si="9"/>
        <v>KTR</v>
      </c>
    </row>
    <row r="322" spans="1:19" s="52" customFormat="1" ht="18" customHeight="1">
      <c r="A322" s="44">
        <v>313</v>
      </c>
      <c r="B322" s="54">
        <f>SUBTOTAL(2,C$7:C322)</f>
        <v>313</v>
      </c>
      <c r="C322" s="54">
        <f>IF(ISNA(VLOOKUP($A322,[1]DSSV!$A$9:$P$65536,IN_DTK!C$6,0))=FALSE,VLOOKUP($A322,[1]DSSV!$A$9:$P$65536,IN_DTK!C$6,0),"")</f>
        <v>152232905</v>
      </c>
      <c r="D322" s="55" t="str">
        <f>IF(ISNA(VLOOKUP($A322,[1]DSSV!$A$9:$P$65536,IN_DTK!D$6,0))=FALSE,VLOOKUP($A322,[1]DSSV!$A$9:$P$65536,IN_DTK!D$6,0),"")</f>
        <v>Hồ Duy</v>
      </c>
      <c r="E322" s="56" t="str">
        <f>IF(ISNA(VLOOKUP($A322,[1]DSSV!$A$9:$P$65536,IN_DTK!E$6,0))=FALSE,VLOOKUP($A322,[1]DSSV!$A$9:$P$65536,IN_DTK!E$6,0),"")</f>
        <v>Nguyên</v>
      </c>
      <c r="F322" s="57" t="str">
        <f>IF(ISNA(VLOOKUP($A322,[1]DSSV!$A$9:$P$65536,IN_DTK!F$6,0))=FALSE,VLOOKUP($A322,[1]DSSV!$A$9:$P$65536,IN_DTK!F$6,0),"")</f>
        <v>K15KTR4</v>
      </c>
      <c r="G322" s="57" t="str">
        <f>IF(ISNA(VLOOKUP($A322,[1]DSSV!$A$9:$P$65536,IN_DTK!G$6,0))=FALSE,VLOOKUP($A322,[1]DSSV!$A$9:$P$65536,IN_DTK!G$6,0),"")</f>
        <v>K15E38</v>
      </c>
      <c r="H322" s="54">
        <f>IF(ISNA(VLOOKUP($A322,[1]DSSV!$A$9:$P$65536,IN_DTK!H$6,0))=FALSE,IF(H$9&lt;&gt;0,VLOOKUP($A322,[1]DSSV!$A$9:$P$65536,IN_DTK!H$6,0),""),"")</f>
        <v>7</v>
      </c>
      <c r="I322" s="54">
        <f>IF(ISNA(VLOOKUP($A322,[1]DSSV!$A$9:$P$65536,IN_DTK!I$6,0))=FALSE,IF(I$9&lt;&gt;0,VLOOKUP($A322,[1]DSSV!$A$9:$P$65536,IN_DTK!I$6,0),""),"")</f>
        <v>8</v>
      </c>
      <c r="J322" s="54">
        <f>IF(ISNA(VLOOKUP($A322,[1]DSSV!$A$9:$P$65536,IN_DTK!J$6,0))=FALSE,IF(J$9&lt;&gt;0,VLOOKUP($A322,[1]DSSV!$A$9:$P$65536,IN_DTK!J$6,0),""),"")</f>
        <v>5.5</v>
      </c>
      <c r="K322" s="54">
        <f>IF(ISNA(VLOOKUP($A322,[1]DSSV!$A$9:$P$65536,IN_DTK!K$6,0))=FALSE,IF(K$9&lt;&gt;0,VLOOKUP($A322,[1]DSSV!$A$9:$P$65536,IN_DTK!K$6,0),""),"")</f>
        <v>6</v>
      </c>
      <c r="L322" s="54">
        <f>IF(ISNA(VLOOKUP($A322,[1]DSSV!$A$9:$P$65536,IN_DTK!L$6,0))=FALSE,VLOOKUP($A322,[1]DSSV!$A$9:$P$65536,IN_DTK!L$6,0),"")</f>
        <v>5</v>
      </c>
      <c r="M322" s="54">
        <f>IF(ISNA(VLOOKUP($A322,[1]DSSV!$A$9:$P$65536,IN_DTK!M$6,0))=FALSE,VLOOKUP($A322,[1]DSSV!$A$9:$P$65536,IN_DTK!M$6,0),"")</f>
        <v>6</v>
      </c>
      <c r="N322" s="54">
        <f>IF(ISNA(VLOOKUP($A322,[1]DSSV!$A$9:$P$65536,IN_DTK!N$6,0))=FALSE,IF(N$9&lt;&gt;0,VLOOKUP($A322,[1]DSSV!$A$9:$P$65536,IN_DTK!N$6,0),""),"")</f>
        <v>5.5</v>
      </c>
      <c r="O322" s="58">
        <f>IF(ISNA(VLOOKUP($A322,[1]DSSV!$A$9:$P$65536,IN_DTK!O$6,0))=FALSE,VLOOKUP($A322,[1]DSSV!$A$9:$P$65536,IN_DTK!O$6,0),"")</f>
        <v>5.9</v>
      </c>
      <c r="P322" s="59" t="str">
        <f>IF(ISNA(VLOOKUP($A322,[1]DSSV!$A$9:$P$65536,IN_DTK!P$6,0))=FALSE,VLOOKUP($A322,[1]DSSV!$A$9:$P$65536,IN_DTK!P$6,0),"")</f>
        <v>Năm Phẩy Chín</v>
      </c>
      <c r="Q322" s="60">
        <f>IF(ISNA(VLOOKUP($A322,[1]DSSV!$A$9:$P$65536,IN_DTK!Q$6,0))=FALSE,VLOOKUP($A322,[1]DSSV!$A$9:$P$65536,IN_DTK!Q$6,0),"")</f>
        <v>0</v>
      </c>
      <c r="R322" s="52" t="str">
        <f t="shared" si="8"/>
        <v>K15KTR</v>
      </c>
      <c r="S322" s="53" t="str">
        <f t="shared" si="9"/>
        <v>KTR</v>
      </c>
    </row>
    <row r="323" spans="1:19" s="52" customFormat="1" ht="18" customHeight="1">
      <c r="A323" s="44">
        <v>314</v>
      </c>
      <c r="B323" s="54">
        <f>SUBTOTAL(2,C$7:C323)</f>
        <v>314</v>
      </c>
      <c r="C323" s="54">
        <f>IF(ISNA(VLOOKUP($A323,[1]DSSV!$A$9:$P$65536,IN_DTK!C$6,0))=FALSE,VLOOKUP($A323,[1]DSSV!$A$9:$P$65536,IN_DTK!C$6,0),"")</f>
        <v>152232938</v>
      </c>
      <c r="D323" s="55" t="str">
        <f>IF(ISNA(VLOOKUP($A323,[1]DSSV!$A$9:$P$65536,IN_DTK!D$6,0))=FALSE,VLOOKUP($A323,[1]DSSV!$A$9:$P$65536,IN_DTK!D$6,0),"")</f>
        <v>Kiều Quốc</v>
      </c>
      <c r="E323" s="56" t="str">
        <f>IF(ISNA(VLOOKUP($A323,[1]DSSV!$A$9:$P$65536,IN_DTK!E$6,0))=FALSE,VLOOKUP($A323,[1]DSSV!$A$9:$P$65536,IN_DTK!E$6,0),"")</f>
        <v>Quỳnh</v>
      </c>
      <c r="F323" s="57" t="str">
        <f>IF(ISNA(VLOOKUP($A323,[1]DSSV!$A$9:$P$65536,IN_DTK!F$6,0))=FALSE,VLOOKUP($A323,[1]DSSV!$A$9:$P$65536,IN_DTK!F$6,0),"")</f>
        <v>K15KTR4</v>
      </c>
      <c r="G323" s="57" t="str">
        <f>IF(ISNA(VLOOKUP($A323,[1]DSSV!$A$9:$P$65536,IN_DTK!G$6,0))=FALSE,VLOOKUP($A323,[1]DSSV!$A$9:$P$65536,IN_DTK!G$6,0),"")</f>
        <v>K15E38</v>
      </c>
      <c r="H323" s="54">
        <f>IF(ISNA(VLOOKUP($A323,[1]DSSV!$A$9:$P$65536,IN_DTK!H$6,0))=FALSE,IF(H$9&lt;&gt;0,VLOOKUP($A323,[1]DSSV!$A$9:$P$65536,IN_DTK!H$6,0),""),"")</f>
        <v>6</v>
      </c>
      <c r="I323" s="54">
        <f>IF(ISNA(VLOOKUP($A323,[1]DSSV!$A$9:$P$65536,IN_DTK!I$6,0))=FALSE,IF(I$9&lt;&gt;0,VLOOKUP($A323,[1]DSSV!$A$9:$P$65536,IN_DTK!I$6,0),""),"")</f>
        <v>8</v>
      </c>
      <c r="J323" s="54">
        <f>IF(ISNA(VLOOKUP($A323,[1]DSSV!$A$9:$P$65536,IN_DTK!J$6,0))=FALSE,IF(J$9&lt;&gt;0,VLOOKUP($A323,[1]DSSV!$A$9:$P$65536,IN_DTK!J$6,0),""),"")</f>
        <v>6.5</v>
      </c>
      <c r="K323" s="54">
        <f>IF(ISNA(VLOOKUP($A323,[1]DSSV!$A$9:$P$65536,IN_DTK!K$6,0))=FALSE,IF(K$9&lt;&gt;0,VLOOKUP($A323,[1]DSSV!$A$9:$P$65536,IN_DTK!K$6,0),""),"")</f>
        <v>6</v>
      </c>
      <c r="L323" s="54">
        <f>IF(ISNA(VLOOKUP($A323,[1]DSSV!$A$9:$P$65536,IN_DTK!L$6,0))=FALSE,VLOOKUP($A323,[1]DSSV!$A$9:$P$65536,IN_DTK!L$6,0),"")</f>
        <v>5</v>
      </c>
      <c r="M323" s="54">
        <f>IF(ISNA(VLOOKUP($A323,[1]DSSV!$A$9:$P$65536,IN_DTK!M$6,0))=FALSE,VLOOKUP($A323,[1]DSSV!$A$9:$P$65536,IN_DTK!M$6,0),"")</f>
        <v>4.7</v>
      </c>
      <c r="N323" s="54">
        <f>IF(ISNA(VLOOKUP($A323,[1]DSSV!$A$9:$P$65536,IN_DTK!N$6,0))=FALSE,IF(N$9&lt;&gt;0,VLOOKUP($A323,[1]DSSV!$A$9:$P$65536,IN_DTK!N$6,0),""),"")</f>
        <v>4.9000000000000004</v>
      </c>
      <c r="O323" s="58">
        <f>IF(ISNA(VLOOKUP($A323,[1]DSSV!$A$9:$P$65536,IN_DTK!O$6,0))=FALSE,VLOOKUP($A323,[1]DSSV!$A$9:$P$65536,IN_DTK!O$6,0),"")</f>
        <v>5.7</v>
      </c>
      <c r="P323" s="59" t="str">
        <f>IF(ISNA(VLOOKUP($A323,[1]DSSV!$A$9:$P$65536,IN_DTK!P$6,0))=FALSE,VLOOKUP($A323,[1]DSSV!$A$9:$P$65536,IN_DTK!P$6,0),"")</f>
        <v>Năm Phẩy Bảy</v>
      </c>
      <c r="Q323" s="60">
        <f>IF(ISNA(VLOOKUP($A323,[1]DSSV!$A$9:$P$65536,IN_DTK!Q$6,0))=FALSE,VLOOKUP($A323,[1]DSSV!$A$9:$P$65536,IN_DTK!Q$6,0),"")</f>
        <v>0</v>
      </c>
      <c r="R323" s="52" t="str">
        <f t="shared" si="8"/>
        <v>K15KTR</v>
      </c>
      <c r="S323" s="53" t="str">
        <f t="shared" si="9"/>
        <v>KTR</v>
      </c>
    </row>
    <row r="324" spans="1:19" s="52" customFormat="1" ht="18" customHeight="1">
      <c r="A324" s="44">
        <v>315</v>
      </c>
      <c r="B324" s="54">
        <f>SUBTOTAL(2,C$7:C324)</f>
        <v>315</v>
      </c>
      <c r="C324" s="54">
        <f>IF(ISNA(VLOOKUP($A324,[1]DSSV!$A$9:$P$65536,IN_DTK!C$6,0))=FALSE,VLOOKUP($A324,[1]DSSV!$A$9:$P$65536,IN_DTK!C$6,0),"")</f>
        <v>152232943</v>
      </c>
      <c r="D324" s="55" t="str">
        <f>IF(ISNA(VLOOKUP($A324,[1]DSSV!$A$9:$P$65536,IN_DTK!D$6,0))=FALSE,VLOOKUP($A324,[1]DSSV!$A$9:$P$65536,IN_DTK!D$6,0),"")</f>
        <v>Lê Quốc</v>
      </c>
      <c r="E324" s="56" t="str">
        <f>IF(ISNA(VLOOKUP($A324,[1]DSSV!$A$9:$P$65536,IN_DTK!E$6,0))=FALSE,VLOOKUP($A324,[1]DSSV!$A$9:$P$65536,IN_DTK!E$6,0),"")</f>
        <v>Bảo</v>
      </c>
      <c r="F324" s="57" t="str">
        <f>IF(ISNA(VLOOKUP($A324,[1]DSSV!$A$9:$P$65536,IN_DTK!F$6,0))=FALSE,VLOOKUP($A324,[1]DSSV!$A$9:$P$65536,IN_DTK!F$6,0),"")</f>
        <v>K15KTR4</v>
      </c>
      <c r="G324" s="57" t="str">
        <f>IF(ISNA(VLOOKUP($A324,[1]DSSV!$A$9:$P$65536,IN_DTK!G$6,0))=FALSE,VLOOKUP($A324,[1]DSSV!$A$9:$P$65536,IN_DTK!G$6,0),"")</f>
        <v>K15E38</v>
      </c>
      <c r="H324" s="54">
        <f>IF(ISNA(VLOOKUP($A324,[1]DSSV!$A$9:$P$65536,IN_DTK!H$6,0))=FALSE,IF(H$9&lt;&gt;0,VLOOKUP($A324,[1]DSSV!$A$9:$P$65536,IN_DTK!H$6,0),""),"")</f>
        <v>6</v>
      </c>
      <c r="I324" s="54">
        <f>IF(ISNA(VLOOKUP($A324,[1]DSSV!$A$9:$P$65536,IN_DTK!I$6,0))=FALSE,IF(I$9&lt;&gt;0,VLOOKUP($A324,[1]DSSV!$A$9:$P$65536,IN_DTK!I$6,0),""),"")</f>
        <v>9</v>
      </c>
      <c r="J324" s="54">
        <f>IF(ISNA(VLOOKUP($A324,[1]DSSV!$A$9:$P$65536,IN_DTK!J$6,0))=FALSE,IF(J$9&lt;&gt;0,VLOOKUP($A324,[1]DSSV!$A$9:$P$65536,IN_DTK!J$6,0),""),"")</f>
        <v>7</v>
      </c>
      <c r="K324" s="54">
        <f>IF(ISNA(VLOOKUP($A324,[1]DSSV!$A$9:$P$65536,IN_DTK!K$6,0))=FALSE,IF(K$9&lt;&gt;0,VLOOKUP($A324,[1]DSSV!$A$9:$P$65536,IN_DTK!K$6,0),""),"")</f>
        <v>6</v>
      </c>
      <c r="L324" s="54">
        <f>IF(ISNA(VLOOKUP($A324,[1]DSSV!$A$9:$P$65536,IN_DTK!L$6,0))=FALSE,VLOOKUP($A324,[1]DSSV!$A$9:$P$65536,IN_DTK!L$6,0),"")</f>
        <v>7</v>
      </c>
      <c r="M324" s="54">
        <f>IF(ISNA(VLOOKUP($A324,[1]DSSV!$A$9:$P$65536,IN_DTK!M$6,0))=FALSE,VLOOKUP($A324,[1]DSSV!$A$9:$P$65536,IN_DTK!M$6,0),"")</f>
        <v>5.6</v>
      </c>
      <c r="N324" s="54">
        <f>IF(ISNA(VLOOKUP($A324,[1]DSSV!$A$9:$P$65536,IN_DTK!N$6,0))=FALSE,IF(N$9&lt;&gt;0,VLOOKUP($A324,[1]DSSV!$A$9:$P$65536,IN_DTK!N$6,0),""),"")</f>
        <v>6.3</v>
      </c>
      <c r="O324" s="58">
        <f>IF(ISNA(VLOOKUP($A324,[1]DSSV!$A$9:$P$65536,IN_DTK!O$6,0))=FALSE,VLOOKUP($A324,[1]DSSV!$A$9:$P$65536,IN_DTK!O$6,0),"")</f>
        <v>6.7</v>
      </c>
      <c r="P324" s="59" t="str">
        <f>IF(ISNA(VLOOKUP($A324,[1]DSSV!$A$9:$P$65536,IN_DTK!P$6,0))=FALSE,VLOOKUP($A324,[1]DSSV!$A$9:$P$65536,IN_DTK!P$6,0),"")</f>
        <v>Sáu  Phẩy Bảy</v>
      </c>
      <c r="Q324" s="60">
        <f>IF(ISNA(VLOOKUP($A324,[1]DSSV!$A$9:$P$65536,IN_DTK!Q$6,0))=FALSE,VLOOKUP($A324,[1]DSSV!$A$9:$P$65536,IN_DTK!Q$6,0),"")</f>
        <v>0</v>
      </c>
      <c r="R324" s="52" t="str">
        <f t="shared" si="8"/>
        <v>K15KTR</v>
      </c>
      <c r="S324" s="53" t="str">
        <f t="shared" si="9"/>
        <v>KTR</v>
      </c>
    </row>
    <row r="325" spans="1:19" s="52" customFormat="1" ht="18" customHeight="1">
      <c r="A325" s="44">
        <v>316</v>
      </c>
      <c r="B325" s="54">
        <f>SUBTOTAL(2,C$7:C325)</f>
        <v>316</v>
      </c>
      <c r="C325" s="54">
        <f>IF(ISNA(VLOOKUP($A325,[1]DSSV!$A$9:$P$65536,IN_DTK!C$6,0))=FALSE,VLOOKUP($A325,[1]DSSV!$A$9:$P$65536,IN_DTK!C$6,0),"")</f>
        <v>152232944</v>
      </c>
      <c r="D325" s="55" t="str">
        <f>IF(ISNA(VLOOKUP($A325,[1]DSSV!$A$9:$P$65536,IN_DTK!D$6,0))=FALSE,VLOOKUP($A325,[1]DSSV!$A$9:$P$65536,IN_DTK!D$6,0),"")</f>
        <v>Nguyễn Tống</v>
      </c>
      <c r="E325" s="56" t="str">
        <f>IF(ISNA(VLOOKUP($A325,[1]DSSV!$A$9:$P$65536,IN_DTK!E$6,0))=FALSE,VLOOKUP($A325,[1]DSSV!$A$9:$P$65536,IN_DTK!E$6,0),"")</f>
        <v>Phương</v>
      </c>
      <c r="F325" s="57" t="str">
        <f>IF(ISNA(VLOOKUP($A325,[1]DSSV!$A$9:$P$65536,IN_DTK!F$6,0))=FALSE,VLOOKUP($A325,[1]DSSV!$A$9:$P$65536,IN_DTK!F$6,0),"")</f>
        <v>K15KTR4</v>
      </c>
      <c r="G325" s="57" t="str">
        <f>IF(ISNA(VLOOKUP($A325,[1]DSSV!$A$9:$P$65536,IN_DTK!G$6,0))=FALSE,VLOOKUP($A325,[1]DSSV!$A$9:$P$65536,IN_DTK!G$6,0),"")</f>
        <v>K15E38</v>
      </c>
      <c r="H325" s="54">
        <f>IF(ISNA(VLOOKUP($A325,[1]DSSV!$A$9:$P$65536,IN_DTK!H$6,0))=FALSE,IF(H$9&lt;&gt;0,VLOOKUP($A325,[1]DSSV!$A$9:$P$65536,IN_DTK!H$6,0),""),"")</f>
        <v>6</v>
      </c>
      <c r="I325" s="54">
        <f>IF(ISNA(VLOOKUP($A325,[1]DSSV!$A$9:$P$65536,IN_DTK!I$6,0))=FALSE,IF(I$9&lt;&gt;0,VLOOKUP($A325,[1]DSSV!$A$9:$P$65536,IN_DTK!I$6,0),""),"")</f>
        <v>8</v>
      </c>
      <c r="J325" s="54">
        <f>IF(ISNA(VLOOKUP($A325,[1]DSSV!$A$9:$P$65536,IN_DTK!J$6,0))=FALSE,IF(J$9&lt;&gt;0,VLOOKUP($A325,[1]DSSV!$A$9:$P$65536,IN_DTK!J$6,0),""),"")</f>
        <v>6</v>
      </c>
      <c r="K325" s="54">
        <f>IF(ISNA(VLOOKUP($A325,[1]DSSV!$A$9:$P$65536,IN_DTK!K$6,0))=FALSE,IF(K$9&lt;&gt;0,VLOOKUP($A325,[1]DSSV!$A$9:$P$65536,IN_DTK!K$6,0),""),"")</f>
        <v>6</v>
      </c>
      <c r="L325" s="54">
        <f>IF(ISNA(VLOOKUP($A325,[1]DSSV!$A$9:$P$65536,IN_DTK!L$6,0))=FALSE,VLOOKUP($A325,[1]DSSV!$A$9:$P$65536,IN_DTK!L$6,0),"")</f>
        <v>6</v>
      </c>
      <c r="M325" s="54">
        <f>IF(ISNA(VLOOKUP($A325,[1]DSSV!$A$9:$P$65536,IN_DTK!M$6,0))=FALSE,VLOOKUP($A325,[1]DSSV!$A$9:$P$65536,IN_DTK!M$6,0),"")</f>
        <v>3.5</v>
      </c>
      <c r="N325" s="54">
        <f>IF(ISNA(VLOOKUP($A325,[1]DSSV!$A$9:$P$65536,IN_DTK!N$6,0))=FALSE,IF(N$9&lt;&gt;0,VLOOKUP($A325,[1]DSSV!$A$9:$P$65536,IN_DTK!N$6,0),""),"")</f>
        <v>4.8</v>
      </c>
      <c r="O325" s="58">
        <f>IF(ISNA(VLOOKUP($A325,[1]DSSV!$A$9:$P$65536,IN_DTK!O$6,0))=FALSE,VLOOKUP($A325,[1]DSSV!$A$9:$P$65536,IN_DTK!O$6,0),"")</f>
        <v>5.5</v>
      </c>
      <c r="P325" s="59" t="str">
        <f>IF(ISNA(VLOOKUP($A325,[1]DSSV!$A$9:$P$65536,IN_DTK!P$6,0))=FALSE,VLOOKUP($A325,[1]DSSV!$A$9:$P$65536,IN_DTK!P$6,0),"")</f>
        <v>Năm Phẩy Năm</v>
      </c>
      <c r="Q325" s="60">
        <f>IF(ISNA(VLOOKUP($A325,[1]DSSV!$A$9:$P$65536,IN_DTK!Q$6,0))=FALSE,VLOOKUP($A325,[1]DSSV!$A$9:$P$65536,IN_DTK!Q$6,0),"")</f>
        <v>0</v>
      </c>
      <c r="R325" s="52" t="str">
        <f t="shared" si="8"/>
        <v>K15KTR</v>
      </c>
      <c r="S325" s="53" t="str">
        <f t="shared" si="9"/>
        <v>KTR</v>
      </c>
    </row>
    <row r="326" spans="1:19" s="52" customFormat="1" ht="18" customHeight="1">
      <c r="A326" s="44">
        <v>317</v>
      </c>
      <c r="B326" s="54">
        <f>SUBTOTAL(2,C$7:C326)</f>
        <v>317</v>
      </c>
      <c r="C326" s="54">
        <f>IF(ISNA(VLOOKUP($A326,[1]DSSV!$A$9:$P$65536,IN_DTK!C$6,0))=FALSE,VLOOKUP($A326,[1]DSSV!$A$9:$P$65536,IN_DTK!C$6,0),"")</f>
        <v>152232945</v>
      </c>
      <c r="D326" s="55" t="str">
        <f>IF(ISNA(VLOOKUP($A326,[1]DSSV!$A$9:$P$65536,IN_DTK!D$6,0))=FALSE,VLOOKUP($A326,[1]DSSV!$A$9:$P$65536,IN_DTK!D$6,0),"")</f>
        <v>Đào Hải</v>
      </c>
      <c r="E326" s="56" t="str">
        <f>IF(ISNA(VLOOKUP($A326,[1]DSSV!$A$9:$P$65536,IN_DTK!E$6,0))=FALSE,VLOOKUP($A326,[1]DSSV!$A$9:$P$65536,IN_DTK!E$6,0),"")</f>
        <v>Ninh</v>
      </c>
      <c r="F326" s="57" t="str">
        <f>IF(ISNA(VLOOKUP($A326,[1]DSSV!$A$9:$P$65536,IN_DTK!F$6,0))=FALSE,VLOOKUP($A326,[1]DSSV!$A$9:$P$65536,IN_DTK!F$6,0),"")</f>
        <v>K15KTR4</v>
      </c>
      <c r="G326" s="57" t="str">
        <f>IF(ISNA(VLOOKUP($A326,[1]DSSV!$A$9:$P$65536,IN_DTK!G$6,0))=FALSE,VLOOKUP($A326,[1]DSSV!$A$9:$P$65536,IN_DTK!G$6,0),"")</f>
        <v>K15E38</v>
      </c>
      <c r="H326" s="54">
        <f>IF(ISNA(VLOOKUP($A326,[1]DSSV!$A$9:$P$65536,IN_DTK!H$6,0))=FALSE,IF(H$9&lt;&gt;0,VLOOKUP($A326,[1]DSSV!$A$9:$P$65536,IN_DTK!H$6,0),""),"")</f>
        <v>5</v>
      </c>
      <c r="I326" s="54">
        <f>IF(ISNA(VLOOKUP($A326,[1]DSSV!$A$9:$P$65536,IN_DTK!I$6,0))=FALSE,IF(I$9&lt;&gt;0,VLOOKUP($A326,[1]DSSV!$A$9:$P$65536,IN_DTK!I$6,0),""),"")</f>
        <v>7</v>
      </c>
      <c r="J326" s="54">
        <f>IF(ISNA(VLOOKUP($A326,[1]DSSV!$A$9:$P$65536,IN_DTK!J$6,0))=FALSE,IF(J$9&lt;&gt;0,VLOOKUP($A326,[1]DSSV!$A$9:$P$65536,IN_DTK!J$6,0),""),"")</f>
        <v>6</v>
      </c>
      <c r="K326" s="54">
        <f>IF(ISNA(VLOOKUP($A326,[1]DSSV!$A$9:$P$65536,IN_DTK!K$6,0))=FALSE,IF(K$9&lt;&gt;0,VLOOKUP($A326,[1]DSSV!$A$9:$P$65536,IN_DTK!K$6,0),""),"")</f>
        <v>6</v>
      </c>
      <c r="L326" s="54">
        <f>IF(ISNA(VLOOKUP($A326,[1]DSSV!$A$9:$P$65536,IN_DTK!L$6,0))=FALSE,VLOOKUP($A326,[1]DSSV!$A$9:$P$65536,IN_DTK!L$6,0),"")</f>
        <v>5</v>
      </c>
      <c r="M326" s="54">
        <f>IF(ISNA(VLOOKUP($A326,[1]DSSV!$A$9:$P$65536,IN_DTK!M$6,0))=FALSE,VLOOKUP($A326,[1]DSSV!$A$9:$P$65536,IN_DTK!M$6,0),"")</f>
        <v>3.1</v>
      </c>
      <c r="N326" s="54">
        <f>IF(ISNA(VLOOKUP($A326,[1]DSSV!$A$9:$P$65536,IN_DTK!N$6,0))=FALSE,IF(N$9&lt;&gt;0,VLOOKUP($A326,[1]DSSV!$A$9:$P$65536,IN_DTK!N$6,0),""),"")</f>
        <v>4.0999999999999996</v>
      </c>
      <c r="O326" s="58">
        <f>IF(ISNA(VLOOKUP($A326,[1]DSSV!$A$9:$P$65536,IN_DTK!O$6,0))=FALSE,VLOOKUP($A326,[1]DSSV!$A$9:$P$65536,IN_DTK!O$6,0),"")</f>
        <v>5</v>
      </c>
      <c r="P326" s="59" t="str">
        <f>IF(ISNA(VLOOKUP($A326,[1]DSSV!$A$9:$P$65536,IN_DTK!P$6,0))=FALSE,VLOOKUP($A326,[1]DSSV!$A$9:$P$65536,IN_DTK!P$6,0),"")</f>
        <v>Năm</v>
      </c>
      <c r="Q326" s="60">
        <f>IF(ISNA(VLOOKUP($A326,[1]DSSV!$A$9:$P$65536,IN_DTK!Q$6,0))=FALSE,VLOOKUP($A326,[1]DSSV!$A$9:$P$65536,IN_DTK!Q$6,0),"")</f>
        <v>0</v>
      </c>
      <c r="R326" s="52" t="str">
        <f t="shared" si="8"/>
        <v>K15KTR</v>
      </c>
      <c r="S326" s="53" t="str">
        <f t="shared" si="9"/>
        <v>KTR</v>
      </c>
    </row>
    <row r="327" spans="1:19" s="52" customFormat="1" ht="18" customHeight="1">
      <c r="A327" s="44">
        <v>318</v>
      </c>
      <c r="B327" s="54">
        <f>SUBTOTAL(2,C$7:C327)</f>
        <v>318</v>
      </c>
      <c r="C327" s="54">
        <f>IF(ISNA(VLOOKUP($A327,[1]DSSV!$A$9:$P$65536,IN_DTK!C$6,0))=FALSE,VLOOKUP($A327,[1]DSSV!$A$9:$P$65536,IN_DTK!C$6,0),"")</f>
        <v>152232958</v>
      </c>
      <c r="D327" s="55" t="str">
        <f>IF(ISNA(VLOOKUP($A327,[1]DSSV!$A$9:$P$65536,IN_DTK!D$6,0))=FALSE,VLOOKUP($A327,[1]DSSV!$A$9:$P$65536,IN_DTK!D$6,0),"")</f>
        <v>Phạm Khắc</v>
      </c>
      <c r="E327" s="56" t="str">
        <f>IF(ISNA(VLOOKUP($A327,[1]DSSV!$A$9:$P$65536,IN_DTK!E$6,0))=FALSE,VLOOKUP($A327,[1]DSSV!$A$9:$P$65536,IN_DTK!E$6,0),"")</f>
        <v>Long</v>
      </c>
      <c r="F327" s="57" t="str">
        <f>IF(ISNA(VLOOKUP($A327,[1]DSSV!$A$9:$P$65536,IN_DTK!F$6,0))=FALSE,VLOOKUP($A327,[1]DSSV!$A$9:$P$65536,IN_DTK!F$6,0),"")</f>
        <v>K15KTR4</v>
      </c>
      <c r="G327" s="57" t="str">
        <f>IF(ISNA(VLOOKUP($A327,[1]DSSV!$A$9:$P$65536,IN_DTK!G$6,0))=FALSE,VLOOKUP($A327,[1]DSSV!$A$9:$P$65536,IN_DTK!G$6,0),"")</f>
        <v>K15E38</v>
      </c>
      <c r="H327" s="54">
        <f>IF(ISNA(VLOOKUP($A327,[1]DSSV!$A$9:$P$65536,IN_DTK!H$6,0))=FALSE,IF(H$9&lt;&gt;0,VLOOKUP($A327,[1]DSSV!$A$9:$P$65536,IN_DTK!H$6,0),""),"")</f>
        <v>9</v>
      </c>
      <c r="I327" s="54">
        <f>IF(ISNA(VLOOKUP($A327,[1]DSSV!$A$9:$P$65536,IN_DTK!I$6,0))=FALSE,IF(I$9&lt;&gt;0,VLOOKUP($A327,[1]DSSV!$A$9:$P$65536,IN_DTK!I$6,0),""),"")</f>
        <v>8</v>
      </c>
      <c r="J327" s="54">
        <f>IF(ISNA(VLOOKUP($A327,[1]DSSV!$A$9:$P$65536,IN_DTK!J$6,0))=FALSE,IF(J$9&lt;&gt;0,VLOOKUP($A327,[1]DSSV!$A$9:$P$65536,IN_DTK!J$6,0),""),"")</f>
        <v>4</v>
      </c>
      <c r="K327" s="54">
        <f>IF(ISNA(VLOOKUP($A327,[1]DSSV!$A$9:$P$65536,IN_DTK!K$6,0))=FALSE,IF(K$9&lt;&gt;0,VLOOKUP($A327,[1]DSSV!$A$9:$P$65536,IN_DTK!K$6,0),""),"")</f>
        <v>6</v>
      </c>
      <c r="L327" s="54">
        <f>IF(ISNA(VLOOKUP($A327,[1]DSSV!$A$9:$P$65536,IN_DTK!L$6,0))=FALSE,VLOOKUP($A327,[1]DSSV!$A$9:$P$65536,IN_DTK!L$6,0),"")</f>
        <v>5</v>
      </c>
      <c r="M327" s="54">
        <f>IF(ISNA(VLOOKUP($A327,[1]DSSV!$A$9:$P$65536,IN_DTK!M$6,0))=FALSE,VLOOKUP($A327,[1]DSSV!$A$9:$P$65536,IN_DTK!M$6,0),"")</f>
        <v>2.7</v>
      </c>
      <c r="N327" s="54">
        <f>IF(ISNA(VLOOKUP($A327,[1]DSSV!$A$9:$P$65536,IN_DTK!N$6,0))=FALSE,IF(N$9&lt;&gt;0,VLOOKUP($A327,[1]DSSV!$A$9:$P$65536,IN_DTK!N$6,0),""),"")</f>
        <v>3.9</v>
      </c>
      <c r="O327" s="58">
        <f>IF(ISNA(VLOOKUP($A327,[1]DSSV!$A$9:$P$65536,IN_DTK!O$6,0))=FALSE,VLOOKUP($A327,[1]DSSV!$A$9:$P$65536,IN_DTK!O$6,0),"")</f>
        <v>0</v>
      </c>
      <c r="P327" s="59" t="str">
        <f>IF(ISNA(VLOOKUP($A327,[1]DSSV!$A$9:$P$65536,IN_DTK!P$6,0))=FALSE,VLOOKUP($A327,[1]DSSV!$A$9:$P$65536,IN_DTK!P$6,0),"")</f>
        <v>Không</v>
      </c>
      <c r="Q327" s="60">
        <f>IF(ISNA(VLOOKUP($A327,[1]DSSV!$A$9:$P$65536,IN_DTK!Q$6,0))=FALSE,VLOOKUP($A327,[1]DSSV!$A$9:$P$65536,IN_DTK!Q$6,0),"")</f>
        <v>0</v>
      </c>
      <c r="R327" s="52" t="str">
        <f t="shared" si="8"/>
        <v>K15KTR</v>
      </c>
      <c r="S327" s="53" t="str">
        <f t="shared" si="9"/>
        <v>KTR</v>
      </c>
    </row>
    <row r="328" spans="1:19" s="52" customFormat="1" ht="18" customHeight="1">
      <c r="A328" s="44">
        <v>319</v>
      </c>
      <c r="B328" s="54">
        <f>SUBTOTAL(2,C$7:C328)</f>
        <v>319</v>
      </c>
      <c r="C328" s="54">
        <f>IF(ISNA(VLOOKUP($A328,[1]DSSV!$A$9:$P$65536,IN_DTK!C$6,0))=FALSE,VLOOKUP($A328,[1]DSSV!$A$9:$P$65536,IN_DTK!C$6,0),"")</f>
        <v>152232976</v>
      </c>
      <c r="D328" s="55" t="str">
        <f>IF(ISNA(VLOOKUP($A328,[1]DSSV!$A$9:$P$65536,IN_DTK!D$6,0))=FALSE,VLOOKUP($A328,[1]DSSV!$A$9:$P$65536,IN_DTK!D$6,0),"")</f>
        <v>Bùi Thị Diễm</v>
      </c>
      <c r="E328" s="56" t="str">
        <f>IF(ISNA(VLOOKUP($A328,[1]DSSV!$A$9:$P$65536,IN_DTK!E$6,0))=FALSE,VLOOKUP($A328,[1]DSSV!$A$9:$P$65536,IN_DTK!E$6,0),"")</f>
        <v>Mỵ</v>
      </c>
      <c r="F328" s="57" t="str">
        <f>IF(ISNA(VLOOKUP($A328,[1]DSSV!$A$9:$P$65536,IN_DTK!F$6,0))=FALSE,VLOOKUP($A328,[1]DSSV!$A$9:$P$65536,IN_DTK!F$6,0),"")</f>
        <v>K15KTR4</v>
      </c>
      <c r="G328" s="57" t="str">
        <f>IF(ISNA(VLOOKUP($A328,[1]DSSV!$A$9:$P$65536,IN_DTK!G$6,0))=FALSE,VLOOKUP($A328,[1]DSSV!$A$9:$P$65536,IN_DTK!G$6,0),"")</f>
        <v>K15E38</v>
      </c>
      <c r="H328" s="54">
        <f>IF(ISNA(VLOOKUP($A328,[1]DSSV!$A$9:$P$65536,IN_DTK!H$6,0))=FALSE,IF(H$9&lt;&gt;0,VLOOKUP($A328,[1]DSSV!$A$9:$P$65536,IN_DTK!H$6,0),""),"")</f>
        <v>10</v>
      </c>
      <c r="I328" s="54">
        <f>IF(ISNA(VLOOKUP($A328,[1]DSSV!$A$9:$P$65536,IN_DTK!I$6,0))=FALSE,IF(I$9&lt;&gt;0,VLOOKUP($A328,[1]DSSV!$A$9:$P$65536,IN_DTK!I$6,0),""),"")</f>
        <v>9</v>
      </c>
      <c r="J328" s="54">
        <f>IF(ISNA(VLOOKUP($A328,[1]DSSV!$A$9:$P$65536,IN_DTK!J$6,0))=FALSE,IF(J$9&lt;&gt;0,VLOOKUP($A328,[1]DSSV!$A$9:$P$65536,IN_DTK!J$6,0),""),"")</f>
        <v>5</v>
      </c>
      <c r="K328" s="54">
        <f>IF(ISNA(VLOOKUP($A328,[1]DSSV!$A$9:$P$65536,IN_DTK!K$6,0))=FALSE,IF(K$9&lt;&gt;0,VLOOKUP($A328,[1]DSSV!$A$9:$P$65536,IN_DTK!K$6,0),""),"")</f>
        <v>9</v>
      </c>
      <c r="L328" s="54">
        <f>IF(ISNA(VLOOKUP($A328,[1]DSSV!$A$9:$P$65536,IN_DTK!L$6,0))=FALSE,VLOOKUP($A328,[1]DSSV!$A$9:$P$65536,IN_DTK!L$6,0),"")</f>
        <v>5.5</v>
      </c>
      <c r="M328" s="54">
        <f>IF(ISNA(VLOOKUP($A328,[1]DSSV!$A$9:$P$65536,IN_DTK!M$6,0))=FALSE,VLOOKUP($A328,[1]DSSV!$A$9:$P$65536,IN_DTK!M$6,0),"")</f>
        <v>2.7</v>
      </c>
      <c r="N328" s="54">
        <f>IF(ISNA(VLOOKUP($A328,[1]DSSV!$A$9:$P$65536,IN_DTK!N$6,0))=FALSE,IF(N$9&lt;&gt;0,VLOOKUP($A328,[1]DSSV!$A$9:$P$65536,IN_DTK!N$6,0),""),"")</f>
        <v>4.0999999999999996</v>
      </c>
      <c r="O328" s="58">
        <f>IF(ISNA(VLOOKUP($A328,[1]DSSV!$A$9:$P$65536,IN_DTK!O$6,0))=FALSE,VLOOKUP($A328,[1]DSSV!$A$9:$P$65536,IN_DTK!O$6,0),"")</f>
        <v>5.6</v>
      </c>
      <c r="P328" s="59" t="str">
        <f>IF(ISNA(VLOOKUP($A328,[1]DSSV!$A$9:$P$65536,IN_DTK!P$6,0))=FALSE,VLOOKUP($A328,[1]DSSV!$A$9:$P$65536,IN_DTK!P$6,0),"")</f>
        <v>Năm Phẩy Sáu</v>
      </c>
      <c r="Q328" s="60">
        <f>IF(ISNA(VLOOKUP($A328,[1]DSSV!$A$9:$P$65536,IN_DTK!Q$6,0))=FALSE,VLOOKUP($A328,[1]DSSV!$A$9:$P$65536,IN_DTK!Q$6,0),"")</f>
        <v>0</v>
      </c>
      <c r="R328" s="52" t="str">
        <f t="shared" si="8"/>
        <v>K15KTR</v>
      </c>
      <c r="S328" s="53" t="str">
        <f t="shared" si="9"/>
        <v>KTR</v>
      </c>
    </row>
    <row r="329" spans="1:19" s="52" customFormat="1" ht="18" customHeight="1">
      <c r="A329" s="44">
        <v>320</v>
      </c>
      <c r="B329" s="54">
        <f>SUBTOTAL(2,C$7:C329)</f>
        <v>320</v>
      </c>
      <c r="C329" s="54">
        <f>IF(ISNA(VLOOKUP($A329,[1]DSSV!$A$9:$P$65536,IN_DTK!C$6,0))=FALSE,VLOOKUP($A329,[1]DSSV!$A$9:$P$65536,IN_DTK!C$6,0),"")</f>
        <v>152232979</v>
      </c>
      <c r="D329" s="55" t="str">
        <f>IF(ISNA(VLOOKUP($A329,[1]DSSV!$A$9:$P$65536,IN_DTK!D$6,0))=FALSE,VLOOKUP($A329,[1]DSSV!$A$9:$P$65536,IN_DTK!D$6,0),"")</f>
        <v>Hoàng Đình</v>
      </c>
      <c r="E329" s="56" t="str">
        <f>IF(ISNA(VLOOKUP($A329,[1]DSSV!$A$9:$P$65536,IN_DTK!E$6,0))=FALSE,VLOOKUP($A329,[1]DSSV!$A$9:$P$65536,IN_DTK!E$6,0),"")</f>
        <v>Hùng</v>
      </c>
      <c r="F329" s="57" t="str">
        <f>IF(ISNA(VLOOKUP($A329,[1]DSSV!$A$9:$P$65536,IN_DTK!F$6,0))=FALSE,VLOOKUP($A329,[1]DSSV!$A$9:$P$65536,IN_DTK!F$6,0),"")</f>
        <v>K15KTR4</v>
      </c>
      <c r="G329" s="57" t="str">
        <f>IF(ISNA(VLOOKUP($A329,[1]DSSV!$A$9:$P$65536,IN_DTK!G$6,0))=FALSE,VLOOKUP($A329,[1]DSSV!$A$9:$P$65536,IN_DTK!G$6,0),"")</f>
        <v>K15E38</v>
      </c>
      <c r="H329" s="54">
        <f>IF(ISNA(VLOOKUP($A329,[1]DSSV!$A$9:$P$65536,IN_DTK!H$6,0))=FALSE,IF(H$9&lt;&gt;0,VLOOKUP($A329,[1]DSSV!$A$9:$P$65536,IN_DTK!H$6,0),""),"")</f>
        <v>5</v>
      </c>
      <c r="I329" s="54">
        <f>IF(ISNA(VLOOKUP($A329,[1]DSSV!$A$9:$P$65536,IN_DTK!I$6,0))=FALSE,IF(I$9&lt;&gt;0,VLOOKUP($A329,[1]DSSV!$A$9:$P$65536,IN_DTK!I$6,0),""),"")</f>
        <v>8</v>
      </c>
      <c r="J329" s="54">
        <f>IF(ISNA(VLOOKUP($A329,[1]DSSV!$A$9:$P$65536,IN_DTK!J$6,0))=FALSE,IF(J$9&lt;&gt;0,VLOOKUP($A329,[1]DSSV!$A$9:$P$65536,IN_DTK!J$6,0),""),"")</f>
        <v>5</v>
      </c>
      <c r="K329" s="54">
        <f>IF(ISNA(VLOOKUP($A329,[1]DSSV!$A$9:$P$65536,IN_DTK!K$6,0))=FALSE,IF(K$9&lt;&gt;0,VLOOKUP($A329,[1]DSSV!$A$9:$P$65536,IN_DTK!K$6,0),""),"")</f>
        <v>7</v>
      </c>
      <c r="L329" s="54">
        <f>IF(ISNA(VLOOKUP($A329,[1]DSSV!$A$9:$P$65536,IN_DTK!L$6,0))=FALSE,VLOOKUP($A329,[1]DSSV!$A$9:$P$65536,IN_DTK!L$6,0),"")</f>
        <v>5.5</v>
      </c>
      <c r="M329" s="54">
        <f>IF(ISNA(VLOOKUP($A329,[1]DSSV!$A$9:$P$65536,IN_DTK!M$6,0))=FALSE,VLOOKUP($A329,[1]DSSV!$A$9:$P$65536,IN_DTK!M$6,0),"")</f>
        <v>2.9</v>
      </c>
      <c r="N329" s="54">
        <f>IF(ISNA(VLOOKUP($A329,[1]DSSV!$A$9:$P$65536,IN_DTK!N$6,0))=FALSE,IF(N$9&lt;&gt;0,VLOOKUP($A329,[1]DSSV!$A$9:$P$65536,IN_DTK!N$6,0),""),"")</f>
        <v>4.2</v>
      </c>
      <c r="O329" s="58">
        <f>IF(ISNA(VLOOKUP($A329,[1]DSSV!$A$9:$P$65536,IN_DTK!O$6,0))=FALSE,VLOOKUP($A329,[1]DSSV!$A$9:$P$65536,IN_DTK!O$6,0),"")</f>
        <v>5.0999999999999996</v>
      </c>
      <c r="P329" s="59" t="str">
        <f>IF(ISNA(VLOOKUP($A329,[1]DSSV!$A$9:$P$65536,IN_DTK!P$6,0))=FALSE,VLOOKUP($A329,[1]DSSV!$A$9:$P$65536,IN_DTK!P$6,0),"")</f>
        <v>Năm Phẩy Một</v>
      </c>
      <c r="Q329" s="60">
        <f>IF(ISNA(VLOOKUP($A329,[1]DSSV!$A$9:$P$65536,IN_DTK!Q$6,0))=FALSE,VLOOKUP($A329,[1]DSSV!$A$9:$P$65536,IN_DTK!Q$6,0),"")</f>
        <v>0</v>
      </c>
      <c r="R329" s="52" t="str">
        <f t="shared" si="8"/>
        <v>K15KTR</v>
      </c>
      <c r="S329" s="53" t="str">
        <f t="shared" si="9"/>
        <v>KTR</v>
      </c>
    </row>
    <row r="330" spans="1:19" s="52" customFormat="1" ht="18" customHeight="1">
      <c r="A330" s="44">
        <v>321</v>
      </c>
      <c r="B330" s="54">
        <f>SUBTOTAL(2,C$7:C330)</f>
        <v>321</v>
      </c>
      <c r="C330" s="54">
        <f>IF(ISNA(VLOOKUP($A330,[1]DSSV!$A$9:$P$65536,IN_DTK!C$6,0))=FALSE,VLOOKUP($A330,[1]DSSV!$A$9:$P$65536,IN_DTK!C$6,0),"")</f>
        <v>152232981</v>
      </c>
      <c r="D330" s="55" t="str">
        <f>IF(ISNA(VLOOKUP($A330,[1]DSSV!$A$9:$P$65536,IN_DTK!D$6,0))=FALSE,VLOOKUP($A330,[1]DSSV!$A$9:$P$65536,IN_DTK!D$6,0),"")</f>
        <v xml:space="preserve">Nguyễn Minh </v>
      </c>
      <c r="E330" s="56" t="str">
        <f>IF(ISNA(VLOOKUP($A330,[1]DSSV!$A$9:$P$65536,IN_DTK!E$6,0))=FALSE,VLOOKUP($A330,[1]DSSV!$A$9:$P$65536,IN_DTK!E$6,0),"")</f>
        <v>Tuấn</v>
      </c>
      <c r="F330" s="57" t="str">
        <f>IF(ISNA(VLOOKUP($A330,[1]DSSV!$A$9:$P$65536,IN_DTK!F$6,0))=FALSE,VLOOKUP($A330,[1]DSSV!$A$9:$P$65536,IN_DTK!F$6,0),"")</f>
        <v>K15KTR4</v>
      </c>
      <c r="G330" s="57" t="str">
        <f>IF(ISNA(VLOOKUP($A330,[1]DSSV!$A$9:$P$65536,IN_DTK!G$6,0))=FALSE,VLOOKUP($A330,[1]DSSV!$A$9:$P$65536,IN_DTK!G$6,0),"")</f>
        <v>K15E38</v>
      </c>
      <c r="H330" s="54">
        <f>IF(ISNA(VLOOKUP($A330,[1]DSSV!$A$9:$P$65536,IN_DTK!H$6,0))=FALSE,IF(H$9&lt;&gt;0,VLOOKUP($A330,[1]DSSV!$A$9:$P$65536,IN_DTK!H$6,0),""),"")</f>
        <v>8</v>
      </c>
      <c r="I330" s="54">
        <f>IF(ISNA(VLOOKUP($A330,[1]DSSV!$A$9:$P$65536,IN_DTK!I$6,0))=FALSE,IF(I$9&lt;&gt;0,VLOOKUP($A330,[1]DSSV!$A$9:$P$65536,IN_DTK!I$6,0),""),"")</f>
        <v>8</v>
      </c>
      <c r="J330" s="54">
        <f>IF(ISNA(VLOOKUP($A330,[1]DSSV!$A$9:$P$65536,IN_DTK!J$6,0))=FALSE,IF(J$9&lt;&gt;0,VLOOKUP($A330,[1]DSSV!$A$9:$P$65536,IN_DTK!J$6,0),""),"")</f>
        <v>5.5</v>
      </c>
      <c r="K330" s="54">
        <f>IF(ISNA(VLOOKUP($A330,[1]DSSV!$A$9:$P$65536,IN_DTK!K$6,0))=FALSE,IF(K$9&lt;&gt;0,VLOOKUP($A330,[1]DSSV!$A$9:$P$65536,IN_DTK!K$6,0),""),"")</f>
        <v>9</v>
      </c>
      <c r="L330" s="54">
        <f>IF(ISNA(VLOOKUP($A330,[1]DSSV!$A$9:$P$65536,IN_DTK!L$6,0))=FALSE,VLOOKUP($A330,[1]DSSV!$A$9:$P$65536,IN_DTK!L$6,0),"")</f>
        <v>4.5</v>
      </c>
      <c r="M330" s="54">
        <f>IF(ISNA(VLOOKUP($A330,[1]DSSV!$A$9:$P$65536,IN_DTK!M$6,0))=FALSE,VLOOKUP($A330,[1]DSSV!$A$9:$P$65536,IN_DTK!M$6,0),"")</f>
        <v>2.7</v>
      </c>
      <c r="N330" s="54">
        <f>IF(ISNA(VLOOKUP($A330,[1]DSSV!$A$9:$P$65536,IN_DTK!N$6,0))=FALSE,IF(N$9&lt;&gt;0,VLOOKUP($A330,[1]DSSV!$A$9:$P$65536,IN_DTK!N$6,0),""),"")</f>
        <v>3.6</v>
      </c>
      <c r="O330" s="58">
        <f>IF(ISNA(VLOOKUP($A330,[1]DSSV!$A$9:$P$65536,IN_DTK!O$6,0))=FALSE,VLOOKUP($A330,[1]DSSV!$A$9:$P$65536,IN_DTK!O$6,0),"")</f>
        <v>0</v>
      </c>
      <c r="P330" s="59" t="str">
        <f>IF(ISNA(VLOOKUP($A330,[1]DSSV!$A$9:$P$65536,IN_DTK!P$6,0))=FALSE,VLOOKUP($A330,[1]DSSV!$A$9:$P$65536,IN_DTK!P$6,0),"")</f>
        <v>Không</v>
      </c>
      <c r="Q330" s="60">
        <f>IF(ISNA(VLOOKUP($A330,[1]DSSV!$A$9:$P$65536,IN_DTK!Q$6,0))=FALSE,VLOOKUP($A330,[1]DSSV!$A$9:$P$65536,IN_DTK!Q$6,0),"")</f>
        <v>0</v>
      </c>
      <c r="R330" s="52" t="str">
        <f t="shared" si="8"/>
        <v>K15KTR</v>
      </c>
      <c r="S330" s="53" t="str">
        <f t="shared" si="9"/>
        <v>KTR</v>
      </c>
    </row>
    <row r="331" spans="1:19" s="52" customFormat="1" ht="18" customHeight="1">
      <c r="A331" s="44">
        <v>322</v>
      </c>
      <c r="B331" s="54">
        <f>SUBTOTAL(2,C$7:C331)</f>
        <v>322</v>
      </c>
      <c r="C331" s="54">
        <f>IF(ISNA(VLOOKUP($A331,[1]DSSV!$A$9:$P$65536,IN_DTK!C$6,0))=FALSE,VLOOKUP($A331,[1]DSSV!$A$9:$P$65536,IN_DTK!C$6,0),"")</f>
        <v>152232988</v>
      </c>
      <c r="D331" s="55" t="str">
        <f>IF(ISNA(VLOOKUP($A331,[1]DSSV!$A$9:$P$65536,IN_DTK!D$6,0))=FALSE,VLOOKUP($A331,[1]DSSV!$A$9:$P$65536,IN_DTK!D$6,0),"")</f>
        <v>Nguyễn Xuân</v>
      </c>
      <c r="E331" s="56" t="str">
        <f>IF(ISNA(VLOOKUP($A331,[1]DSSV!$A$9:$P$65536,IN_DTK!E$6,0))=FALSE,VLOOKUP($A331,[1]DSSV!$A$9:$P$65536,IN_DTK!E$6,0),"")</f>
        <v>Cường</v>
      </c>
      <c r="F331" s="57" t="str">
        <f>IF(ISNA(VLOOKUP($A331,[1]DSSV!$A$9:$P$65536,IN_DTK!F$6,0))=FALSE,VLOOKUP($A331,[1]DSSV!$A$9:$P$65536,IN_DTK!F$6,0),"")</f>
        <v>K15KTR4</v>
      </c>
      <c r="G331" s="57" t="str">
        <f>IF(ISNA(VLOOKUP($A331,[1]DSSV!$A$9:$P$65536,IN_DTK!G$6,0))=FALSE,VLOOKUP($A331,[1]DSSV!$A$9:$P$65536,IN_DTK!G$6,0),"")</f>
        <v>K15E38</v>
      </c>
      <c r="H331" s="54">
        <f>IF(ISNA(VLOOKUP($A331,[1]DSSV!$A$9:$P$65536,IN_DTK!H$6,0))=FALSE,IF(H$9&lt;&gt;0,VLOOKUP($A331,[1]DSSV!$A$9:$P$65536,IN_DTK!H$6,0),""),"")</f>
        <v>8</v>
      </c>
      <c r="I331" s="54">
        <f>IF(ISNA(VLOOKUP($A331,[1]DSSV!$A$9:$P$65536,IN_DTK!I$6,0))=FALSE,IF(I$9&lt;&gt;0,VLOOKUP($A331,[1]DSSV!$A$9:$P$65536,IN_DTK!I$6,0),""),"")</f>
        <v>8</v>
      </c>
      <c r="J331" s="54">
        <f>IF(ISNA(VLOOKUP($A331,[1]DSSV!$A$9:$P$65536,IN_DTK!J$6,0))=FALSE,IF(J$9&lt;&gt;0,VLOOKUP($A331,[1]DSSV!$A$9:$P$65536,IN_DTK!J$6,0),""),"")</f>
        <v>5.5</v>
      </c>
      <c r="K331" s="54">
        <f>IF(ISNA(VLOOKUP($A331,[1]DSSV!$A$9:$P$65536,IN_DTK!K$6,0))=FALSE,IF(K$9&lt;&gt;0,VLOOKUP($A331,[1]DSSV!$A$9:$P$65536,IN_DTK!K$6,0),""),"")</f>
        <v>6</v>
      </c>
      <c r="L331" s="54">
        <f>IF(ISNA(VLOOKUP($A331,[1]DSSV!$A$9:$P$65536,IN_DTK!L$6,0))=FALSE,VLOOKUP($A331,[1]DSSV!$A$9:$P$65536,IN_DTK!L$6,0),"")</f>
        <v>6.5</v>
      </c>
      <c r="M331" s="54">
        <f>IF(ISNA(VLOOKUP($A331,[1]DSSV!$A$9:$P$65536,IN_DTK!M$6,0))=FALSE,VLOOKUP($A331,[1]DSSV!$A$9:$P$65536,IN_DTK!M$6,0),"")</f>
        <v>4</v>
      </c>
      <c r="N331" s="54">
        <f>IF(ISNA(VLOOKUP($A331,[1]DSSV!$A$9:$P$65536,IN_DTK!N$6,0))=FALSE,IF(N$9&lt;&gt;0,VLOOKUP($A331,[1]DSSV!$A$9:$P$65536,IN_DTK!N$6,0),""),"")</f>
        <v>5.3</v>
      </c>
      <c r="O331" s="58">
        <f>IF(ISNA(VLOOKUP($A331,[1]DSSV!$A$9:$P$65536,IN_DTK!O$6,0))=FALSE,VLOOKUP($A331,[1]DSSV!$A$9:$P$65536,IN_DTK!O$6,0),"")</f>
        <v>5.8</v>
      </c>
      <c r="P331" s="59" t="str">
        <f>IF(ISNA(VLOOKUP($A331,[1]DSSV!$A$9:$P$65536,IN_DTK!P$6,0))=FALSE,VLOOKUP($A331,[1]DSSV!$A$9:$P$65536,IN_DTK!P$6,0),"")</f>
        <v>Năm Phẩy Tám</v>
      </c>
      <c r="Q331" s="60">
        <f>IF(ISNA(VLOOKUP($A331,[1]DSSV!$A$9:$P$65536,IN_DTK!Q$6,0))=FALSE,VLOOKUP($A331,[1]DSSV!$A$9:$P$65536,IN_DTK!Q$6,0),"")</f>
        <v>0</v>
      </c>
      <c r="R331" s="52" t="str">
        <f t="shared" ref="R331:R394" si="10">LEFT(F331,6)</f>
        <v>K15KTR</v>
      </c>
      <c r="S331" s="53" t="str">
        <f t="shared" ref="S331:S394" si="11">RIGHT(R331,3)</f>
        <v>KTR</v>
      </c>
    </row>
    <row r="332" spans="1:19" s="52" customFormat="1" ht="18" customHeight="1">
      <c r="A332" s="44">
        <v>323</v>
      </c>
      <c r="B332" s="54">
        <f>SUBTOTAL(2,C$7:C332)</f>
        <v>323</v>
      </c>
      <c r="C332" s="54">
        <f>IF(ISNA(VLOOKUP($A332,[1]DSSV!$A$9:$P$65536,IN_DTK!C$6,0))=FALSE,VLOOKUP($A332,[1]DSSV!$A$9:$P$65536,IN_DTK!C$6,0),"")</f>
        <v>152232991</v>
      </c>
      <c r="D332" s="55" t="str">
        <f>IF(ISNA(VLOOKUP($A332,[1]DSSV!$A$9:$P$65536,IN_DTK!D$6,0))=FALSE,VLOOKUP($A332,[1]DSSV!$A$9:$P$65536,IN_DTK!D$6,0),"")</f>
        <v>Huỳnh Rô</v>
      </c>
      <c r="E332" s="56" t="str">
        <f>IF(ISNA(VLOOKUP($A332,[1]DSSV!$A$9:$P$65536,IN_DTK!E$6,0))=FALSE,VLOOKUP($A332,[1]DSSV!$A$9:$P$65536,IN_DTK!E$6,0),"")</f>
        <v>Y</v>
      </c>
      <c r="F332" s="57" t="str">
        <f>IF(ISNA(VLOOKUP($A332,[1]DSSV!$A$9:$P$65536,IN_DTK!F$6,0))=FALSE,VLOOKUP($A332,[1]DSSV!$A$9:$P$65536,IN_DTK!F$6,0),"")</f>
        <v>K15KTR4</v>
      </c>
      <c r="G332" s="57" t="str">
        <f>IF(ISNA(VLOOKUP($A332,[1]DSSV!$A$9:$P$65536,IN_DTK!G$6,0))=FALSE,VLOOKUP($A332,[1]DSSV!$A$9:$P$65536,IN_DTK!G$6,0),"")</f>
        <v>K15E38</v>
      </c>
      <c r="H332" s="54">
        <f>IF(ISNA(VLOOKUP($A332,[1]DSSV!$A$9:$P$65536,IN_DTK!H$6,0))=FALSE,IF(H$9&lt;&gt;0,VLOOKUP($A332,[1]DSSV!$A$9:$P$65536,IN_DTK!H$6,0),""),"")</f>
        <v>7</v>
      </c>
      <c r="I332" s="54">
        <f>IF(ISNA(VLOOKUP($A332,[1]DSSV!$A$9:$P$65536,IN_DTK!I$6,0))=FALSE,IF(I$9&lt;&gt;0,VLOOKUP($A332,[1]DSSV!$A$9:$P$65536,IN_DTK!I$6,0),""),"")</f>
        <v>9</v>
      </c>
      <c r="J332" s="54">
        <f>IF(ISNA(VLOOKUP($A332,[1]DSSV!$A$9:$P$65536,IN_DTK!J$6,0))=FALSE,IF(J$9&lt;&gt;0,VLOOKUP($A332,[1]DSSV!$A$9:$P$65536,IN_DTK!J$6,0),""),"")</f>
        <v>6</v>
      </c>
      <c r="K332" s="54">
        <f>IF(ISNA(VLOOKUP($A332,[1]DSSV!$A$9:$P$65536,IN_DTK!K$6,0))=FALSE,IF(K$9&lt;&gt;0,VLOOKUP($A332,[1]DSSV!$A$9:$P$65536,IN_DTK!K$6,0),""),"")</f>
        <v>6</v>
      </c>
      <c r="L332" s="54" t="str">
        <f>IF(ISNA(VLOOKUP($A332,[1]DSSV!$A$9:$P$65536,IN_DTK!L$6,0))=FALSE,VLOOKUP($A332,[1]DSSV!$A$9:$P$65536,IN_DTK!L$6,0),"")</f>
        <v>v</v>
      </c>
      <c r="M332" s="54" t="str">
        <f>IF(ISNA(VLOOKUP($A332,[1]DSSV!$A$9:$P$65536,IN_DTK!M$6,0))=FALSE,VLOOKUP($A332,[1]DSSV!$A$9:$P$65536,IN_DTK!M$6,0),"")</f>
        <v>v</v>
      </c>
      <c r="N332" s="54" t="str">
        <f>IF(ISNA(VLOOKUP($A332,[1]DSSV!$A$9:$P$65536,IN_DTK!N$6,0))=FALSE,IF(N$9&lt;&gt;0,VLOOKUP($A332,[1]DSSV!$A$9:$P$65536,IN_DTK!N$6,0),""),"")</f>
        <v>v</v>
      </c>
      <c r="O332" s="58">
        <f>IF(ISNA(VLOOKUP($A332,[1]DSSV!$A$9:$P$65536,IN_DTK!O$6,0))=FALSE,VLOOKUP($A332,[1]DSSV!$A$9:$P$65536,IN_DTK!O$6,0),"")</f>
        <v>0</v>
      </c>
      <c r="P332" s="59" t="str">
        <f>IF(ISNA(VLOOKUP($A332,[1]DSSV!$A$9:$P$65536,IN_DTK!P$6,0))=FALSE,VLOOKUP($A332,[1]DSSV!$A$9:$P$65536,IN_DTK!P$6,0),"")</f>
        <v>Không</v>
      </c>
      <c r="Q332" s="60">
        <f>IF(ISNA(VLOOKUP($A332,[1]DSSV!$A$9:$P$65536,IN_DTK!Q$6,0))=FALSE,VLOOKUP($A332,[1]DSSV!$A$9:$P$65536,IN_DTK!Q$6,0),"")</f>
        <v>0</v>
      </c>
      <c r="R332" s="52" t="str">
        <f t="shared" si="10"/>
        <v>K15KTR</v>
      </c>
      <c r="S332" s="53" t="str">
        <f t="shared" si="11"/>
        <v>KTR</v>
      </c>
    </row>
    <row r="333" spans="1:19" s="52" customFormat="1" ht="18" customHeight="1">
      <c r="A333" s="44">
        <v>324</v>
      </c>
      <c r="B333" s="54">
        <f>SUBTOTAL(2,C$7:C333)</f>
        <v>324</v>
      </c>
      <c r="C333" s="54">
        <f>IF(ISNA(VLOOKUP($A333,[1]DSSV!$A$9:$P$65536,IN_DTK!C$6,0))=FALSE,VLOOKUP($A333,[1]DSSV!$A$9:$P$65536,IN_DTK!C$6,0),"")</f>
        <v>152232997</v>
      </c>
      <c r="D333" s="55" t="str">
        <f>IF(ISNA(VLOOKUP($A333,[1]DSSV!$A$9:$P$65536,IN_DTK!D$6,0))=FALSE,VLOOKUP($A333,[1]DSSV!$A$9:$P$65536,IN_DTK!D$6,0),"")</f>
        <v>Nguyễn Văn</v>
      </c>
      <c r="E333" s="56" t="str">
        <f>IF(ISNA(VLOOKUP($A333,[1]DSSV!$A$9:$P$65536,IN_DTK!E$6,0))=FALSE,VLOOKUP($A333,[1]DSSV!$A$9:$P$65536,IN_DTK!E$6,0),"")</f>
        <v>Mạnh</v>
      </c>
      <c r="F333" s="57" t="str">
        <f>IF(ISNA(VLOOKUP($A333,[1]DSSV!$A$9:$P$65536,IN_DTK!F$6,0))=FALSE,VLOOKUP($A333,[1]DSSV!$A$9:$P$65536,IN_DTK!F$6,0),"")</f>
        <v>K15KTR4</v>
      </c>
      <c r="G333" s="57" t="str">
        <f>IF(ISNA(VLOOKUP($A333,[1]DSSV!$A$9:$P$65536,IN_DTK!G$6,0))=FALSE,VLOOKUP($A333,[1]DSSV!$A$9:$P$65536,IN_DTK!G$6,0),"")</f>
        <v>K15E38</v>
      </c>
      <c r="H333" s="54">
        <f>IF(ISNA(VLOOKUP($A333,[1]DSSV!$A$9:$P$65536,IN_DTK!H$6,0))=FALSE,IF(H$9&lt;&gt;0,VLOOKUP($A333,[1]DSSV!$A$9:$P$65536,IN_DTK!H$6,0),""),"")</f>
        <v>3</v>
      </c>
      <c r="I333" s="54">
        <f>IF(ISNA(VLOOKUP($A333,[1]DSSV!$A$9:$P$65536,IN_DTK!I$6,0))=FALSE,IF(I$9&lt;&gt;0,VLOOKUP($A333,[1]DSSV!$A$9:$P$65536,IN_DTK!I$6,0),""),"")</f>
        <v>7</v>
      </c>
      <c r="J333" s="54">
        <f>IF(ISNA(VLOOKUP($A333,[1]DSSV!$A$9:$P$65536,IN_DTK!J$6,0))=FALSE,IF(J$9&lt;&gt;0,VLOOKUP($A333,[1]DSSV!$A$9:$P$65536,IN_DTK!J$6,0),""),"")</f>
        <v>5</v>
      </c>
      <c r="K333" s="54">
        <f>IF(ISNA(VLOOKUP($A333,[1]DSSV!$A$9:$P$65536,IN_DTK!K$6,0))=FALSE,IF(K$9&lt;&gt;0,VLOOKUP($A333,[1]DSSV!$A$9:$P$65536,IN_DTK!K$6,0),""),"")</f>
        <v>5</v>
      </c>
      <c r="L333" s="54">
        <f>IF(ISNA(VLOOKUP($A333,[1]DSSV!$A$9:$P$65536,IN_DTK!L$6,0))=FALSE,VLOOKUP($A333,[1]DSSV!$A$9:$P$65536,IN_DTK!L$6,0),"")</f>
        <v>5</v>
      </c>
      <c r="M333" s="54">
        <f>IF(ISNA(VLOOKUP($A333,[1]DSSV!$A$9:$P$65536,IN_DTK!M$6,0))=FALSE,VLOOKUP($A333,[1]DSSV!$A$9:$P$65536,IN_DTK!M$6,0),"")</f>
        <v>5.3</v>
      </c>
      <c r="N333" s="54">
        <f>IF(ISNA(VLOOKUP($A333,[1]DSSV!$A$9:$P$65536,IN_DTK!N$6,0))=FALSE,IF(N$9&lt;&gt;0,VLOOKUP($A333,[1]DSSV!$A$9:$P$65536,IN_DTK!N$6,0),""),"")</f>
        <v>5.2</v>
      </c>
      <c r="O333" s="58">
        <f>IF(ISNA(VLOOKUP($A333,[1]DSSV!$A$9:$P$65536,IN_DTK!O$6,0))=FALSE,VLOOKUP($A333,[1]DSSV!$A$9:$P$65536,IN_DTK!O$6,0),"")</f>
        <v>5.2</v>
      </c>
      <c r="P333" s="59" t="str">
        <f>IF(ISNA(VLOOKUP($A333,[1]DSSV!$A$9:$P$65536,IN_DTK!P$6,0))=FALSE,VLOOKUP($A333,[1]DSSV!$A$9:$P$65536,IN_DTK!P$6,0),"")</f>
        <v>Năm Phẩy Hai</v>
      </c>
      <c r="Q333" s="60">
        <f>IF(ISNA(VLOOKUP($A333,[1]DSSV!$A$9:$P$65536,IN_DTK!Q$6,0))=FALSE,VLOOKUP($A333,[1]DSSV!$A$9:$P$65536,IN_DTK!Q$6,0),"")</f>
        <v>0</v>
      </c>
      <c r="R333" s="52" t="str">
        <f t="shared" si="10"/>
        <v>K15KTR</v>
      </c>
      <c r="S333" s="53" t="str">
        <f t="shared" si="11"/>
        <v>KTR</v>
      </c>
    </row>
    <row r="334" spans="1:19" s="52" customFormat="1" ht="18" customHeight="1">
      <c r="A334" s="44">
        <v>325</v>
      </c>
      <c r="B334" s="54">
        <f>SUBTOTAL(2,C$7:C334)</f>
        <v>325</v>
      </c>
      <c r="C334" s="54">
        <f>IF(ISNA(VLOOKUP($A334,[1]DSSV!$A$9:$P$65536,IN_DTK!C$6,0))=FALSE,VLOOKUP($A334,[1]DSSV!$A$9:$P$65536,IN_DTK!C$6,0),"")</f>
        <v>152232999</v>
      </c>
      <c r="D334" s="55" t="str">
        <f>IF(ISNA(VLOOKUP($A334,[1]DSSV!$A$9:$P$65536,IN_DTK!D$6,0))=FALSE,VLOOKUP($A334,[1]DSSV!$A$9:$P$65536,IN_DTK!D$6,0),"")</f>
        <v>Bùi Tất</v>
      </c>
      <c r="E334" s="56" t="str">
        <f>IF(ISNA(VLOOKUP($A334,[1]DSSV!$A$9:$P$65536,IN_DTK!E$6,0))=FALSE,VLOOKUP($A334,[1]DSSV!$A$9:$P$65536,IN_DTK!E$6,0),"")</f>
        <v>Thành</v>
      </c>
      <c r="F334" s="57" t="str">
        <f>IF(ISNA(VLOOKUP($A334,[1]DSSV!$A$9:$P$65536,IN_DTK!F$6,0))=FALSE,VLOOKUP($A334,[1]DSSV!$A$9:$P$65536,IN_DTK!F$6,0),"")</f>
        <v>K15KTR4</v>
      </c>
      <c r="G334" s="57" t="str">
        <f>IF(ISNA(VLOOKUP($A334,[1]DSSV!$A$9:$P$65536,IN_DTK!G$6,0))=FALSE,VLOOKUP($A334,[1]DSSV!$A$9:$P$65536,IN_DTK!G$6,0),"")</f>
        <v>K15E38</v>
      </c>
      <c r="H334" s="54">
        <f>IF(ISNA(VLOOKUP($A334,[1]DSSV!$A$9:$P$65536,IN_DTK!H$6,0))=FALSE,IF(H$9&lt;&gt;0,VLOOKUP($A334,[1]DSSV!$A$9:$P$65536,IN_DTK!H$6,0),""),"")</f>
        <v>10</v>
      </c>
      <c r="I334" s="54">
        <f>IF(ISNA(VLOOKUP($A334,[1]DSSV!$A$9:$P$65536,IN_DTK!I$6,0))=FALSE,IF(I$9&lt;&gt;0,VLOOKUP($A334,[1]DSSV!$A$9:$P$65536,IN_DTK!I$6,0),""),"")</f>
        <v>9</v>
      </c>
      <c r="J334" s="54">
        <f>IF(ISNA(VLOOKUP($A334,[1]DSSV!$A$9:$P$65536,IN_DTK!J$6,0))=FALSE,IF(J$9&lt;&gt;0,VLOOKUP($A334,[1]DSSV!$A$9:$P$65536,IN_DTK!J$6,0),""),"")</f>
        <v>5.5</v>
      </c>
      <c r="K334" s="54">
        <f>IF(ISNA(VLOOKUP($A334,[1]DSSV!$A$9:$P$65536,IN_DTK!K$6,0))=FALSE,IF(K$9&lt;&gt;0,VLOOKUP($A334,[1]DSSV!$A$9:$P$65536,IN_DTK!K$6,0),""),"")</f>
        <v>8</v>
      </c>
      <c r="L334" s="54">
        <f>IF(ISNA(VLOOKUP($A334,[1]DSSV!$A$9:$P$65536,IN_DTK!L$6,0))=FALSE,VLOOKUP($A334,[1]DSSV!$A$9:$P$65536,IN_DTK!L$6,0),"")</f>
        <v>5</v>
      </c>
      <c r="M334" s="54">
        <f>IF(ISNA(VLOOKUP($A334,[1]DSSV!$A$9:$P$65536,IN_DTK!M$6,0))=FALSE,VLOOKUP($A334,[1]DSSV!$A$9:$P$65536,IN_DTK!M$6,0),"")</f>
        <v>3.5</v>
      </c>
      <c r="N334" s="54">
        <f>IF(ISNA(VLOOKUP($A334,[1]DSSV!$A$9:$P$65536,IN_DTK!N$6,0))=FALSE,IF(N$9&lt;&gt;0,VLOOKUP($A334,[1]DSSV!$A$9:$P$65536,IN_DTK!N$6,0),""),"")</f>
        <v>4.3</v>
      </c>
      <c r="O334" s="58">
        <f>IF(ISNA(VLOOKUP($A334,[1]DSSV!$A$9:$P$65536,IN_DTK!O$6,0))=FALSE,VLOOKUP($A334,[1]DSSV!$A$9:$P$65536,IN_DTK!O$6,0),"")</f>
        <v>5.7</v>
      </c>
      <c r="P334" s="59" t="str">
        <f>IF(ISNA(VLOOKUP($A334,[1]DSSV!$A$9:$P$65536,IN_DTK!P$6,0))=FALSE,VLOOKUP($A334,[1]DSSV!$A$9:$P$65536,IN_DTK!P$6,0),"")</f>
        <v>Năm Phẩy Bảy</v>
      </c>
      <c r="Q334" s="60">
        <f>IF(ISNA(VLOOKUP($A334,[1]DSSV!$A$9:$P$65536,IN_DTK!Q$6,0))=FALSE,VLOOKUP($A334,[1]DSSV!$A$9:$P$65536,IN_DTK!Q$6,0),"")</f>
        <v>0</v>
      </c>
      <c r="R334" s="52" t="str">
        <f t="shared" si="10"/>
        <v>K15KTR</v>
      </c>
      <c r="S334" s="53" t="str">
        <f t="shared" si="11"/>
        <v>KTR</v>
      </c>
    </row>
    <row r="335" spans="1:19" s="52" customFormat="1" ht="18" customHeight="1">
      <c r="A335" s="44">
        <v>326</v>
      </c>
      <c r="B335" s="54">
        <f>SUBTOTAL(2,C$7:C335)</f>
        <v>326</v>
      </c>
      <c r="C335" s="54">
        <f>IF(ISNA(VLOOKUP($A335,[1]DSSV!$A$9:$P$65536,IN_DTK!C$6,0))=FALSE,VLOOKUP($A335,[1]DSSV!$A$9:$P$65536,IN_DTK!C$6,0),"")</f>
        <v>152233007</v>
      </c>
      <c r="D335" s="55" t="str">
        <f>IF(ISNA(VLOOKUP($A335,[1]DSSV!$A$9:$P$65536,IN_DTK!D$6,0))=FALSE,VLOOKUP($A335,[1]DSSV!$A$9:$P$65536,IN_DTK!D$6,0),"")</f>
        <v>Phan Ngọc</v>
      </c>
      <c r="E335" s="56" t="str">
        <f>IF(ISNA(VLOOKUP($A335,[1]DSSV!$A$9:$P$65536,IN_DTK!E$6,0))=FALSE,VLOOKUP($A335,[1]DSSV!$A$9:$P$65536,IN_DTK!E$6,0),"")</f>
        <v>Sang</v>
      </c>
      <c r="F335" s="57" t="str">
        <f>IF(ISNA(VLOOKUP($A335,[1]DSSV!$A$9:$P$65536,IN_DTK!F$6,0))=FALSE,VLOOKUP($A335,[1]DSSV!$A$9:$P$65536,IN_DTK!F$6,0),"")</f>
        <v>K15KTR4</v>
      </c>
      <c r="G335" s="57" t="str">
        <f>IF(ISNA(VLOOKUP($A335,[1]DSSV!$A$9:$P$65536,IN_DTK!G$6,0))=FALSE,VLOOKUP($A335,[1]DSSV!$A$9:$P$65536,IN_DTK!G$6,0),"")</f>
        <v>K15E38</v>
      </c>
      <c r="H335" s="54">
        <f>IF(ISNA(VLOOKUP($A335,[1]DSSV!$A$9:$P$65536,IN_DTK!H$6,0))=FALSE,IF(H$9&lt;&gt;0,VLOOKUP($A335,[1]DSSV!$A$9:$P$65536,IN_DTK!H$6,0),""),"")</f>
        <v>8</v>
      </c>
      <c r="I335" s="54">
        <f>IF(ISNA(VLOOKUP($A335,[1]DSSV!$A$9:$P$65536,IN_DTK!I$6,0))=FALSE,IF(I$9&lt;&gt;0,VLOOKUP($A335,[1]DSSV!$A$9:$P$65536,IN_DTK!I$6,0),""),"")</f>
        <v>9</v>
      </c>
      <c r="J335" s="54">
        <f>IF(ISNA(VLOOKUP($A335,[1]DSSV!$A$9:$P$65536,IN_DTK!J$6,0))=FALSE,IF(J$9&lt;&gt;0,VLOOKUP($A335,[1]DSSV!$A$9:$P$65536,IN_DTK!J$6,0),""),"")</f>
        <v>5</v>
      </c>
      <c r="K335" s="54">
        <f>IF(ISNA(VLOOKUP($A335,[1]DSSV!$A$9:$P$65536,IN_DTK!K$6,0))=FALSE,IF(K$9&lt;&gt;0,VLOOKUP($A335,[1]DSSV!$A$9:$P$65536,IN_DTK!K$6,0),""),"")</f>
        <v>6</v>
      </c>
      <c r="L335" s="54">
        <f>IF(ISNA(VLOOKUP($A335,[1]DSSV!$A$9:$P$65536,IN_DTK!L$6,0))=FALSE,VLOOKUP($A335,[1]DSSV!$A$9:$P$65536,IN_DTK!L$6,0),"")</f>
        <v>4</v>
      </c>
      <c r="M335" s="54">
        <f>IF(ISNA(VLOOKUP($A335,[1]DSSV!$A$9:$P$65536,IN_DTK!M$6,0))=FALSE,VLOOKUP($A335,[1]DSSV!$A$9:$P$65536,IN_DTK!M$6,0),"")</f>
        <v>2</v>
      </c>
      <c r="N335" s="54">
        <f>IF(ISNA(VLOOKUP($A335,[1]DSSV!$A$9:$P$65536,IN_DTK!N$6,0))=FALSE,IF(N$9&lt;&gt;0,VLOOKUP($A335,[1]DSSV!$A$9:$P$65536,IN_DTK!N$6,0),""),"")</f>
        <v>3</v>
      </c>
      <c r="O335" s="58">
        <f>IF(ISNA(VLOOKUP($A335,[1]DSSV!$A$9:$P$65536,IN_DTK!O$6,0))=FALSE,VLOOKUP($A335,[1]DSSV!$A$9:$P$65536,IN_DTK!O$6,0),"")</f>
        <v>0</v>
      </c>
      <c r="P335" s="59" t="str">
        <f>IF(ISNA(VLOOKUP($A335,[1]DSSV!$A$9:$P$65536,IN_DTK!P$6,0))=FALSE,VLOOKUP($A335,[1]DSSV!$A$9:$P$65536,IN_DTK!P$6,0),"")</f>
        <v>Không</v>
      </c>
      <c r="Q335" s="60">
        <f>IF(ISNA(VLOOKUP($A335,[1]DSSV!$A$9:$P$65536,IN_DTK!Q$6,0))=FALSE,VLOOKUP($A335,[1]DSSV!$A$9:$P$65536,IN_DTK!Q$6,0),"")</f>
        <v>0</v>
      </c>
      <c r="R335" s="52" t="str">
        <f t="shared" si="10"/>
        <v>K15KTR</v>
      </c>
      <c r="S335" s="53" t="str">
        <f t="shared" si="11"/>
        <v>KTR</v>
      </c>
    </row>
    <row r="336" spans="1:19" s="52" customFormat="1" ht="18" customHeight="1">
      <c r="A336" s="44">
        <v>327</v>
      </c>
      <c r="B336" s="54">
        <f>SUBTOTAL(2,C$7:C336)</f>
        <v>327</v>
      </c>
      <c r="C336" s="54">
        <f>IF(ISNA(VLOOKUP($A336,[1]DSSV!$A$9:$P$65536,IN_DTK!C$6,0))=FALSE,VLOOKUP($A336,[1]DSSV!$A$9:$P$65536,IN_DTK!C$6,0),"")</f>
        <v>132234907</v>
      </c>
      <c r="D336" s="55" t="str">
        <f>IF(ISNA(VLOOKUP($A336,[1]DSSV!$A$9:$P$65536,IN_DTK!D$6,0))=FALSE,VLOOKUP($A336,[1]DSSV!$A$9:$P$65536,IN_DTK!D$6,0),"")</f>
        <v>Lê Hồng</v>
      </c>
      <c r="E336" s="56" t="str">
        <f>IF(ISNA(VLOOKUP($A336,[1]DSSV!$A$9:$P$65536,IN_DTK!E$6,0))=FALSE,VLOOKUP($A336,[1]DSSV!$A$9:$P$65536,IN_DTK!E$6,0),"")</f>
        <v>Thành</v>
      </c>
      <c r="F336" s="57" t="str">
        <f>IF(ISNA(VLOOKUP($A336,[1]DSSV!$A$9:$P$65536,IN_DTK!F$6,0))=FALSE,VLOOKUP($A336,[1]DSSV!$A$9:$P$65536,IN_DTK!F$6,0),"")</f>
        <v>K15KTR5</v>
      </c>
      <c r="G336" s="57" t="str">
        <f>IF(ISNA(VLOOKUP($A336,[1]DSSV!$A$9:$P$65536,IN_DTK!G$6,0))=FALSE,VLOOKUP($A336,[1]DSSV!$A$9:$P$65536,IN_DTK!G$6,0),"")</f>
        <v>K15E38</v>
      </c>
      <c r="H336" s="54">
        <f>IF(ISNA(VLOOKUP($A336,[1]DSSV!$A$9:$P$65536,IN_DTK!H$6,0))=FALSE,IF(H$9&lt;&gt;0,VLOOKUP($A336,[1]DSSV!$A$9:$P$65536,IN_DTK!H$6,0),""),"")</f>
        <v>0</v>
      </c>
      <c r="I336" s="54">
        <f>IF(ISNA(VLOOKUP($A336,[1]DSSV!$A$9:$P$65536,IN_DTK!I$6,0))=FALSE,IF(I$9&lt;&gt;0,VLOOKUP($A336,[1]DSSV!$A$9:$P$65536,IN_DTK!I$6,0),""),"")</f>
        <v>0</v>
      </c>
      <c r="J336" s="54">
        <f>IF(ISNA(VLOOKUP($A336,[1]DSSV!$A$9:$P$65536,IN_DTK!J$6,0))=FALSE,IF(J$9&lt;&gt;0,VLOOKUP($A336,[1]DSSV!$A$9:$P$65536,IN_DTK!J$6,0),""),"")</f>
        <v>0</v>
      </c>
      <c r="K336" s="54">
        <f>IF(ISNA(VLOOKUP($A336,[1]DSSV!$A$9:$P$65536,IN_DTK!K$6,0))=FALSE,IF(K$9&lt;&gt;0,VLOOKUP($A336,[1]DSSV!$A$9:$P$65536,IN_DTK!K$6,0),""),"")</f>
        <v>0</v>
      </c>
      <c r="L336" s="54" t="str">
        <f>IF(ISNA(VLOOKUP($A336,[1]DSSV!$A$9:$P$65536,IN_DTK!L$6,0))=FALSE,VLOOKUP($A336,[1]DSSV!$A$9:$P$65536,IN_DTK!L$6,0),"")</f>
        <v>hp</v>
      </c>
      <c r="M336" s="54" t="str">
        <f>IF(ISNA(VLOOKUP($A336,[1]DSSV!$A$9:$P$65536,IN_DTK!M$6,0))=FALSE,VLOOKUP($A336,[1]DSSV!$A$9:$P$65536,IN_DTK!M$6,0),"")</f>
        <v>hp</v>
      </c>
      <c r="N336" s="54" t="str">
        <f>IF(ISNA(VLOOKUP($A336,[1]DSSV!$A$9:$P$65536,IN_DTK!N$6,0))=FALSE,IF(N$9&lt;&gt;0,VLOOKUP($A336,[1]DSSV!$A$9:$P$65536,IN_DTK!N$6,0),""),"")</f>
        <v>hp</v>
      </c>
      <c r="O336" s="58">
        <f>IF(ISNA(VLOOKUP($A336,[1]DSSV!$A$9:$P$65536,IN_DTK!O$6,0))=FALSE,VLOOKUP($A336,[1]DSSV!$A$9:$P$65536,IN_DTK!O$6,0),"")</f>
        <v>0</v>
      </c>
      <c r="P336" s="59" t="str">
        <f>IF(ISNA(VLOOKUP($A336,[1]DSSV!$A$9:$P$65536,IN_DTK!P$6,0))=FALSE,VLOOKUP($A336,[1]DSSV!$A$9:$P$65536,IN_DTK!P$6,0),"")</f>
        <v>Không</v>
      </c>
      <c r="Q336" s="60">
        <f>IF(ISNA(VLOOKUP($A336,[1]DSSV!$A$9:$P$65536,IN_DTK!Q$6,0))=FALSE,VLOOKUP($A336,[1]DSSV!$A$9:$P$65536,IN_DTK!Q$6,0),"")</f>
        <v>0</v>
      </c>
      <c r="R336" s="52" t="str">
        <f t="shared" si="10"/>
        <v>K15KTR</v>
      </c>
      <c r="S336" s="53" t="str">
        <f t="shared" si="11"/>
        <v>KTR</v>
      </c>
    </row>
    <row r="337" spans="1:19" s="52" customFormat="1" ht="18" customHeight="1">
      <c r="A337" s="44">
        <v>328</v>
      </c>
      <c r="B337" s="54">
        <f>SUBTOTAL(2,C$7:C337)</f>
        <v>328</v>
      </c>
      <c r="C337" s="54">
        <f>IF(ISNA(VLOOKUP($A337,[1]DSSV!$A$9:$P$65536,IN_DTK!C$6,0))=FALSE,VLOOKUP($A337,[1]DSSV!$A$9:$P$65536,IN_DTK!C$6,0),"")</f>
        <v>152233024</v>
      </c>
      <c r="D337" s="55" t="str">
        <f>IF(ISNA(VLOOKUP($A337,[1]DSSV!$A$9:$P$65536,IN_DTK!D$6,0))=FALSE,VLOOKUP($A337,[1]DSSV!$A$9:$P$65536,IN_DTK!D$6,0),"")</f>
        <v>Nguyễn Thành</v>
      </c>
      <c r="E337" s="56" t="str">
        <f>IF(ISNA(VLOOKUP($A337,[1]DSSV!$A$9:$P$65536,IN_DTK!E$6,0))=FALSE,VLOOKUP($A337,[1]DSSV!$A$9:$P$65536,IN_DTK!E$6,0),"")</f>
        <v>Trung</v>
      </c>
      <c r="F337" s="57" t="str">
        <f>IF(ISNA(VLOOKUP($A337,[1]DSSV!$A$9:$P$65536,IN_DTK!F$6,0))=FALSE,VLOOKUP($A337,[1]DSSV!$A$9:$P$65536,IN_DTK!F$6,0),"")</f>
        <v>K15KTR4</v>
      </c>
      <c r="G337" s="57" t="str">
        <f>IF(ISNA(VLOOKUP($A337,[1]DSSV!$A$9:$P$65536,IN_DTK!G$6,0))=FALSE,VLOOKUP($A337,[1]DSSV!$A$9:$P$65536,IN_DTK!G$6,0),"")</f>
        <v>K15E38</v>
      </c>
      <c r="H337" s="54">
        <f>IF(ISNA(VLOOKUP($A337,[1]DSSV!$A$9:$P$65536,IN_DTK!H$6,0))=FALSE,IF(H$9&lt;&gt;0,VLOOKUP($A337,[1]DSSV!$A$9:$P$65536,IN_DTK!H$6,0),""),"")</f>
        <v>6</v>
      </c>
      <c r="I337" s="54">
        <f>IF(ISNA(VLOOKUP($A337,[1]DSSV!$A$9:$P$65536,IN_DTK!I$6,0))=FALSE,IF(I$9&lt;&gt;0,VLOOKUP($A337,[1]DSSV!$A$9:$P$65536,IN_DTK!I$6,0),""),"")</f>
        <v>8</v>
      </c>
      <c r="J337" s="54">
        <f>IF(ISNA(VLOOKUP($A337,[1]DSSV!$A$9:$P$65536,IN_DTK!J$6,0))=FALSE,IF(J$9&lt;&gt;0,VLOOKUP($A337,[1]DSSV!$A$9:$P$65536,IN_DTK!J$6,0),""),"")</f>
        <v>5.5</v>
      </c>
      <c r="K337" s="54">
        <f>IF(ISNA(VLOOKUP($A337,[1]DSSV!$A$9:$P$65536,IN_DTK!K$6,0))=FALSE,IF(K$9&lt;&gt;0,VLOOKUP($A337,[1]DSSV!$A$9:$P$65536,IN_DTK!K$6,0),""),"")</f>
        <v>8</v>
      </c>
      <c r="L337" s="54">
        <f>IF(ISNA(VLOOKUP($A337,[1]DSSV!$A$9:$P$65536,IN_DTK!L$6,0))=FALSE,VLOOKUP($A337,[1]DSSV!$A$9:$P$65536,IN_DTK!L$6,0),"")</f>
        <v>4</v>
      </c>
      <c r="M337" s="54">
        <f>IF(ISNA(VLOOKUP($A337,[1]DSSV!$A$9:$P$65536,IN_DTK!M$6,0))=FALSE,VLOOKUP($A337,[1]DSSV!$A$9:$P$65536,IN_DTK!M$6,0),"")</f>
        <v>2.6</v>
      </c>
      <c r="N337" s="54">
        <f>IF(ISNA(VLOOKUP($A337,[1]DSSV!$A$9:$P$65536,IN_DTK!N$6,0))=FALSE,IF(N$9&lt;&gt;0,VLOOKUP($A337,[1]DSSV!$A$9:$P$65536,IN_DTK!N$6,0),""),"")</f>
        <v>3.3</v>
      </c>
      <c r="O337" s="58">
        <f>IF(ISNA(VLOOKUP($A337,[1]DSSV!$A$9:$P$65536,IN_DTK!O$6,0))=FALSE,VLOOKUP($A337,[1]DSSV!$A$9:$P$65536,IN_DTK!O$6,0),"")</f>
        <v>0</v>
      </c>
      <c r="P337" s="59" t="str">
        <f>IF(ISNA(VLOOKUP($A337,[1]DSSV!$A$9:$P$65536,IN_DTK!P$6,0))=FALSE,VLOOKUP($A337,[1]DSSV!$A$9:$P$65536,IN_DTK!P$6,0),"")</f>
        <v>Không</v>
      </c>
      <c r="Q337" s="60">
        <f>IF(ISNA(VLOOKUP($A337,[1]DSSV!$A$9:$P$65536,IN_DTK!Q$6,0))=FALSE,VLOOKUP($A337,[1]DSSV!$A$9:$P$65536,IN_DTK!Q$6,0),"")</f>
        <v>0</v>
      </c>
      <c r="R337" s="52" t="str">
        <f t="shared" si="10"/>
        <v>K15KTR</v>
      </c>
      <c r="S337" s="53" t="str">
        <f t="shared" si="11"/>
        <v>KTR</v>
      </c>
    </row>
    <row r="338" spans="1:19" s="52" customFormat="1" ht="18" customHeight="1">
      <c r="A338" s="44">
        <v>329</v>
      </c>
      <c r="B338" s="54">
        <f>SUBTOTAL(2,C$7:C338)</f>
        <v>329</v>
      </c>
      <c r="C338" s="54">
        <f>IF(ISNA(VLOOKUP($A338,[1]DSSV!$A$9:$P$65536,IN_DTK!C$6,0))=FALSE,VLOOKUP($A338,[1]DSSV!$A$9:$P$65536,IN_DTK!C$6,0),"")</f>
        <v>152233038</v>
      </c>
      <c r="D338" s="55" t="str">
        <f>IF(ISNA(VLOOKUP($A338,[1]DSSV!$A$9:$P$65536,IN_DTK!D$6,0))=FALSE,VLOOKUP($A338,[1]DSSV!$A$9:$P$65536,IN_DTK!D$6,0),"")</f>
        <v>Nguyễn Đình</v>
      </c>
      <c r="E338" s="56" t="str">
        <f>IF(ISNA(VLOOKUP($A338,[1]DSSV!$A$9:$P$65536,IN_DTK!E$6,0))=FALSE,VLOOKUP($A338,[1]DSSV!$A$9:$P$65536,IN_DTK!E$6,0),"")</f>
        <v>Huy</v>
      </c>
      <c r="F338" s="57" t="str">
        <f>IF(ISNA(VLOOKUP($A338,[1]DSSV!$A$9:$P$65536,IN_DTK!F$6,0))=FALSE,VLOOKUP($A338,[1]DSSV!$A$9:$P$65536,IN_DTK!F$6,0),"")</f>
        <v>K15KTR4</v>
      </c>
      <c r="G338" s="57" t="str">
        <f>IF(ISNA(VLOOKUP($A338,[1]DSSV!$A$9:$P$65536,IN_DTK!G$6,0))=FALSE,VLOOKUP($A338,[1]DSSV!$A$9:$P$65536,IN_DTK!G$6,0),"")</f>
        <v>K15E38</v>
      </c>
      <c r="H338" s="54">
        <f>IF(ISNA(VLOOKUP($A338,[1]DSSV!$A$9:$P$65536,IN_DTK!H$6,0))=FALSE,IF(H$9&lt;&gt;0,VLOOKUP($A338,[1]DSSV!$A$9:$P$65536,IN_DTK!H$6,0),""),"")</f>
        <v>9</v>
      </c>
      <c r="I338" s="54">
        <f>IF(ISNA(VLOOKUP($A338,[1]DSSV!$A$9:$P$65536,IN_DTK!I$6,0))=FALSE,IF(I$9&lt;&gt;0,VLOOKUP($A338,[1]DSSV!$A$9:$P$65536,IN_DTK!I$6,0),""),"")</f>
        <v>10</v>
      </c>
      <c r="J338" s="54">
        <f>IF(ISNA(VLOOKUP($A338,[1]DSSV!$A$9:$P$65536,IN_DTK!J$6,0))=FALSE,IF(J$9&lt;&gt;0,VLOOKUP($A338,[1]DSSV!$A$9:$P$65536,IN_DTK!J$6,0),""),"")</f>
        <v>5</v>
      </c>
      <c r="K338" s="54">
        <f>IF(ISNA(VLOOKUP($A338,[1]DSSV!$A$9:$P$65536,IN_DTK!K$6,0))=FALSE,IF(K$9&lt;&gt;0,VLOOKUP($A338,[1]DSSV!$A$9:$P$65536,IN_DTK!K$6,0),""),"")</f>
        <v>9</v>
      </c>
      <c r="L338" s="54">
        <f>IF(ISNA(VLOOKUP($A338,[1]DSSV!$A$9:$P$65536,IN_DTK!L$6,0))=FALSE,VLOOKUP($A338,[1]DSSV!$A$9:$P$65536,IN_DTK!L$6,0),"")</f>
        <v>5</v>
      </c>
      <c r="M338" s="54">
        <f>IF(ISNA(VLOOKUP($A338,[1]DSSV!$A$9:$P$65536,IN_DTK!M$6,0))=FALSE,VLOOKUP($A338,[1]DSSV!$A$9:$P$65536,IN_DTK!M$6,0),"")</f>
        <v>3.3</v>
      </c>
      <c r="N338" s="54">
        <f>IF(ISNA(VLOOKUP($A338,[1]DSSV!$A$9:$P$65536,IN_DTK!N$6,0))=FALSE,IF(N$9&lt;&gt;0,VLOOKUP($A338,[1]DSSV!$A$9:$P$65536,IN_DTK!N$6,0),""),"")</f>
        <v>4.2</v>
      </c>
      <c r="O338" s="58">
        <f>IF(ISNA(VLOOKUP($A338,[1]DSSV!$A$9:$P$65536,IN_DTK!O$6,0))=FALSE,VLOOKUP($A338,[1]DSSV!$A$9:$P$65536,IN_DTK!O$6,0),"")</f>
        <v>5.7</v>
      </c>
      <c r="P338" s="59" t="str">
        <f>IF(ISNA(VLOOKUP($A338,[1]DSSV!$A$9:$P$65536,IN_DTK!P$6,0))=FALSE,VLOOKUP($A338,[1]DSSV!$A$9:$P$65536,IN_DTK!P$6,0),"")</f>
        <v>Năm Phẩy Bảy</v>
      </c>
      <c r="Q338" s="60">
        <f>IF(ISNA(VLOOKUP($A338,[1]DSSV!$A$9:$P$65536,IN_DTK!Q$6,0))=FALSE,VLOOKUP($A338,[1]DSSV!$A$9:$P$65536,IN_DTK!Q$6,0),"")</f>
        <v>0</v>
      </c>
      <c r="R338" s="52" t="str">
        <f t="shared" si="10"/>
        <v>K15KTR</v>
      </c>
      <c r="S338" s="53" t="str">
        <f t="shared" si="11"/>
        <v>KTR</v>
      </c>
    </row>
    <row r="339" spans="1:19" s="52" customFormat="1" ht="18" customHeight="1">
      <c r="A339" s="44">
        <v>330</v>
      </c>
      <c r="B339" s="54">
        <f>SUBTOTAL(2,C$7:C339)</f>
        <v>330</v>
      </c>
      <c r="C339" s="54">
        <f>IF(ISNA(VLOOKUP($A339,[1]DSSV!$A$9:$P$65536,IN_DTK!C$6,0))=FALSE,VLOOKUP($A339,[1]DSSV!$A$9:$P$65536,IN_DTK!C$6,0),"")</f>
        <v>152233044</v>
      </c>
      <c r="D339" s="55" t="str">
        <f>IF(ISNA(VLOOKUP($A339,[1]DSSV!$A$9:$P$65536,IN_DTK!D$6,0))=FALSE,VLOOKUP($A339,[1]DSSV!$A$9:$P$65536,IN_DTK!D$6,0),"")</f>
        <v>Võ Ngọc</v>
      </c>
      <c r="E339" s="56" t="str">
        <f>IF(ISNA(VLOOKUP($A339,[1]DSSV!$A$9:$P$65536,IN_DTK!E$6,0))=FALSE,VLOOKUP($A339,[1]DSSV!$A$9:$P$65536,IN_DTK!E$6,0),"")</f>
        <v>Anh</v>
      </c>
      <c r="F339" s="57" t="str">
        <f>IF(ISNA(VLOOKUP($A339,[1]DSSV!$A$9:$P$65536,IN_DTK!F$6,0))=FALSE,VLOOKUP($A339,[1]DSSV!$A$9:$P$65536,IN_DTK!F$6,0),"")</f>
        <v>K15KTR4</v>
      </c>
      <c r="G339" s="57" t="str">
        <f>IF(ISNA(VLOOKUP($A339,[1]DSSV!$A$9:$P$65536,IN_DTK!G$6,0))=FALSE,VLOOKUP($A339,[1]DSSV!$A$9:$P$65536,IN_DTK!G$6,0),"")</f>
        <v>K15E38</v>
      </c>
      <c r="H339" s="54">
        <f>IF(ISNA(VLOOKUP($A339,[1]DSSV!$A$9:$P$65536,IN_DTK!H$6,0))=FALSE,IF(H$9&lt;&gt;0,VLOOKUP($A339,[1]DSSV!$A$9:$P$65536,IN_DTK!H$6,0),""),"")</f>
        <v>10</v>
      </c>
      <c r="I339" s="54">
        <f>IF(ISNA(VLOOKUP($A339,[1]DSSV!$A$9:$P$65536,IN_DTK!I$6,0))=FALSE,IF(I$9&lt;&gt;0,VLOOKUP($A339,[1]DSSV!$A$9:$P$65536,IN_DTK!I$6,0),""),"")</f>
        <v>10</v>
      </c>
      <c r="J339" s="54">
        <f>IF(ISNA(VLOOKUP($A339,[1]DSSV!$A$9:$P$65536,IN_DTK!J$6,0))=FALSE,IF(J$9&lt;&gt;0,VLOOKUP($A339,[1]DSSV!$A$9:$P$65536,IN_DTK!J$6,0),""),"")</f>
        <v>6.5</v>
      </c>
      <c r="K339" s="54">
        <f>IF(ISNA(VLOOKUP($A339,[1]DSSV!$A$9:$P$65536,IN_DTK!K$6,0))=FALSE,IF(K$9&lt;&gt;0,VLOOKUP($A339,[1]DSSV!$A$9:$P$65536,IN_DTK!K$6,0),""),"")</f>
        <v>9</v>
      </c>
      <c r="L339" s="54">
        <f>IF(ISNA(VLOOKUP($A339,[1]DSSV!$A$9:$P$65536,IN_DTK!L$6,0))=FALSE,VLOOKUP($A339,[1]DSSV!$A$9:$P$65536,IN_DTK!L$6,0),"")</f>
        <v>6</v>
      </c>
      <c r="M339" s="54">
        <f>IF(ISNA(VLOOKUP($A339,[1]DSSV!$A$9:$P$65536,IN_DTK!M$6,0))=FALSE,VLOOKUP($A339,[1]DSSV!$A$9:$P$65536,IN_DTK!M$6,0),"")</f>
        <v>2.9</v>
      </c>
      <c r="N339" s="54">
        <f>IF(ISNA(VLOOKUP($A339,[1]DSSV!$A$9:$P$65536,IN_DTK!N$6,0))=FALSE,IF(N$9&lt;&gt;0,VLOOKUP($A339,[1]DSSV!$A$9:$P$65536,IN_DTK!N$6,0),""),"")</f>
        <v>4.5</v>
      </c>
      <c r="O339" s="58">
        <f>IF(ISNA(VLOOKUP($A339,[1]DSSV!$A$9:$P$65536,IN_DTK!O$6,0))=FALSE,VLOOKUP($A339,[1]DSSV!$A$9:$P$65536,IN_DTK!O$6,0),"")</f>
        <v>6.2</v>
      </c>
      <c r="P339" s="59" t="str">
        <f>IF(ISNA(VLOOKUP($A339,[1]DSSV!$A$9:$P$65536,IN_DTK!P$6,0))=FALSE,VLOOKUP($A339,[1]DSSV!$A$9:$P$65536,IN_DTK!P$6,0),"")</f>
        <v>Sáu  Phẩy Hai</v>
      </c>
      <c r="Q339" s="60">
        <f>IF(ISNA(VLOOKUP($A339,[1]DSSV!$A$9:$P$65536,IN_DTK!Q$6,0))=FALSE,VLOOKUP($A339,[1]DSSV!$A$9:$P$65536,IN_DTK!Q$6,0),"")</f>
        <v>0</v>
      </c>
      <c r="R339" s="52" t="str">
        <f t="shared" si="10"/>
        <v>K15KTR</v>
      </c>
      <c r="S339" s="53" t="str">
        <f t="shared" si="11"/>
        <v>KTR</v>
      </c>
    </row>
    <row r="340" spans="1:19" s="52" customFormat="1" ht="18" customHeight="1">
      <c r="A340" s="44">
        <v>331</v>
      </c>
      <c r="B340" s="54">
        <f>SUBTOTAL(2,C$7:C340)</f>
        <v>331</v>
      </c>
      <c r="C340" s="54">
        <f>IF(ISNA(VLOOKUP($A340,[1]DSSV!$A$9:$P$65536,IN_DTK!C$6,0))=FALSE,VLOOKUP($A340,[1]DSSV!$A$9:$P$65536,IN_DTK!C$6,0),"")</f>
        <v>152233050</v>
      </c>
      <c r="D340" s="55" t="str">
        <f>IF(ISNA(VLOOKUP($A340,[1]DSSV!$A$9:$P$65536,IN_DTK!D$6,0))=FALSE,VLOOKUP($A340,[1]DSSV!$A$9:$P$65536,IN_DTK!D$6,0),"")</f>
        <v xml:space="preserve">Lê Tấn </v>
      </c>
      <c r="E340" s="56" t="str">
        <f>IF(ISNA(VLOOKUP($A340,[1]DSSV!$A$9:$P$65536,IN_DTK!E$6,0))=FALSE,VLOOKUP($A340,[1]DSSV!$A$9:$P$65536,IN_DTK!E$6,0),"")</f>
        <v>Trúc</v>
      </c>
      <c r="F340" s="57" t="str">
        <f>IF(ISNA(VLOOKUP($A340,[1]DSSV!$A$9:$P$65536,IN_DTK!F$6,0))=FALSE,VLOOKUP($A340,[1]DSSV!$A$9:$P$65536,IN_DTK!F$6,0),"")</f>
        <v>K15KTR4</v>
      </c>
      <c r="G340" s="57" t="str">
        <f>IF(ISNA(VLOOKUP($A340,[1]DSSV!$A$9:$P$65536,IN_DTK!G$6,0))=FALSE,VLOOKUP($A340,[1]DSSV!$A$9:$P$65536,IN_DTK!G$6,0),"")</f>
        <v>K15E38</v>
      </c>
      <c r="H340" s="54">
        <f>IF(ISNA(VLOOKUP($A340,[1]DSSV!$A$9:$P$65536,IN_DTK!H$6,0))=FALSE,IF(H$9&lt;&gt;0,VLOOKUP($A340,[1]DSSV!$A$9:$P$65536,IN_DTK!H$6,0),""),"")</f>
        <v>6</v>
      </c>
      <c r="I340" s="54">
        <f>IF(ISNA(VLOOKUP($A340,[1]DSSV!$A$9:$P$65536,IN_DTK!I$6,0))=FALSE,IF(I$9&lt;&gt;0,VLOOKUP($A340,[1]DSSV!$A$9:$P$65536,IN_DTK!I$6,0),""),"")</f>
        <v>8</v>
      </c>
      <c r="J340" s="54">
        <f>IF(ISNA(VLOOKUP($A340,[1]DSSV!$A$9:$P$65536,IN_DTK!J$6,0))=FALSE,IF(J$9&lt;&gt;0,VLOOKUP($A340,[1]DSSV!$A$9:$P$65536,IN_DTK!J$6,0),""),"")</f>
        <v>5.5</v>
      </c>
      <c r="K340" s="54">
        <f>IF(ISNA(VLOOKUP($A340,[1]DSSV!$A$9:$P$65536,IN_DTK!K$6,0))=FALSE,IF(K$9&lt;&gt;0,VLOOKUP($A340,[1]DSSV!$A$9:$P$65536,IN_DTK!K$6,0),""),"")</f>
        <v>6</v>
      </c>
      <c r="L340" s="54">
        <f>IF(ISNA(VLOOKUP($A340,[1]DSSV!$A$9:$P$65536,IN_DTK!L$6,0))=FALSE,VLOOKUP($A340,[1]DSSV!$A$9:$P$65536,IN_DTK!L$6,0),"")</f>
        <v>6.5</v>
      </c>
      <c r="M340" s="54">
        <f>IF(ISNA(VLOOKUP($A340,[1]DSSV!$A$9:$P$65536,IN_DTK!M$6,0))=FALSE,VLOOKUP($A340,[1]DSSV!$A$9:$P$65536,IN_DTK!M$6,0),"")</f>
        <v>2.6</v>
      </c>
      <c r="N340" s="54">
        <f>IF(ISNA(VLOOKUP($A340,[1]DSSV!$A$9:$P$65536,IN_DTK!N$6,0))=FALSE,IF(N$9&lt;&gt;0,VLOOKUP($A340,[1]DSSV!$A$9:$P$65536,IN_DTK!N$6,0),""),"")</f>
        <v>4.5999999999999996</v>
      </c>
      <c r="O340" s="58">
        <f>IF(ISNA(VLOOKUP($A340,[1]DSSV!$A$9:$P$65536,IN_DTK!O$6,0))=FALSE,VLOOKUP($A340,[1]DSSV!$A$9:$P$65536,IN_DTK!O$6,0),"")</f>
        <v>5.3</v>
      </c>
      <c r="P340" s="59" t="str">
        <f>IF(ISNA(VLOOKUP($A340,[1]DSSV!$A$9:$P$65536,IN_DTK!P$6,0))=FALSE,VLOOKUP($A340,[1]DSSV!$A$9:$P$65536,IN_DTK!P$6,0),"")</f>
        <v>Năm Phẩy Ba</v>
      </c>
      <c r="Q340" s="60">
        <f>IF(ISNA(VLOOKUP($A340,[1]DSSV!$A$9:$P$65536,IN_DTK!Q$6,0))=FALSE,VLOOKUP($A340,[1]DSSV!$A$9:$P$65536,IN_DTK!Q$6,0),"")</f>
        <v>0</v>
      </c>
      <c r="R340" s="52" t="str">
        <f t="shared" si="10"/>
        <v>K15KTR</v>
      </c>
      <c r="S340" s="53" t="str">
        <f t="shared" si="11"/>
        <v>KTR</v>
      </c>
    </row>
    <row r="341" spans="1:19" s="52" customFormat="1" ht="18" customHeight="1">
      <c r="A341" s="44">
        <v>332</v>
      </c>
      <c r="B341" s="54">
        <f>SUBTOTAL(2,C$7:C341)</f>
        <v>332</v>
      </c>
      <c r="C341" s="54">
        <f>IF(ISNA(VLOOKUP($A341,[1]DSSV!$A$9:$P$65536,IN_DTK!C$6,0))=FALSE,VLOOKUP($A341,[1]DSSV!$A$9:$P$65536,IN_DTK!C$6,0),"")</f>
        <v>152233051</v>
      </c>
      <c r="D341" s="55" t="str">
        <f>IF(ISNA(VLOOKUP($A341,[1]DSSV!$A$9:$P$65536,IN_DTK!D$6,0))=FALSE,VLOOKUP($A341,[1]DSSV!$A$9:$P$65536,IN_DTK!D$6,0),"")</f>
        <v>Nguyễn Phan Thành</v>
      </c>
      <c r="E341" s="56" t="str">
        <f>IF(ISNA(VLOOKUP($A341,[1]DSSV!$A$9:$P$65536,IN_DTK!E$6,0))=FALSE,VLOOKUP($A341,[1]DSSV!$A$9:$P$65536,IN_DTK!E$6,0),"")</f>
        <v>Đồng</v>
      </c>
      <c r="F341" s="57" t="str">
        <f>IF(ISNA(VLOOKUP($A341,[1]DSSV!$A$9:$P$65536,IN_DTK!F$6,0))=FALSE,VLOOKUP($A341,[1]DSSV!$A$9:$P$65536,IN_DTK!F$6,0),"")</f>
        <v>K15KTR4</v>
      </c>
      <c r="G341" s="57" t="str">
        <f>IF(ISNA(VLOOKUP($A341,[1]DSSV!$A$9:$P$65536,IN_DTK!G$6,0))=FALSE,VLOOKUP($A341,[1]DSSV!$A$9:$P$65536,IN_DTK!G$6,0),"")</f>
        <v>K15E38</v>
      </c>
      <c r="H341" s="54">
        <f>IF(ISNA(VLOOKUP($A341,[1]DSSV!$A$9:$P$65536,IN_DTK!H$6,0))=FALSE,IF(H$9&lt;&gt;0,VLOOKUP($A341,[1]DSSV!$A$9:$P$65536,IN_DTK!H$6,0),""),"")</f>
        <v>6</v>
      </c>
      <c r="I341" s="54">
        <f>IF(ISNA(VLOOKUP($A341,[1]DSSV!$A$9:$P$65536,IN_DTK!I$6,0))=FALSE,IF(I$9&lt;&gt;0,VLOOKUP($A341,[1]DSSV!$A$9:$P$65536,IN_DTK!I$6,0),""),"")</f>
        <v>9</v>
      </c>
      <c r="J341" s="54">
        <f>IF(ISNA(VLOOKUP($A341,[1]DSSV!$A$9:$P$65536,IN_DTK!J$6,0))=FALSE,IF(J$9&lt;&gt;0,VLOOKUP($A341,[1]DSSV!$A$9:$P$65536,IN_DTK!J$6,0),""),"")</f>
        <v>6</v>
      </c>
      <c r="K341" s="54">
        <f>IF(ISNA(VLOOKUP($A341,[1]DSSV!$A$9:$P$65536,IN_DTK!K$6,0))=FALSE,IF(K$9&lt;&gt;0,VLOOKUP($A341,[1]DSSV!$A$9:$P$65536,IN_DTK!K$6,0),""),"")</f>
        <v>6</v>
      </c>
      <c r="L341" s="54">
        <f>IF(ISNA(VLOOKUP($A341,[1]DSSV!$A$9:$P$65536,IN_DTK!L$6,0))=FALSE,VLOOKUP($A341,[1]DSSV!$A$9:$P$65536,IN_DTK!L$6,0),"")</f>
        <v>7.2</v>
      </c>
      <c r="M341" s="54">
        <f>IF(ISNA(VLOOKUP($A341,[1]DSSV!$A$9:$P$65536,IN_DTK!M$6,0))=FALSE,VLOOKUP($A341,[1]DSSV!$A$9:$P$65536,IN_DTK!M$6,0),"")</f>
        <v>4.4000000000000004</v>
      </c>
      <c r="N341" s="54">
        <f>IF(ISNA(VLOOKUP($A341,[1]DSSV!$A$9:$P$65536,IN_DTK!N$6,0))=FALSE,IF(N$9&lt;&gt;0,VLOOKUP($A341,[1]DSSV!$A$9:$P$65536,IN_DTK!N$6,0),""),"")</f>
        <v>5.8</v>
      </c>
      <c r="O341" s="58">
        <f>IF(ISNA(VLOOKUP($A341,[1]DSSV!$A$9:$P$65536,IN_DTK!O$6,0))=FALSE,VLOOKUP($A341,[1]DSSV!$A$9:$P$65536,IN_DTK!O$6,0),"")</f>
        <v>6.2</v>
      </c>
      <c r="P341" s="59" t="str">
        <f>IF(ISNA(VLOOKUP($A341,[1]DSSV!$A$9:$P$65536,IN_DTK!P$6,0))=FALSE,VLOOKUP($A341,[1]DSSV!$A$9:$P$65536,IN_DTK!P$6,0),"")</f>
        <v>Sáu  Phẩy Hai</v>
      </c>
      <c r="Q341" s="60">
        <f>IF(ISNA(VLOOKUP($A341,[1]DSSV!$A$9:$P$65536,IN_DTK!Q$6,0))=FALSE,VLOOKUP($A341,[1]DSSV!$A$9:$P$65536,IN_DTK!Q$6,0),"")</f>
        <v>0</v>
      </c>
      <c r="R341" s="52" t="str">
        <f t="shared" si="10"/>
        <v>K15KTR</v>
      </c>
      <c r="S341" s="53" t="str">
        <f t="shared" si="11"/>
        <v>KTR</v>
      </c>
    </row>
    <row r="342" spans="1:19" s="52" customFormat="1" ht="18" customHeight="1">
      <c r="A342" s="44">
        <v>333</v>
      </c>
      <c r="B342" s="54">
        <f>SUBTOTAL(2,C$7:C342)</f>
        <v>333</v>
      </c>
      <c r="C342" s="54">
        <f>IF(ISNA(VLOOKUP($A342,[1]DSSV!$A$9:$P$65536,IN_DTK!C$6,0))=FALSE,VLOOKUP($A342,[1]DSSV!$A$9:$P$65536,IN_DTK!C$6,0),"")</f>
        <v>142231459</v>
      </c>
      <c r="D342" s="55" t="str">
        <f>IF(ISNA(VLOOKUP($A342,[1]DSSV!$A$9:$P$65536,IN_DTK!D$6,0))=FALSE,VLOOKUP($A342,[1]DSSV!$A$9:$P$65536,IN_DTK!D$6,0),"")</f>
        <v>Nguyễn Nho Thanh</v>
      </c>
      <c r="E342" s="56" t="str">
        <f>IF(ISNA(VLOOKUP($A342,[1]DSSV!$A$9:$P$65536,IN_DTK!E$6,0))=FALSE,VLOOKUP($A342,[1]DSSV!$A$9:$P$65536,IN_DTK!E$6,0),"")</f>
        <v>Tùng</v>
      </c>
      <c r="F342" s="57" t="str">
        <f>IF(ISNA(VLOOKUP($A342,[1]DSSV!$A$9:$P$65536,IN_DTK!F$6,0))=FALSE,VLOOKUP($A342,[1]DSSV!$A$9:$P$65536,IN_DTK!F$6,0),"")</f>
        <v>K15KTR5</v>
      </c>
      <c r="G342" s="57" t="str">
        <f>IF(ISNA(VLOOKUP($A342,[1]DSSV!$A$9:$P$65536,IN_DTK!G$6,0))=FALSE,VLOOKUP($A342,[1]DSSV!$A$9:$P$65536,IN_DTK!G$6,0),"")</f>
        <v>K15E38</v>
      </c>
      <c r="H342" s="54">
        <f>IF(ISNA(VLOOKUP($A342,[1]DSSV!$A$9:$P$65536,IN_DTK!H$6,0))=FALSE,IF(H$9&lt;&gt;0,VLOOKUP($A342,[1]DSSV!$A$9:$P$65536,IN_DTK!H$6,0),""),"")</f>
        <v>5</v>
      </c>
      <c r="I342" s="54">
        <f>IF(ISNA(VLOOKUP($A342,[1]DSSV!$A$9:$P$65536,IN_DTK!I$6,0))=FALSE,IF(I$9&lt;&gt;0,VLOOKUP($A342,[1]DSSV!$A$9:$P$65536,IN_DTK!I$6,0),""),"")</f>
        <v>8</v>
      </c>
      <c r="J342" s="54">
        <f>IF(ISNA(VLOOKUP($A342,[1]DSSV!$A$9:$P$65536,IN_DTK!J$6,0))=FALSE,IF(J$9&lt;&gt;0,VLOOKUP($A342,[1]DSSV!$A$9:$P$65536,IN_DTK!J$6,0),""),"")</f>
        <v>5</v>
      </c>
      <c r="K342" s="54">
        <f>IF(ISNA(VLOOKUP($A342,[1]DSSV!$A$9:$P$65536,IN_DTK!K$6,0))=FALSE,IF(K$9&lt;&gt;0,VLOOKUP($A342,[1]DSSV!$A$9:$P$65536,IN_DTK!K$6,0),""),"")</f>
        <v>7.5</v>
      </c>
      <c r="L342" s="54">
        <f>IF(ISNA(VLOOKUP($A342,[1]DSSV!$A$9:$P$65536,IN_DTK!L$6,0))=FALSE,VLOOKUP($A342,[1]DSSV!$A$9:$P$65536,IN_DTK!L$6,0),"")</f>
        <v>2</v>
      </c>
      <c r="M342" s="54">
        <f>IF(ISNA(VLOOKUP($A342,[1]DSSV!$A$9:$P$65536,IN_DTK!M$6,0))=FALSE,VLOOKUP($A342,[1]DSSV!$A$9:$P$65536,IN_DTK!M$6,0),"")</f>
        <v>3.1</v>
      </c>
      <c r="N342" s="54">
        <f>IF(ISNA(VLOOKUP($A342,[1]DSSV!$A$9:$P$65536,IN_DTK!N$6,0))=FALSE,IF(N$9&lt;&gt;0,VLOOKUP($A342,[1]DSSV!$A$9:$P$65536,IN_DTK!N$6,0),""),"")</f>
        <v>2.6</v>
      </c>
      <c r="O342" s="58">
        <f>IF(ISNA(VLOOKUP($A342,[1]DSSV!$A$9:$P$65536,IN_DTK!O$6,0))=FALSE,VLOOKUP($A342,[1]DSSV!$A$9:$P$65536,IN_DTK!O$6,0),"")</f>
        <v>0</v>
      </c>
      <c r="P342" s="59" t="str">
        <f>IF(ISNA(VLOOKUP($A342,[1]DSSV!$A$9:$P$65536,IN_DTK!P$6,0))=FALSE,VLOOKUP($A342,[1]DSSV!$A$9:$P$65536,IN_DTK!P$6,0),"")</f>
        <v>Không</v>
      </c>
      <c r="Q342" s="60">
        <f>IF(ISNA(VLOOKUP($A342,[1]DSSV!$A$9:$P$65536,IN_DTK!Q$6,0))=FALSE,VLOOKUP($A342,[1]DSSV!$A$9:$P$65536,IN_DTK!Q$6,0),"")</f>
        <v>0</v>
      </c>
      <c r="R342" s="52" t="str">
        <f t="shared" si="10"/>
        <v>K15KTR</v>
      </c>
      <c r="S342" s="53" t="str">
        <f t="shared" si="11"/>
        <v>KTR</v>
      </c>
    </row>
    <row r="343" spans="1:19" s="52" customFormat="1" ht="18" customHeight="1">
      <c r="A343" s="44">
        <v>334</v>
      </c>
      <c r="B343" s="54">
        <f>SUBTOTAL(2,C$7:C343)</f>
        <v>334</v>
      </c>
      <c r="C343" s="54">
        <f>IF(ISNA(VLOOKUP($A343,[1]DSSV!$A$9:$P$65536,IN_DTK!C$6,0))=FALSE,VLOOKUP($A343,[1]DSSV!$A$9:$P$65536,IN_DTK!C$6,0),"")</f>
        <v>142234547</v>
      </c>
      <c r="D343" s="55" t="str">
        <f>IF(ISNA(VLOOKUP($A343,[1]DSSV!$A$9:$P$65536,IN_DTK!D$6,0))=FALSE,VLOOKUP($A343,[1]DSSV!$A$9:$P$65536,IN_DTK!D$6,0),"")</f>
        <v xml:space="preserve">Nguyễn Thị Vi </v>
      </c>
      <c r="E343" s="56" t="str">
        <f>IF(ISNA(VLOOKUP($A343,[1]DSSV!$A$9:$P$65536,IN_DTK!E$6,0))=FALSE,VLOOKUP($A343,[1]DSSV!$A$9:$P$65536,IN_DTK!E$6,0),"")</f>
        <v>Ta</v>
      </c>
      <c r="F343" s="57" t="str">
        <f>IF(ISNA(VLOOKUP($A343,[1]DSSV!$A$9:$P$65536,IN_DTK!F$6,0))=FALSE,VLOOKUP($A343,[1]DSSV!$A$9:$P$65536,IN_DTK!F$6,0),"")</f>
        <v>K15KTR5</v>
      </c>
      <c r="G343" s="57" t="str">
        <f>IF(ISNA(VLOOKUP($A343,[1]DSSV!$A$9:$P$65536,IN_DTK!G$6,0))=FALSE,VLOOKUP($A343,[1]DSSV!$A$9:$P$65536,IN_DTK!G$6,0),"")</f>
        <v>K15E38</v>
      </c>
      <c r="H343" s="54">
        <f>IF(ISNA(VLOOKUP($A343,[1]DSSV!$A$9:$P$65536,IN_DTK!H$6,0))=FALSE,IF(H$9&lt;&gt;0,VLOOKUP($A343,[1]DSSV!$A$9:$P$65536,IN_DTK!H$6,0),""),"")</f>
        <v>8</v>
      </c>
      <c r="I343" s="54">
        <f>IF(ISNA(VLOOKUP($A343,[1]DSSV!$A$9:$P$65536,IN_DTK!I$6,0))=FALSE,IF(I$9&lt;&gt;0,VLOOKUP($A343,[1]DSSV!$A$9:$P$65536,IN_DTK!I$6,0),""),"")</f>
        <v>9</v>
      </c>
      <c r="J343" s="54">
        <f>IF(ISNA(VLOOKUP($A343,[1]DSSV!$A$9:$P$65536,IN_DTK!J$6,0))=FALSE,IF(J$9&lt;&gt;0,VLOOKUP($A343,[1]DSSV!$A$9:$P$65536,IN_DTK!J$6,0),""),"")</f>
        <v>5</v>
      </c>
      <c r="K343" s="54">
        <f>IF(ISNA(VLOOKUP($A343,[1]DSSV!$A$9:$P$65536,IN_DTK!K$6,0))=FALSE,IF(K$9&lt;&gt;0,VLOOKUP($A343,[1]DSSV!$A$9:$P$65536,IN_DTK!K$6,0),""),"")</f>
        <v>7.5</v>
      </c>
      <c r="L343" s="54">
        <f>IF(ISNA(VLOOKUP($A343,[1]DSSV!$A$9:$P$65536,IN_DTK!L$6,0))=FALSE,VLOOKUP($A343,[1]DSSV!$A$9:$P$65536,IN_DTK!L$6,0),"")</f>
        <v>3</v>
      </c>
      <c r="M343" s="54">
        <f>IF(ISNA(VLOOKUP($A343,[1]DSSV!$A$9:$P$65536,IN_DTK!M$6,0))=FALSE,VLOOKUP($A343,[1]DSSV!$A$9:$P$65536,IN_DTK!M$6,0),"")</f>
        <v>3.5</v>
      </c>
      <c r="N343" s="54">
        <f>IF(ISNA(VLOOKUP($A343,[1]DSSV!$A$9:$P$65536,IN_DTK!N$6,0))=FALSE,IF(N$9&lt;&gt;0,VLOOKUP($A343,[1]DSSV!$A$9:$P$65536,IN_DTK!N$6,0),""),"")</f>
        <v>3.3</v>
      </c>
      <c r="O343" s="58">
        <f>IF(ISNA(VLOOKUP($A343,[1]DSSV!$A$9:$P$65536,IN_DTK!O$6,0))=FALSE,VLOOKUP($A343,[1]DSSV!$A$9:$P$65536,IN_DTK!O$6,0),"")</f>
        <v>0</v>
      </c>
      <c r="P343" s="59" t="str">
        <f>IF(ISNA(VLOOKUP($A343,[1]DSSV!$A$9:$P$65536,IN_DTK!P$6,0))=FALSE,VLOOKUP($A343,[1]DSSV!$A$9:$P$65536,IN_DTK!P$6,0),"")</f>
        <v>Không</v>
      </c>
      <c r="Q343" s="60">
        <f>IF(ISNA(VLOOKUP($A343,[1]DSSV!$A$9:$P$65536,IN_DTK!Q$6,0))=FALSE,VLOOKUP($A343,[1]DSSV!$A$9:$P$65536,IN_DTK!Q$6,0),"")</f>
        <v>0</v>
      </c>
      <c r="R343" s="52" t="str">
        <f t="shared" si="10"/>
        <v>K15KTR</v>
      </c>
      <c r="S343" s="53" t="str">
        <f t="shared" si="11"/>
        <v>KTR</v>
      </c>
    </row>
    <row r="344" spans="1:19" s="52" customFormat="1" ht="18" customHeight="1">
      <c r="A344" s="44">
        <v>335</v>
      </c>
      <c r="B344" s="54">
        <f>SUBTOTAL(2,C$7:C344)</f>
        <v>335</v>
      </c>
      <c r="C344" s="54">
        <f>IF(ISNA(VLOOKUP($A344,[1]DSSV!$A$9:$P$65536,IN_DTK!C$6,0))=FALSE,VLOOKUP($A344,[1]DSSV!$A$9:$P$65536,IN_DTK!C$6,0),"")</f>
        <v>152232883</v>
      </c>
      <c r="D344" s="55" t="str">
        <f>IF(ISNA(VLOOKUP($A344,[1]DSSV!$A$9:$P$65536,IN_DTK!D$6,0))=FALSE,VLOOKUP($A344,[1]DSSV!$A$9:$P$65536,IN_DTK!D$6,0),"")</f>
        <v>Nguyễn Thị Kim</v>
      </c>
      <c r="E344" s="56" t="str">
        <f>IF(ISNA(VLOOKUP($A344,[1]DSSV!$A$9:$P$65536,IN_DTK!E$6,0))=FALSE,VLOOKUP($A344,[1]DSSV!$A$9:$P$65536,IN_DTK!E$6,0),"")</f>
        <v>Phượng</v>
      </c>
      <c r="F344" s="57" t="str">
        <f>IF(ISNA(VLOOKUP($A344,[1]DSSV!$A$9:$P$65536,IN_DTK!F$6,0))=FALSE,VLOOKUP($A344,[1]DSSV!$A$9:$P$65536,IN_DTK!F$6,0),"")</f>
        <v>K15KTR5</v>
      </c>
      <c r="G344" s="57" t="str">
        <f>IF(ISNA(VLOOKUP($A344,[1]DSSV!$A$9:$P$65536,IN_DTK!G$6,0))=FALSE,VLOOKUP($A344,[1]DSSV!$A$9:$P$65536,IN_DTK!G$6,0),"")</f>
        <v>K15E38</v>
      </c>
      <c r="H344" s="54">
        <f>IF(ISNA(VLOOKUP($A344,[1]DSSV!$A$9:$P$65536,IN_DTK!H$6,0))=FALSE,IF(H$9&lt;&gt;0,VLOOKUP($A344,[1]DSSV!$A$9:$P$65536,IN_DTK!H$6,0),""),"")</f>
        <v>7</v>
      </c>
      <c r="I344" s="54">
        <f>IF(ISNA(VLOOKUP($A344,[1]DSSV!$A$9:$P$65536,IN_DTK!I$6,0))=FALSE,IF(I$9&lt;&gt;0,VLOOKUP($A344,[1]DSSV!$A$9:$P$65536,IN_DTK!I$6,0),""),"")</f>
        <v>8</v>
      </c>
      <c r="J344" s="54">
        <f>IF(ISNA(VLOOKUP($A344,[1]DSSV!$A$9:$P$65536,IN_DTK!J$6,0))=FALSE,IF(J$9&lt;&gt;0,VLOOKUP($A344,[1]DSSV!$A$9:$P$65536,IN_DTK!J$6,0),""),"")</f>
        <v>5</v>
      </c>
      <c r="K344" s="54">
        <f>IF(ISNA(VLOOKUP($A344,[1]DSSV!$A$9:$P$65536,IN_DTK!K$6,0))=FALSE,IF(K$9&lt;&gt;0,VLOOKUP($A344,[1]DSSV!$A$9:$P$65536,IN_DTK!K$6,0),""),"")</f>
        <v>7.5</v>
      </c>
      <c r="L344" s="54">
        <f>IF(ISNA(VLOOKUP($A344,[1]DSSV!$A$9:$P$65536,IN_DTK!L$6,0))=FALSE,VLOOKUP($A344,[1]DSSV!$A$9:$P$65536,IN_DTK!L$6,0),"")</f>
        <v>6.5</v>
      </c>
      <c r="M344" s="54">
        <f>IF(ISNA(VLOOKUP($A344,[1]DSSV!$A$9:$P$65536,IN_DTK!M$6,0))=FALSE,VLOOKUP($A344,[1]DSSV!$A$9:$P$65536,IN_DTK!M$6,0),"")</f>
        <v>3.6</v>
      </c>
      <c r="N344" s="54">
        <f>IF(ISNA(VLOOKUP($A344,[1]DSSV!$A$9:$P$65536,IN_DTK!N$6,0))=FALSE,IF(N$9&lt;&gt;0,VLOOKUP($A344,[1]DSSV!$A$9:$P$65536,IN_DTK!N$6,0),""),"")</f>
        <v>5.0999999999999996</v>
      </c>
      <c r="O344" s="58">
        <f>IF(ISNA(VLOOKUP($A344,[1]DSSV!$A$9:$P$65536,IN_DTK!O$6,0))=FALSE,VLOOKUP($A344,[1]DSSV!$A$9:$P$65536,IN_DTK!O$6,0),"")</f>
        <v>5.7</v>
      </c>
      <c r="P344" s="59" t="str">
        <f>IF(ISNA(VLOOKUP($A344,[1]DSSV!$A$9:$P$65536,IN_DTK!P$6,0))=FALSE,VLOOKUP($A344,[1]DSSV!$A$9:$P$65536,IN_DTK!P$6,0),"")</f>
        <v>Năm Phẩy Bảy</v>
      </c>
      <c r="Q344" s="60">
        <f>IF(ISNA(VLOOKUP($A344,[1]DSSV!$A$9:$P$65536,IN_DTK!Q$6,0))=FALSE,VLOOKUP($A344,[1]DSSV!$A$9:$P$65536,IN_DTK!Q$6,0),"")</f>
        <v>0</v>
      </c>
      <c r="R344" s="52" t="str">
        <f t="shared" si="10"/>
        <v>K15KTR</v>
      </c>
      <c r="S344" s="53" t="str">
        <f t="shared" si="11"/>
        <v>KTR</v>
      </c>
    </row>
    <row r="345" spans="1:19" s="52" customFormat="1" ht="18" customHeight="1">
      <c r="A345" s="44">
        <v>336</v>
      </c>
      <c r="B345" s="54">
        <f>SUBTOTAL(2,C$7:C345)</f>
        <v>336</v>
      </c>
      <c r="C345" s="54">
        <f>IF(ISNA(VLOOKUP($A345,[1]DSSV!$A$9:$P$65536,IN_DTK!C$6,0))=FALSE,VLOOKUP($A345,[1]DSSV!$A$9:$P$65536,IN_DTK!C$6,0),"")</f>
        <v>152232920</v>
      </c>
      <c r="D345" s="55" t="str">
        <f>IF(ISNA(VLOOKUP($A345,[1]DSSV!$A$9:$P$65536,IN_DTK!D$6,0))=FALSE,VLOOKUP($A345,[1]DSSV!$A$9:$P$65536,IN_DTK!D$6,0),"")</f>
        <v xml:space="preserve">Trần Quang </v>
      </c>
      <c r="E345" s="56" t="str">
        <f>IF(ISNA(VLOOKUP($A345,[1]DSSV!$A$9:$P$65536,IN_DTK!E$6,0))=FALSE,VLOOKUP($A345,[1]DSSV!$A$9:$P$65536,IN_DTK!E$6,0),"")</f>
        <v>Tú</v>
      </c>
      <c r="F345" s="57" t="str">
        <f>IF(ISNA(VLOOKUP($A345,[1]DSSV!$A$9:$P$65536,IN_DTK!F$6,0))=FALSE,VLOOKUP($A345,[1]DSSV!$A$9:$P$65536,IN_DTK!F$6,0),"")</f>
        <v>K15KTR5</v>
      </c>
      <c r="G345" s="57" t="str">
        <f>IF(ISNA(VLOOKUP($A345,[1]DSSV!$A$9:$P$65536,IN_DTK!G$6,0))=FALSE,VLOOKUP($A345,[1]DSSV!$A$9:$P$65536,IN_DTK!G$6,0),"")</f>
        <v>K15E38</v>
      </c>
      <c r="H345" s="54">
        <f>IF(ISNA(VLOOKUP($A345,[1]DSSV!$A$9:$P$65536,IN_DTK!H$6,0))=FALSE,IF(H$9&lt;&gt;0,VLOOKUP($A345,[1]DSSV!$A$9:$P$65536,IN_DTK!H$6,0),""),"")</f>
        <v>8</v>
      </c>
      <c r="I345" s="54">
        <f>IF(ISNA(VLOOKUP($A345,[1]DSSV!$A$9:$P$65536,IN_DTK!I$6,0))=FALSE,IF(I$9&lt;&gt;0,VLOOKUP($A345,[1]DSSV!$A$9:$P$65536,IN_DTK!I$6,0),""),"")</f>
        <v>9</v>
      </c>
      <c r="J345" s="54">
        <f>IF(ISNA(VLOOKUP($A345,[1]DSSV!$A$9:$P$65536,IN_DTK!J$6,0))=FALSE,IF(J$9&lt;&gt;0,VLOOKUP($A345,[1]DSSV!$A$9:$P$65536,IN_DTK!J$6,0),""),"")</f>
        <v>6.5</v>
      </c>
      <c r="K345" s="54">
        <f>IF(ISNA(VLOOKUP($A345,[1]DSSV!$A$9:$P$65536,IN_DTK!K$6,0))=FALSE,IF(K$9&lt;&gt;0,VLOOKUP($A345,[1]DSSV!$A$9:$P$65536,IN_DTK!K$6,0),""),"")</f>
        <v>7.5</v>
      </c>
      <c r="L345" s="54">
        <f>IF(ISNA(VLOOKUP($A345,[1]DSSV!$A$9:$P$65536,IN_DTK!L$6,0))=FALSE,VLOOKUP($A345,[1]DSSV!$A$9:$P$65536,IN_DTK!L$6,0),"")</f>
        <v>7</v>
      </c>
      <c r="M345" s="54">
        <f>IF(ISNA(VLOOKUP($A345,[1]DSSV!$A$9:$P$65536,IN_DTK!M$6,0))=FALSE,VLOOKUP($A345,[1]DSSV!$A$9:$P$65536,IN_DTK!M$6,0),"")</f>
        <v>3.6</v>
      </c>
      <c r="N345" s="54">
        <f>IF(ISNA(VLOOKUP($A345,[1]DSSV!$A$9:$P$65536,IN_DTK!N$6,0))=FALSE,IF(N$9&lt;&gt;0,VLOOKUP($A345,[1]DSSV!$A$9:$P$65536,IN_DTK!N$6,0),""),"")</f>
        <v>5.3</v>
      </c>
      <c r="O345" s="58">
        <f>IF(ISNA(VLOOKUP($A345,[1]DSSV!$A$9:$P$65536,IN_DTK!O$6,0))=FALSE,VLOOKUP($A345,[1]DSSV!$A$9:$P$65536,IN_DTK!O$6,0),"")</f>
        <v>6.3</v>
      </c>
      <c r="P345" s="59" t="str">
        <f>IF(ISNA(VLOOKUP($A345,[1]DSSV!$A$9:$P$65536,IN_DTK!P$6,0))=FALSE,VLOOKUP($A345,[1]DSSV!$A$9:$P$65536,IN_DTK!P$6,0),"")</f>
        <v>Sáu  Phẩy Ba</v>
      </c>
      <c r="Q345" s="60">
        <f>IF(ISNA(VLOOKUP($A345,[1]DSSV!$A$9:$P$65536,IN_DTK!Q$6,0))=FALSE,VLOOKUP($A345,[1]DSSV!$A$9:$P$65536,IN_DTK!Q$6,0),"")</f>
        <v>0</v>
      </c>
      <c r="R345" s="52" t="str">
        <f t="shared" si="10"/>
        <v>K15KTR</v>
      </c>
      <c r="S345" s="53" t="str">
        <f t="shared" si="11"/>
        <v>KTR</v>
      </c>
    </row>
    <row r="346" spans="1:19" s="52" customFormat="1" ht="18" customHeight="1">
      <c r="A346" s="44">
        <v>337</v>
      </c>
      <c r="B346" s="54">
        <f>SUBTOTAL(2,C$7:C346)</f>
        <v>337</v>
      </c>
      <c r="C346" s="54">
        <f>IF(ISNA(VLOOKUP($A346,[1]DSSV!$A$9:$P$65536,IN_DTK!C$6,0))=FALSE,VLOOKUP($A346,[1]DSSV!$A$9:$P$65536,IN_DTK!C$6,0),"")</f>
        <v>152232978</v>
      </c>
      <c r="D346" s="55" t="str">
        <f>IF(ISNA(VLOOKUP($A346,[1]DSSV!$A$9:$P$65536,IN_DTK!D$6,0))=FALSE,VLOOKUP($A346,[1]DSSV!$A$9:$P$65536,IN_DTK!D$6,0),"")</f>
        <v>Phan Đình</v>
      </c>
      <c r="E346" s="56" t="str">
        <f>IF(ISNA(VLOOKUP($A346,[1]DSSV!$A$9:$P$65536,IN_DTK!E$6,0))=FALSE,VLOOKUP($A346,[1]DSSV!$A$9:$P$65536,IN_DTK!E$6,0),"")</f>
        <v>Phong</v>
      </c>
      <c r="F346" s="57" t="str">
        <f>IF(ISNA(VLOOKUP($A346,[1]DSSV!$A$9:$P$65536,IN_DTK!F$6,0))=FALSE,VLOOKUP($A346,[1]DSSV!$A$9:$P$65536,IN_DTK!F$6,0),"")</f>
        <v>K15KTR5</v>
      </c>
      <c r="G346" s="57" t="str">
        <f>IF(ISNA(VLOOKUP($A346,[1]DSSV!$A$9:$P$65536,IN_DTK!G$6,0))=FALSE,VLOOKUP($A346,[1]DSSV!$A$9:$P$65536,IN_DTK!G$6,0),"")</f>
        <v>K15E38</v>
      </c>
      <c r="H346" s="54">
        <f>IF(ISNA(VLOOKUP($A346,[1]DSSV!$A$9:$P$65536,IN_DTK!H$6,0))=FALSE,IF(H$9&lt;&gt;0,VLOOKUP($A346,[1]DSSV!$A$9:$P$65536,IN_DTK!H$6,0),""),"")</f>
        <v>8</v>
      </c>
      <c r="I346" s="54">
        <f>IF(ISNA(VLOOKUP($A346,[1]DSSV!$A$9:$P$65536,IN_DTK!I$6,0))=FALSE,IF(I$9&lt;&gt;0,VLOOKUP($A346,[1]DSSV!$A$9:$P$65536,IN_DTK!I$6,0),""),"")</f>
        <v>9</v>
      </c>
      <c r="J346" s="54">
        <f>IF(ISNA(VLOOKUP($A346,[1]DSSV!$A$9:$P$65536,IN_DTK!J$6,0))=FALSE,IF(J$9&lt;&gt;0,VLOOKUP($A346,[1]DSSV!$A$9:$P$65536,IN_DTK!J$6,0),""),"")</f>
        <v>5.5</v>
      </c>
      <c r="K346" s="54">
        <f>IF(ISNA(VLOOKUP($A346,[1]DSSV!$A$9:$P$65536,IN_DTK!K$6,0))=FALSE,IF(K$9&lt;&gt;0,VLOOKUP($A346,[1]DSSV!$A$9:$P$65536,IN_DTK!K$6,0),""),"")</f>
        <v>8</v>
      </c>
      <c r="L346" s="54">
        <f>IF(ISNA(VLOOKUP($A346,[1]DSSV!$A$9:$P$65536,IN_DTK!L$6,0))=FALSE,VLOOKUP($A346,[1]DSSV!$A$9:$P$65536,IN_DTK!L$6,0),"")</f>
        <v>6.5</v>
      </c>
      <c r="M346" s="54">
        <f>IF(ISNA(VLOOKUP($A346,[1]DSSV!$A$9:$P$65536,IN_DTK!M$6,0))=FALSE,VLOOKUP($A346,[1]DSSV!$A$9:$P$65536,IN_DTK!M$6,0),"")</f>
        <v>2.7</v>
      </c>
      <c r="N346" s="54">
        <f>IF(ISNA(VLOOKUP($A346,[1]DSSV!$A$9:$P$65536,IN_DTK!N$6,0))=FALSE,IF(N$9&lt;&gt;0,VLOOKUP($A346,[1]DSSV!$A$9:$P$65536,IN_DTK!N$6,0),""),"")</f>
        <v>4.5999999999999996</v>
      </c>
      <c r="O346" s="58">
        <f>IF(ISNA(VLOOKUP($A346,[1]DSSV!$A$9:$P$65536,IN_DTK!O$6,0))=FALSE,VLOOKUP($A346,[1]DSSV!$A$9:$P$65536,IN_DTK!O$6,0),"")</f>
        <v>5.7</v>
      </c>
      <c r="P346" s="59" t="str">
        <f>IF(ISNA(VLOOKUP($A346,[1]DSSV!$A$9:$P$65536,IN_DTK!P$6,0))=FALSE,VLOOKUP($A346,[1]DSSV!$A$9:$P$65536,IN_DTK!P$6,0),"")</f>
        <v>Năm Phẩy Bảy</v>
      </c>
      <c r="Q346" s="60">
        <f>IF(ISNA(VLOOKUP($A346,[1]DSSV!$A$9:$P$65536,IN_DTK!Q$6,0))=FALSE,VLOOKUP($A346,[1]DSSV!$A$9:$P$65536,IN_DTK!Q$6,0),"")</f>
        <v>0</v>
      </c>
      <c r="R346" s="52" t="str">
        <f t="shared" si="10"/>
        <v>K15KTR</v>
      </c>
      <c r="S346" s="53" t="str">
        <f t="shared" si="11"/>
        <v>KTR</v>
      </c>
    </row>
    <row r="347" spans="1:19" s="52" customFormat="1" ht="18" customHeight="1">
      <c r="A347" s="44">
        <v>338</v>
      </c>
      <c r="B347" s="54">
        <f>SUBTOTAL(2,C$7:C347)</f>
        <v>338</v>
      </c>
      <c r="C347" s="54">
        <f>IF(ISNA(VLOOKUP($A347,[1]DSSV!$A$9:$P$65536,IN_DTK!C$6,0))=FALSE,VLOOKUP($A347,[1]DSSV!$A$9:$P$65536,IN_DTK!C$6,0),"")</f>
        <v>152236462</v>
      </c>
      <c r="D347" s="55" t="str">
        <f>IF(ISNA(VLOOKUP($A347,[1]DSSV!$A$9:$P$65536,IN_DTK!D$6,0))=FALSE,VLOOKUP($A347,[1]DSSV!$A$9:$P$65536,IN_DTK!D$6,0),"")</f>
        <v xml:space="preserve">Nguyễn </v>
      </c>
      <c r="E347" s="56" t="str">
        <f>IF(ISNA(VLOOKUP($A347,[1]DSSV!$A$9:$P$65536,IN_DTK!E$6,0))=FALSE,VLOOKUP($A347,[1]DSSV!$A$9:$P$65536,IN_DTK!E$6,0),"")</f>
        <v>Quốc</v>
      </c>
      <c r="F347" s="57" t="str">
        <f>IF(ISNA(VLOOKUP($A347,[1]DSSV!$A$9:$P$65536,IN_DTK!F$6,0))=FALSE,VLOOKUP($A347,[1]DSSV!$A$9:$P$65536,IN_DTK!F$6,0),"")</f>
        <v>K15KTR5</v>
      </c>
      <c r="G347" s="57" t="str">
        <f>IF(ISNA(VLOOKUP($A347,[1]DSSV!$A$9:$P$65536,IN_DTK!G$6,0))=FALSE,VLOOKUP($A347,[1]DSSV!$A$9:$P$65536,IN_DTK!G$6,0),"")</f>
        <v>K15E38</v>
      </c>
      <c r="H347" s="54">
        <f>IF(ISNA(VLOOKUP($A347,[1]DSSV!$A$9:$P$65536,IN_DTK!H$6,0))=FALSE,IF(H$9&lt;&gt;0,VLOOKUP($A347,[1]DSSV!$A$9:$P$65536,IN_DTK!H$6,0),""),"")</f>
        <v>6</v>
      </c>
      <c r="I347" s="54">
        <f>IF(ISNA(VLOOKUP($A347,[1]DSSV!$A$9:$P$65536,IN_DTK!I$6,0))=FALSE,IF(I$9&lt;&gt;0,VLOOKUP($A347,[1]DSSV!$A$9:$P$65536,IN_DTK!I$6,0),""),"")</f>
        <v>9</v>
      </c>
      <c r="J347" s="54">
        <f>IF(ISNA(VLOOKUP($A347,[1]DSSV!$A$9:$P$65536,IN_DTK!J$6,0))=FALSE,IF(J$9&lt;&gt;0,VLOOKUP($A347,[1]DSSV!$A$9:$P$65536,IN_DTK!J$6,0),""),"")</f>
        <v>6.5</v>
      </c>
      <c r="K347" s="54">
        <f>IF(ISNA(VLOOKUP($A347,[1]DSSV!$A$9:$P$65536,IN_DTK!K$6,0))=FALSE,IF(K$9&lt;&gt;0,VLOOKUP($A347,[1]DSSV!$A$9:$P$65536,IN_DTK!K$6,0),""),"")</f>
        <v>7.5</v>
      </c>
      <c r="L347" s="54">
        <f>IF(ISNA(VLOOKUP($A347,[1]DSSV!$A$9:$P$65536,IN_DTK!L$6,0))=FALSE,VLOOKUP($A347,[1]DSSV!$A$9:$P$65536,IN_DTK!L$6,0),"")</f>
        <v>7</v>
      </c>
      <c r="M347" s="54">
        <f>IF(ISNA(VLOOKUP($A347,[1]DSSV!$A$9:$P$65536,IN_DTK!M$6,0))=FALSE,VLOOKUP($A347,[1]DSSV!$A$9:$P$65536,IN_DTK!M$6,0),"")</f>
        <v>4.9000000000000004</v>
      </c>
      <c r="N347" s="54">
        <f>IF(ISNA(VLOOKUP($A347,[1]DSSV!$A$9:$P$65536,IN_DTK!N$6,0))=FALSE,IF(N$9&lt;&gt;0,VLOOKUP($A347,[1]DSSV!$A$9:$P$65536,IN_DTK!N$6,0),""),"")</f>
        <v>6</v>
      </c>
      <c r="O347" s="58">
        <f>IF(ISNA(VLOOKUP($A347,[1]DSSV!$A$9:$P$65536,IN_DTK!O$6,0))=FALSE,VLOOKUP($A347,[1]DSSV!$A$9:$P$65536,IN_DTK!O$6,0),"")</f>
        <v>6.6</v>
      </c>
      <c r="P347" s="59" t="str">
        <f>IF(ISNA(VLOOKUP($A347,[1]DSSV!$A$9:$P$65536,IN_DTK!P$6,0))=FALSE,VLOOKUP($A347,[1]DSSV!$A$9:$P$65536,IN_DTK!P$6,0),"")</f>
        <v>Sáu Phẩy Sáu</v>
      </c>
      <c r="Q347" s="60">
        <f>IF(ISNA(VLOOKUP($A347,[1]DSSV!$A$9:$P$65536,IN_DTK!Q$6,0))=FALSE,VLOOKUP($A347,[1]DSSV!$A$9:$P$65536,IN_DTK!Q$6,0),"")</f>
        <v>0</v>
      </c>
      <c r="R347" s="52" t="str">
        <f t="shared" si="10"/>
        <v>K15KTR</v>
      </c>
      <c r="S347" s="53" t="str">
        <f t="shared" si="11"/>
        <v>KTR</v>
      </c>
    </row>
    <row r="348" spans="1:19" s="52" customFormat="1" ht="18" customHeight="1">
      <c r="A348" s="44">
        <v>339</v>
      </c>
      <c r="B348" s="54">
        <f>SUBTOTAL(2,C$7:C348)</f>
        <v>339</v>
      </c>
      <c r="C348" s="54">
        <f>IF(ISNA(VLOOKUP($A348,[1]DSSV!$A$9:$P$65536,IN_DTK!C$6,0))=FALSE,VLOOKUP($A348,[1]DSSV!$A$9:$P$65536,IN_DTK!C$6,0),"")</f>
        <v>142332271</v>
      </c>
      <c r="D348" s="55" t="str">
        <f>IF(ISNA(VLOOKUP($A348,[1]DSSV!$A$9:$P$65536,IN_DTK!D$6,0))=FALSE,VLOOKUP($A348,[1]DSSV!$A$9:$P$65536,IN_DTK!D$6,0),"")</f>
        <v>Nguyễn Đức</v>
      </c>
      <c r="E348" s="56" t="str">
        <f>IF(ISNA(VLOOKUP($A348,[1]DSSV!$A$9:$P$65536,IN_DTK!E$6,0))=FALSE,VLOOKUP($A348,[1]DSSV!$A$9:$P$65536,IN_DTK!E$6,0),"")</f>
        <v>Túc</v>
      </c>
      <c r="F348" s="57" t="str">
        <f>IF(ISNA(VLOOKUP($A348,[1]DSSV!$A$9:$P$65536,IN_DTK!F$6,0))=FALSE,VLOOKUP($A348,[1]DSSV!$A$9:$P$65536,IN_DTK!F$6,0),"")</f>
        <v>K15QTH1</v>
      </c>
      <c r="G348" s="57" t="str">
        <f>IF(ISNA(VLOOKUP($A348,[1]DSSV!$A$9:$P$65536,IN_DTK!G$6,0))=FALSE,VLOOKUP($A348,[1]DSSV!$A$9:$P$65536,IN_DTK!G$6,0),"")</f>
        <v>K15E39</v>
      </c>
      <c r="H348" s="54">
        <f>IF(ISNA(VLOOKUP($A348,[1]DSSV!$A$9:$P$65536,IN_DTK!H$6,0))=FALSE,IF(H$9&lt;&gt;0,VLOOKUP($A348,[1]DSSV!$A$9:$P$65536,IN_DTK!H$6,0),""),"")</f>
        <v>0</v>
      </c>
      <c r="I348" s="54">
        <f>IF(ISNA(VLOOKUP($A348,[1]DSSV!$A$9:$P$65536,IN_DTK!I$6,0))=FALSE,IF(I$9&lt;&gt;0,VLOOKUP($A348,[1]DSSV!$A$9:$P$65536,IN_DTK!I$6,0),""),"")</f>
        <v>0</v>
      </c>
      <c r="J348" s="54">
        <f>IF(ISNA(VLOOKUP($A348,[1]DSSV!$A$9:$P$65536,IN_DTK!J$6,0))=FALSE,IF(J$9&lt;&gt;0,VLOOKUP($A348,[1]DSSV!$A$9:$P$65536,IN_DTK!J$6,0),""),"")</f>
        <v>0</v>
      </c>
      <c r="K348" s="54">
        <f>IF(ISNA(VLOOKUP($A348,[1]DSSV!$A$9:$P$65536,IN_DTK!K$6,0))=FALSE,IF(K$9&lt;&gt;0,VLOOKUP($A348,[1]DSSV!$A$9:$P$65536,IN_DTK!K$6,0),""),"")</f>
        <v>0</v>
      </c>
      <c r="L348" s="54" t="str">
        <f>IF(ISNA(VLOOKUP($A348,[1]DSSV!$A$9:$P$65536,IN_DTK!L$6,0))=FALSE,VLOOKUP($A348,[1]DSSV!$A$9:$P$65536,IN_DTK!L$6,0),"")</f>
        <v>hp</v>
      </c>
      <c r="M348" s="54" t="str">
        <f>IF(ISNA(VLOOKUP($A348,[1]DSSV!$A$9:$P$65536,IN_DTK!M$6,0))=FALSE,VLOOKUP($A348,[1]DSSV!$A$9:$P$65536,IN_DTK!M$6,0),"")</f>
        <v>hp</v>
      </c>
      <c r="N348" s="54" t="str">
        <f>IF(ISNA(VLOOKUP($A348,[1]DSSV!$A$9:$P$65536,IN_DTK!N$6,0))=FALSE,IF(N$9&lt;&gt;0,VLOOKUP($A348,[1]DSSV!$A$9:$P$65536,IN_DTK!N$6,0),""),"")</f>
        <v>hp</v>
      </c>
      <c r="O348" s="58">
        <f>IF(ISNA(VLOOKUP($A348,[1]DSSV!$A$9:$P$65536,IN_DTK!O$6,0))=FALSE,VLOOKUP($A348,[1]DSSV!$A$9:$P$65536,IN_DTK!O$6,0),"")</f>
        <v>0</v>
      </c>
      <c r="P348" s="59" t="str">
        <f>IF(ISNA(VLOOKUP($A348,[1]DSSV!$A$9:$P$65536,IN_DTK!P$6,0))=FALSE,VLOOKUP($A348,[1]DSSV!$A$9:$P$65536,IN_DTK!P$6,0),"")</f>
        <v>Không</v>
      </c>
      <c r="Q348" s="60">
        <f>IF(ISNA(VLOOKUP($A348,[1]DSSV!$A$9:$P$65536,IN_DTK!Q$6,0))=FALSE,VLOOKUP($A348,[1]DSSV!$A$9:$P$65536,IN_DTK!Q$6,0),"")</f>
        <v>0</v>
      </c>
      <c r="R348" s="52" t="str">
        <f t="shared" si="10"/>
        <v>K15QTH</v>
      </c>
      <c r="S348" s="53" t="str">
        <f t="shared" si="11"/>
        <v>QTH</v>
      </c>
    </row>
    <row r="349" spans="1:19" s="52" customFormat="1" ht="18" customHeight="1">
      <c r="A349" s="44">
        <v>340</v>
      </c>
      <c r="B349" s="54">
        <f>SUBTOTAL(2,C$7:C349)</f>
        <v>340</v>
      </c>
      <c r="C349" s="54">
        <f>IF(ISNA(VLOOKUP($A349,[1]DSSV!$A$9:$P$65536,IN_DTK!C$6,0))=FALSE,VLOOKUP($A349,[1]DSSV!$A$9:$P$65536,IN_DTK!C$6,0),"")</f>
        <v>152332046</v>
      </c>
      <c r="D349" s="55" t="str">
        <f>IF(ISNA(VLOOKUP($A349,[1]DSSV!$A$9:$P$65536,IN_DTK!D$6,0))=FALSE,VLOOKUP($A349,[1]DSSV!$A$9:$P$65536,IN_DTK!D$6,0),"")</f>
        <v xml:space="preserve">Dương Thị Phương </v>
      </c>
      <c r="E349" s="56" t="str">
        <f>IF(ISNA(VLOOKUP($A349,[1]DSSV!$A$9:$P$65536,IN_DTK!E$6,0))=FALSE,VLOOKUP($A349,[1]DSSV!$A$9:$P$65536,IN_DTK!E$6,0),"")</f>
        <v xml:space="preserve">Triệu </v>
      </c>
      <c r="F349" s="57" t="str">
        <f>IF(ISNA(VLOOKUP($A349,[1]DSSV!$A$9:$P$65536,IN_DTK!F$6,0))=FALSE,VLOOKUP($A349,[1]DSSV!$A$9:$P$65536,IN_DTK!F$6,0),"")</f>
        <v>K15QTH1</v>
      </c>
      <c r="G349" s="57" t="str">
        <f>IF(ISNA(VLOOKUP($A349,[1]DSSV!$A$9:$P$65536,IN_DTK!G$6,0))=FALSE,VLOOKUP($A349,[1]DSSV!$A$9:$P$65536,IN_DTK!G$6,0),"")</f>
        <v>K15E39</v>
      </c>
      <c r="H349" s="54">
        <f>IF(ISNA(VLOOKUP($A349,[1]DSSV!$A$9:$P$65536,IN_DTK!H$6,0))=FALSE,IF(H$9&lt;&gt;0,VLOOKUP($A349,[1]DSSV!$A$9:$P$65536,IN_DTK!H$6,0),""),"")</f>
        <v>10</v>
      </c>
      <c r="I349" s="54">
        <f>IF(ISNA(VLOOKUP($A349,[1]DSSV!$A$9:$P$65536,IN_DTK!I$6,0))=FALSE,IF(I$9&lt;&gt;0,VLOOKUP($A349,[1]DSSV!$A$9:$P$65536,IN_DTK!I$6,0),""),"")</f>
        <v>8</v>
      </c>
      <c r="J349" s="54">
        <f>IF(ISNA(VLOOKUP($A349,[1]DSSV!$A$9:$P$65536,IN_DTK!J$6,0))=FALSE,IF(J$9&lt;&gt;0,VLOOKUP($A349,[1]DSSV!$A$9:$P$65536,IN_DTK!J$6,0),""),"")</f>
        <v>6</v>
      </c>
      <c r="K349" s="54">
        <f>IF(ISNA(VLOOKUP($A349,[1]DSSV!$A$9:$P$65536,IN_DTK!K$6,0))=FALSE,IF(K$9&lt;&gt;0,VLOOKUP($A349,[1]DSSV!$A$9:$P$65536,IN_DTK!K$6,0),""),"")</f>
        <v>7.5</v>
      </c>
      <c r="L349" s="54">
        <f>IF(ISNA(VLOOKUP($A349,[1]DSSV!$A$9:$P$65536,IN_DTK!L$6,0))=FALSE,VLOOKUP($A349,[1]DSSV!$A$9:$P$65536,IN_DTK!L$6,0),"")</f>
        <v>4</v>
      </c>
      <c r="M349" s="54">
        <f>IF(ISNA(VLOOKUP($A349,[1]DSSV!$A$9:$P$65536,IN_DTK!M$6,0))=FALSE,VLOOKUP($A349,[1]DSSV!$A$9:$P$65536,IN_DTK!M$6,0),"")</f>
        <v>3.3</v>
      </c>
      <c r="N349" s="54">
        <f>IF(ISNA(VLOOKUP($A349,[1]DSSV!$A$9:$P$65536,IN_DTK!N$6,0))=FALSE,IF(N$9&lt;&gt;0,VLOOKUP($A349,[1]DSSV!$A$9:$P$65536,IN_DTK!N$6,0),""),"")</f>
        <v>3.7</v>
      </c>
      <c r="O349" s="58">
        <f>IF(ISNA(VLOOKUP($A349,[1]DSSV!$A$9:$P$65536,IN_DTK!O$6,0))=FALSE,VLOOKUP($A349,[1]DSSV!$A$9:$P$65536,IN_DTK!O$6,0),"")</f>
        <v>0</v>
      </c>
      <c r="P349" s="59" t="str">
        <f>IF(ISNA(VLOOKUP($A349,[1]DSSV!$A$9:$P$65536,IN_DTK!P$6,0))=FALSE,VLOOKUP($A349,[1]DSSV!$A$9:$P$65536,IN_DTK!P$6,0),"")</f>
        <v>Không</v>
      </c>
      <c r="Q349" s="60">
        <f>IF(ISNA(VLOOKUP($A349,[1]DSSV!$A$9:$P$65536,IN_DTK!Q$6,0))=FALSE,VLOOKUP($A349,[1]DSSV!$A$9:$P$65536,IN_DTK!Q$6,0),"")</f>
        <v>0</v>
      </c>
      <c r="R349" s="52" t="str">
        <f t="shared" si="10"/>
        <v>K15QTH</v>
      </c>
      <c r="S349" s="53" t="str">
        <f t="shared" si="11"/>
        <v>QTH</v>
      </c>
    </row>
    <row r="350" spans="1:19" s="52" customFormat="1" ht="18" customHeight="1">
      <c r="A350" s="44">
        <v>341</v>
      </c>
      <c r="B350" s="54">
        <f>SUBTOTAL(2,C$7:C350)</f>
        <v>341</v>
      </c>
      <c r="C350" s="54">
        <f>IF(ISNA(VLOOKUP($A350,[1]DSSV!$A$9:$P$65536,IN_DTK!C$6,0))=FALSE,VLOOKUP($A350,[1]DSSV!$A$9:$P$65536,IN_DTK!C$6,0),"")</f>
        <v>152333148</v>
      </c>
      <c r="D350" s="55" t="str">
        <f>IF(ISNA(VLOOKUP($A350,[1]DSSV!$A$9:$P$65536,IN_DTK!D$6,0))=FALSE,VLOOKUP($A350,[1]DSSV!$A$9:$P$65536,IN_DTK!D$6,0),"")</f>
        <v xml:space="preserve">Phạm Thị Ngọc </v>
      </c>
      <c r="E350" s="56" t="str">
        <f>IF(ISNA(VLOOKUP($A350,[1]DSSV!$A$9:$P$65536,IN_DTK!E$6,0))=FALSE,VLOOKUP($A350,[1]DSSV!$A$9:$P$65536,IN_DTK!E$6,0),"")</f>
        <v xml:space="preserve">Quỳnh </v>
      </c>
      <c r="F350" s="57" t="str">
        <f>IF(ISNA(VLOOKUP($A350,[1]DSSV!$A$9:$P$65536,IN_DTK!F$6,0))=FALSE,VLOOKUP($A350,[1]DSSV!$A$9:$P$65536,IN_DTK!F$6,0),"")</f>
        <v>K15QTH1</v>
      </c>
      <c r="G350" s="57" t="str">
        <f>IF(ISNA(VLOOKUP($A350,[1]DSSV!$A$9:$P$65536,IN_DTK!G$6,0))=FALSE,VLOOKUP($A350,[1]DSSV!$A$9:$P$65536,IN_DTK!G$6,0),"")</f>
        <v>K15E39</v>
      </c>
      <c r="H350" s="54">
        <f>IF(ISNA(VLOOKUP($A350,[1]DSSV!$A$9:$P$65536,IN_DTK!H$6,0))=FALSE,IF(H$9&lt;&gt;0,VLOOKUP($A350,[1]DSSV!$A$9:$P$65536,IN_DTK!H$6,0),""),"")</f>
        <v>10</v>
      </c>
      <c r="I350" s="54">
        <f>IF(ISNA(VLOOKUP($A350,[1]DSSV!$A$9:$P$65536,IN_DTK!I$6,0))=FALSE,IF(I$9&lt;&gt;0,VLOOKUP($A350,[1]DSSV!$A$9:$P$65536,IN_DTK!I$6,0),""),"")</f>
        <v>9</v>
      </c>
      <c r="J350" s="54">
        <f>IF(ISNA(VLOOKUP($A350,[1]DSSV!$A$9:$P$65536,IN_DTK!J$6,0))=FALSE,IF(J$9&lt;&gt;0,VLOOKUP($A350,[1]DSSV!$A$9:$P$65536,IN_DTK!J$6,0),""),"")</f>
        <v>6</v>
      </c>
      <c r="K350" s="54">
        <f>IF(ISNA(VLOOKUP($A350,[1]DSSV!$A$9:$P$65536,IN_DTK!K$6,0))=FALSE,IF(K$9&lt;&gt;0,VLOOKUP($A350,[1]DSSV!$A$9:$P$65536,IN_DTK!K$6,0),""),"")</f>
        <v>8</v>
      </c>
      <c r="L350" s="54">
        <f>IF(ISNA(VLOOKUP($A350,[1]DSSV!$A$9:$P$65536,IN_DTK!L$6,0))=FALSE,VLOOKUP($A350,[1]DSSV!$A$9:$P$65536,IN_DTK!L$6,0),"")</f>
        <v>6.5</v>
      </c>
      <c r="M350" s="54">
        <f>IF(ISNA(VLOOKUP($A350,[1]DSSV!$A$9:$P$65536,IN_DTK!M$6,0))=FALSE,VLOOKUP($A350,[1]DSSV!$A$9:$P$65536,IN_DTK!M$6,0),"")</f>
        <v>4.7</v>
      </c>
      <c r="N350" s="54">
        <f>IF(ISNA(VLOOKUP($A350,[1]DSSV!$A$9:$P$65536,IN_DTK!N$6,0))=FALSE,IF(N$9&lt;&gt;0,VLOOKUP($A350,[1]DSSV!$A$9:$P$65536,IN_DTK!N$6,0),""),"")</f>
        <v>5.6</v>
      </c>
      <c r="O350" s="58">
        <f>IF(ISNA(VLOOKUP($A350,[1]DSSV!$A$9:$P$65536,IN_DTK!O$6,0))=FALSE,VLOOKUP($A350,[1]DSSV!$A$9:$P$65536,IN_DTK!O$6,0),"")</f>
        <v>6.5</v>
      </c>
      <c r="P350" s="59" t="str">
        <f>IF(ISNA(VLOOKUP($A350,[1]DSSV!$A$9:$P$65536,IN_DTK!P$6,0))=FALSE,VLOOKUP($A350,[1]DSSV!$A$9:$P$65536,IN_DTK!P$6,0),"")</f>
        <v>Sáu Phẩy Năm</v>
      </c>
      <c r="Q350" s="60">
        <f>IF(ISNA(VLOOKUP($A350,[1]DSSV!$A$9:$P$65536,IN_DTK!Q$6,0))=FALSE,VLOOKUP($A350,[1]DSSV!$A$9:$P$65536,IN_DTK!Q$6,0),"")</f>
        <v>0</v>
      </c>
      <c r="R350" s="52" t="str">
        <f t="shared" si="10"/>
        <v>K15QTH</v>
      </c>
      <c r="S350" s="53" t="str">
        <f t="shared" si="11"/>
        <v>QTH</v>
      </c>
    </row>
    <row r="351" spans="1:19" s="52" customFormat="1" ht="18" customHeight="1">
      <c r="A351" s="44">
        <v>342</v>
      </c>
      <c r="B351" s="54">
        <f>SUBTOTAL(2,C$7:C351)</f>
        <v>342</v>
      </c>
      <c r="C351" s="54">
        <f>IF(ISNA(VLOOKUP($A351,[1]DSSV!$A$9:$P$65536,IN_DTK!C$6,0))=FALSE,VLOOKUP($A351,[1]DSSV!$A$9:$P$65536,IN_DTK!C$6,0),"")</f>
        <v>152333152</v>
      </c>
      <c r="D351" s="55" t="str">
        <f>IF(ISNA(VLOOKUP($A351,[1]DSSV!$A$9:$P$65536,IN_DTK!D$6,0))=FALSE,VLOOKUP($A351,[1]DSSV!$A$9:$P$65536,IN_DTK!D$6,0),"")</f>
        <v xml:space="preserve">Nguyễn Thị Minh </v>
      </c>
      <c r="E351" s="56" t="str">
        <f>IF(ISNA(VLOOKUP($A351,[1]DSSV!$A$9:$P$65536,IN_DTK!E$6,0))=FALSE,VLOOKUP($A351,[1]DSSV!$A$9:$P$65536,IN_DTK!E$6,0),"")</f>
        <v xml:space="preserve">Hiếu </v>
      </c>
      <c r="F351" s="57" t="str">
        <f>IF(ISNA(VLOOKUP($A351,[1]DSSV!$A$9:$P$65536,IN_DTK!F$6,0))=FALSE,VLOOKUP($A351,[1]DSSV!$A$9:$P$65536,IN_DTK!F$6,0),"")</f>
        <v>K15QTH1</v>
      </c>
      <c r="G351" s="57" t="str">
        <f>IF(ISNA(VLOOKUP($A351,[1]DSSV!$A$9:$P$65536,IN_DTK!G$6,0))=FALSE,VLOOKUP($A351,[1]DSSV!$A$9:$P$65536,IN_DTK!G$6,0),"")</f>
        <v>K15E39</v>
      </c>
      <c r="H351" s="54">
        <f>IF(ISNA(VLOOKUP($A351,[1]DSSV!$A$9:$P$65536,IN_DTK!H$6,0))=FALSE,IF(H$9&lt;&gt;0,VLOOKUP($A351,[1]DSSV!$A$9:$P$65536,IN_DTK!H$6,0),""),"")</f>
        <v>7</v>
      </c>
      <c r="I351" s="54">
        <f>IF(ISNA(VLOOKUP($A351,[1]DSSV!$A$9:$P$65536,IN_DTK!I$6,0))=FALSE,IF(I$9&lt;&gt;0,VLOOKUP($A351,[1]DSSV!$A$9:$P$65536,IN_DTK!I$6,0),""),"")</f>
        <v>8</v>
      </c>
      <c r="J351" s="54">
        <f>IF(ISNA(VLOOKUP($A351,[1]DSSV!$A$9:$P$65536,IN_DTK!J$6,0))=FALSE,IF(J$9&lt;&gt;0,VLOOKUP($A351,[1]DSSV!$A$9:$P$65536,IN_DTK!J$6,0),""),"")</f>
        <v>7</v>
      </c>
      <c r="K351" s="54">
        <f>IF(ISNA(VLOOKUP($A351,[1]DSSV!$A$9:$P$65536,IN_DTK!K$6,0))=FALSE,IF(K$9&lt;&gt;0,VLOOKUP($A351,[1]DSSV!$A$9:$P$65536,IN_DTK!K$6,0),""),"")</f>
        <v>7.5</v>
      </c>
      <c r="L351" s="54">
        <f>IF(ISNA(VLOOKUP($A351,[1]DSSV!$A$9:$P$65536,IN_DTK!L$6,0))=FALSE,VLOOKUP($A351,[1]DSSV!$A$9:$P$65536,IN_DTK!L$6,0),"")</f>
        <v>6.5</v>
      </c>
      <c r="M351" s="54">
        <f>IF(ISNA(VLOOKUP($A351,[1]DSSV!$A$9:$P$65536,IN_DTK!M$6,0))=FALSE,VLOOKUP($A351,[1]DSSV!$A$9:$P$65536,IN_DTK!M$6,0),"")</f>
        <v>4</v>
      </c>
      <c r="N351" s="54">
        <f>IF(ISNA(VLOOKUP($A351,[1]DSSV!$A$9:$P$65536,IN_DTK!N$6,0))=FALSE,IF(N$9&lt;&gt;0,VLOOKUP($A351,[1]DSSV!$A$9:$P$65536,IN_DTK!N$6,0),""),"")</f>
        <v>5.3</v>
      </c>
      <c r="O351" s="58">
        <f>IF(ISNA(VLOOKUP($A351,[1]DSSV!$A$9:$P$65536,IN_DTK!O$6,0))=FALSE,VLOOKUP($A351,[1]DSSV!$A$9:$P$65536,IN_DTK!O$6,0),"")</f>
        <v>6.2</v>
      </c>
      <c r="P351" s="59" t="str">
        <f>IF(ISNA(VLOOKUP($A351,[1]DSSV!$A$9:$P$65536,IN_DTK!P$6,0))=FALSE,VLOOKUP($A351,[1]DSSV!$A$9:$P$65536,IN_DTK!P$6,0),"")</f>
        <v>Sáu  Phẩy Hai</v>
      </c>
      <c r="Q351" s="60">
        <f>IF(ISNA(VLOOKUP($A351,[1]DSSV!$A$9:$P$65536,IN_DTK!Q$6,0))=FALSE,VLOOKUP($A351,[1]DSSV!$A$9:$P$65536,IN_DTK!Q$6,0),"")</f>
        <v>0</v>
      </c>
      <c r="R351" s="52" t="str">
        <f t="shared" si="10"/>
        <v>K15QTH</v>
      </c>
      <c r="S351" s="53" t="str">
        <f t="shared" si="11"/>
        <v>QTH</v>
      </c>
    </row>
    <row r="352" spans="1:19" s="52" customFormat="1" ht="18" customHeight="1">
      <c r="A352" s="44">
        <v>343</v>
      </c>
      <c r="B352" s="54">
        <f>SUBTOTAL(2,C$7:C352)</f>
        <v>343</v>
      </c>
      <c r="C352" s="54">
        <f>IF(ISNA(VLOOKUP($A352,[1]DSSV!$A$9:$P$65536,IN_DTK!C$6,0))=FALSE,VLOOKUP($A352,[1]DSSV!$A$9:$P$65536,IN_DTK!C$6,0),"")</f>
        <v>152333158</v>
      </c>
      <c r="D352" s="55" t="str">
        <f>IF(ISNA(VLOOKUP($A352,[1]DSSV!$A$9:$P$65536,IN_DTK!D$6,0))=FALSE,VLOOKUP($A352,[1]DSSV!$A$9:$P$65536,IN_DTK!D$6,0),"")</f>
        <v xml:space="preserve">Nguyễn Thị Trúc </v>
      </c>
      <c r="E352" s="56" t="str">
        <f>IF(ISNA(VLOOKUP($A352,[1]DSSV!$A$9:$P$65536,IN_DTK!E$6,0))=FALSE,VLOOKUP($A352,[1]DSSV!$A$9:$P$65536,IN_DTK!E$6,0),"")</f>
        <v xml:space="preserve">Duyên </v>
      </c>
      <c r="F352" s="57" t="str">
        <f>IF(ISNA(VLOOKUP($A352,[1]DSSV!$A$9:$P$65536,IN_DTK!F$6,0))=FALSE,VLOOKUP($A352,[1]DSSV!$A$9:$P$65536,IN_DTK!F$6,0),"")</f>
        <v>K15QTH1</v>
      </c>
      <c r="G352" s="57" t="str">
        <f>IF(ISNA(VLOOKUP($A352,[1]DSSV!$A$9:$P$65536,IN_DTK!G$6,0))=FALSE,VLOOKUP($A352,[1]DSSV!$A$9:$P$65536,IN_DTK!G$6,0),"")</f>
        <v>K15E39</v>
      </c>
      <c r="H352" s="54">
        <f>IF(ISNA(VLOOKUP($A352,[1]DSSV!$A$9:$P$65536,IN_DTK!H$6,0))=FALSE,IF(H$9&lt;&gt;0,VLOOKUP($A352,[1]DSSV!$A$9:$P$65536,IN_DTK!H$6,0),""),"")</f>
        <v>10</v>
      </c>
      <c r="I352" s="54">
        <f>IF(ISNA(VLOOKUP($A352,[1]DSSV!$A$9:$P$65536,IN_DTK!I$6,0))=FALSE,IF(I$9&lt;&gt;0,VLOOKUP($A352,[1]DSSV!$A$9:$P$65536,IN_DTK!I$6,0),""),"")</f>
        <v>9</v>
      </c>
      <c r="J352" s="54">
        <f>IF(ISNA(VLOOKUP($A352,[1]DSSV!$A$9:$P$65536,IN_DTK!J$6,0))=FALSE,IF(J$9&lt;&gt;0,VLOOKUP($A352,[1]DSSV!$A$9:$P$65536,IN_DTK!J$6,0),""),"")</f>
        <v>7.7</v>
      </c>
      <c r="K352" s="54">
        <f>IF(ISNA(VLOOKUP($A352,[1]DSSV!$A$9:$P$65536,IN_DTK!K$6,0))=FALSE,IF(K$9&lt;&gt;0,VLOOKUP($A352,[1]DSSV!$A$9:$P$65536,IN_DTK!K$6,0),""),"")</f>
        <v>8</v>
      </c>
      <c r="L352" s="54">
        <f>IF(ISNA(VLOOKUP($A352,[1]DSSV!$A$9:$P$65536,IN_DTK!L$6,0))=FALSE,VLOOKUP($A352,[1]DSSV!$A$9:$P$65536,IN_DTK!L$6,0),"")</f>
        <v>7.2</v>
      </c>
      <c r="M352" s="54">
        <f>IF(ISNA(VLOOKUP($A352,[1]DSSV!$A$9:$P$65536,IN_DTK!M$6,0))=FALSE,VLOOKUP($A352,[1]DSSV!$A$9:$P$65536,IN_DTK!M$6,0),"")</f>
        <v>5.5</v>
      </c>
      <c r="N352" s="54">
        <f>IF(ISNA(VLOOKUP($A352,[1]DSSV!$A$9:$P$65536,IN_DTK!N$6,0))=FALSE,IF(N$9&lt;&gt;0,VLOOKUP($A352,[1]DSSV!$A$9:$P$65536,IN_DTK!N$6,0),""),"")</f>
        <v>6.4</v>
      </c>
      <c r="O352" s="58">
        <f>IF(ISNA(VLOOKUP($A352,[1]DSSV!$A$9:$P$65536,IN_DTK!O$6,0))=FALSE,VLOOKUP($A352,[1]DSSV!$A$9:$P$65536,IN_DTK!O$6,0),"")</f>
        <v>7.3</v>
      </c>
      <c r="P352" s="59" t="str">
        <f>IF(ISNA(VLOOKUP($A352,[1]DSSV!$A$9:$P$65536,IN_DTK!P$6,0))=FALSE,VLOOKUP($A352,[1]DSSV!$A$9:$P$65536,IN_DTK!P$6,0),"")</f>
        <v>Bảy Phẩy Ba</v>
      </c>
      <c r="Q352" s="60">
        <f>IF(ISNA(VLOOKUP($A352,[1]DSSV!$A$9:$P$65536,IN_DTK!Q$6,0))=FALSE,VLOOKUP($A352,[1]DSSV!$A$9:$P$65536,IN_DTK!Q$6,0),"")</f>
        <v>0</v>
      </c>
      <c r="R352" s="52" t="str">
        <f t="shared" si="10"/>
        <v>K15QTH</v>
      </c>
      <c r="S352" s="53" t="str">
        <f t="shared" si="11"/>
        <v>QTH</v>
      </c>
    </row>
    <row r="353" spans="1:19" s="52" customFormat="1" ht="18" customHeight="1">
      <c r="A353" s="44">
        <v>344</v>
      </c>
      <c r="B353" s="54">
        <f>SUBTOTAL(2,C$7:C353)</f>
        <v>344</v>
      </c>
      <c r="C353" s="54">
        <f>IF(ISNA(VLOOKUP($A353,[1]DSSV!$A$9:$P$65536,IN_DTK!C$6,0))=FALSE,VLOOKUP($A353,[1]DSSV!$A$9:$P$65536,IN_DTK!C$6,0),"")</f>
        <v>152333159</v>
      </c>
      <c r="D353" s="55" t="str">
        <f>IF(ISNA(VLOOKUP($A353,[1]DSSV!$A$9:$P$65536,IN_DTK!D$6,0))=FALSE,VLOOKUP($A353,[1]DSSV!$A$9:$P$65536,IN_DTK!D$6,0),"")</f>
        <v xml:space="preserve">Nguyễn Thị Mai </v>
      </c>
      <c r="E353" s="56" t="str">
        <f>IF(ISNA(VLOOKUP($A353,[1]DSSV!$A$9:$P$65536,IN_DTK!E$6,0))=FALSE,VLOOKUP($A353,[1]DSSV!$A$9:$P$65536,IN_DTK!E$6,0),"")</f>
        <v xml:space="preserve">Thảo </v>
      </c>
      <c r="F353" s="57" t="str">
        <f>IF(ISNA(VLOOKUP($A353,[1]DSSV!$A$9:$P$65536,IN_DTK!F$6,0))=FALSE,VLOOKUP($A353,[1]DSSV!$A$9:$P$65536,IN_DTK!F$6,0),"")</f>
        <v>K15QTH1</v>
      </c>
      <c r="G353" s="57" t="str">
        <f>IF(ISNA(VLOOKUP($A353,[1]DSSV!$A$9:$P$65536,IN_DTK!G$6,0))=FALSE,VLOOKUP($A353,[1]DSSV!$A$9:$P$65536,IN_DTK!G$6,0),"")</f>
        <v>K15E39</v>
      </c>
      <c r="H353" s="54">
        <f>IF(ISNA(VLOOKUP($A353,[1]DSSV!$A$9:$P$65536,IN_DTK!H$6,0))=FALSE,IF(H$9&lt;&gt;0,VLOOKUP($A353,[1]DSSV!$A$9:$P$65536,IN_DTK!H$6,0),""),"")</f>
        <v>10</v>
      </c>
      <c r="I353" s="54">
        <f>IF(ISNA(VLOOKUP($A353,[1]DSSV!$A$9:$P$65536,IN_DTK!I$6,0))=FALSE,IF(I$9&lt;&gt;0,VLOOKUP($A353,[1]DSSV!$A$9:$P$65536,IN_DTK!I$6,0),""),"")</f>
        <v>8</v>
      </c>
      <c r="J353" s="54">
        <f>IF(ISNA(VLOOKUP($A353,[1]DSSV!$A$9:$P$65536,IN_DTK!J$6,0))=FALSE,IF(J$9&lt;&gt;0,VLOOKUP($A353,[1]DSSV!$A$9:$P$65536,IN_DTK!J$6,0),""),"")</f>
        <v>5.5</v>
      </c>
      <c r="K353" s="54">
        <f>IF(ISNA(VLOOKUP($A353,[1]DSSV!$A$9:$P$65536,IN_DTK!K$6,0))=FALSE,IF(K$9&lt;&gt;0,VLOOKUP($A353,[1]DSSV!$A$9:$P$65536,IN_DTK!K$6,0),""),"")</f>
        <v>7.5</v>
      </c>
      <c r="L353" s="54">
        <f>IF(ISNA(VLOOKUP($A353,[1]DSSV!$A$9:$P$65536,IN_DTK!L$6,0))=FALSE,VLOOKUP($A353,[1]DSSV!$A$9:$P$65536,IN_DTK!L$6,0),"")</f>
        <v>6.5</v>
      </c>
      <c r="M353" s="54">
        <f>IF(ISNA(VLOOKUP($A353,[1]DSSV!$A$9:$P$65536,IN_DTK!M$6,0))=FALSE,VLOOKUP($A353,[1]DSSV!$A$9:$P$65536,IN_DTK!M$6,0),"")</f>
        <v>3.8</v>
      </c>
      <c r="N353" s="54">
        <f>IF(ISNA(VLOOKUP($A353,[1]DSSV!$A$9:$P$65536,IN_DTK!N$6,0))=FALSE,IF(N$9&lt;&gt;0,VLOOKUP($A353,[1]DSSV!$A$9:$P$65536,IN_DTK!N$6,0),""),"")</f>
        <v>5.2</v>
      </c>
      <c r="O353" s="58">
        <f>IF(ISNA(VLOOKUP($A353,[1]DSSV!$A$9:$P$65536,IN_DTK!O$6,0))=FALSE,VLOOKUP($A353,[1]DSSV!$A$9:$P$65536,IN_DTK!O$6,0),"")</f>
        <v>6</v>
      </c>
      <c r="P353" s="59" t="str">
        <f>IF(ISNA(VLOOKUP($A353,[1]DSSV!$A$9:$P$65536,IN_DTK!P$6,0))=FALSE,VLOOKUP($A353,[1]DSSV!$A$9:$P$65536,IN_DTK!P$6,0),"")</f>
        <v>Sáu</v>
      </c>
      <c r="Q353" s="60">
        <f>IF(ISNA(VLOOKUP($A353,[1]DSSV!$A$9:$P$65536,IN_DTK!Q$6,0))=FALSE,VLOOKUP($A353,[1]DSSV!$A$9:$P$65536,IN_DTK!Q$6,0),"")</f>
        <v>0</v>
      </c>
      <c r="R353" s="52" t="str">
        <f t="shared" si="10"/>
        <v>K15QTH</v>
      </c>
      <c r="S353" s="53" t="str">
        <f t="shared" si="11"/>
        <v>QTH</v>
      </c>
    </row>
    <row r="354" spans="1:19" s="52" customFormat="1" ht="18" customHeight="1">
      <c r="A354" s="44">
        <v>345</v>
      </c>
      <c r="B354" s="54">
        <f>SUBTOTAL(2,C$7:C354)</f>
        <v>345</v>
      </c>
      <c r="C354" s="54">
        <f>IF(ISNA(VLOOKUP($A354,[1]DSSV!$A$9:$P$65536,IN_DTK!C$6,0))=FALSE,VLOOKUP($A354,[1]DSSV!$A$9:$P$65536,IN_DTK!C$6,0),"")</f>
        <v>152333161</v>
      </c>
      <c r="D354" s="55" t="str">
        <f>IF(ISNA(VLOOKUP($A354,[1]DSSV!$A$9:$P$65536,IN_DTK!D$6,0))=FALSE,VLOOKUP($A354,[1]DSSV!$A$9:$P$65536,IN_DTK!D$6,0),"")</f>
        <v xml:space="preserve">Đào Ngọc </v>
      </c>
      <c r="E354" s="56" t="str">
        <f>IF(ISNA(VLOOKUP($A354,[1]DSSV!$A$9:$P$65536,IN_DTK!E$6,0))=FALSE,VLOOKUP($A354,[1]DSSV!$A$9:$P$65536,IN_DTK!E$6,0),"")</f>
        <v xml:space="preserve">Đức </v>
      </c>
      <c r="F354" s="57" t="str">
        <f>IF(ISNA(VLOOKUP($A354,[1]DSSV!$A$9:$P$65536,IN_DTK!F$6,0))=FALSE,VLOOKUP($A354,[1]DSSV!$A$9:$P$65536,IN_DTK!F$6,0),"")</f>
        <v>K15QTH1</v>
      </c>
      <c r="G354" s="57" t="str">
        <f>IF(ISNA(VLOOKUP($A354,[1]DSSV!$A$9:$P$65536,IN_DTK!G$6,0))=FALSE,VLOOKUP($A354,[1]DSSV!$A$9:$P$65536,IN_DTK!G$6,0),"")</f>
        <v>K15E39</v>
      </c>
      <c r="H354" s="54">
        <f>IF(ISNA(VLOOKUP($A354,[1]DSSV!$A$9:$P$65536,IN_DTK!H$6,0))=FALSE,IF(H$9&lt;&gt;0,VLOOKUP($A354,[1]DSSV!$A$9:$P$65536,IN_DTK!H$6,0),""),"")</f>
        <v>10</v>
      </c>
      <c r="I354" s="54">
        <f>IF(ISNA(VLOOKUP($A354,[1]DSSV!$A$9:$P$65536,IN_DTK!I$6,0))=FALSE,IF(I$9&lt;&gt;0,VLOOKUP($A354,[1]DSSV!$A$9:$P$65536,IN_DTK!I$6,0),""),"")</f>
        <v>8</v>
      </c>
      <c r="J354" s="54">
        <f>IF(ISNA(VLOOKUP($A354,[1]DSSV!$A$9:$P$65536,IN_DTK!J$6,0))=FALSE,IF(J$9&lt;&gt;0,VLOOKUP($A354,[1]DSSV!$A$9:$P$65536,IN_DTK!J$6,0),""),"")</f>
        <v>6</v>
      </c>
      <c r="K354" s="54">
        <f>IF(ISNA(VLOOKUP($A354,[1]DSSV!$A$9:$P$65536,IN_DTK!K$6,0))=FALSE,IF(K$9&lt;&gt;0,VLOOKUP($A354,[1]DSSV!$A$9:$P$65536,IN_DTK!K$6,0),""),"")</f>
        <v>7.5</v>
      </c>
      <c r="L354" s="54">
        <f>IF(ISNA(VLOOKUP($A354,[1]DSSV!$A$9:$P$65536,IN_DTK!L$6,0))=FALSE,VLOOKUP($A354,[1]DSSV!$A$9:$P$65536,IN_DTK!L$6,0),"")</f>
        <v>5</v>
      </c>
      <c r="M354" s="54">
        <f>IF(ISNA(VLOOKUP($A354,[1]DSSV!$A$9:$P$65536,IN_DTK!M$6,0))=FALSE,VLOOKUP($A354,[1]DSSV!$A$9:$P$65536,IN_DTK!M$6,0),"")</f>
        <v>3.6</v>
      </c>
      <c r="N354" s="54">
        <f>IF(ISNA(VLOOKUP($A354,[1]DSSV!$A$9:$P$65536,IN_DTK!N$6,0))=FALSE,IF(N$9&lt;&gt;0,VLOOKUP($A354,[1]DSSV!$A$9:$P$65536,IN_DTK!N$6,0),""),"")</f>
        <v>4.3</v>
      </c>
      <c r="O354" s="58">
        <f>IF(ISNA(VLOOKUP($A354,[1]DSSV!$A$9:$P$65536,IN_DTK!O$6,0))=FALSE,VLOOKUP($A354,[1]DSSV!$A$9:$P$65536,IN_DTK!O$6,0),"")</f>
        <v>5.6</v>
      </c>
      <c r="P354" s="59" t="str">
        <f>IF(ISNA(VLOOKUP($A354,[1]DSSV!$A$9:$P$65536,IN_DTK!P$6,0))=FALSE,VLOOKUP($A354,[1]DSSV!$A$9:$P$65536,IN_DTK!P$6,0),"")</f>
        <v>Năm Phẩy Sáu</v>
      </c>
      <c r="Q354" s="60">
        <f>IF(ISNA(VLOOKUP($A354,[1]DSSV!$A$9:$P$65536,IN_DTK!Q$6,0))=FALSE,VLOOKUP($A354,[1]DSSV!$A$9:$P$65536,IN_DTK!Q$6,0),"")</f>
        <v>0</v>
      </c>
      <c r="R354" s="52" t="str">
        <f t="shared" si="10"/>
        <v>K15QTH</v>
      </c>
      <c r="S354" s="53" t="str">
        <f t="shared" si="11"/>
        <v>QTH</v>
      </c>
    </row>
    <row r="355" spans="1:19" s="52" customFormat="1" ht="18" customHeight="1">
      <c r="A355" s="44">
        <v>346</v>
      </c>
      <c r="B355" s="54">
        <f>SUBTOTAL(2,C$7:C355)</f>
        <v>346</v>
      </c>
      <c r="C355" s="54">
        <f>IF(ISNA(VLOOKUP($A355,[1]DSSV!$A$9:$P$65536,IN_DTK!C$6,0))=FALSE,VLOOKUP($A355,[1]DSSV!$A$9:$P$65536,IN_DTK!C$6,0),"")</f>
        <v>152333180</v>
      </c>
      <c r="D355" s="55" t="str">
        <f>IF(ISNA(VLOOKUP($A355,[1]DSSV!$A$9:$P$65536,IN_DTK!D$6,0))=FALSE,VLOOKUP($A355,[1]DSSV!$A$9:$P$65536,IN_DTK!D$6,0),"")</f>
        <v xml:space="preserve">Huỳnh Ngọc Hoàng </v>
      </c>
      <c r="E355" s="56" t="str">
        <f>IF(ISNA(VLOOKUP($A355,[1]DSSV!$A$9:$P$65536,IN_DTK!E$6,0))=FALSE,VLOOKUP($A355,[1]DSSV!$A$9:$P$65536,IN_DTK!E$6,0),"")</f>
        <v>Nguyên</v>
      </c>
      <c r="F355" s="57" t="str">
        <f>IF(ISNA(VLOOKUP($A355,[1]DSSV!$A$9:$P$65536,IN_DTK!F$6,0))=FALSE,VLOOKUP($A355,[1]DSSV!$A$9:$P$65536,IN_DTK!F$6,0),"")</f>
        <v>K15QTH1</v>
      </c>
      <c r="G355" s="57" t="str">
        <f>IF(ISNA(VLOOKUP($A355,[1]DSSV!$A$9:$P$65536,IN_DTK!G$6,0))=FALSE,VLOOKUP($A355,[1]DSSV!$A$9:$P$65536,IN_DTK!G$6,0),"")</f>
        <v>K15E39</v>
      </c>
      <c r="H355" s="54">
        <f>IF(ISNA(VLOOKUP($A355,[1]DSSV!$A$9:$P$65536,IN_DTK!H$6,0))=FALSE,IF(H$9&lt;&gt;0,VLOOKUP($A355,[1]DSSV!$A$9:$P$65536,IN_DTK!H$6,0),""),"")</f>
        <v>9</v>
      </c>
      <c r="I355" s="54">
        <f>IF(ISNA(VLOOKUP($A355,[1]DSSV!$A$9:$P$65536,IN_DTK!I$6,0))=FALSE,IF(I$9&lt;&gt;0,VLOOKUP($A355,[1]DSSV!$A$9:$P$65536,IN_DTK!I$6,0),""),"")</f>
        <v>8</v>
      </c>
      <c r="J355" s="54">
        <f>IF(ISNA(VLOOKUP($A355,[1]DSSV!$A$9:$P$65536,IN_DTK!J$6,0))=FALSE,IF(J$9&lt;&gt;0,VLOOKUP($A355,[1]DSSV!$A$9:$P$65536,IN_DTK!J$6,0),""),"")</f>
        <v>6.8</v>
      </c>
      <c r="K355" s="54">
        <f>IF(ISNA(VLOOKUP($A355,[1]DSSV!$A$9:$P$65536,IN_DTK!K$6,0))=FALSE,IF(K$9&lt;&gt;0,VLOOKUP($A355,[1]DSSV!$A$9:$P$65536,IN_DTK!K$6,0),""),"")</f>
        <v>7</v>
      </c>
      <c r="L355" s="54">
        <f>IF(ISNA(VLOOKUP($A355,[1]DSSV!$A$9:$P$65536,IN_DTK!L$6,0))=FALSE,VLOOKUP($A355,[1]DSSV!$A$9:$P$65536,IN_DTK!L$6,0),"")</f>
        <v>7.5</v>
      </c>
      <c r="M355" s="54">
        <f>IF(ISNA(VLOOKUP($A355,[1]DSSV!$A$9:$P$65536,IN_DTK!M$6,0))=FALSE,VLOOKUP($A355,[1]DSSV!$A$9:$P$65536,IN_DTK!M$6,0),"")</f>
        <v>4</v>
      </c>
      <c r="N355" s="54">
        <f>IF(ISNA(VLOOKUP($A355,[1]DSSV!$A$9:$P$65536,IN_DTK!N$6,0))=FALSE,IF(N$9&lt;&gt;0,VLOOKUP($A355,[1]DSSV!$A$9:$P$65536,IN_DTK!N$6,0),""),"")</f>
        <v>5.8</v>
      </c>
      <c r="O355" s="58">
        <f>IF(ISNA(VLOOKUP($A355,[1]DSSV!$A$9:$P$65536,IN_DTK!O$6,0))=FALSE,VLOOKUP($A355,[1]DSSV!$A$9:$P$65536,IN_DTK!O$6,0),"")</f>
        <v>6.5</v>
      </c>
      <c r="P355" s="59" t="str">
        <f>IF(ISNA(VLOOKUP($A355,[1]DSSV!$A$9:$P$65536,IN_DTK!P$6,0))=FALSE,VLOOKUP($A355,[1]DSSV!$A$9:$P$65536,IN_DTK!P$6,0),"")</f>
        <v>Sáu Phẩy Năm</v>
      </c>
      <c r="Q355" s="60">
        <f>IF(ISNA(VLOOKUP($A355,[1]DSSV!$A$9:$P$65536,IN_DTK!Q$6,0))=FALSE,VLOOKUP($A355,[1]DSSV!$A$9:$P$65536,IN_DTK!Q$6,0),"")</f>
        <v>0</v>
      </c>
      <c r="R355" s="52" t="str">
        <f t="shared" si="10"/>
        <v>K15QTH</v>
      </c>
      <c r="S355" s="53" t="str">
        <f t="shared" si="11"/>
        <v>QTH</v>
      </c>
    </row>
    <row r="356" spans="1:19" s="52" customFormat="1" ht="18" customHeight="1">
      <c r="A356" s="44">
        <v>347</v>
      </c>
      <c r="B356" s="54">
        <f>SUBTOTAL(2,C$7:C356)</f>
        <v>347</v>
      </c>
      <c r="C356" s="54">
        <f>IF(ISNA(VLOOKUP($A356,[1]DSSV!$A$9:$P$65536,IN_DTK!C$6,0))=FALSE,VLOOKUP($A356,[1]DSSV!$A$9:$P$65536,IN_DTK!C$6,0),"")</f>
        <v>152333225</v>
      </c>
      <c r="D356" s="55" t="str">
        <f>IF(ISNA(VLOOKUP($A356,[1]DSSV!$A$9:$P$65536,IN_DTK!D$6,0))=FALSE,VLOOKUP($A356,[1]DSSV!$A$9:$P$65536,IN_DTK!D$6,0),"")</f>
        <v xml:space="preserve">Nguyễn Thị </v>
      </c>
      <c r="E356" s="56" t="str">
        <f>IF(ISNA(VLOOKUP($A356,[1]DSSV!$A$9:$P$65536,IN_DTK!E$6,0))=FALSE,VLOOKUP($A356,[1]DSSV!$A$9:$P$65536,IN_DTK!E$6,0),"")</f>
        <v xml:space="preserve">Thảo </v>
      </c>
      <c r="F356" s="57" t="str">
        <f>IF(ISNA(VLOOKUP($A356,[1]DSSV!$A$9:$P$65536,IN_DTK!F$6,0))=FALSE,VLOOKUP($A356,[1]DSSV!$A$9:$P$65536,IN_DTK!F$6,0),"")</f>
        <v>K15QTH1</v>
      </c>
      <c r="G356" s="57" t="str">
        <f>IF(ISNA(VLOOKUP($A356,[1]DSSV!$A$9:$P$65536,IN_DTK!G$6,0))=FALSE,VLOOKUP($A356,[1]DSSV!$A$9:$P$65536,IN_DTK!G$6,0),"")</f>
        <v>K15E39</v>
      </c>
      <c r="H356" s="54">
        <f>IF(ISNA(VLOOKUP($A356,[1]DSSV!$A$9:$P$65536,IN_DTK!H$6,0))=FALSE,IF(H$9&lt;&gt;0,VLOOKUP($A356,[1]DSSV!$A$9:$P$65536,IN_DTK!H$6,0),""),"")</f>
        <v>8</v>
      </c>
      <c r="I356" s="54">
        <f>IF(ISNA(VLOOKUP($A356,[1]DSSV!$A$9:$P$65536,IN_DTK!I$6,0))=FALSE,IF(I$9&lt;&gt;0,VLOOKUP($A356,[1]DSSV!$A$9:$P$65536,IN_DTK!I$6,0),""),"")</f>
        <v>8</v>
      </c>
      <c r="J356" s="54">
        <f>IF(ISNA(VLOOKUP($A356,[1]DSSV!$A$9:$P$65536,IN_DTK!J$6,0))=FALSE,IF(J$9&lt;&gt;0,VLOOKUP($A356,[1]DSSV!$A$9:$P$65536,IN_DTK!J$6,0),""),"")</f>
        <v>6</v>
      </c>
      <c r="K356" s="54">
        <f>IF(ISNA(VLOOKUP($A356,[1]DSSV!$A$9:$P$65536,IN_DTK!K$6,0))=FALSE,IF(K$9&lt;&gt;0,VLOOKUP($A356,[1]DSSV!$A$9:$P$65536,IN_DTK!K$6,0),""),"")</f>
        <v>8</v>
      </c>
      <c r="L356" s="54">
        <f>IF(ISNA(VLOOKUP($A356,[1]DSSV!$A$9:$P$65536,IN_DTK!L$6,0))=FALSE,VLOOKUP($A356,[1]DSSV!$A$9:$P$65536,IN_DTK!L$6,0),"")</f>
        <v>7.2</v>
      </c>
      <c r="M356" s="54">
        <f>IF(ISNA(VLOOKUP($A356,[1]DSSV!$A$9:$P$65536,IN_DTK!M$6,0))=FALSE,VLOOKUP($A356,[1]DSSV!$A$9:$P$65536,IN_DTK!M$6,0),"")</f>
        <v>4.5999999999999996</v>
      </c>
      <c r="N356" s="54">
        <f>IF(ISNA(VLOOKUP($A356,[1]DSSV!$A$9:$P$65536,IN_DTK!N$6,0))=FALSE,IF(N$9&lt;&gt;0,VLOOKUP($A356,[1]DSSV!$A$9:$P$65536,IN_DTK!N$6,0),""),"")</f>
        <v>5.9</v>
      </c>
      <c r="O356" s="58">
        <f>IF(ISNA(VLOOKUP($A356,[1]DSSV!$A$9:$P$65536,IN_DTK!O$6,0))=FALSE,VLOOKUP($A356,[1]DSSV!$A$9:$P$65536,IN_DTK!O$6,0),"")</f>
        <v>6.4</v>
      </c>
      <c r="P356" s="59" t="str">
        <f>IF(ISNA(VLOOKUP($A356,[1]DSSV!$A$9:$P$65536,IN_DTK!P$6,0))=FALSE,VLOOKUP($A356,[1]DSSV!$A$9:$P$65536,IN_DTK!P$6,0),"")</f>
        <v>Sáu Phẩy Bốn</v>
      </c>
      <c r="Q356" s="60">
        <f>IF(ISNA(VLOOKUP($A356,[1]DSSV!$A$9:$P$65536,IN_DTK!Q$6,0))=FALSE,VLOOKUP($A356,[1]DSSV!$A$9:$P$65536,IN_DTK!Q$6,0),"")</f>
        <v>0</v>
      </c>
      <c r="R356" s="52" t="str">
        <f t="shared" si="10"/>
        <v>K15QTH</v>
      </c>
      <c r="S356" s="53" t="str">
        <f t="shared" si="11"/>
        <v>QTH</v>
      </c>
    </row>
    <row r="357" spans="1:19" s="52" customFormat="1" ht="18" customHeight="1">
      <c r="A357" s="44">
        <v>348</v>
      </c>
      <c r="B357" s="54">
        <f>SUBTOTAL(2,C$7:C357)</f>
        <v>348</v>
      </c>
      <c r="C357" s="54">
        <f>IF(ISNA(VLOOKUP($A357,[1]DSSV!$A$9:$P$65536,IN_DTK!C$6,0))=FALSE,VLOOKUP($A357,[1]DSSV!$A$9:$P$65536,IN_DTK!C$6,0),"")</f>
        <v>152333241</v>
      </c>
      <c r="D357" s="55" t="str">
        <f>IF(ISNA(VLOOKUP($A357,[1]DSSV!$A$9:$P$65536,IN_DTK!D$6,0))=FALSE,VLOOKUP($A357,[1]DSSV!$A$9:$P$65536,IN_DTK!D$6,0),"")</f>
        <v xml:space="preserve">Lý Thanh </v>
      </c>
      <c r="E357" s="56" t="str">
        <f>IF(ISNA(VLOOKUP($A357,[1]DSSV!$A$9:$P$65536,IN_DTK!E$6,0))=FALSE,VLOOKUP($A357,[1]DSSV!$A$9:$P$65536,IN_DTK!E$6,0),"")</f>
        <v xml:space="preserve">Tuấn </v>
      </c>
      <c r="F357" s="57" t="str">
        <f>IF(ISNA(VLOOKUP($A357,[1]DSSV!$A$9:$P$65536,IN_DTK!F$6,0))=FALSE,VLOOKUP($A357,[1]DSSV!$A$9:$P$65536,IN_DTK!F$6,0),"")</f>
        <v>K15QTH1</v>
      </c>
      <c r="G357" s="57" t="str">
        <f>IF(ISNA(VLOOKUP($A357,[1]DSSV!$A$9:$P$65536,IN_DTK!G$6,0))=FALSE,VLOOKUP($A357,[1]DSSV!$A$9:$P$65536,IN_DTK!G$6,0),"")</f>
        <v>K15E39</v>
      </c>
      <c r="H357" s="54">
        <f>IF(ISNA(VLOOKUP($A357,[1]DSSV!$A$9:$P$65536,IN_DTK!H$6,0))=FALSE,IF(H$9&lt;&gt;0,VLOOKUP($A357,[1]DSSV!$A$9:$P$65536,IN_DTK!H$6,0),""),"")</f>
        <v>6</v>
      </c>
      <c r="I357" s="54">
        <f>IF(ISNA(VLOOKUP($A357,[1]DSSV!$A$9:$P$65536,IN_DTK!I$6,0))=FALSE,IF(I$9&lt;&gt;0,VLOOKUP($A357,[1]DSSV!$A$9:$P$65536,IN_DTK!I$6,0),""),"")</f>
        <v>6</v>
      </c>
      <c r="J357" s="54">
        <f>IF(ISNA(VLOOKUP($A357,[1]DSSV!$A$9:$P$65536,IN_DTK!J$6,0))=FALSE,IF(J$9&lt;&gt;0,VLOOKUP($A357,[1]DSSV!$A$9:$P$65536,IN_DTK!J$6,0),""),"")</f>
        <v>5</v>
      </c>
      <c r="K357" s="54">
        <f>IF(ISNA(VLOOKUP($A357,[1]DSSV!$A$9:$P$65536,IN_DTK!K$6,0))=FALSE,IF(K$9&lt;&gt;0,VLOOKUP($A357,[1]DSSV!$A$9:$P$65536,IN_DTK!K$6,0),""),"")</f>
        <v>7</v>
      </c>
      <c r="L357" s="54">
        <f>IF(ISNA(VLOOKUP($A357,[1]DSSV!$A$9:$P$65536,IN_DTK!L$6,0))=FALSE,VLOOKUP($A357,[1]DSSV!$A$9:$P$65536,IN_DTK!L$6,0),"")</f>
        <v>6.5</v>
      </c>
      <c r="M357" s="54">
        <f>IF(ISNA(VLOOKUP($A357,[1]DSSV!$A$9:$P$65536,IN_DTK!M$6,0))=FALSE,VLOOKUP($A357,[1]DSSV!$A$9:$P$65536,IN_DTK!M$6,0),"")</f>
        <v>3.8</v>
      </c>
      <c r="N357" s="54">
        <f>IF(ISNA(VLOOKUP($A357,[1]DSSV!$A$9:$P$65536,IN_DTK!N$6,0))=FALSE,IF(N$9&lt;&gt;0,VLOOKUP($A357,[1]DSSV!$A$9:$P$65536,IN_DTK!N$6,0),""),"")</f>
        <v>5.2</v>
      </c>
      <c r="O357" s="58">
        <f>IF(ISNA(VLOOKUP($A357,[1]DSSV!$A$9:$P$65536,IN_DTK!O$6,0))=FALSE,VLOOKUP($A357,[1]DSSV!$A$9:$P$65536,IN_DTK!O$6,0),"")</f>
        <v>5.5</v>
      </c>
      <c r="P357" s="59" t="str">
        <f>IF(ISNA(VLOOKUP($A357,[1]DSSV!$A$9:$P$65536,IN_DTK!P$6,0))=FALSE,VLOOKUP($A357,[1]DSSV!$A$9:$P$65536,IN_DTK!P$6,0),"")</f>
        <v>Năm Phẩy Năm</v>
      </c>
      <c r="Q357" s="60">
        <f>IF(ISNA(VLOOKUP($A357,[1]DSSV!$A$9:$P$65536,IN_DTK!Q$6,0))=FALSE,VLOOKUP($A357,[1]DSSV!$A$9:$P$65536,IN_DTK!Q$6,0),"")</f>
        <v>0</v>
      </c>
      <c r="R357" s="52" t="str">
        <f t="shared" si="10"/>
        <v>K15QTH</v>
      </c>
      <c r="S357" s="53" t="str">
        <f t="shared" si="11"/>
        <v>QTH</v>
      </c>
    </row>
    <row r="358" spans="1:19" s="52" customFormat="1" ht="18" customHeight="1">
      <c r="A358" s="44">
        <v>349</v>
      </c>
      <c r="B358" s="54">
        <f>SUBTOTAL(2,C$7:C358)</f>
        <v>349</v>
      </c>
      <c r="C358" s="54">
        <f>IF(ISNA(VLOOKUP($A358,[1]DSSV!$A$9:$P$65536,IN_DTK!C$6,0))=FALSE,VLOOKUP($A358,[1]DSSV!$A$9:$P$65536,IN_DTK!C$6,0),"")</f>
        <v>152333245</v>
      </c>
      <c r="D358" s="55" t="str">
        <f>IF(ISNA(VLOOKUP($A358,[1]DSSV!$A$9:$P$65536,IN_DTK!D$6,0))=FALSE,VLOOKUP($A358,[1]DSSV!$A$9:$P$65536,IN_DTK!D$6,0),"")</f>
        <v xml:space="preserve">Trần Dương </v>
      </c>
      <c r="E358" s="56" t="str">
        <f>IF(ISNA(VLOOKUP($A358,[1]DSSV!$A$9:$P$65536,IN_DTK!E$6,0))=FALSE,VLOOKUP($A358,[1]DSSV!$A$9:$P$65536,IN_DTK!E$6,0),"")</f>
        <v xml:space="preserve">Phi </v>
      </c>
      <c r="F358" s="57" t="str">
        <f>IF(ISNA(VLOOKUP($A358,[1]DSSV!$A$9:$P$65536,IN_DTK!F$6,0))=FALSE,VLOOKUP($A358,[1]DSSV!$A$9:$P$65536,IN_DTK!F$6,0),"")</f>
        <v>K15QTH1</v>
      </c>
      <c r="G358" s="57" t="str">
        <f>IF(ISNA(VLOOKUP($A358,[1]DSSV!$A$9:$P$65536,IN_DTK!G$6,0))=FALSE,VLOOKUP($A358,[1]DSSV!$A$9:$P$65536,IN_DTK!G$6,0),"")</f>
        <v>K15E39</v>
      </c>
      <c r="H358" s="54">
        <f>IF(ISNA(VLOOKUP($A358,[1]DSSV!$A$9:$P$65536,IN_DTK!H$6,0))=FALSE,IF(H$9&lt;&gt;0,VLOOKUP($A358,[1]DSSV!$A$9:$P$65536,IN_DTK!H$6,0),""),"")</f>
        <v>10</v>
      </c>
      <c r="I358" s="54">
        <f>IF(ISNA(VLOOKUP($A358,[1]DSSV!$A$9:$P$65536,IN_DTK!I$6,0))=FALSE,IF(I$9&lt;&gt;0,VLOOKUP($A358,[1]DSSV!$A$9:$P$65536,IN_DTK!I$6,0),""),"")</f>
        <v>8</v>
      </c>
      <c r="J358" s="54">
        <f>IF(ISNA(VLOOKUP($A358,[1]DSSV!$A$9:$P$65536,IN_DTK!J$6,0))=FALSE,IF(J$9&lt;&gt;0,VLOOKUP($A358,[1]DSSV!$A$9:$P$65536,IN_DTK!J$6,0),""),"")</f>
        <v>4.5</v>
      </c>
      <c r="K358" s="54">
        <f>IF(ISNA(VLOOKUP($A358,[1]DSSV!$A$9:$P$65536,IN_DTK!K$6,0))=FALSE,IF(K$9&lt;&gt;0,VLOOKUP($A358,[1]DSSV!$A$9:$P$65536,IN_DTK!K$6,0),""),"")</f>
        <v>7.5</v>
      </c>
      <c r="L358" s="54">
        <f>IF(ISNA(VLOOKUP($A358,[1]DSSV!$A$9:$P$65536,IN_DTK!L$6,0))=FALSE,VLOOKUP($A358,[1]DSSV!$A$9:$P$65536,IN_DTK!L$6,0),"")</f>
        <v>6</v>
      </c>
      <c r="M358" s="54">
        <f>IF(ISNA(VLOOKUP($A358,[1]DSSV!$A$9:$P$65536,IN_DTK!M$6,0))=FALSE,VLOOKUP($A358,[1]DSSV!$A$9:$P$65536,IN_DTK!M$6,0),"")</f>
        <v>4.9000000000000004</v>
      </c>
      <c r="N358" s="54">
        <f>IF(ISNA(VLOOKUP($A358,[1]DSSV!$A$9:$P$65536,IN_DTK!N$6,0))=FALSE,IF(N$9&lt;&gt;0,VLOOKUP($A358,[1]DSSV!$A$9:$P$65536,IN_DTK!N$6,0),""),"")</f>
        <v>5.5</v>
      </c>
      <c r="O358" s="58">
        <f>IF(ISNA(VLOOKUP($A358,[1]DSSV!$A$9:$P$65536,IN_DTK!O$6,0))=FALSE,VLOOKUP($A358,[1]DSSV!$A$9:$P$65536,IN_DTK!O$6,0),"")</f>
        <v>6</v>
      </c>
      <c r="P358" s="59" t="str">
        <f>IF(ISNA(VLOOKUP($A358,[1]DSSV!$A$9:$P$65536,IN_DTK!P$6,0))=FALSE,VLOOKUP($A358,[1]DSSV!$A$9:$P$65536,IN_DTK!P$6,0),"")</f>
        <v>Sáu</v>
      </c>
      <c r="Q358" s="60">
        <f>IF(ISNA(VLOOKUP($A358,[1]DSSV!$A$9:$P$65536,IN_DTK!Q$6,0))=FALSE,VLOOKUP($A358,[1]DSSV!$A$9:$P$65536,IN_DTK!Q$6,0),"")</f>
        <v>0</v>
      </c>
      <c r="R358" s="52" t="str">
        <f t="shared" si="10"/>
        <v>K15QTH</v>
      </c>
      <c r="S358" s="53" t="str">
        <f t="shared" si="11"/>
        <v>QTH</v>
      </c>
    </row>
    <row r="359" spans="1:19" s="52" customFormat="1" ht="18" customHeight="1">
      <c r="A359" s="44">
        <v>350</v>
      </c>
      <c r="B359" s="54">
        <f>SUBTOTAL(2,C$7:C359)</f>
        <v>350</v>
      </c>
      <c r="C359" s="54">
        <f>IF(ISNA(VLOOKUP($A359,[1]DSSV!$A$9:$P$65536,IN_DTK!C$6,0))=FALSE,VLOOKUP($A359,[1]DSSV!$A$9:$P$65536,IN_DTK!C$6,0),"")</f>
        <v>152333250</v>
      </c>
      <c r="D359" s="55" t="str">
        <f>IF(ISNA(VLOOKUP($A359,[1]DSSV!$A$9:$P$65536,IN_DTK!D$6,0))=FALSE,VLOOKUP($A359,[1]DSSV!$A$9:$P$65536,IN_DTK!D$6,0),"")</f>
        <v>Nguyễn Văn</v>
      </c>
      <c r="E359" s="56" t="str">
        <f>IF(ISNA(VLOOKUP($A359,[1]DSSV!$A$9:$P$65536,IN_DTK!E$6,0))=FALSE,VLOOKUP($A359,[1]DSSV!$A$9:$P$65536,IN_DTK!E$6,0),"")</f>
        <v xml:space="preserve">Ngọc </v>
      </c>
      <c r="F359" s="57" t="str">
        <f>IF(ISNA(VLOOKUP($A359,[1]DSSV!$A$9:$P$65536,IN_DTK!F$6,0))=FALSE,VLOOKUP($A359,[1]DSSV!$A$9:$P$65536,IN_DTK!F$6,0),"")</f>
        <v>K15QTH1</v>
      </c>
      <c r="G359" s="57" t="str">
        <f>IF(ISNA(VLOOKUP($A359,[1]DSSV!$A$9:$P$65536,IN_DTK!G$6,0))=FALSE,VLOOKUP($A359,[1]DSSV!$A$9:$P$65536,IN_DTK!G$6,0),"")</f>
        <v>K15E39</v>
      </c>
      <c r="H359" s="54">
        <f>IF(ISNA(VLOOKUP($A359,[1]DSSV!$A$9:$P$65536,IN_DTK!H$6,0))=FALSE,IF(H$9&lt;&gt;0,VLOOKUP($A359,[1]DSSV!$A$9:$P$65536,IN_DTK!H$6,0),""),"")</f>
        <v>9</v>
      </c>
      <c r="I359" s="54">
        <f>IF(ISNA(VLOOKUP($A359,[1]DSSV!$A$9:$P$65536,IN_DTK!I$6,0))=FALSE,IF(I$9&lt;&gt;0,VLOOKUP($A359,[1]DSSV!$A$9:$P$65536,IN_DTK!I$6,0),""),"")</f>
        <v>8</v>
      </c>
      <c r="J359" s="54">
        <f>IF(ISNA(VLOOKUP($A359,[1]DSSV!$A$9:$P$65536,IN_DTK!J$6,0))=FALSE,IF(J$9&lt;&gt;0,VLOOKUP($A359,[1]DSSV!$A$9:$P$65536,IN_DTK!J$6,0),""),"")</f>
        <v>4.5</v>
      </c>
      <c r="K359" s="54">
        <f>IF(ISNA(VLOOKUP($A359,[1]DSSV!$A$9:$P$65536,IN_DTK!K$6,0))=FALSE,IF(K$9&lt;&gt;0,VLOOKUP($A359,[1]DSSV!$A$9:$P$65536,IN_DTK!K$6,0),""),"")</f>
        <v>7.5</v>
      </c>
      <c r="L359" s="54">
        <f>IF(ISNA(VLOOKUP($A359,[1]DSSV!$A$9:$P$65536,IN_DTK!L$6,0))=FALSE,VLOOKUP($A359,[1]DSSV!$A$9:$P$65536,IN_DTK!L$6,0),"")</f>
        <v>6</v>
      </c>
      <c r="M359" s="54">
        <f>IF(ISNA(VLOOKUP($A359,[1]DSSV!$A$9:$P$65536,IN_DTK!M$6,0))=FALSE,VLOOKUP($A359,[1]DSSV!$A$9:$P$65536,IN_DTK!M$6,0),"")</f>
        <v>4.7</v>
      </c>
      <c r="N359" s="54">
        <f>IF(ISNA(VLOOKUP($A359,[1]DSSV!$A$9:$P$65536,IN_DTK!N$6,0))=FALSE,IF(N$9&lt;&gt;0,VLOOKUP($A359,[1]DSSV!$A$9:$P$65536,IN_DTK!N$6,0),""),"")</f>
        <v>5.4</v>
      </c>
      <c r="O359" s="58">
        <f>IF(ISNA(VLOOKUP($A359,[1]DSSV!$A$9:$P$65536,IN_DTK!O$6,0))=FALSE,VLOOKUP($A359,[1]DSSV!$A$9:$P$65536,IN_DTK!O$6,0),"")</f>
        <v>5.9</v>
      </c>
      <c r="P359" s="59" t="str">
        <f>IF(ISNA(VLOOKUP($A359,[1]DSSV!$A$9:$P$65536,IN_DTK!P$6,0))=FALSE,VLOOKUP($A359,[1]DSSV!$A$9:$P$65536,IN_DTK!P$6,0),"")</f>
        <v>Năm Phẩy Chín</v>
      </c>
      <c r="Q359" s="60">
        <f>IF(ISNA(VLOOKUP($A359,[1]DSSV!$A$9:$P$65536,IN_DTK!Q$6,0))=FALSE,VLOOKUP($A359,[1]DSSV!$A$9:$P$65536,IN_DTK!Q$6,0),"")</f>
        <v>0</v>
      </c>
      <c r="R359" s="52" t="str">
        <f t="shared" si="10"/>
        <v>K15QTH</v>
      </c>
      <c r="S359" s="53" t="str">
        <f t="shared" si="11"/>
        <v>QTH</v>
      </c>
    </row>
    <row r="360" spans="1:19" s="52" customFormat="1" ht="18" customHeight="1">
      <c r="A360" s="44">
        <v>351</v>
      </c>
      <c r="B360" s="54">
        <f>SUBTOTAL(2,C$7:C360)</f>
        <v>351</v>
      </c>
      <c r="C360" s="54">
        <f>IF(ISNA(VLOOKUP($A360,[1]DSSV!$A$9:$P$65536,IN_DTK!C$6,0))=FALSE,VLOOKUP($A360,[1]DSSV!$A$9:$P$65536,IN_DTK!C$6,0),"")</f>
        <v>152333251</v>
      </c>
      <c r="D360" s="55" t="str">
        <f>IF(ISNA(VLOOKUP($A360,[1]DSSV!$A$9:$P$65536,IN_DTK!D$6,0))=FALSE,VLOOKUP($A360,[1]DSSV!$A$9:$P$65536,IN_DTK!D$6,0),"")</f>
        <v xml:space="preserve">Lê Khánh </v>
      </c>
      <c r="E360" s="56" t="str">
        <f>IF(ISNA(VLOOKUP($A360,[1]DSSV!$A$9:$P$65536,IN_DTK!E$6,0))=FALSE,VLOOKUP($A360,[1]DSSV!$A$9:$P$65536,IN_DTK!E$6,0),"")</f>
        <v xml:space="preserve">Huyền </v>
      </c>
      <c r="F360" s="57" t="str">
        <f>IF(ISNA(VLOOKUP($A360,[1]DSSV!$A$9:$P$65536,IN_DTK!F$6,0))=FALSE,VLOOKUP($A360,[1]DSSV!$A$9:$P$65536,IN_DTK!F$6,0),"")</f>
        <v>K15QTH1</v>
      </c>
      <c r="G360" s="57" t="str">
        <f>IF(ISNA(VLOOKUP($A360,[1]DSSV!$A$9:$P$65536,IN_DTK!G$6,0))=FALSE,VLOOKUP($A360,[1]DSSV!$A$9:$P$65536,IN_DTK!G$6,0),"")</f>
        <v>K15E39</v>
      </c>
      <c r="H360" s="54">
        <f>IF(ISNA(VLOOKUP($A360,[1]DSSV!$A$9:$P$65536,IN_DTK!H$6,0))=FALSE,IF(H$9&lt;&gt;0,VLOOKUP($A360,[1]DSSV!$A$9:$P$65536,IN_DTK!H$6,0),""),"")</f>
        <v>9</v>
      </c>
      <c r="I360" s="54">
        <f>IF(ISNA(VLOOKUP($A360,[1]DSSV!$A$9:$P$65536,IN_DTK!I$6,0))=FALSE,IF(I$9&lt;&gt;0,VLOOKUP($A360,[1]DSSV!$A$9:$P$65536,IN_DTK!I$6,0),""),"")</f>
        <v>8</v>
      </c>
      <c r="J360" s="54">
        <f>IF(ISNA(VLOOKUP($A360,[1]DSSV!$A$9:$P$65536,IN_DTK!J$6,0))=FALSE,IF(J$9&lt;&gt;0,VLOOKUP($A360,[1]DSSV!$A$9:$P$65536,IN_DTK!J$6,0),""),"")</f>
        <v>6</v>
      </c>
      <c r="K360" s="54">
        <f>IF(ISNA(VLOOKUP($A360,[1]DSSV!$A$9:$P$65536,IN_DTK!K$6,0))=FALSE,IF(K$9&lt;&gt;0,VLOOKUP($A360,[1]DSSV!$A$9:$P$65536,IN_DTK!K$6,0),""),"")</f>
        <v>8</v>
      </c>
      <c r="L360" s="54">
        <f>IF(ISNA(VLOOKUP($A360,[1]DSSV!$A$9:$P$65536,IN_DTK!L$6,0))=FALSE,VLOOKUP($A360,[1]DSSV!$A$9:$P$65536,IN_DTK!L$6,0),"")</f>
        <v>7</v>
      </c>
      <c r="M360" s="54">
        <f>IF(ISNA(VLOOKUP($A360,[1]DSSV!$A$9:$P$65536,IN_DTK!M$6,0))=FALSE,VLOOKUP($A360,[1]DSSV!$A$9:$P$65536,IN_DTK!M$6,0),"")</f>
        <v>4.9000000000000004</v>
      </c>
      <c r="N360" s="54">
        <f>IF(ISNA(VLOOKUP($A360,[1]DSSV!$A$9:$P$65536,IN_DTK!N$6,0))=FALSE,IF(N$9&lt;&gt;0,VLOOKUP($A360,[1]DSSV!$A$9:$P$65536,IN_DTK!N$6,0),""),"")</f>
        <v>6</v>
      </c>
      <c r="O360" s="58">
        <f>IF(ISNA(VLOOKUP($A360,[1]DSSV!$A$9:$P$65536,IN_DTK!O$6,0))=FALSE,VLOOKUP($A360,[1]DSSV!$A$9:$P$65536,IN_DTK!O$6,0),"")</f>
        <v>6.6</v>
      </c>
      <c r="P360" s="59" t="str">
        <f>IF(ISNA(VLOOKUP($A360,[1]DSSV!$A$9:$P$65536,IN_DTK!P$6,0))=FALSE,VLOOKUP($A360,[1]DSSV!$A$9:$P$65536,IN_DTK!P$6,0),"")</f>
        <v>Sáu Phẩy Sáu</v>
      </c>
      <c r="Q360" s="60">
        <f>IF(ISNA(VLOOKUP($A360,[1]DSSV!$A$9:$P$65536,IN_DTK!Q$6,0))=FALSE,VLOOKUP($A360,[1]DSSV!$A$9:$P$65536,IN_DTK!Q$6,0),"")</f>
        <v>0</v>
      </c>
      <c r="R360" s="52" t="str">
        <f t="shared" si="10"/>
        <v>K15QTH</v>
      </c>
      <c r="S360" s="53" t="str">
        <f t="shared" si="11"/>
        <v>QTH</v>
      </c>
    </row>
    <row r="361" spans="1:19" s="52" customFormat="1" ht="18" customHeight="1">
      <c r="A361" s="44">
        <v>352</v>
      </c>
      <c r="B361" s="54">
        <f>SUBTOTAL(2,C$7:C361)</f>
        <v>352</v>
      </c>
      <c r="C361" s="54">
        <f>IF(ISNA(VLOOKUP($A361,[1]DSSV!$A$9:$P$65536,IN_DTK!C$6,0))=FALSE,VLOOKUP($A361,[1]DSSV!$A$9:$P$65536,IN_DTK!C$6,0),"")</f>
        <v>152333252</v>
      </c>
      <c r="D361" s="55" t="str">
        <f>IF(ISNA(VLOOKUP($A361,[1]DSSV!$A$9:$P$65536,IN_DTK!D$6,0))=FALSE,VLOOKUP($A361,[1]DSSV!$A$9:$P$65536,IN_DTK!D$6,0),"")</f>
        <v xml:space="preserve">Hồ Trọng </v>
      </c>
      <c r="E361" s="56" t="str">
        <f>IF(ISNA(VLOOKUP($A361,[1]DSSV!$A$9:$P$65536,IN_DTK!E$6,0))=FALSE,VLOOKUP($A361,[1]DSSV!$A$9:$P$65536,IN_DTK!E$6,0),"")</f>
        <v xml:space="preserve">An </v>
      </c>
      <c r="F361" s="57" t="str">
        <f>IF(ISNA(VLOOKUP($A361,[1]DSSV!$A$9:$P$65536,IN_DTK!F$6,0))=FALSE,VLOOKUP($A361,[1]DSSV!$A$9:$P$65536,IN_DTK!F$6,0),"")</f>
        <v>K15QTH1</v>
      </c>
      <c r="G361" s="57" t="str">
        <f>IF(ISNA(VLOOKUP($A361,[1]DSSV!$A$9:$P$65536,IN_DTK!G$6,0))=FALSE,VLOOKUP($A361,[1]DSSV!$A$9:$P$65536,IN_DTK!G$6,0),"")</f>
        <v>K15E39</v>
      </c>
      <c r="H361" s="54">
        <f>IF(ISNA(VLOOKUP($A361,[1]DSSV!$A$9:$P$65536,IN_DTK!H$6,0))=FALSE,IF(H$9&lt;&gt;0,VLOOKUP($A361,[1]DSSV!$A$9:$P$65536,IN_DTK!H$6,0),""),"")</f>
        <v>9</v>
      </c>
      <c r="I361" s="54">
        <f>IF(ISNA(VLOOKUP($A361,[1]DSSV!$A$9:$P$65536,IN_DTK!I$6,0))=FALSE,IF(I$9&lt;&gt;0,VLOOKUP($A361,[1]DSSV!$A$9:$P$65536,IN_DTK!I$6,0),""),"")</f>
        <v>8</v>
      </c>
      <c r="J361" s="54">
        <f>IF(ISNA(VLOOKUP($A361,[1]DSSV!$A$9:$P$65536,IN_DTK!J$6,0))=FALSE,IF(J$9&lt;&gt;0,VLOOKUP($A361,[1]DSSV!$A$9:$P$65536,IN_DTK!J$6,0),""),"")</f>
        <v>7</v>
      </c>
      <c r="K361" s="54">
        <f>IF(ISNA(VLOOKUP($A361,[1]DSSV!$A$9:$P$65536,IN_DTK!K$6,0))=FALSE,IF(K$9&lt;&gt;0,VLOOKUP($A361,[1]DSSV!$A$9:$P$65536,IN_DTK!K$6,0),""),"")</f>
        <v>7</v>
      </c>
      <c r="L361" s="54">
        <f>IF(ISNA(VLOOKUP($A361,[1]DSSV!$A$9:$P$65536,IN_DTK!L$6,0))=FALSE,VLOOKUP($A361,[1]DSSV!$A$9:$P$65536,IN_DTK!L$6,0),"")</f>
        <v>5</v>
      </c>
      <c r="M361" s="54">
        <f>IF(ISNA(VLOOKUP($A361,[1]DSSV!$A$9:$P$65536,IN_DTK!M$6,0))=FALSE,VLOOKUP($A361,[1]DSSV!$A$9:$P$65536,IN_DTK!M$6,0),"")</f>
        <v>4</v>
      </c>
      <c r="N361" s="54">
        <f>IF(ISNA(VLOOKUP($A361,[1]DSSV!$A$9:$P$65536,IN_DTK!N$6,0))=FALSE,IF(N$9&lt;&gt;0,VLOOKUP($A361,[1]DSSV!$A$9:$P$65536,IN_DTK!N$6,0),""),"")</f>
        <v>4.5</v>
      </c>
      <c r="O361" s="58">
        <f>IF(ISNA(VLOOKUP($A361,[1]DSSV!$A$9:$P$65536,IN_DTK!O$6,0))=FALSE,VLOOKUP($A361,[1]DSSV!$A$9:$P$65536,IN_DTK!O$6,0),"")</f>
        <v>5.8</v>
      </c>
      <c r="P361" s="59" t="str">
        <f>IF(ISNA(VLOOKUP($A361,[1]DSSV!$A$9:$P$65536,IN_DTK!P$6,0))=FALSE,VLOOKUP($A361,[1]DSSV!$A$9:$P$65536,IN_DTK!P$6,0),"")</f>
        <v>Năm Phẩy Tám</v>
      </c>
      <c r="Q361" s="60">
        <f>IF(ISNA(VLOOKUP($A361,[1]DSSV!$A$9:$P$65536,IN_DTK!Q$6,0))=FALSE,VLOOKUP($A361,[1]DSSV!$A$9:$P$65536,IN_DTK!Q$6,0),"")</f>
        <v>0</v>
      </c>
      <c r="R361" s="52" t="str">
        <f t="shared" si="10"/>
        <v>K15QTH</v>
      </c>
      <c r="S361" s="53" t="str">
        <f t="shared" si="11"/>
        <v>QTH</v>
      </c>
    </row>
    <row r="362" spans="1:19" s="52" customFormat="1" ht="18" customHeight="1">
      <c r="A362" s="44">
        <v>353</v>
      </c>
      <c r="B362" s="54">
        <f>SUBTOTAL(2,C$7:C362)</f>
        <v>353</v>
      </c>
      <c r="C362" s="54">
        <f>IF(ISNA(VLOOKUP($A362,[1]DSSV!$A$9:$P$65536,IN_DTK!C$6,0))=FALSE,VLOOKUP($A362,[1]DSSV!$A$9:$P$65536,IN_DTK!C$6,0),"")</f>
        <v>152333253</v>
      </c>
      <c r="D362" s="55" t="str">
        <f>IF(ISNA(VLOOKUP($A362,[1]DSSV!$A$9:$P$65536,IN_DTK!D$6,0))=FALSE,VLOOKUP($A362,[1]DSSV!$A$9:$P$65536,IN_DTK!D$6,0),"")</f>
        <v xml:space="preserve">Nguyễn Phúc </v>
      </c>
      <c r="E362" s="56" t="str">
        <f>IF(ISNA(VLOOKUP($A362,[1]DSSV!$A$9:$P$65536,IN_DTK!E$6,0))=FALSE,VLOOKUP($A362,[1]DSSV!$A$9:$P$65536,IN_DTK!E$6,0),"")</f>
        <v>Trương</v>
      </c>
      <c r="F362" s="57" t="str">
        <f>IF(ISNA(VLOOKUP($A362,[1]DSSV!$A$9:$P$65536,IN_DTK!F$6,0))=FALSE,VLOOKUP($A362,[1]DSSV!$A$9:$P$65536,IN_DTK!F$6,0),"")</f>
        <v>K15QTH1</v>
      </c>
      <c r="G362" s="57" t="str">
        <f>IF(ISNA(VLOOKUP($A362,[1]DSSV!$A$9:$P$65536,IN_DTK!G$6,0))=FALSE,VLOOKUP($A362,[1]DSSV!$A$9:$P$65536,IN_DTK!G$6,0),"")</f>
        <v>K15E39</v>
      </c>
      <c r="H362" s="54">
        <f>IF(ISNA(VLOOKUP($A362,[1]DSSV!$A$9:$P$65536,IN_DTK!H$6,0))=FALSE,IF(H$9&lt;&gt;0,VLOOKUP($A362,[1]DSSV!$A$9:$P$65536,IN_DTK!H$6,0),""),"")</f>
        <v>9</v>
      </c>
      <c r="I362" s="54">
        <f>IF(ISNA(VLOOKUP($A362,[1]DSSV!$A$9:$P$65536,IN_DTK!I$6,0))=FALSE,IF(I$9&lt;&gt;0,VLOOKUP($A362,[1]DSSV!$A$9:$P$65536,IN_DTK!I$6,0),""),"")</f>
        <v>8</v>
      </c>
      <c r="J362" s="54">
        <f>IF(ISNA(VLOOKUP($A362,[1]DSSV!$A$9:$P$65536,IN_DTK!J$6,0))=FALSE,IF(J$9&lt;&gt;0,VLOOKUP($A362,[1]DSSV!$A$9:$P$65536,IN_DTK!J$6,0),""),"")</f>
        <v>5.5</v>
      </c>
      <c r="K362" s="54">
        <f>IF(ISNA(VLOOKUP($A362,[1]DSSV!$A$9:$P$65536,IN_DTK!K$6,0))=FALSE,IF(K$9&lt;&gt;0,VLOOKUP($A362,[1]DSSV!$A$9:$P$65536,IN_DTK!K$6,0),""),"")</f>
        <v>7</v>
      </c>
      <c r="L362" s="54">
        <f>IF(ISNA(VLOOKUP($A362,[1]DSSV!$A$9:$P$65536,IN_DTK!L$6,0))=FALSE,VLOOKUP($A362,[1]DSSV!$A$9:$P$65536,IN_DTK!L$6,0),"")</f>
        <v>6.8</v>
      </c>
      <c r="M362" s="54">
        <f>IF(ISNA(VLOOKUP($A362,[1]DSSV!$A$9:$P$65536,IN_DTK!M$6,0))=FALSE,VLOOKUP($A362,[1]DSSV!$A$9:$P$65536,IN_DTK!M$6,0),"")</f>
        <v>2.9</v>
      </c>
      <c r="N362" s="54">
        <f>IF(ISNA(VLOOKUP($A362,[1]DSSV!$A$9:$P$65536,IN_DTK!N$6,0))=FALSE,IF(N$9&lt;&gt;0,VLOOKUP($A362,[1]DSSV!$A$9:$P$65536,IN_DTK!N$6,0),""),"")</f>
        <v>4.9000000000000004</v>
      </c>
      <c r="O362" s="58">
        <f>IF(ISNA(VLOOKUP($A362,[1]DSSV!$A$9:$P$65536,IN_DTK!O$6,0))=FALSE,VLOOKUP($A362,[1]DSSV!$A$9:$P$65536,IN_DTK!O$6,0),"")</f>
        <v>5.7</v>
      </c>
      <c r="P362" s="59" t="str">
        <f>IF(ISNA(VLOOKUP($A362,[1]DSSV!$A$9:$P$65536,IN_DTK!P$6,0))=FALSE,VLOOKUP($A362,[1]DSSV!$A$9:$P$65536,IN_DTK!P$6,0),"")</f>
        <v>Năm Phẩy Bảy</v>
      </c>
      <c r="Q362" s="60">
        <f>IF(ISNA(VLOOKUP($A362,[1]DSSV!$A$9:$P$65536,IN_DTK!Q$6,0))=FALSE,VLOOKUP($A362,[1]DSSV!$A$9:$P$65536,IN_DTK!Q$6,0),"")</f>
        <v>0</v>
      </c>
      <c r="R362" s="52" t="str">
        <f t="shared" si="10"/>
        <v>K15QTH</v>
      </c>
      <c r="S362" s="53" t="str">
        <f t="shared" si="11"/>
        <v>QTH</v>
      </c>
    </row>
    <row r="363" spans="1:19" s="52" customFormat="1" ht="18" customHeight="1">
      <c r="A363" s="44">
        <v>354</v>
      </c>
      <c r="B363" s="54">
        <f>SUBTOTAL(2,C$7:C363)</f>
        <v>354</v>
      </c>
      <c r="C363" s="54">
        <f>IF(ISNA(VLOOKUP($A363,[1]DSSV!$A$9:$P$65536,IN_DTK!C$6,0))=FALSE,VLOOKUP($A363,[1]DSSV!$A$9:$P$65536,IN_DTK!C$6,0),"")</f>
        <v>152333255</v>
      </c>
      <c r="D363" s="55" t="str">
        <f>IF(ISNA(VLOOKUP($A363,[1]DSSV!$A$9:$P$65536,IN_DTK!D$6,0))=FALSE,VLOOKUP($A363,[1]DSSV!$A$9:$P$65536,IN_DTK!D$6,0),"")</f>
        <v xml:space="preserve">Nguyễn Cao </v>
      </c>
      <c r="E363" s="56" t="str">
        <f>IF(ISNA(VLOOKUP($A363,[1]DSSV!$A$9:$P$65536,IN_DTK!E$6,0))=FALSE,VLOOKUP($A363,[1]DSSV!$A$9:$P$65536,IN_DTK!E$6,0),"")</f>
        <v xml:space="preserve">Quyết </v>
      </c>
      <c r="F363" s="57" t="str">
        <f>IF(ISNA(VLOOKUP($A363,[1]DSSV!$A$9:$P$65536,IN_DTK!F$6,0))=FALSE,VLOOKUP($A363,[1]DSSV!$A$9:$P$65536,IN_DTK!F$6,0),"")</f>
        <v>K15QTH1</v>
      </c>
      <c r="G363" s="57" t="str">
        <f>IF(ISNA(VLOOKUP($A363,[1]DSSV!$A$9:$P$65536,IN_DTK!G$6,0))=FALSE,VLOOKUP($A363,[1]DSSV!$A$9:$P$65536,IN_DTK!G$6,0),"")</f>
        <v>K15E39</v>
      </c>
      <c r="H363" s="54">
        <f>IF(ISNA(VLOOKUP($A363,[1]DSSV!$A$9:$P$65536,IN_DTK!H$6,0))=FALSE,IF(H$9&lt;&gt;0,VLOOKUP($A363,[1]DSSV!$A$9:$P$65536,IN_DTK!H$6,0),""),"")</f>
        <v>5</v>
      </c>
      <c r="I363" s="54">
        <f>IF(ISNA(VLOOKUP($A363,[1]DSSV!$A$9:$P$65536,IN_DTK!I$6,0))=FALSE,IF(I$9&lt;&gt;0,VLOOKUP($A363,[1]DSSV!$A$9:$P$65536,IN_DTK!I$6,0),""),"")</f>
        <v>5</v>
      </c>
      <c r="J363" s="54">
        <f>IF(ISNA(VLOOKUP($A363,[1]DSSV!$A$9:$P$65536,IN_DTK!J$6,0))=FALSE,IF(J$9&lt;&gt;0,VLOOKUP($A363,[1]DSSV!$A$9:$P$65536,IN_DTK!J$6,0),""),"")</f>
        <v>6.5</v>
      </c>
      <c r="K363" s="54">
        <f>IF(ISNA(VLOOKUP($A363,[1]DSSV!$A$9:$P$65536,IN_DTK!K$6,0))=FALSE,IF(K$9&lt;&gt;0,VLOOKUP($A363,[1]DSSV!$A$9:$P$65536,IN_DTK!K$6,0),""),"")</f>
        <v>6.5</v>
      </c>
      <c r="L363" s="54">
        <f>IF(ISNA(VLOOKUP($A363,[1]DSSV!$A$9:$P$65536,IN_DTK!L$6,0))=FALSE,VLOOKUP($A363,[1]DSSV!$A$9:$P$65536,IN_DTK!L$6,0),"")</f>
        <v>5.8</v>
      </c>
      <c r="M363" s="54">
        <f>IF(ISNA(VLOOKUP($A363,[1]DSSV!$A$9:$P$65536,IN_DTK!M$6,0))=FALSE,VLOOKUP($A363,[1]DSSV!$A$9:$P$65536,IN_DTK!M$6,0),"")</f>
        <v>3.6</v>
      </c>
      <c r="N363" s="54">
        <f>IF(ISNA(VLOOKUP($A363,[1]DSSV!$A$9:$P$65536,IN_DTK!N$6,0))=FALSE,IF(N$9&lt;&gt;0,VLOOKUP($A363,[1]DSSV!$A$9:$P$65536,IN_DTK!N$6,0),""),"")</f>
        <v>4.7</v>
      </c>
      <c r="O363" s="58">
        <f>IF(ISNA(VLOOKUP($A363,[1]DSSV!$A$9:$P$65536,IN_DTK!O$6,0))=FALSE,VLOOKUP($A363,[1]DSSV!$A$9:$P$65536,IN_DTK!O$6,0),"")</f>
        <v>5.3</v>
      </c>
      <c r="P363" s="59" t="str">
        <f>IF(ISNA(VLOOKUP($A363,[1]DSSV!$A$9:$P$65536,IN_DTK!P$6,0))=FALSE,VLOOKUP($A363,[1]DSSV!$A$9:$P$65536,IN_DTK!P$6,0),"")</f>
        <v>Năm Phẩy Ba</v>
      </c>
      <c r="Q363" s="60">
        <f>IF(ISNA(VLOOKUP($A363,[1]DSSV!$A$9:$P$65536,IN_DTK!Q$6,0))=FALSE,VLOOKUP($A363,[1]DSSV!$A$9:$P$65536,IN_DTK!Q$6,0),"")</f>
        <v>0</v>
      </c>
      <c r="R363" s="52" t="str">
        <f t="shared" si="10"/>
        <v>K15QTH</v>
      </c>
      <c r="S363" s="53" t="str">
        <f t="shared" si="11"/>
        <v>QTH</v>
      </c>
    </row>
    <row r="364" spans="1:19" s="52" customFormat="1" ht="18" customHeight="1">
      <c r="A364" s="44">
        <v>355</v>
      </c>
      <c r="B364" s="54">
        <f>SUBTOTAL(2,C$7:C364)</f>
        <v>355</v>
      </c>
      <c r="C364" s="54">
        <f>IF(ISNA(VLOOKUP($A364,[1]DSSV!$A$9:$P$65536,IN_DTK!C$6,0))=FALSE,VLOOKUP($A364,[1]DSSV!$A$9:$P$65536,IN_DTK!C$6,0),"")</f>
        <v>152333258</v>
      </c>
      <c r="D364" s="55" t="str">
        <f>IF(ISNA(VLOOKUP($A364,[1]DSSV!$A$9:$P$65536,IN_DTK!D$6,0))=FALSE,VLOOKUP($A364,[1]DSSV!$A$9:$P$65536,IN_DTK!D$6,0),"")</f>
        <v xml:space="preserve">Nguyễn Văn </v>
      </c>
      <c r="E364" s="56" t="str">
        <f>IF(ISNA(VLOOKUP($A364,[1]DSSV!$A$9:$P$65536,IN_DTK!E$6,0))=FALSE,VLOOKUP($A364,[1]DSSV!$A$9:$P$65536,IN_DTK!E$6,0),"")</f>
        <v xml:space="preserve">Chiến </v>
      </c>
      <c r="F364" s="57" t="str">
        <f>IF(ISNA(VLOOKUP($A364,[1]DSSV!$A$9:$P$65536,IN_DTK!F$6,0))=FALSE,VLOOKUP($A364,[1]DSSV!$A$9:$P$65536,IN_DTK!F$6,0),"")</f>
        <v>K15QTH1</v>
      </c>
      <c r="G364" s="57" t="str">
        <f>IF(ISNA(VLOOKUP($A364,[1]DSSV!$A$9:$P$65536,IN_DTK!G$6,0))=FALSE,VLOOKUP($A364,[1]DSSV!$A$9:$P$65536,IN_DTK!G$6,0),"")</f>
        <v>K15E39</v>
      </c>
      <c r="H364" s="54">
        <f>IF(ISNA(VLOOKUP($A364,[1]DSSV!$A$9:$P$65536,IN_DTK!H$6,0))=FALSE,IF(H$9&lt;&gt;0,VLOOKUP($A364,[1]DSSV!$A$9:$P$65536,IN_DTK!H$6,0),""),"")</f>
        <v>10</v>
      </c>
      <c r="I364" s="54">
        <f>IF(ISNA(VLOOKUP($A364,[1]DSSV!$A$9:$P$65536,IN_DTK!I$6,0))=FALSE,IF(I$9&lt;&gt;0,VLOOKUP($A364,[1]DSSV!$A$9:$P$65536,IN_DTK!I$6,0),""),"")</f>
        <v>9</v>
      </c>
      <c r="J364" s="54">
        <f>IF(ISNA(VLOOKUP($A364,[1]DSSV!$A$9:$P$65536,IN_DTK!J$6,0))=FALSE,IF(J$9&lt;&gt;0,VLOOKUP($A364,[1]DSSV!$A$9:$P$65536,IN_DTK!J$6,0),""),"")</f>
        <v>6</v>
      </c>
      <c r="K364" s="54">
        <f>IF(ISNA(VLOOKUP($A364,[1]DSSV!$A$9:$P$65536,IN_DTK!K$6,0))=FALSE,IF(K$9&lt;&gt;0,VLOOKUP($A364,[1]DSSV!$A$9:$P$65536,IN_DTK!K$6,0),""),"")</f>
        <v>9</v>
      </c>
      <c r="L364" s="54">
        <f>IF(ISNA(VLOOKUP($A364,[1]DSSV!$A$9:$P$65536,IN_DTK!L$6,0))=FALSE,VLOOKUP($A364,[1]DSSV!$A$9:$P$65536,IN_DTK!L$6,0),"")</f>
        <v>7.5</v>
      </c>
      <c r="M364" s="54">
        <f>IF(ISNA(VLOOKUP($A364,[1]DSSV!$A$9:$P$65536,IN_DTK!M$6,0))=FALSE,VLOOKUP($A364,[1]DSSV!$A$9:$P$65536,IN_DTK!M$6,0),"")</f>
        <v>4</v>
      </c>
      <c r="N364" s="54">
        <f>IF(ISNA(VLOOKUP($A364,[1]DSSV!$A$9:$P$65536,IN_DTK!N$6,0))=FALSE,IF(N$9&lt;&gt;0,VLOOKUP($A364,[1]DSSV!$A$9:$P$65536,IN_DTK!N$6,0),""),"")</f>
        <v>5.8</v>
      </c>
      <c r="O364" s="58">
        <f>IF(ISNA(VLOOKUP($A364,[1]DSSV!$A$9:$P$65536,IN_DTK!O$6,0))=FALSE,VLOOKUP($A364,[1]DSSV!$A$9:$P$65536,IN_DTK!O$6,0),"")</f>
        <v>6.7</v>
      </c>
      <c r="P364" s="59" t="str">
        <f>IF(ISNA(VLOOKUP($A364,[1]DSSV!$A$9:$P$65536,IN_DTK!P$6,0))=FALSE,VLOOKUP($A364,[1]DSSV!$A$9:$P$65536,IN_DTK!P$6,0),"")</f>
        <v>Sáu  Phẩy Bảy</v>
      </c>
      <c r="Q364" s="60">
        <f>IF(ISNA(VLOOKUP($A364,[1]DSSV!$A$9:$P$65536,IN_DTK!Q$6,0))=FALSE,VLOOKUP($A364,[1]DSSV!$A$9:$P$65536,IN_DTK!Q$6,0),"")</f>
        <v>0</v>
      </c>
      <c r="R364" s="52" t="str">
        <f t="shared" si="10"/>
        <v>K15QTH</v>
      </c>
      <c r="S364" s="53" t="str">
        <f t="shared" si="11"/>
        <v>QTH</v>
      </c>
    </row>
    <row r="365" spans="1:19" s="52" customFormat="1" ht="18" customHeight="1">
      <c r="A365" s="44">
        <v>356</v>
      </c>
      <c r="B365" s="54">
        <f>SUBTOTAL(2,C$7:C365)</f>
        <v>356</v>
      </c>
      <c r="C365" s="54">
        <f>IF(ISNA(VLOOKUP($A365,[1]DSSV!$A$9:$P$65536,IN_DTK!C$6,0))=FALSE,VLOOKUP($A365,[1]DSSV!$A$9:$P$65536,IN_DTK!C$6,0),"")</f>
        <v>152333259</v>
      </c>
      <c r="D365" s="55" t="str">
        <f>IF(ISNA(VLOOKUP($A365,[1]DSSV!$A$9:$P$65536,IN_DTK!D$6,0))=FALSE,VLOOKUP($A365,[1]DSSV!$A$9:$P$65536,IN_DTK!D$6,0),"")</f>
        <v xml:space="preserve">Nguyễn Thị </v>
      </c>
      <c r="E365" s="56" t="str">
        <f>IF(ISNA(VLOOKUP($A365,[1]DSSV!$A$9:$P$65536,IN_DTK!E$6,0))=FALSE,VLOOKUP($A365,[1]DSSV!$A$9:$P$65536,IN_DTK!E$6,0),"")</f>
        <v xml:space="preserve">Huyền </v>
      </c>
      <c r="F365" s="57" t="str">
        <f>IF(ISNA(VLOOKUP($A365,[1]DSSV!$A$9:$P$65536,IN_DTK!F$6,0))=FALSE,VLOOKUP($A365,[1]DSSV!$A$9:$P$65536,IN_DTK!F$6,0),"")</f>
        <v>K15QTH1</v>
      </c>
      <c r="G365" s="57" t="str">
        <f>IF(ISNA(VLOOKUP($A365,[1]DSSV!$A$9:$P$65536,IN_DTK!G$6,0))=FALSE,VLOOKUP($A365,[1]DSSV!$A$9:$P$65536,IN_DTK!G$6,0),"")</f>
        <v>K15E39</v>
      </c>
      <c r="H365" s="54">
        <f>IF(ISNA(VLOOKUP($A365,[1]DSSV!$A$9:$P$65536,IN_DTK!H$6,0))=FALSE,IF(H$9&lt;&gt;0,VLOOKUP($A365,[1]DSSV!$A$9:$P$65536,IN_DTK!H$6,0),""),"")</f>
        <v>9</v>
      </c>
      <c r="I365" s="54">
        <f>IF(ISNA(VLOOKUP($A365,[1]DSSV!$A$9:$P$65536,IN_DTK!I$6,0))=FALSE,IF(I$9&lt;&gt;0,VLOOKUP($A365,[1]DSSV!$A$9:$P$65536,IN_DTK!I$6,0),""),"")</f>
        <v>8</v>
      </c>
      <c r="J365" s="54">
        <f>IF(ISNA(VLOOKUP($A365,[1]DSSV!$A$9:$P$65536,IN_DTK!J$6,0))=FALSE,IF(J$9&lt;&gt;0,VLOOKUP($A365,[1]DSSV!$A$9:$P$65536,IN_DTK!J$6,0),""),"")</f>
        <v>5.5</v>
      </c>
      <c r="K365" s="54">
        <f>IF(ISNA(VLOOKUP($A365,[1]DSSV!$A$9:$P$65536,IN_DTK!K$6,0))=FALSE,IF(K$9&lt;&gt;0,VLOOKUP($A365,[1]DSSV!$A$9:$P$65536,IN_DTK!K$6,0),""),"")</f>
        <v>7</v>
      </c>
      <c r="L365" s="54">
        <f>IF(ISNA(VLOOKUP($A365,[1]DSSV!$A$9:$P$65536,IN_DTK!L$6,0))=FALSE,VLOOKUP($A365,[1]DSSV!$A$9:$P$65536,IN_DTK!L$6,0),"")</f>
        <v>7</v>
      </c>
      <c r="M365" s="54">
        <f>IF(ISNA(VLOOKUP($A365,[1]DSSV!$A$9:$P$65536,IN_DTK!M$6,0))=FALSE,VLOOKUP($A365,[1]DSSV!$A$9:$P$65536,IN_DTK!M$6,0),"")</f>
        <v>3</v>
      </c>
      <c r="N365" s="54">
        <f>IF(ISNA(VLOOKUP($A365,[1]DSSV!$A$9:$P$65536,IN_DTK!N$6,0))=FALSE,IF(N$9&lt;&gt;0,VLOOKUP($A365,[1]DSSV!$A$9:$P$65536,IN_DTK!N$6,0),""),"")</f>
        <v>5</v>
      </c>
      <c r="O365" s="58">
        <f>IF(ISNA(VLOOKUP($A365,[1]DSSV!$A$9:$P$65536,IN_DTK!O$6,0))=FALSE,VLOOKUP($A365,[1]DSSV!$A$9:$P$65536,IN_DTK!O$6,0),"")</f>
        <v>5.8</v>
      </c>
      <c r="P365" s="59" t="str">
        <f>IF(ISNA(VLOOKUP($A365,[1]DSSV!$A$9:$P$65536,IN_DTK!P$6,0))=FALSE,VLOOKUP($A365,[1]DSSV!$A$9:$P$65536,IN_DTK!P$6,0),"")</f>
        <v>Năm Phẩy Tám</v>
      </c>
      <c r="Q365" s="60">
        <f>IF(ISNA(VLOOKUP($A365,[1]DSSV!$A$9:$P$65536,IN_DTK!Q$6,0))=FALSE,VLOOKUP($A365,[1]DSSV!$A$9:$P$65536,IN_DTK!Q$6,0),"")</f>
        <v>0</v>
      </c>
      <c r="R365" s="52" t="str">
        <f t="shared" si="10"/>
        <v>K15QTH</v>
      </c>
      <c r="S365" s="53" t="str">
        <f t="shared" si="11"/>
        <v>QTH</v>
      </c>
    </row>
    <row r="366" spans="1:19" s="52" customFormat="1" ht="18" customHeight="1">
      <c r="A366" s="44">
        <v>357</v>
      </c>
      <c r="B366" s="54">
        <f>SUBTOTAL(2,C$7:C366)</f>
        <v>357</v>
      </c>
      <c r="C366" s="54">
        <f>IF(ISNA(VLOOKUP($A366,[1]DSSV!$A$9:$P$65536,IN_DTK!C$6,0))=FALSE,VLOOKUP($A366,[1]DSSV!$A$9:$P$65536,IN_DTK!C$6,0),"")</f>
        <v>152333265</v>
      </c>
      <c r="D366" s="55" t="str">
        <f>IF(ISNA(VLOOKUP($A366,[1]DSSV!$A$9:$P$65536,IN_DTK!D$6,0))=FALSE,VLOOKUP($A366,[1]DSSV!$A$9:$P$65536,IN_DTK!D$6,0),"")</f>
        <v xml:space="preserve">Ngô Viết </v>
      </c>
      <c r="E366" s="56" t="str">
        <f>IF(ISNA(VLOOKUP($A366,[1]DSSV!$A$9:$P$65536,IN_DTK!E$6,0))=FALSE,VLOOKUP($A366,[1]DSSV!$A$9:$P$65536,IN_DTK!E$6,0),"")</f>
        <v xml:space="preserve">Huy </v>
      </c>
      <c r="F366" s="57" t="str">
        <f>IF(ISNA(VLOOKUP($A366,[1]DSSV!$A$9:$P$65536,IN_DTK!F$6,0))=FALSE,VLOOKUP($A366,[1]DSSV!$A$9:$P$65536,IN_DTK!F$6,0),"")</f>
        <v>K15QTH1</v>
      </c>
      <c r="G366" s="57" t="str">
        <f>IF(ISNA(VLOOKUP($A366,[1]DSSV!$A$9:$P$65536,IN_DTK!G$6,0))=FALSE,VLOOKUP($A366,[1]DSSV!$A$9:$P$65536,IN_DTK!G$6,0),"")</f>
        <v>K15E39</v>
      </c>
      <c r="H366" s="54">
        <f>IF(ISNA(VLOOKUP($A366,[1]DSSV!$A$9:$P$65536,IN_DTK!H$6,0))=FALSE,IF(H$9&lt;&gt;0,VLOOKUP($A366,[1]DSSV!$A$9:$P$65536,IN_DTK!H$6,0),""),"")</f>
        <v>7</v>
      </c>
      <c r="I366" s="54">
        <f>IF(ISNA(VLOOKUP($A366,[1]DSSV!$A$9:$P$65536,IN_DTK!I$6,0))=FALSE,IF(I$9&lt;&gt;0,VLOOKUP($A366,[1]DSSV!$A$9:$P$65536,IN_DTK!I$6,0),""),"")</f>
        <v>8</v>
      </c>
      <c r="J366" s="54">
        <f>IF(ISNA(VLOOKUP($A366,[1]DSSV!$A$9:$P$65536,IN_DTK!J$6,0))=FALSE,IF(J$9&lt;&gt;0,VLOOKUP($A366,[1]DSSV!$A$9:$P$65536,IN_DTK!J$6,0),""),"")</f>
        <v>6.5</v>
      </c>
      <c r="K366" s="54">
        <f>IF(ISNA(VLOOKUP($A366,[1]DSSV!$A$9:$P$65536,IN_DTK!K$6,0))=FALSE,IF(K$9&lt;&gt;0,VLOOKUP($A366,[1]DSSV!$A$9:$P$65536,IN_DTK!K$6,0),""),"")</f>
        <v>7</v>
      </c>
      <c r="L366" s="54">
        <f>IF(ISNA(VLOOKUP($A366,[1]DSSV!$A$9:$P$65536,IN_DTK!L$6,0))=FALSE,VLOOKUP($A366,[1]DSSV!$A$9:$P$65536,IN_DTK!L$6,0),"")</f>
        <v>6</v>
      </c>
      <c r="M366" s="54">
        <f>IF(ISNA(VLOOKUP($A366,[1]DSSV!$A$9:$P$65536,IN_DTK!M$6,0))=FALSE,VLOOKUP($A366,[1]DSSV!$A$9:$P$65536,IN_DTK!M$6,0),"")</f>
        <v>3.8</v>
      </c>
      <c r="N366" s="54">
        <f>IF(ISNA(VLOOKUP($A366,[1]DSSV!$A$9:$P$65536,IN_DTK!N$6,0))=FALSE,IF(N$9&lt;&gt;0,VLOOKUP($A366,[1]DSSV!$A$9:$P$65536,IN_DTK!N$6,0),""),"")</f>
        <v>4.9000000000000004</v>
      </c>
      <c r="O366" s="58">
        <f>IF(ISNA(VLOOKUP($A366,[1]DSSV!$A$9:$P$65536,IN_DTK!O$6,0))=FALSE,VLOOKUP($A366,[1]DSSV!$A$9:$P$65536,IN_DTK!O$6,0),"")</f>
        <v>5.8</v>
      </c>
      <c r="P366" s="59" t="str">
        <f>IF(ISNA(VLOOKUP($A366,[1]DSSV!$A$9:$P$65536,IN_DTK!P$6,0))=FALSE,VLOOKUP($A366,[1]DSSV!$A$9:$P$65536,IN_DTK!P$6,0),"")</f>
        <v>Năm Phẩy Tám</v>
      </c>
      <c r="Q366" s="60">
        <f>IF(ISNA(VLOOKUP($A366,[1]DSSV!$A$9:$P$65536,IN_DTK!Q$6,0))=FALSE,VLOOKUP($A366,[1]DSSV!$A$9:$P$65536,IN_DTK!Q$6,0),"")</f>
        <v>0</v>
      </c>
      <c r="R366" s="52" t="str">
        <f t="shared" si="10"/>
        <v>K15QTH</v>
      </c>
      <c r="S366" s="53" t="str">
        <f t="shared" si="11"/>
        <v>QTH</v>
      </c>
    </row>
    <row r="367" spans="1:19" s="52" customFormat="1" ht="18" customHeight="1">
      <c r="A367" s="44">
        <v>358</v>
      </c>
      <c r="B367" s="54">
        <f>SUBTOTAL(2,C$7:C367)</f>
        <v>358</v>
      </c>
      <c r="C367" s="54">
        <f>IF(ISNA(VLOOKUP($A367,[1]DSSV!$A$9:$P$65536,IN_DTK!C$6,0))=FALSE,VLOOKUP($A367,[1]DSSV!$A$9:$P$65536,IN_DTK!C$6,0),"")</f>
        <v>152335557</v>
      </c>
      <c r="D367" s="55" t="str">
        <f>IF(ISNA(VLOOKUP($A367,[1]DSSV!$A$9:$P$65536,IN_DTK!D$6,0))=FALSE,VLOOKUP($A367,[1]DSSV!$A$9:$P$65536,IN_DTK!D$6,0),"")</f>
        <v xml:space="preserve">Trần Đình </v>
      </c>
      <c r="E367" s="56" t="str">
        <f>IF(ISNA(VLOOKUP($A367,[1]DSSV!$A$9:$P$65536,IN_DTK!E$6,0))=FALSE,VLOOKUP($A367,[1]DSSV!$A$9:$P$65536,IN_DTK!E$6,0),"")</f>
        <v xml:space="preserve">Tuấn </v>
      </c>
      <c r="F367" s="57" t="str">
        <f>IF(ISNA(VLOOKUP($A367,[1]DSSV!$A$9:$P$65536,IN_DTK!F$6,0))=FALSE,VLOOKUP($A367,[1]DSSV!$A$9:$P$65536,IN_DTK!F$6,0),"")</f>
        <v>K15QTH1</v>
      </c>
      <c r="G367" s="57" t="str">
        <f>IF(ISNA(VLOOKUP($A367,[1]DSSV!$A$9:$P$65536,IN_DTK!G$6,0))=FALSE,VLOOKUP($A367,[1]DSSV!$A$9:$P$65536,IN_DTK!G$6,0),"")</f>
        <v>K15E39</v>
      </c>
      <c r="H367" s="54">
        <f>IF(ISNA(VLOOKUP($A367,[1]DSSV!$A$9:$P$65536,IN_DTK!H$6,0))=FALSE,IF(H$9&lt;&gt;0,VLOOKUP($A367,[1]DSSV!$A$9:$P$65536,IN_DTK!H$6,0),""),"")</f>
        <v>8</v>
      </c>
      <c r="I367" s="54">
        <f>IF(ISNA(VLOOKUP($A367,[1]DSSV!$A$9:$P$65536,IN_DTK!I$6,0))=FALSE,IF(I$9&lt;&gt;0,VLOOKUP($A367,[1]DSSV!$A$9:$P$65536,IN_DTK!I$6,0),""),"")</f>
        <v>8</v>
      </c>
      <c r="J367" s="54">
        <f>IF(ISNA(VLOOKUP($A367,[1]DSSV!$A$9:$P$65536,IN_DTK!J$6,0))=FALSE,IF(J$9&lt;&gt;0,VLOOKUP($A367,[1]DSSV!$A$9:$P$65536,IN_DTK!J$6,0),""),"")</f>
        <v>6</v>
      </c>
      <c r="K367" s="54">
        <f>IF(ISNA(VLOOKUP($A367,[1]DSSV!$A$9:$P$65536,IN_DTK!K$6,0))=FALSE,IF(K$9&lt;&gt;0,VLOOKUP($A367,[1]DSSV!$A$9:$P$65536,IN_DTK!K$6,0),""),"")</f>
        <v>8</v>
      </c>
      <c r="L367" s="54">
        <f>IF(ISNA(VLOOKUP($A367,[1]DSSV!$A$9:$P$65536,IN_DTK!L$6,0))=FALSE,VLOOKUP($A367,[1]DSSV!$A$9:$P$65536,IN_DTK!L$6,0),"")</f>
        <v>6</v>
      </c>
      <c r="M367" s="54">
        <f>IF(ISNA(VLOOKUP($A367,[1]DSSV!$A$9:$P$65536,IN_DTK!M$6,0))=FALSE,VLOOKUP($A367,[1]DSSV!$A$9:$P$65536,IN_DTK!M$6,0),"")</f>
        <v>5.8</v>
      </c>
      <c r="N367" s="54">
        <f>IF(ISNA(VLOOKUP($A367,[1]DSSV!$A$9:$P$65536,IN_DTK!N$6,0))=FALSE,IF(N$9&lt;&gt;0,VLOOKUP($A367,[1]DSSV!$A$9:$P$65536,IN_DTK!N$6,0),""),"")</f>
        <v>5.9</v>
      </c>
      <c r="O367" s="58">
        <f>IF(ISNA(VLOOKUP($A367,[1]DSSV!$A$9:$P$65536,IN_DTK!O$6,0))=FALSE,VLOOKUP($A367,[1]DSSV!$A$9:$P$65536,IN_DTK!O$6,0),"")</f>
        <v>6.4</v>
      </c>
      <c r="P367" s="59" t="str">
        <f>IF(ISNA(VLOOKUP($A367,[1]DSSV!$A$9:$P$65536,IN_DTK!P$6,0))=FALSE,VLOOKUP($A367,[1]DSSV!$A$9:$P$65536,IN_DTK!P$6,0),"")</f>
        <v>Sáu Phẩy Bốn</v>
      </c>
      <c r="Q367" s="60">
        <f>IF(ISNA(VLOOKUP($A367,[1]DSSV!$A$9:$P$65536,IN_DTK!Q$6,0))=FALSE,VLOOKUP($A367,[1]DSSV!$A$9:$P$65536,IN_DTK!Q$6,0),"")</f>
        <v>0</v>
      </c>
      <c r="R367" s="52" t="str">
        <f t="shared" si="10"/>
        <v>K15QTH</v>
      </c>
      <c r="S367" s="53" t="str">
        <f t="shared" si="11"/>
        <v>QTH</v>
      </c>
    </row>
    <row r="368" spans="1:19" s="52" customFormat="1" ht="18" customHeight="1">
      <c r="A368" s="44">
        <v>359</v>
      </c>
      <c r="B368" s="54">
        <f>SUBTOTAL(2,C$7:C368)</f>
        <v>359</v>
      </c>
      <c r="C368" s="54">
        <f>IF(ISNA(VLOOKUP($A368,[1]DSSV!$A$9:$P$65536,IN_DTK!C$6,0))=FALSE,VLOOKUP($A368,[1]DSSV!$A$9:$P$65536,IN_DTK!C$6,0),"")</f>
        <v>152335558</v>
      </c>
      <c r="D368" s="55" t="str">
        <f>IF(ISNA(VLOOKUP($A368,[1]DSSV!$A$9:$P$65536,IN_DTK!D$6,0))=FALSE,VLOOKUP($A368,[1]DSSV!$A$9:$P$65536,IN_DTK!D$6,0),"")</f>
        <v xml:space="preserve">Trần Thị Ái </v>
      </c>
      <c r="E368" s="56" t="str">
        <f>IF(ISNA(VLOOKUP($A368,[1]DSSV!$A$9:$P$65536,IN_DTK!E$6,0))=FALSE,VLOOKUP($A368,[1]DSSV!$A$9:$P$65536,IN_DTK!E$6,0),"")</f>
        <v xml:space="preserve">Thùy </v>
      </c>
      <c r="F368" s="57" t="str">
        <f>IF(ISNA(VLOOKUP($A368,[1]DSSV!$A$9:$P$65536,IN_DTK!F$6,0))=FALSE,VLOOKUP($A368,[1]DSSV!$A$9:$P$65536,IN_DTK!F$6,0),"")</f>
        <v>K15QTH1</v>
      </c>
      <c r="G368" s="57" t="str">
        <f>IF(ISNA(VLOOKUP($A368,[1]DSSV!$A$9:$P$65536,IN_DTK!G$6,0))=FALSE,VLOOKUP($A368,[1]DSSV!$A$9:$P$65536,IN_DTK!G$6,0),"")</f>
        <v>K15E39</v>
      </c>
      <c r="H368" s="54">
        <f>IF(ISNA(VLOOKUP($A368,[1]DSSV!$A$9:$P$65536,IN_DTK!H$6,0))=FALSE,IF(H$9&lt;&gt;0,VLOOKUP($A368,[1]DSSV!$A$9:$P$65536,IN_DTK!H$6,0),""),"")</f>
        <v>10</v>
      </c>
      <c r="I368" s="54">
        <f>IF(ISNA(VLOOKUP($A368,[1]DSSV!$A$9:$P$65536,IN_DTK!I$6,0))=FALSE,IF(I$9&lt;&gt;0,VLOOKUP($A368,[1]DSSV!$A$9:$P$65536,IN_DTK!I$6,0),""),"")</f>
        <v>9</v>
      </c>
      <c r="J368" s="54">
        <f>IF(ISNA(VLOOKUP($A368,[1]DSSV!$A$9:$P$65536,IN_DTK!J$6,0))=FALSE,IF(J$9&lt;&gt;0,VLOOKUP($A368,[1]DSSV!$A$9:$P$65536,IN_DTK!J$6,0),""),"")</f>
        <v>8.5</v>
      </c>
      <c r="K368" s="54">
        <f>IF(ISNA(VLOOKUP($A368,[1]DSSV!$A$9:$P$65536,IN_DTK!K$6,0))=FALSE,IF(K$9&lt;&gt;0,VLOOKUP($A368,[1]DSSV!$A$9:$P$65536,IN_DTK!K$6,0),""),"")</f>
        <v>9</v>
      </c>
      <c r="L368" s="54">
        <f>IF(ISNA(VLOOKUP($A368,[1]DSSV!$A$9:$P$65536,IN_DTK!L$6,0))=FALSE,VLOOKUP($A368,[1]DSSV!$A$9:$P$65536,IN_DTK!L$6,0),"")</f>
        <v>7</v>
      </c>
      <c r="M368" s="54">
        <f>IF(ISNA(VLOOKUP($A368,[1]DSSV!$A$9:$P$65536,IN_DTK!M$6,0))=FALSE,VLOOKUP($A368,[1]DSSV!$A$9:$P$65536,IN_DTK!M$6,0),"")</f>
        <v>7.4</v>
      </c>
      <c r="N368" s="54">
        <f>IF(ISNA(VLOOKUP($A368,[1]DSSV!$A$9:$P$65536,IN_DTK!N$6,0))=FALSE,IF(N$9&lt;&gt;0,VLOOKUP($A368,[1]DSSV!$A$9:$P$65536,IN_DTK!N$6,0),""),"")</f>
        <v>7.2</v>
      </c>
      <c r="O368" s="58">
        <f>IF(ISNA(VLOOKUP($A368,[1]DSSV!$A$9:$P$65536,IN_DTK!O$6,0))=FALSE,VLOOKUP($A368,[1]DSSV!$A$9:$P$65536,IN_DTK!O$6,0),"")</f>
        <v>8</v>
      </c>
      <c r="P368" s="59" t="str">
        <f>IF(ISNA(VLOOKUP($A368,[1]DSSV!$A$9:$P$65536,IN_DTK!P$6,0))=FALSE,VLOOKUP($A368,[1]DSSV!$A$9:$P$65536,IN_DTK!P$6,0),"")</f>
        <v>Tám</v>
      </c>
      <c r="Q368" s="60">
        <f>IF(ISNA(VLOOKUP($A368,[1]DSSV!$A$9:$P$65536,IN_DTK!Q$6,0))=FALSE,VLOOKUP($A368,[1]DSSV!$A$9:$P$65536,IN_DTK!Q$6,0),"")</f>
        <v>0</v>
      </c>
      <c r="R368" s="52" t="str">
        <f t="shared" si="10"/>
        <v>K15QTH</v>
      </c>
      <c r="S368" s="53" t="str">
        <f t="shared" si="11"/>
        <v>QTH</v>
      </c>
    </row>
    <row r="369" spans="1:19" s="52" customFormat="1" ht="18" customHeight="1">
      <c r="A369" s="44">
        <v>360</v>
      </c>
      <c r="B369" s="54">
        <f>SUBTOTAL(2,C$7:C369)</f>
        <v>360</v>
      </c>
      <c r="C369" s="54">
        <f>IF(ISNA(VLOOKUP($A369,[1]DSSV!$A$9:$P$65536,IN_DTK!C$6,0))=FALSE,VLOOKUP($A369,[1]DSSV!$A$9:$P$65536,IN_DTK!C$6,0),"")</f>
        <v>152335765</v>
      </c>
      <c r="D369" s="55" t="str">
        <f>IF(ISNA(VLOOKUP($A369,[1]DSSV!$A$9:$P$65536,IN_DTK!D$6,0))=FALSE,VLOOKUP($A369,[1]DSSV!$A$9:$P$65536,IN_DTK!D$6,0),"")</f>
        <v xml:space="preserve">Trần Nhật </v>
      </c>
      <c r="E369" s="56" t="str">
        <f>IF(ISNA(VLOOKUP($A369,[1]DSSV!$A$9:$P$65536,IN_DTK!E$6,0))=FALSE,VLOOKUP($A369,[1]DSSV!$A$9:$P$65536,IN_DTK!E$6,0),"")</f>
        <v xml:space="preserve">Nam </v>
      </c>
      <c r="F369" s="57" t="str">
        <f>IF(ISNA(VLOOKUP($A369,[1]DSSV!$A$9:$P$65536,IN_DTK!F$6,0))=FALSE,VLOOKUP($A369,[1]DSSV!$A$9:$P$65536,IN_DTK!F$6,0),"")</f>
        <v>K15QTH1</v>
      </c>
      <c r="G369" s="57" t="str">
        <f>IF(ISNA(VLOOKUP($A369,[1]DSSV!$A$9:$P$65536,IN_DTK!G$6,0))=FALSE,VLOOKUP($A369,[1]DSSV!$A$9:$P$65536,IN_DTK!G$6,0),"")</f>
        <v>K15E39</v>
      </c>
      <c r="H369" s="54">
        <f>IF(ISNA(VLOOKUP($A369,[1]DSSV!$A$9:$P$65536,IN_DTK!H$6,0))=FALSE,IF(H$9&lt;&gt;0,VLOOKUP($A369,[1]DSSV!$A$9:$P$65536,IN_DTK!H$6,0),""),"")</f>
        <v>7</v>
      </c>
      <c r="I369" s="54">
        <f>IF(ISNA(VLOOKUP($A369,[1]DSSV!$A$9:$P$65536,IN_DTK!I$6,0))=FALSE,IF(I$9&lt;&gt;0,VLOOKUP($A369,[1]DSSV!$A$9:$P$65536,IN_DTK!I$6,0),""),"")</f>
        <v>8</v>
      </c>
      <c r="J369" s="54">
        <f>IF(ISNA(VLOOKUP($A369,[1]DSSV!$A$9:$P$65536,IN_DTK!J$6,0))=FALSE,IF(J$9&lt;&gt;0,VLOOKUP($A369,[1]DSSV!$A$9:$P$65536,IN_DTK!J$6,0),""),"")</f>
        <v>5.6</v>
      </c>
      <c r="K369" s="54">
        <f>IF(ISNA(VLOOKUP($A369,[1]DSSV!$A$9:$P$65536,IN_DTK!K$6,0))=FALSE,IF(K$9&lt;&gt;0,VLOOKUP($A369,[1]DSSV!$A$9:$P$65536,IN_DTK!K$6,0),""),"")</f>
        <v>6.5</v>
      </c>
      <c r="L369" s="54">
        <f>IF(ISNA(VLOOKUP($A369,[1]DSSV!$A$9:$P$65536,IN_DTK!L$6,0))=FALSE,VLOOKUP($A369,[1]DSSV!$A$9:$P$65536,IN_DTK!L$6,0),"")</f>
        <v>7</v>
      </c>
      <c r="M369" s="54">
        <f>IF(ISNA(VLOOKUP($A369,[1]DSSV!$A$9:$P$65536,IN_DTK!M$6,0))=FALSE,VLOOKUP($A369,[1]DSSV!$A$9:$P$65536,IN_DTK!M$6,0),"")</f>
        <v>5.4</v>
      </c>
      <c r="N369" s="54">
        <f>IF(ISNA(VLOOKUP($A369,[1]DSSV!$A$9:$P$65536,IN_DTK!N$6,0))=FALSE,IF(N$9&lt;&gt;0,VLOOKUP($A369,[1]DSSV!$A$9:$P$65536,IN_DTK!N$6,0),""),"")</f>
        <v>6.2</v>
      </c>
      <c r="O369" s="58">
        <f>IF(ISNA(VLOOKUP($A369,[1]DSSV!$A$9:$P$65536,IN_DTK!O$6,0))=FALSE,VLOOKUP($A369,[1]DSSV!$A$9:$P$65536,IN_DTK!O$6,0),"")</f>
        <v>6.3</v>
      </c>
      <c r="P369" s="59" t="str">
        <f>IF(ISNA(VLOOKUP($A369,[1]DSSV!$A$9:$P$65536,IN_DTK!P$6,0))=FALSE,VLOOKUP($A369,[1]DSSV!$A$9:$P$65536,IN_DTK!P$6,0),"")</f>
        <v>Sáu  Phẩy Ba</v>
      </c>
      <c r="Q369" s="60">
        <f>IF(ISNA(VLOOKUP($A369,[1]DSSV!$A$9:$P$65536,IN_DTK!Q$6,0))=FALSE,VLOOKUP($A369,[1]DSSV!$A$9:$P$65536,IN_DTK!Q$6,0),"")</f>
        <v>0</v>
      </c>
      <c r="R369" s="52" t="str">
        <f t="shared" si="10"/>
        <v>K15QTH</v>
      </c>
      <c r="S369" s="53" t="str">
        <f t="shared" si="11"/>
        <v>QTH</v>
      </c>
    </row>
    <row r="370" spans="1:19" s="52" customFormat="1" ht="18" customHeight="1">
      <c r="A370" s="44">
        <v>361</v>
      </c>
      <c r="B370" s="54">
        <f>SUBTOTAL(2,C$7:C370)</f>
        <v>361</v>
      </c>
      <c r="C370" s="54">
        <f>IF(ISNA(VLOOKUP($A370,[1]DSSV!$A$9:$P$65536,IN_DTK!C$6,0))=FALSE,VLOOKUP($A370,[1]DSSV!$A$9:$P$65536,IN_DTK!C$6,0),"")</f>
        <v>152335956</v>
      </c>
      <c r="D370" s="55" t="str">
        <f>IF(ISNA(VLOOKUP($A370,[1]DSSV!$A$9:$P$65536,IN_DTK!D$6,0))=FALSE,VLOOKUP($A370,[1]DSSV!$A$9:$P$65536,IN_DTK!D$6,0),"")</f>
        <v xml:space="preserve">Thái Tấn </v>
      </c>
      <c r="E370" s="56" t="str">
        <f>IF(ISNA(VLOOKUP($A370,[1]DSSV!$A$9:$P$65536,IN_DTK!E$6,0))=FALSE,VLOOKUP($A370,[1]DSSV!$A$9:$P$65536,IN_DTK!E$6,0),"")</f>
        <v xml:space="preserve">Thông </v>
      </c>
      <c r="F370" s="57" t="str">
        <f>IF(ISNA(VLOOKUP($A370,[1]DSSV!$A$9:$P$65536,IN_DTK!F$6,0))=FALSE,VLOOKUP($A370,[1]DSSV!$A$9:$P$65536,IN_DTK!F$6,0),"")</f>
        <v>K15QTH1</v>
      </c>
      <c r="G370" s="57" t="str">
        <f>IF(ISNA(VLOOKUP($A370,[1]DSSV!$A$9:$P$65536,IN_DTK!G$6,0))=FALSE,VLOOKUP($A370,[1]DSSV!$A$9:$P$65536,IN_DTK!G$6,0),"")</f>
        <v>K15E39</v>
      </c>
      <c r="H370" s="54">
        <f>IF(ISNA(VLOOKUP($A370,[1]DSSV!$A$9:$P$65536,IN_DTK!H$6,0))=FALSE,IF(H$9&lt;&gt;0,VLOOKUP($A370,[1]DSSV!$A$9:$P$65536,IN_DTK!H$6,0),""),"")</f>
        <v>9</v>
      </c>
      <c r="I370" s="54">
        <f>IF(ISNA(VLOOKUP($A370,[1]DSSV!$A$9:$P$65536,IN_DTK!I$6,0))=FALSE,IF(I$9&lt;&gt;0,VLOOKUP($A370,[1]DSSV!$A$9:$P$65536,IN_DTK!I$6,0),""),"")</f>
        <v>8</v>
      </c>
      <c r="J370" s="54">
        <f>IF(ISNA(VLOOKUP($A370,[1]DSSV!$A$9:$P$65536,IN_DTK!J$6,0))=FALSE,IF(J$9&lt;&gt;0,VLOOKUP($A370,[1]DSSV!$A$9:$P$65536,IN_DTK!J$6,0),""),"")</f>
        <v>6.5</v>
      </c>
      <c r="K370" s="54">
        <f>IF(ISNA(VLOOKUP($A370,[1]DSSV!$A$9:$P$65536,IN_DTK!K$6,0))=FALSE,IF(K$9&lt;&gt;0,VLOOKUP($A370,[1]DSSV!$A$9:$P$65536,IN_DTK!K$6,0),""),"")</f>
        <v>7</v>
      </c>
      <c r="L370" s="54">
        <f>IF(ISNA(VLOOKUP($A370,[1]DSSV!$A$9:$P$65536,IN_DTK!L$6,0))=FALSE,VLOOKUP($A370,[1]DSSV!$A$9:$P$65536,IN_DTK!L$6,0),"")</f>
        <v>6.5</v>
      </c>
      <c r="M370" s="54">
        <f>IF(ISNA(VLOOKUP($A370,[1]DSSV!$A$9:$P$65536,IN_DTK!M$6,0))=FALSE,VLOOKUP($A370,[1]DSSV!$A$9:$P$65536,IN_DTK!M$6,0),"")</f>
        <v>2.5</v>
      </c>
      <c r="N370" s="54">
        <f>IF(ISNA(VLOOKUP($A370,[1]DSSV!$A$9:$P$65536,IN_DTK!N$6,0))=FALSE,IF(N$9&lt;&gt;0,VLOOKUP($A370,[1]DSSV!$A$9:$P$65536,IN_DTK!N$6,0),""),"")</f>
        <v>4.5</v>
      </c>
      <c r="O370" s="58">
        <f>IF(ISNA(VLOOKUP($A370,[1]DSSV!$A$9:$P$65536,IN_DTK!O$6,0))=FALSE,VLOOKUP($A370,[1]DSSV!$A$9:$P$65536,IN_DTK!O$6,0),"")</f>
        <v>5.7</v>
      </c>
      <c r="P370" s="59" t="str">
        <f>IF(ISNA(VLOOKUP($A370,[1]DSSV!$A$9:$P$65536,IN_DTK!P$6,0))=FALSE,VLOOKUP($A370,[1]DSSV!$A$9:$P$65536,IN_DTK!P$6,0),"")</f>
        <v>Năm Phẩy Bảy</v>
      </c>
      <c r="Q370" s="60">
        <f>IF(ISNA(VLOOKUP($A370,[1]DSSV!$A$9:$P$65536,IN_DTK!Q$6,0))=FALSE,VLOOKUP($A370,[1]DSSV!$A$9:$P$65536,IN_DTK!Q$6,0),"")</f>
        <v>0</v>
      </c>
      <c r="R370" s="52" t="str">
        <f t="shared" si="10"/>
        <v>K15QTH</v>
      </c>
      <c r="S370" s="53" t="str">
        <f t="shared" si="11"/>
        <v>QTH</v>
      </c>
    </row>
    <row r="371" spans="1:19" s="52" customFormat="1" ht="18" customHeight="1">
      <c r="A371" s="44">
        <v>362</v>
      </c>
      <c r="B371" s="54">
        <f>SUBTOTAL(2,C$7:C371)</f>
        <v>362</v>
      </c>
      <c r="C371" s="54">
        <f>IF(ISNA(VLOOKUP($A371,[1]DSSV!$A$9:$P$65536,IN_DTK!C$6,0))=FALSE,VLOOKUP($A371,[1]DSSV!$A$9:$P$65536,IN_DTK!C$6,0),"")</f>
        <v>152335983</v>
      </c>
      <c r="D371" s="55" t="str">
        <f>IF(ISNA(VLOOKUP($A371,[1]DSSV!$A$9:$P$65536,IN_DTK!D$6,0))=FALSE,VLOOKUP($A371,[1]DSSV!$A$9:$P$65536,IN_DTK!D$6,0),"")</f>
        <v xml:space="preserve">Trương Thế </v>
      </c>
      <c r="E371" s="56" t="str">
        <f>IF(ISNA(VLOOKUP($A371,[1]DSSV!$A$9:$P$65536,IN_DTK!E$6,0))=FALSE,VLOOKUP($A371,[1]DSSV!$A$9:$P$65536,IN_DTK!E$6,0),"")</f>
        <v xml:space="preserve">Thanh </v>
      </c>
      <c r="F371" s="57" t="str">
        <f>IF(ISNA(VLOOKUP($A371,[1]DSSV!$A$9:$P$65536,IN_DTK!F$6,0))=FALSE,VLOOKUP($A371,[1]DSSV!$A$9:$P$65536,IN_DTK!F$6,0),"")</f>
        <v>K15QTH1</v>
      </c>
      <c r="G371" s="57" t="str">
        <f>IF(ISNA(VLOOKUP($A371,[1]DSSV!$A$9:$P$65536,IN_DTK!G$6,0))=FALSE,VLOOKUP($A371,[1]DSSV!$A$9:$P$65536,IN_DTK!G$6,0),"")</f>
        <v>K15E39</v>
      </c>
      <c r="H371" s="54">
        <f>IF(ISNA(VLOOKUP($A371,[1]DSSV!$A$9:$P$65536,IN_DTK!H$6,0))=FALSE,IF(H$9&lt;&gt;0,VLOOKUP($A371,[1]DSSV!$A$9:$P$65536,IN_DTK!H$6,0),""),"")</f>
        <v>8</v>
      </c>
      <c r="I371" s="54">
        <f>IF(ISNA(VLOOKUP($A371,[1]DSSV!$A$9:$P$65536,IN_DTK!I$6,0))=FALSE,IF(I$9&lt;&gt;0,VLOOKUP($A371,[1]DSSV!$A$9:$P$65536,IN_DTK!I$6,0),""),"")</f>
        <v>8</v>
      </c>
      <c r="J371" s="54">
        <f>IF(ISNA(VLOOKUP($A371,[1]DSSV!$A$9:$P$65536,IN_DTK!J$6,0))=FALSE,IF(J$9&lt;&gt;0,VLOOKUP($A371,[1]DSSV!$A$9:$P$65536,IN_DTK!J$6,0),""),"")</f>
        <v>5.5</v>
      </c>
      <c r="K371" s="54">
        <f>IF(ISNA(VLOOKUP($A371,[1]DSSV!$A$9:$P$65536,IN_DTK!K$6,0))=FALSE,IF(K$9&lt;&gt;0,VLOOKUP($A371,[1]DSSV!$A$9:$P$65536,IN_DTK!K$6,0),""),"")</f>
        <v>6.5</v>
      </c>
      <c r="L371" s="54">
        <f>IF(ISNA(VLOOKUP($A371,[1]DSSV!$A$9:$P$65536,IN_DTK!L$6,0))=FALSE,VLOOKUP($A371,[1]DSSV!$A$9:$P$65536,IN_DTK!L$6,0),"")</f>
        <v>7</v>
      </c>
      <c r="M371" s="54">
        <f>IF(ISNA(VLOOKUP($A371,[1]DSSV!$A$9:$P$65536,IN_DTK!M$6,0))=FALSE,VLOOKUP($A371,[1]DSSV!$A$9:$P$65536,IN_DTK!M$6,0),"")</f>
        <v>5.2</v>
      </c>
      <c r="N371" s="54">
        <f>IF(ISNA(VLOOKUP($A371,[1]DSSV!$A$9:$P$65536,IN_DTK!N$6,0))=FALSE,IF(N$9&lt;&gt;0,VLOOKUP($A371,[1]DSSV!$A$9:$P$65536,IN_DTK!N$6,0),""),"")</f>
        <v>6.1</v>
      </c>
      <c r="O371" s="58">
        <f>IF(ISNA(VLOOKUP($A371,[1]DSSV!$A$9:$P$65536,IN_DTK!O$6,0))=FALSE,VLOOKUP($A371,[1]DSSV!$A$9:$P$65536,IN_DTK!O$6,0),"")</f>
        <v>6.3</v>
      </c>
      <c r="P371" s="59" t="str">
        <f>IF(ISNA(VLOOKUP($A371,[1]DSSV!$A$9:$P$65536,IN_DTK!P$6,0))=FALSE,VLOOKUP($A371,[1]DSSV!$A$9:$P$65536,IN_DTK!P$6,0),"")</f>
        <v>Sáu  Phẩy Ba</v>
      </c>
      <c r="Q371" s="60">
        <f>IF(ISNA(VLOOKUP($A371,[1]DSSV!$A$9:$P$65536,IN_DTK!Q$6,0))=FALSE,VLOOKUP($A371,[1]DSSV!$A$9:$P$65536,IN_DTK!Q$6,0),"")</f>
        <v>0</v>
      </c>
      <c r="R371" s="52" t="str">
        <f t="shared" si="10"/>
        <v>K15QTH</v>
      </c>
      <c r="S371" s="53" t="str">
        <f t="shared" si="11"/>
        <v>QTH</v>
      </c>
    </row>
    <row r="372" spans="1:19" s="52" customFormat="1" ht="18" customHeight="1">
      <c r="A372" s="44">
        <v>363</v>
      </c>
      <c r="B372" s="54">
        <f>SUBTOTAL(2,C$7:C372)</f>
        <v>363</v>
      </c>
      <c r="C372" s="54">
        <f>IF(ISNA(VLOOKUP($A372,[1]DSSV!$A$9:$P$65536,IN_DTK!C$6,0))=FALSE,VLOOKUP($A372,[1]DSSV!$A$9:$P$65536,IN_DTK!C$6,0),"")</f>
        <v>152336112</v>
      </c>
      <c r="D372" s="55" t="str">
        <f>IF(ISNA(VLOOKUP($A372,[1]DSSV!$A$9:$P$65536,IN_DTK!D$6,0))=FALSE,VLOOKUP($A372,[1]DSSV!$A$9:$P$65536,IN_DTK!D$6,0),"")</f>
        <v xml:space="preserve">Nguyễn Thị Thanh </v>
      </c>
      <c r="E372" s="56" t="str">
        <f>IF(ISNA(VLOOKUP($A372,[1]DSSV!$A$9:$P$65536,IN_DTK!E$6,0))=FALSE,VLOOKUP($A372,[1]DSSV!$A$9:$P$65536,IN_DTK!E$6,0),"")</f>
        <v xml:space="preserve">Thảo </v>
      </c>
      <c r="F372" s="57" t="str">
        <f>IF(ISNA(VLOOKUP($A372,[1]DSSV!$A$9:$P$65536,IN_DTK!F$6,0))=FALSE,VLOOKUP($A372,[1]DSSV!$A$9:$P$65536,IN_DTK!F$6,0),"")</f>
        <v>K15QTH1</v>
      </c>
      <c r="G372" s="57" t="str">
        <f>IF(ISNA(VLOOKUP($A372,[1]DSSV!$A$9:$P$65536,IN_DTK!G$6,0))=FALSE,VLOOKUP($A372,[1]DSSV!$A$9:$P$65536,IN_DTK!G$6,0),"")</f>
        <v>K15E39</v>
      </c>
      <c r="H372" s="54">
        <f>IF(ISNA(VLOOKUP($A372,[1]DSSV!$A$9:$P$65536,IN_DTK!H$6,0))=FALSE,IF(H$9&lt;&gt;0,VLOOKUP($A372,[1]DSSV!$A$9:$P$65536,IN_DTK!H$6,0),""),"")</f>
        <v>7</v>
      </c>
      <c r="I372" s="54">
        <f>IF(ISNA(VLOOKUP($A372,[1]DSSV!$A$9:$P$65536,IN_DTK!I$6,0))=FALSE,IF(I$9&lt;&gt;0,VLOOKUP($A372,[1]DSSV!$A$9:$P$65536,IN_DTK!I$6,0),""),"")</f>
        <v>8</v>
      </c>
      <c r="J372" s="54">
        <f>IF(ISNA(VLOOKUP($A372,[1]DSSV!$A$9:$P$65536,IN_DTK!J$6,0))=FALSE,IF(J$9&lt;&gt;0,VLOOKUP($A372,[1]DSSV!$A$9:$P$65536,IN_DTK!J$6,0),""),"")</f>
        <v>7</v>
      </c>
      <c r="K372" s="54">
        <f>IF(ISNA(VLOOKUP($A372,[1]DSSV!$A$9:$P$65536,IN_DTK!K$6,0))=FALSE,IF(K$9&lt;&gt;0,VLOOKUP($A372,[1]DSSV!$A$9:$P$65536,IN_DTK!K$6,0),""),"")</f>
        <v>6.5</v>
      </c>
      <c r="L372" s="54">
        <f>IF(ISNA(VLOOKUP($A372,[1]DSSV!$A$9:$P$65536,IN_DTK!L$6,0))=FALSE,VLOOKUP($A372,[1]DSSV!$A$9:$P$65536,IN_DTK!L$6,0),"")</f>
        <v>7</v>
      </c>
      <c r="M372" s="54">
        <f>IF(ISNA(VLOOKUP($A372,[1]DSSV!$A$9:$P$65536,IN_DTK!M$6,0))=FALSE,VLOOKUP($A372,[1]DSSV!$A$9:$P$65536,IN_DTK!M$6,0),"")</f>
        <v>6.7</v>
      </c>
      <c r="N372" s="54">
        <f>IF(ISNA(VLOOKUP($A372,[1]DSSV!$A$9:$P$65536,IN_DTK!N$6,0))=FALSE,IF(N$9&lt;&gt;0,VLOOKUP($A372,[1]DSSV!$A$9:$P$65536,IN_DTK!N$6,0),""),"")</f>
        <v>6.9</v>
      </c>
      <c r="O372" s="58">
        <f>IF(ISNA(VLOOKUP($A372,[1]DSSV!$A$9:$P$65536,IN_DTK!O$6,0))=FALSE,VLOOKUP($A372,[1]DSSV!$A$9:$P$65536,IN_DTK!O$6,0),"")</f>
        <v>7</v>
      </c>
      <c r="P372" s="59" t="str">
        <f>IF(ISNA(VLOOKUP($A372,[1]DSSV!$A$9:$P$65536,IN_DTK!P$6,0))=FALSE,VLOOKUP($A372,[1]DSSV!$A$9:$P$65536,IN_DTK!P$6,0),"")</f>
        <v>Bảy</v>
      </c>
      <c r="Q372" s="60">
        <f>IF(ISNA(VLOOKUP($A372,[1]DSSV!$A$9:$P$65536,IN_DTK!Q$6,0))=FALSE,VLOOKUP($A372,[1]DSSV!$A$9:$P$65536,IN_DTK!Q$6,0),"")</f>
        <v>0</v>
      </c>
      <c r="R372" s="52" t="str">
        <f t="shared" si="10"/>
        <v>K15QTH</v>
      </c>
      <c r="S372" s="53" t="str">
        <f t="shared" si="11"/>
        <v>QTH</v>
      </c>
    </row>
    <row r="373" spans="1:19" s="52" customFormat="1" ht="18" customHeight="1">
      <c r="A373" s="44">
        <v>364</v>
      </c>
      <c r="B373" s="54">
        <f>SUBTOTAL(2,C$7:C373)</f>
        <v>364</v>
      </c>
      <c r="C373" s="54">
        <f>IF(ISNA(VLOOKUP($A373,[1]DSSV!$A$9:$P$65536,IN_DTK!C$6,0))=FALSE,VLOOKUP($A373,[1]DSSV!$A$9:$P$65536,IN_DTK!C$6,0),"")</f>
        <v>152336115</v>
      </c>
      <c r="D373" s="55" t="str">
        <f>IF(ISNA(VLOOKUP($A373,[1]DSSV!$A$9:$P$65536,IN_DTK!D$6,0))=FALSE,VLOOKUP($A373,[1]DSSV!$A$9:$P$65536,IN_DTK!D$6,0),"")</f>
        <v xml:space="preserve">Nguyễn Anh </v>
      </c>
      <c r="E373" s="56" t="str">
        <f>IF(ISNA(VLOOKUP($A373,[1]DSSV!$A$9:$P$65536,IN_DTK!E$6,0))=FALSE,VLOOKUP($A373,[1]DSSV!$A$9:$P$65536,IN_DTK!E$6,0),"")</f>
        <v xml:space="preserve">Tuấn </v>
      </c>
      <c r="F373" s="57" t="str">
        <f>IF(ISNA(VLOOKUP($A373,[1]DSSV!$A$9:$P$65536,IN_DTK!F$6,0))=FALSE,VLOOKUP($A373,[1]DSSV!$A$9:$P$65536,IN_DTK!F$6,0),"")</f>
        <v>K15QTH1</v>
      </c>
      <c r="G373" s="57" t="str">
        <f>IF(ISNA(VLOOKUP($A373,[1]DSSV!$A$9:$P$65536,IN_DTK!G$6,0))=FALSE,VLOOKUP($A373,[1]DSSV!$A$9:$P$65536,IN_DTK!G$6,0),"")</f>
        <v>K15E39</v>
      </c>
      <c r="H373" s="54">
        <f>IF(ISNA(VLOOKUP($A373,[1]DSSV!$A$9:$P$65536,IN_DTK!H$6,0))=FALSE,IF(H$9&lt;&gt;0,VLOOKUP($A373,[1]DSSV!$A$9:$P$65536,IN_DTK!H$6,0),""),"")</f>
        <v>7</v>
      </c>
      <c r="I373" s="54">
        <f>IF(ISNA(VLOOKUP($A373,[1]DSSV!$A$9:$P$65536,IN_DTK!I$6,0))=FALSE,IF(I$9&lt;&gt;0,VLOOKUP($A373,[1]DSSV!$A$9:$P$65536,IN_DTK!I$6,0),""),"")</f>
        <v>8</v>
      </c>
      <c r="J373" s="54">
        <f>IF(ISNA(VLOOKUP($A373,[1]DSSV!$A$9:$P$65536,IN_DTK!J$6,0))=FALSE,IF(J$9&lt;&gt;0,VLOOKUP($A373,[1]DSSV!$A$9:$P$65536,IN_DTK!J$6,0),""),"")</f>
        <v>6.5</v>
      </c>
      <c r="K373" s="54">
        <f>IF(ISNA(VLOOKUP($A373,[1]DSSV!$A$9:$P$65536,IN_DTK!K$6,0))=FALSE,IF(K$9&lt;&gt;0,VLOOKUP($A373,[1]DSSV!$A$9:$P$65536,IN_DTK!K$6,0),""),"")</f>
        <v>8</v>
      </c>
      <c r="L373" s="54">
        <f>IF(ISNA(VLOOKUP($A373,[1]DSSV!$A$9:$P$65536,IN_DTK!L$6,0))=FALSE,VLOOKUP($A373,[1]DSSV!$A$9:$P$65536,IN_DTK!L$6,0),"")</f>
        <v>7</v>
      </c>
      <c r="M373" s="54">
        <f>IF(ISNA(VLOOKUP($A373,[1]DSSV!$A$9:$P$65536,IN_DTK!M$6,0))=FALSE,VLOOKUP($A373,[1]DSSV!$A$9:$P$65536,IN_DTK!M$6,0),"")</f>
        <v>6</v>
      </c>
      <c r="N373" s="54">
        <f>IF(ISNA(VLOOKUP($A373,[1]DSSV!$A$9:$P$65536,IN_DTK!N$6,0))=FALSE,IF(N$9&lt;&gt;0,VLOOKUP($A373,[1]DSSV!$A$9:$P$65536,IN_DTK!N$6,0),""),"")</f>
        <v>6.5</v>
      </c>
      <c r="O373" s="58">
        <f>IF(ISNA(VLOOKUP($A373,[1]DSSV!$A$9:$P$65536,IN_DTK!O$6,0))=FALSE,VLOOKUP($A373,[1]DSSV!$A$9:$P$65536,IN_DTK!O$6,0),"")</f>
        <v>6.8</v>
      </c>
      <c r="P373" s="59" t="str">
        <f>IF(ISNA(VLOOKUP($A373,[1]DSSV!$A$9:$P$65536,IN_DTK!P$6,0))=FALSE,VLOOKUP($A373,[1]DSSV!$A$9:$P$65536,IN_DTK!P$6,0),"")</f>
        <v>Sáu  Phẩy Tám</v>
      </c>
      <c r="Q373" s="60">
        <f>IF(ISNA(VLOOKUP($A373,[1]DSSV!$A$9:$P$65536,IN_DTK!Q$6,0))=FALSE,VLOOKUP($A373,[1]DSSV!$A$9:$P$65536,IN_DTK!Q$6,0),"")</f>
        <v>0</v>
      </c>
      <c r="R373" s="52" t="str">
        <f t="shared" si="10"/>
        <v>K15QTH</v>
      </c>
      <c r="S373" s="53" t="str">
        <f t="shared" si="11"/>
        <v>QTH</v>
      </c>
    </row>
    <row r="374" spans="1:19" s="52" customFormat="1" ht="18" customHeight="1">
      <c r="A374" s="44">
        <v>365</v>
      </c>
      <c r="B374" s="54">
        <f>SUBTOTAL(2,C$7:C374)</f>
        <v>365</v>
      </c>
      <c r="C374" s="54">
        <f>IF(ISNA(VLOOKUP($A374,[1]DSSV!$A$9:$P$65536,IN_DTK!C$6,0))=FALSE,VLOOKUP($A374,[1]DSSV!$A$9:$P$65536,IN_DTK!C$6,0),"")</f>
        <v>152336229</v>
      </c>
      <c r="D374" s="55" t="str">
        <f>IF(ISNA(VLOOKUP($A374,[1]DSSV!$A$9:$P$65536,IN_DTK!D$6,0))=FALSE,VLOOKUP($A374,[1]DSSV!$A$9:$P$65536,IN_DTK!D$6,0),"")</f>
        <v xml:space="preserve">Hoàng Thị </v>
      </c>
      <c r="E374" s="56" t="str">
        <f>IF(ISNA(VLOOKUP($A374,[1]DSSV!$A$9:$P$65536,IN_DTK!E$6,0))=FALSE,VLOOKUP($A374,[1]DSSV!$A$9:$P$65536,IN_DTK!E$6,0),"")</f>
        <v xml:space="preserve">Vân </v>
      </c>
      <c r="F374" s="57" t="str">
        <f>IF(ISNA(VLOOKUP($A374,[1]DSSV!$A$9:$P$65536,IN_DTK!F$6,0))=FALSE,VLOOKUP($A374,[1]DSSV!$A$9:$P$65536,IN_DTK!F$6,0),"")</f>
        <v>K15QTH1</v>
      </c>
      <c r="G374" s="57" t="str">
        <f>IF(ISNA(VLOOKUP($A374,[1]DSSV!$A$9:$P$65536,IN_DTK!G$6,0))=FALSE,VLOOKUP($A374,[1]DSSV!$A$9:$P$65536,IN_DTK!G$6,0),"")</f>
        <v>K15E39</v>
      </c>
      <c r="H374" s="54">
        <f>IF(ISNA(VLOOKUP($A374,[1]DSSV!$A$9:$P$65536,IN_DTK!H$6,0))=FALSE,IF(H$9&lt;&gt;0,VLOOKUP($A374,[1]DSSV!$A$9:$P$65536,IN_DTK!H$6,0),""),"")</f>
        <v>10</v>
      </c>
      <c r="I374" s="54">
        <f>IF(ISNA(VLOOKUP($A374,[1]DSSV!$A$9:$P$65536,IN_DTK!I$6,0))=FALSE,IF(I$9&lt;&gt;0,VLOOKUP($A374,[1]DSSV!$A$9:$P$65536,IN_DTK!I$6,0),""),"")</f>
        <v>9</v>
      </c>
      <c r="J374" s="54">
        <f>IF(ISNA(VLOOKUP($A374,[1]DSSV!$A$9:$P$65536,IN_DTK!J$6,0))=FALSE,IF(J$9&lt;&gt;0,VLOOKUP($A374,[1]DSSV!$A$9:$P$65536,IN_DTK!J$6,0),""),"")</f>
        <v>7.5</v>
      </c>
      <c r="K374" s="54">
        <f>IF(ISNA(VLOOKUP($A374,[1]DSSV!$A$9:$P$65536,IN_DTK!K$6,0))=FALSE,IF(K$9&lt;&gt;0,VLOOKUP($A374,[1]DSSV!$A$9:$P$65536,IN_DTK!K$6,0),""),"")</f>
        <v>9</v>
      </c>
      <c r="L374" s="54">
        <f>IF(ISNA(VLOOKUP($A374,[1]DSSV!$A$9:$P$65536,IN_DTK!L$6,0))=FALSE,VLOOKUP($A374,[1]DSSV!$A$9:$P$65536,IN_DTK!L$6,0),"")</f>
        <v>7</v>
      </c>
      <c r="M374" s="54">
        <f>IF(ISNA(VLOOKUP($A374,[1]DSSV!$A$9:$P$65536,IN_DTK!M$6,0))=FALSE,VLOOKUP($A374,[1]DSSV!$A$9:$P$65536,IN_DTK!M$6,0),"")</f>
        <v>6.1</v>
      </c>
      <c r="N374" s="54">
        <f>IF(ISNA(VLOOKUP($A374,[1]DSSV!$A$9:$P$65536,IN_DTK!N$6,0))=FALSE,IF(N$9&lt;&gt;0,VLOOKUP($A374,[1]DSSV!$A$9:$P$65536,IN_DTK!N$6,0),""),"")</f>
        <v>6.6</v>
      </c>
      <c r="O374" s="58">
        <f>IF(ISNA(VLOOKUP($A374,[1]DSSV!$A$9:$P$65536,IN_DTK!O$6,0))=FALSE,VLOOKUP($A374,[1]DSSV!$A$9:$P$65536,IN_DTK!O$6,0),"")</f>
        <v>7.4</v>
      </c>
      <c r="P374" s="59" t="str">
        <f>IF(ISNA(VLOOKUP($A374,[1]DSSV!$A$9:$P$65536,IN_DTK!P$6,0))=FALSE,VLOOKUP($A374,[1]DSSV!$A$9:$P$65536,IN_DTK!P$6,0),"")</f>
        <v>Bảy Phẩy Bốn</v>
      </c>
      <c r="Q374" s="60">
        <f>IF(ISNA(VLOOKUP($A374,[1]DSSV!$A$9:$P$65536,IN_DTK!Q$6,0))=FALSE,VLOOKUP($A374,[1]DSSV!$A$9:$P$65536,IN_DTK!Q$6,0),"")</f>
        <v>0</v>
      </c>
      <c r="R374" s="52" t="str">
        <f t="shared" si="10"/>
        <v>K15QTH</v>
      </c>
      <c r="S374" s="53" t="str">
        <f t="shared" si="11"/>
        <v>QTH</v>
      </c>
    </row>
    <row r="375" spans="1:19" s="52" customFormat="1" ht="18" customHeight="1">
      <c r="A375" s="44">
        <v>366</v>
      </c>
      <c r="B375" s="54">
        <f>SUBTOTAL(2,C$7:C375)</f>
        <v>366</v>
      </c>
      <c r="C375" s="54">
        <f>IF(ISNA(VLOOKUP($A375,[1]DSSV!$A$9:$P$65536,IN_DTK!C$6,0))=FALSE,VLOOKUP($A375,[1]DSSV!$A$9:$P$65536,IN_DTK!C$6,0),"")</f>
        <v>152336359</v>
      </c>
      <c r="D375" s="55" t="str">
        <f>IF(ISNA(VLOOKUP($A375,[1]DSSV!$A$9:$P$65536,IN_DTK!D$6,0))=FALSE,VLOOKUP($A375,[1]DSSV!$A$9:$P$65536,IN_DTK!D$6,0),"")</f>
        <v xml:space="preserve">Đinh Hoàng </v>
      </c>
      <c r="E375" s="56" t="str">
        <f>IF(ISNA(VLOOKUP($A375,[1]DSSV!$A$9:$P$65536,IN_DTK!E$6,0))=FALSE,VLOOKUP($A375,[1]DSSV!$A$9:$P$65536,IN_DTK!E$6,0),"")</f>
        <v xml:space="preserve">Hiệp </v>
      </c>
      <c r="F375" s="57" t="str">
        <f>IF(ISNA(VLOOKUP($A375,[1]DSSV!$A$9:$P$65536,IN_DTK!F$6,0))=FALSE,VLOOKUP($A375,[1]DSSV!$A$9:$P$65536,IN_DTK!F$6,0),"")</f>
        <v>K15QTH1</v>
      </c>
      <c r="G375" s="57" t="str">
        <f>IF(ISNA(VLOOKUP($A375,[1]DSSV!$A$9:$P$65536,IN_DTK!G$6,0))=FALSE,VLOOKUP($A375,[1]DSSV!$A$9:$P$65536,IN_DTK!G$6,0),"")</f>
        <v>K15E39</v>
      </c>
      <c r="H375" s="54">
        <f>IF(ISNA(VLOOKUP($A375,[1]DSSV!$A$9:$P$65536,IN_DTK!H$6,0))=FALSE,IF(H$9&lt;&gt;0,VLOOKUP($A375,[1]DSSV!$A$9:$P$65536,IN_DTK!H$6,0),""),"")</f>
        <v>8</v>
      </c>
      <c r="I375" s="54">
        <f>IF(ISNA(VLOOKUP($A375,[1]DSSV!$A$9:$P$65536,IN_DTK!I$6,0))=FALSE,IF(I$9&lt;&gt;0,VLOOKUP($A375,[1]DSSV!$A$9:$P$65536,IN_DTK!I$6,0),""),"")</f>
        <v>8</v>
      </c>
      <c r="J375" s="54">
        <f>IF(ISNA(VLOOKUP($A375,[1]DSSV!$A$9:$P$65536,IN_DTK!J$6,0))=FALSE,IF(J$9&lt;&gt;0,VLOOKUP($A375,[1]DSSV!$A$9:$P$65536,IN_DTK!J$6,0),""),"")</f>
        <v>5.5</v>
      </c>
      <c r="K375" s="54">
        <f>IF(ISNA(VLOOKUP($A375,[1]DSSV!$A$9:$P$65536,IN_DTK!K$6,0))=FALSE,IF(K$9&lt;&gt;0,VLOOKUP($A375,[1]DSSV!$A$9:$P$65536,IN_DTK!K$6,0),""),"")</f>
        <v>7</v>
      </c>
      <c r="L375" s="54">
        <f>IF(ISNA(VLOOKUP($A375,[1]DSSV!$A$9:$P$65536,IN_DTK!L$6,0))=FALSE,VLOOKUP($A375,[1]DSSV!$A$9:$P$65536,IN_DTK!L$6,0),"")</f>
        <v>7</v>
      </c>
      <c r="M375" s="54">
        <f>IF(ISNA(VLOOKUP($A375,[1]DSSV!$A$9:$P$65536,IN_DTK!M$6,0))=FALSE,VLOOKUP($A375,[1]DSSV!$A$9:$P$65536,IN_DTK!M$6,0),"")</f>
        <v>4</v>
      </c>
      <c r="N375" s="54">
        <f>IF(ISNA(VLOOKUP($A375,[1]DSSV!$A$9:$P$65536,IN_DTK!N$6,0))=FALSE,IF(N$9&lt;&gt;0,VLOOKUP($A375,[1]DSSV!$A$9:$P$65536,IN_DTK!N$6,0),""),"")</f>
        <v>5.5</v>
      </c>
      <c r="O375" s="58">
        <f>IF(ISNA(VLOOKUP($A375,[1]DSSV!$A$9:$P$65536,IN_DTK!O$6,0))=FALSE,VLOOKUP($A375,[1]DSSV!$A$9:$P$65536,IN_DTK!O$6,0),"")</f>
        <v>6</v>
      </c>
      <c r="P375" s="59" t="str">
        <f>IF(ISNA(VLOOKUP($A375,[1]DSSV!$A$9:$P$65536,IN_DTK!P$6,0))=FALSE,VLOOKUP($A375,[1]DSSV!$A$9:$P$65536,IN_DTK!P$6,0),"")</f>
        <v>Sáu</v>
      </c>
      <c r="Q375" s="60">
        <f>IF(ISNA(VLOOKUP($A375,[1]DSSV!$A$9:$P$65536,IN_DTK!Q$6,0))=FALSE,VLOOKUP($A375,[1]DSSV!$A$9:$P$65536,IN_DTK!Q$6,0),"")</f>
        <v>0</v>
      </c>
      <c r="R375" s="52" t="str">
        <f t="shared" si="10"/>
        <v>K15QTH</v>
      </c>
      <c r="S375" s="53" t="str">
        <f t="shared" si="11"/>
        <v>QTH</v>
      </c>
    </row>
    <row r="376" spans="1:19" s="52" customFormat="1" ht="18" customHeight="1">
      <c r="A376" s="44">
        <v>367</v>
      </c>
      <c r="B376" s="54">
        <f>SUBTOTAL(2,C$7:C376)</f>
        <v>367</v>
      </c>
      <c r="C376" s="54">
        <f>IF(ISNA(VLOOKUP($A376,[1]DSSV!$A$9:$P$65536,IN_DTK!C$6,0))=FALSE,VLOOKUP($A376,[1]DSSV!$A$9:$P$65536,IN_DTK!C$6,0),"")</f>
        <v>152336360</v>
      </c>
      <c r="D376" s="55" t="str">
        <f>IF(ISNA(VLOOKUP($A376,[1]DSSV!$A$9:$P$65536,IN_DTK!D$6,0))=FALSE,VLOOKUP($A376,[1]DSSV!$A$9:$P$65536,IN_DTK!D$6,0),"")</f>
        <v xml:space="preserve">Nguyễn Quốc </v>
      </c>
      <c r="E376" s="56" t="str">
        <f>IF(ISNA(VLOOKUP($A376,[1]DSSV!$A$9:$P$65536,IN_DTK!E$6,0))=FALSE,VLOOKUP($A376,[1]DSSV!$A$9:$P$65536,IN_DTK!E$6,0),"")</f>
        <v xml:space="preserve">Doanh </v>
      </c>
      <c r="F376" s="57" t="str">
        <f>IF(ISNA(VLOOKUP($A376,[1]DSSV!$A$9:$P$65536,IN_DTK!F$6,0))=FALSE,VLOOKUP($A376,[1]DSSV!$A$9:$P$65536,IN_DTK!F$6,0),"")</f>
        <v>K15QTH1</v>
      </c>
      <c r="G376" s="57" t="str">
        <f>IF(ISNA(VLOOKUP($A376,[1]DSSV!$A$9:$P$65536,IN_DTK!G$6,0))=FALSE,VLOOKUP($A376,[1]DSSV!$A$9:$P$65536,IN_DTK!G$6,0),"")</f>
        <v>K15E39</v>
      </c>
      <c r="H376" s="54">
        <f>IF(ISNA(VLOOKUP($A376,[1]DSSV!$A$9:$P$65536,IN_DTK!H$6,0))=FALSE,IF(H$9&lt;&gt;0,VLOOKUP($A376,[1]DSSV!$A$9:$P$65536,IN_DTK!H$6,0),""),"")</f>
        <v>9</v>
      </c>
      <c r="I376" s="54">
        <f>IF(ISNA(VLOOKUP($A376,[1]DSSV!$A$9:$P$65536,IN_DTK!I$6,0))=FALSE,IF(I$9&lt;&gt;0,VLOOKUP($A376,[1]DSSV!$A$9:$P$65536,IN_DTK!I$6,0),""),"")</f>
        <v>8</v>
      </c>
      <c r="J376" s="54">
        <f>IF(ISNA(VLOOKUP($A376,[1]DSSV!$A$9:$P$65536,IN_DTK!J$6,0))=FALSE,IF(J$9&lt;&gt;0,VLOOKUP($A376,[1]DSSV!$A$9:$P$65536,IN_DTK!J$6,0),""),"")</f>
        <v>5</v>
      </c>
      <c r="K376" s="54">
        <f>IF(ISNA(VLOOKUP($A376,[1]DSSV!$A$9:$P$65536,IN_DTK!K$6,0))=FALSE,IF(K$9&lt;&gt;0,VLOOKUP($A376,[1]DSSV!$A$9:$P$65536,IN_DTK!K$6,0),""),"")</f>
        <v>6.5</v>
      </c>
      <c r="L376" s="54">
        <f>IF(ISNA(VLOOKUP($A376,[1]DSSV!$A$9:$P$65536,IN_DTK!L$6,0))=FALSE,VLOOKUP($A376,[1]DSSV!$A$9:$P$65536,IN_DTK!L$6,0),"")</f>
        <v>6</v>
      </c>
      <c r="M376" s="54">
        <f>IF(ISNA(VLOOKUP($A376,[1]DSSV!$A$9:$P$65536,IN_DTK!M$6,0))=FALSE,VLOOKUP($A376,[1]DSSV!$A$9:$P$65536,IN_DTK!M$6,0),"")</f>
        <v>6</v>
      </c>
      <c r="N376" s="54">
        <f>IF(ISNA(VLOOKUP($A376,[1]DSSV!$A$9:$P$65536,IN_DTK!N$6,0))=FALSE,IF(N$9&lt;&gt;0,VLOOKUP($A376,[1]DSSV!$A$9:$P$65536,IN_DTK!N$6,0),""),"")</f>
        <v>6</v>
      </c>
      <c r="O376" s="58">
        <f>IF(ISNA(VLOOKUP($A376,[1]DSSV!$A$9:$P$65536,IN_DTK!O$6,0))=FALSE,VLOOKUP($A376,[1]DSSV!$A$9:$P$65536,IN_DTK!O$6,0),"")</f>
        <v>6.2</v>
      </c>
      <c r="P376" s="59" t="str">
        <f>IF(ISNA(VLOOKUP($A376,[1]DSSV!$A$9:$P$65536,IN_DTK!P$6,0))=FALSE,VLOOKUP($A376,[1]DSSV!$A$9:$P$65536,IN_DTK!P$6,0),"")</f>
        <v>Sáu  Phẩy Hai</v>
      </c>
      <c r="Q376" s="60">
        <f>IF(ISNA(VLOOKUP($A376,[1]DSSV!$A$9:$P$65536,IN_DTK!Q$6,0))=FALSE,VLOOKUP($A376,[1]DSSV!$A$9:$P$65536,IN_DTK!Q$6,0),"")</f>
        <v>0</v>
      </c>
      <c r="R376" s="52" t="str">
        <f t="shared" si="10"/>
        <v>K15QTH</v>
      </c>
      <c r="S376" s="53" t="str">
        <f t="shared" si="11"/>
        <v>QTH</v>
      </c>
    </row>
    <row r="377" spans="1:19" s="52" customFormat="1" ht="18" customHeight="1">
      <c r="A377" s="44">
        <v>368</v>
      </c>
      <c r="B377" s="54">
        <f>SUBTOTAL(2,C$7:C377)</f>
        <v>368</v>
      </c>
      <c r="C377" s="54">
        <f>IF(ISNA(VLOOKUP($A377,[1]DSSV!$A$9:$P$65536,IN_DTK!C$6,0))=FALSE,VLOOKUP($A377,[1]DSSV!$A$9:$P$65536,IN_DTK!C$6,0),"")</f>
        <v>152336460</v>
      </c>
      <c r="D377" s="55" t="str">
        <f>IF(ISNA(VLOOKUP($A377,[1]DSSV!$A$9:$P$65536,IN_DTK!D$6,0))=FALSE,VLOOKUP($A377,[1]DSSV!$A$9:$P$65536,IN_DTK!D$6,0),"")</f>
        <v>Hồ Hoàng Uyên</v>
      </c>
      <c r="E377" s="56" t="str">
        <f>IF(ISNA(VLOOKUP($A377,[1]DSSV!$A$9:$P$65536,IN_DTK!E$6,0))=FALSE,VLOOKUP($A377,[1]DSSV!$A$9:$P$65536,IN_DTK!E$6,0),"")</f>
        <v>Trang</v>
      </c>
      <c r="F377" s="57" t="str">
        <f>IF(ISNA(VLOOKUP($A377,[1]DSSV!$A$9:$P$65536,IN_DTK!F$6,0))=FALSE,VLOOKUP($A377,[1]DSSV!$A$9:$P$65536,IN_DTK!F$6,0),"")</f>
        <v>K15QTH1</v>
      </c>
      <c r="G377" s="57" t="str">
        <f>IF(ISNA(VLOOKUP($A377,[1]DSSV!$A$9:$P$65536,IN_DTK!G$6,0))=FALSE,VLOOKUP($A377,[1]DSSV!$A$9:$P$65536,IN_DTK!G$6,0),"")</f>
        <v>K15E39</v>
      </c>
      <c r="H377" s="54">
        <f>IF(ISNA(VLOOKUP($A377,[1]DSSV!$A$9:$P$65536,IN_DTK!H$6,0))=FALSE,IF(H$9&lt;&gt;0,VLOOKUP($A377,[1]DSSV!$A$9:$P$65536,IN_DTK!H$6,0),""),"")</f>
        <v>7</v>
      </c>
      <c r="I377" s="54">
        <f>IF(ISNA(VLOOKUP($A377,[1]DSSV!$A$9:$P$65536,IN_DTK!I$6,0))=FALSE,IF(I$9&lt;&gt;0,VLOOKUP($A377,[1]DSSV!$A$9:$P$65536,IN_DTK!I$6,0),""),"")</f>
        <v>8</v>
      </c>
      <c r="J377" s="54">
        <f>IF(ISNA(VLOOKUP($A377,[1]DSSV!$A$9:$P$65536,IN_DTK!J$6,0))=FALSE,IF(J$9&lt;&gt;0,VLOOKUP($A377,[1]DSSV!$A$9:$P$65536,IN_DTK!J$6,0),""),"")</f>
        <v>6.5</v>
      </c>
      <c r="K377" s="54">
        <f>IF(ISNA(VLOOKUP($A377,[1]DSSV!$A$9:$P$65536,IN_DTK!K$6,0))=FALSE,IF(K$9&lt;&gt;0,VLOOKUP($A377,[1]DSSV!$A$9:$P$65536,IN_DTK!K$6,0),""),"")</f>
        <v>8</v>
      </c>
      <c r="L377" s="54">
        <f>IF(ISNA(VLOOKUP($A377,[1]DSSV!$A$9:$P$65536,IN_DTK!L$6,0))=FALSE,VLOOKUP($A377,[1]DSSV!$A$9:$P$65536,IN_DTK!L$6,0),"")</f>
        <v>6.5</v>
      </c>
      <c r="M377" s="54">
        <f>IF(ISNA(VLOOKUP($A377,[1]DSSV!$A$9:$P$65536,IN_DTK!M$6,0))=FALSE,VLOOKUP($A377,[1]DSSV!$A$9:$P$65536,IN_DTK!M$6,0),"")</f>
        <v>4.3</v>
      </c>
      <c r="N377" s="54">
        <f>IF(ISNA(VLOOKUP($A377,[1]DSSV!$A$9:$P$65536,IN_DTK!N$6,0))=FALSE,IF(N$9&lt;&gt;0,VLOOKUP($A377,[1]DSSV!$A$9:$P$65536,IN_DTK!N$6,0),""),"")</f>
        <v>5.4</v>
      </c>
      <c r="O377" s="58">
        <f>IF(ISNA(VLOOKUP($A377,[1]DSSV!$A$9:$P$65536,IN_DTK!O$6,0))=FALSE,VLOOKUP($A377,[1]DSSV!$A$9:$P$65536,IN_DTK!O$6,0),"")</f>
        <v>6.2</v>
      </c>
      <c r="P377" s="59" t="str">
        <f>IF(ISNA(VLOOKUP($A377,[1]DSSV!$A$9:$P$65536,IN_DTK!P$6,0))=FALSE,VLOOKUP($A377,[1]DSSV!$A$9:$P$65536,IN_DTK!P$6,0),"")</f>
        <v>Sáu  Phẩy Hai</v>
      </c>
      <c r="Q377" s="60">
        <f>IF(ISNA(VLOOKUP($A377,[1]DSSV!$A$9:$P$65536,IN_DTK!Q$6,0))=FALSE,VLOOKUP($A377,[1]DSSV!$A$9:$P$65536,IN_DTK!Q$6,0),"")</f>
        <v>0</v>
      </c>
      <c r="R377" s="52" t="str">
        <f t="shared" si="10"/>
        <v>K15QTH</v>
      </c>
      <c r="S377" s="53" t="str">
        <f t="shared" si="11"/>
        <v>QTH</v>
      </c>
    </row>
    <row r="378" spans="1:19" s="52" customFormat="1" ht="18" customHeight="1">
      <c r="A378" s="44">
        <v>369</v>
      </c>
      <c r="B378" s="54">
        <f>SUBTOTAL(2,C$7:C378)</f>
        <v>369</v>
      </c>
      <c r="C378" s="54">
        <f>IF(ISNA(VLOOKUP($A378,[1]DSSV!$A$9:$P$65536,IN_DTK!C$6,0))=FALSE,VLOOKUP($A378,[1]DSSV!$A$9:$P$65536,IN_DTK!C$6,0),"")</f>
        <v>152413306</v>
      </c>
      <c r="D378" s="55" t="str">
        <f>IF(ISNA(VLOOKUP($A378,[1]DSSV!$A$9:$P$65536,IN_DTK!D$6,0))=FALSE,VLOOKUP($A378,[1]DSSV!$A$9:$P$65536,IN_DTK!D$6,0),"")</f>
        <v xml:space="preserve">Trương Công </v>
      </c>
      <c r="E378" s="56" t="str">
        <f>IF(ISNA(VLOOKUP($A378,[1]DSSV!$A$9:$P$65536,IN_DTK!E$6,0))=FALSE,VLOOKUP($A378,[1]DSSV!$A$9:$P$65536,IN_DTK!E$6,0),"")</f>
        <v>Khánh</v>
      </c>
      <c r="F378" s="57" t="str">
        <f>IF(ISNA(VLOOKUP($A378,[1]DSSV!$A$9:$P$65536,IN_DTK!F$6,0))=FALSE,VLOOKUP($A378,[1]DSSV!$A$9:$P$65536,IN_DTK!F$6,0),"")</f>
        <v>K15QTH1</v>
      </c>
      <c r="G378" s="57" t="str">
        <f>IF(ISNA(VLOOKUP($A378,[1]DSSV!$A$9:$P$65536,IN_DTK!G$6,0))=FALSE,VLOOKUP($A378,[1]DSSV!$A$9:$P$65536,IN_DTK!G$6,0),"")</f>
        <v>K15E39</v>
      </c>
      <c r="H378" s="54">
        <f>IF(ISNA(VLOOKUP($A378,[1]DSSV!$A$9:$P$65536,IN_DTK!H$6,0))=FALSE,IF(H$9&lt;&gt;0,VLOOKUP($A378,[1]DSSV!$A$9:$P$65536,IN_DTK!H$6,0),""),"")</f>
        <v>10</v>
      </c>
      <c r="I378" s="54">
        <f>IF(ISNA(VLOOKUP($A378,[1]DSSV!$A$9:$P$65536,IN_DTK!I$6,0))=FALSE,IF(I$9&lt;&gt;0,VLOOKUP($A378,[1]DSSV!$A$9:$P$65536,IN_DTK!I$6,0),""),"")</f>
        <v>8</v>
      </c>
      <c r="J378" s="54">
        <f>IF(ISNA(VLOOKUP($A378,[1]DSSV!$A$9:$P$65536,IN_DTK!J$6,0))=FALSE,IF(J$9&lt;&gt;0,VLOOKUP($A378,[1]DSSV!$A$9:$P$65536,IN_DTK!J$6,0),""),"")</f>
        <v>5</v>
      </c>
      <c r="K378" s="54">
        <f>IF(ISNA(VLOOKUP($A378,[1]DSSV!$A$9:$P$65536,IN_DTK!K$6,0))=FALSE,IF(K$9&lt;&gt;0,VLOOKUP($A378,[1]DSSV!$A$9:$P$65536,IN_DTK!K$6,0),""),"")</f>
        <v>8</v>
      </c>
      <c r="L378" s="54">
        <f>IF(ISNA(VLOOKUP($A378,[1]DSSV!$A$9:$P$65536,IN_DTK!L$6,0))=FALSE,VLOOKUP($A378,[1]DSSV!$A$9:$P$65536,IN_DTK!L$6,0),"")</f>
        <v>6.5</v>
      </c>
      <c r="M378" s="54">
        <f>IF(ISNA(VLOOKUP($A378,[1]DSSV!$A$9:$P$65536,IN_DTK!M$6,0))=FALSE,VLOOKUP($A378,[1]DSSV!$A$9:$P$65536,IN_DTK!M$6,0),"")</f>
        <v>5.4</v>
      </c>
      <c r="N378" s="54">
        <f>IF(ISNA(VLOOKUP($A378,[1]DSSV!$A$9:$P$65536,IN_DTK!N$6,0))=FALSE,IF(N$9&lt;&gt;0,VLOOKUP($A378,[1]DSSV!$A$9:$P$65536,IN_DTK!N$6,0),""),"")</f>
        <v>6</v>
      </c>
      <c r="O378" s="58">
        <f>IF(ISNA(VLOOKUP($A378,[1]DSSV!$A$9:$P$65536,IN_DTK!O$6,0))=FALSE,VLOOKUP($A378,[1]DSSV!$A$9:$P$65536,IN_DTK!O$6,0),"")</f>
        <v>6.4</v>
      </c>
      <c r="P378" s="59" t="str">
        <f>IF(ISNA(VLOOKUP($A378,[1]DSSV!$A$9:$P$65536,IN_DTK!P$6,0))=FALSE,VLOOKUP($A378,[1]DSSV!$A$9:$P$65536,IN_DTK!P$6,0),"")</f>
        <v>Sáu Phẩy Bốn</v>
      </c>
      <c r="Q378" s="60">
        <f>IF(ISNA(VLOOKUP($A378,[1]DSSV!$A$9:$P$65536,IN_DTK!Q$6,0))=FALSE,VLOOKUP($A378,[1]DSSV!$A$9:$P$65536,IN_DTK!Q$6,0),"")</f>
        <v>0</v>
      </c>
      <c r="R378" s="52" t="str">
        <f t="shared" si="10"/>
        <v>K15QTH</v>
      </c>
      <c r="S378" s="53" t="str">
        <f t="shared" si="11"/>
        <v>QTH</v>
      </c>
    </row>
    <row r="379" spans="1:19" s="52" customFormat="1" ht="18" customHeight="1">
      <c r="A379" s="44">
        <v>370</v>
      </c>
      <c r="B379" s="54">
        <f>SUBTOTAL(2,C$7:C379)</f>
        <v>370</v>
      </c>
      <c r="C379" s="54">
        <f>IF(ISNA(VLOOKUP($A379,[1]DSSV!$A$9:$P$65536,IN_DTK!C$6,0))=FALSE,VLOOKUP($A379,[1]DSSV!$A$9:$P$65536,IN_DTK!C$6,0),"")</f>
        <v>152333146</v>
      </c>
      <c r="D379" s="55" t="str">
        <f>IF(ISNA(VLOOKUP($A379,[1]DSSV!$A$9:$P$65536,IN_DTK!D$6,0))=FALSE,VLOOKUP($A379,[1]DSSV!$A$9:$P$65536,IN_DTK!D$6,0),"")</f>
        <v xml:space="preserve">Nguyễn Văn </v>
      </c>
      <c r="E379" s="56" t="str">
        <f>IF(ISNA(VLOOKUP($A379,[1]DSSV!$A$9:$P$65536,IN_DTK!E$6,0))=FALSE,VLOOKUP($A379,[1]DSSV!$A$9:$P$65536,IN_DTK!E$6,0),"")</f>
        <v xml:space="preserve">Thành </v>
      </c>
      <c r="F379" s="57" t="str">
        <f>IF(ISNA(VLOOKUP($A379,[1]DSSV!$A$9:$P$65536,IN_DTK!F$6,0))=FALSE,VLOOKUP($A379,[1]DSSV!$A$9:$P$65536,IN_DTK!F$6,0),"")</f>
        <v>K15QTH2</v>
      </c>
      <c r="G379" s="57" t="str">
        <f>IF(ISNA(VLOOKUP($A379,[1]DSSV!$A$9:$P$65536,IN_DTK!G$6,0))=FALSE,VLOOKUP($A379,[1]DSSV!$A$9:$P$65536,IN_DTK!G$6,0),"")</f>
        <v>K15E39</v>
      </c>
      <c r="H379" s="54">
        <f>IF(ISNA(VLOOKUP($A379,[1]DSSV!$A$9:$P$65536,IN_DTK!H$6,0))=FALSE,IF(H$9&lt;&gt;0,VLOOKUP($A379,[1]DSSV!$A$9:$P$65536,IN_DTK!H$6,0),""),"")</f>
        <v>8</v>
      </c>
      <c r="I379" s="54">
        <f>IF(ISNA(VLOOKUP($A379,[1]DSSV!$A$9:$P$65536,IN_DTK!I$6,0))=FALSE,IF(I$9&lt;&gt;0,VLOOKUP($A379,[1]DSSV!$A$9:$P$65536,IN_DTK!I$6,0),""),"")</f>
        <v>8</v>
      </c>
      <c r="J379" s="54">
        <f>IF(ISNA(VLOOKUP($A379,[1]DSSV!$A$9:$P$65536,IN_DTK!J$6,0))=FALSE,IF(J$9&lt;&gt;0,VLOOKUP($A379,[1]DSSV!$A$9:$P$65536,IN_DTK!J$6,0),""),"")</f>
        <v>7</v>
      </c>
      <c r="K379" s="54">
        <f>IF(ISNA(VLOOKUP($A379,[1]DSSV!$A$9:$P$65536,IN_DTK!K$6,0))=FALSE,IF(K$9&lt;&gt;0,VLOOKUP($A379,[1]DSSV!$A$9:$P$65536,IN_DTK!K$6,0),""),"")</f>
        <v>8</v>
      </c>
      <c r="L379" s="54">
        <f>IF(ISNA(VLOOKUP($A379,[1]DSSV!$A$9:$P$65536,IN_DTK!L$6,0))=FALSE,VLOOKUP($A379,[1]DSSV!$A$9:$P$65536,IN_DTK!L$6,0),"")</f>
        <v>6.5</v>
      </c>
      <c r="M379" s="54">
        <f>IF(ISNA(VLOOKUP($A379,[1]DSSV!$A$9:$P$65536,IN_DTK!M$6,0))=FALSE,VLOOKUP($A379,[1]DSSV!$A$9:$P$65536,IN_DTK!M$6,0),"")</f>
        <v>3.2</v>
      </c>
      <c r="N379" s="54">
        <f>IF(ISNA(VLOOKUP($A379,[1]DSSV!$A$9:$P$65536,IN_DTK!N$6,0))=FALSE,IF(N$9&lt;&gt;0,VLOOKUP($A379,[1]DSSV!$A$9:$P$65536,IN_DTK!N$6,0),""),"")</f>
        <v>4.9000000000000004</v>
      </c>
      <c r="O379" s="58">
        <f>IF(ISNA(VLOOKUP($A379,[1]DSSV!$A$9:$P$65536,IN_DTK!O$6,0))=FALSE,VLOOKUP($A379,[1]DSSV!$A$9:$P$65536,IN_DTK!O$6,0),"")</f>
        <v>6.1</v>
      </c>
      <c r="P379" s="59" t="str">
        <f>IF(ISNA(VLOOKUP($A379,[1]DSSV!$A$9:$P$65536,IN_DTK!P$6,0))=FALSE,VLOOKUP($A379,[1]DSSV!$A$9:$P$65536,IN_DTK!P$6,0),"")</f>
        <v>Sáu Phẩy Một</v>
      </c>
      <c r="Q379" s="60">
        <f>IF(ISNA(VLOOKUP($A379,[1]DSSV!$A$9:$P$65536,IN_DTK!Q$6,0))=FALSE,VLOOKUP($A379,[1]DSSV!$A$9:$P$65536,IN_DTK!Q$6,0),"")</f>
        <v>0</v>
      </c>
      <c r="R379" s="52" t="str">
        <f t="shared" si="10"/>
        <v>K15QTH</v>
      </c>
      <c r="S379" s="53" t="str">
        <f t="shared" si="11"/>
        <v>QTH</v>
      </c>
    </row>
    <row r="380" spans="1:19" s="52" customFormat="1" ht="18" customHeight="1">
      <c r="A380" s="44">
        <v>371</v>
      </c>
      <c r="B380" s="54">
        <f>SUBTOTAL(2,C$7:C380)</f>
        <v>371</v>
      </c>
      <c r="C380" s="54">
        <f>IF(ISNA(VLOOKUP($A380,[1]DSSV!$A$9:$P$65536,IN_DTK!C$6,0))=FALSE,VLOOKUP($A380,[1]DSSV!$A$9:$P$65536,IN_DTK!C$6,0),"")</f>
        <v>152333167</v>
      </c>
      <c r="D380" s="55" t="str">
        <f>IF(ISNA(VLOOKUP($A380,[1]DSSV!$A$9:$P$65536,IN_DTK!D$6,0))=FALSE,VLOOKUP($A380,[1]DSSV!$A$9:$P$65536,IN_DTK!D$6,0),"")</f>
        <v xml:space="preserve">Nguyễn Đức </v>
      </c>
      <c r="E380" s="56" t="str">
        <f>IF(ISNA(VLOOKUP($A380,[1]DSSV!$A$9:$P$65536,IN_DTK!E$6,0))=FALSE,VLOOKUP($A380,[1]DSSV!$A$9:$P$65536,IN_DTK!E$6,0),"")</f>
        <v xml:space="preserve">Khoa </v>
      </c>
      <c r="F380" s="57" t="str">
        <f>IF(ISNA(VLOOKUP($A380,[1]DSSV!$A$9:$P$65536,IN_DTK!F$6,0))=FALSE,VLOOKUP($A380,[1]DSSV!$A$9:$P$65536,IN_DTK!F$6,0),"")</f>
        <v>K15QTH2</v>
      </c>
      <c r="G380" s="57" t="str">
        <f>IF(ISNA(VLOOKUP($A380,[1]DSSV!$A$9:$P$65536,IN_DTK!G$6,0))=FALSE,VLOOKUP($A380,[1]DSSV!$A$9:$P$65536,IN_DTK!G$6,0),"")</f>
        <v>K15E39</v>
      </c>
      <c r="H380" s="54">
        <f>IF(ISNA(VLOOKUP($A380,[1]DSSV!$A$9:$P$65536,IN_DTK!H$6,0))=FALSE,IF(H$9&lt;&gt;0,VLOOKUP($A380,[1]DSSV!$A$9:$P$65536,IN_DTK!H$6,0),""),"")</f>
        <v>7</v>
      </c>
      <c r="I380" s="54">
        <f>IF(ISNA(VLOOKUP($A380,[1]DSSV!$A$9:$P$65536,IN_DTK!I$6,0))=FALSE,IF(I$9&lt;&gt;0,VLOOKUP($A380,[1]DSSV!$A$9:$P$65536,IN_DTK!I$6,0),""),"")</f>
        <v>8</v>
      </c>
      <c r="J380" s="54">
        <f>IF(ISNA(VLOOKUP($A380,[1]DSSV!$A$9:$P$65536,IN_DTK!J$6,0))=FALSE,IF(J$9&lt;&gt;0,VLOOKUP($A380,[1]DSSV!$A$9:$P$65536,IN_DTK!J$6,0),""),"")</f>
        <v>6</v>
      </c>
      <c r="K380" s="54">
        <f>IF(ISNA(VLOOKUP($A380,[1]DSSV!$A$9:$P$65536,IN_DTK!K$6,0))=FALSE,IF(K$9&lt;&gt;0,VLOOKUP($A380,[1]DSSV!$A$9:$P$65536,IN_DTK!K$6,0),""),"")</f>
        <v>7</v>
      </c>
      <c r="L380" s="54">
        <f>IF(ISNA(VLOOKUP($A380,[1]DSSV!$A$9:$P$65536,IN_DTK!L$6,0))=FALSE,VLOOKUP($A380,[1]DSSV!$A$9:$P$65536,IN_DTK!L$6,0),"")</f>
        <v>7.5</v>
      </c>
      <c r="M380" s="54">
        <f>IF(ISNA(VLOOKUP($A380,[1]DSSV!$A$9:$P$65536,IN_DTK!M$6,0))=FALSE,VLOOKUP($A380,[1]DSSV!$A$9:$P$65536,IN_DTK!M$6,0),"")</f>
        <v>3.6</v>
      </c>
      <c r="N380" s="54">
        <f>IF(ISNA(VLOOKUP($A380,[1]DSSV!$A$9:$P$65536,IN_DTK!N$6,0))=FALSE,IF(N$9&lt;&gt;0,VLOOKUP($A380,[1]DSSV!$A$9:$P$65536,IN_DTK!N$6,0),""),"")</f>
        <v>5.6</v>
      </c>
      <c r="O380" s="58">
        <f>IF(ISNA(VLOOKUP($A380,[1]DSSV!$A$9:$P$65536,IN_DTK!O$6,0))=FALSE,VLOOKUP($A380,[1]DSSV!$A$9:$P$65536,IN_DTK!O$6,0),"")</f>
        <v>6.1</v>
      </c>
      <c r="P380" s="59" t="str">
        <f>IF(ISNA(VLOOKUP($A380,[1]DSSV!$A$9:$P$65536,IN_DTK!P$6,0))=FALSE,VLOOKUP($A380,[1]DSSV!$A$9:$P$65536,IN_DTK!P$6,0),"")</f>
        <v>Sáu Phẩy Một</v>
      </c>
      <c r="Q380" s="60">
        <f>IF(ISNA(VLOOKUP($A380,[1]DSSV!$A$9:$P$65536,IN_DTK!Q$6,0))=FALSE,VLOOKUP($A380,[1]DSSV!$A$9:$P$65536,IN_DTK!Q$6,0),"")</f>
        <v>0</v>
      </c>
      <c r="R380" s="52" t="str">
        <f t="shared" si="10"/>
        <v>K15QTH</v>
      </c>
      <c r="S380" s="53" t="str">
        <f t="shared" si="11"/>
        <v>QTH</v>
      </c>
    </row>
    <row r="381" spans="1:19" s="52" customFormat="1" ht="18" customHeight="1">
      <c r="A381" s="44">
        <v>372</v>
      </c>
      <c r="B381" s="54">
        <f>SUBTOTAL(2,C$7:C381)</f>
        <v>372</v>
      </c>
      <c r="C381" s="54">
        <f>IF(ISNA(VLOOKUP($A381,[1]DSSV!$A$9:$P$65536,IN_DTK!C$6,0))=FALSE,VLOOKUP($A381,[1]DSSV!$A$9:$P$65536,IN_DTK!C$6,0),"")</f>
        <v>142332125</v>
      </c>
      <c r="D381" s="55" t="str">
        <f>IF(ISNA(VLOOKUP($A381,[1]DSSV!$A$9:$P$65536,IN_DTK!D$6,0))=FALSE,VLOOKUP($A381,[1]DSSV!$A$9:$P$65536,IN_DTK!D$6,0),"")</f>
        <v xml:space="preserve">Hoàng Đình  </v>
      </c>
      <c r="E381" s="56" t="str">
        <f>IF(ISNA(VLOOKUP($A381,[1]DSSV!$A$9:$P$65536,IN_DTK!E$6,0))=FALSE,VLOOKUP($A381,[1]DSSV!$A$9:$P$65536,IN_DTK!E$6,0),"")</f>
        <v xml:space="preserve">Cường </v>
      </c>
      <c r="F381" s="57" t="str">
        <f>IF(ISNA(VLOOKUP($A381,[1]DSSV!$A$9:$P$65536,IN_DTK!F$6,0))=FALSE,VLOOKUP($A381,[1]DSSV!$A$9:$P$65536,IN_DTK!F$6,0),"")</f>
        <v>K15QTH2</v>
      </c>
      <c r="G381" s="57" t="str">
        <f>IF(ISNA(VLOOKUP($A381,[1]DSSV!$A$9:$P$65536,IN_DTK!G$6,0))=FALSE,VLOOKUP($A381,[1]DSSV!$A$9:$P$65536,IN_DTK!G$6,0),"")</f>
        <v>K15E40</v>
      </c>
      <c r="H381" s="54">
        <f>IF(ISNA(VLOOKUP($A381,[1]DSSV!$A$9:$P$65536,IN_DTK!H$6,0))=FALSE,IF(H$9&lt;&gt;0,VLOOKUP($A381,[1]DSSV!$A$9:$P$65536,IN_DTK!H$6,0),""),"")</f>
        <v>8</v>
      </c>
      <c r="I381" s="54">
        <f>IF(ISNA(VLOOKUP($A381,[1]DSSV!$A$9:$P$65536,IN_DTK!I$6,0))=FALSE,IF(I$9&lt;&gt;0,VLOOKUP($A381,[1]DSSV!$A$9:$P$65536,IN_DTK!I$6,0),""),"")</f>
        <v>8</v>
      </c>
      <c r="J381" s="54">
        <f>IF(ISNA(VLOOKUP($A381,[1]DSSV!$A$9:$P$65536,IN_DTK!J$6,0))=FALSE,IF(J$9&lt;&gt;0,VLOOKUP($A381,[1]DSSV!$A$9:$P$65536,IN_DTK!J$6,0),""),"")</f>
        <v>9</v>
      </c>
      <c r="K381" s="54">
        <f>IF(ISNA(VLOOKUP($A381,[1]DSSV!$A$9:$P$65536,IN_DTK!K$6,0))=FALSE,IF(K$9&lt;&gt;0,VLOOKUP($A381,[1]DSSV!$A$9:$P$65536,IN_DTK!K$6,0),""),"")</f>
        <v>8</v>
      </c>
      <c r="L381" s="54">
        <f>IF(ISNA(VLOOKUP($A381,[1]DSSV!$A$9:$P$65536,IN_DTK!L$6,0))=FALSE,VLOOKUP($A381,[1]DSSV!$A$9:$P$65536,IN_DTK!L$6,0),"")</f>
        <v>3.5</v>
      </c>
      <c r="M381" s="54">
        <f>IF(ISNA(VLOOKUP($A381,[1]DSSV!$A$9:$P$65536,IN_DTK!M$6,0))=FALSE,VLOOKUP($A381,[1]DSSV!$A$9:$P$65536,IN_DTK!M$6,0),"")</f>
        <v>4.5</v>
      </c>
      <c r="N381" s="54">
        <f>IF(ISNA(VLOOKUP($A381,[1]DSSV!$A$9:$P$65536,IN_DTK!N$6,0))=FALSE,IF(N$9&lt;&gt;0,VLOOKUP($A381,[1]DSSV!$A$9:$P$65536,IN_DTK!N$6,0),""),"")</f>
        <v>4</v>
      </c>
      <c r="O381" s="58">
        <f>IF(ISNA(VLOOKUP($A381,[1]DSSV!$A$9:$P$65536,IN_DTK!O$6,0))=FALSE,VLOOKUP($A381,[1]DSSV!$A$9:$P$65536,IN_DTK!O$6,0),"")</f>
        <v>6</v>
      </c>
      <c r="P381" s="59" t="str">
        <f>IF(ISNA(VLOOKUP($A381,[1]DSSV!$A$9:$P$65536,IN_DTK!P$6,0))=FALSE,VLOOKUP($A381,[1]DSSV!$A$9:$P$65536,IN_DTK!P$6,0),"")</f>
        <v>Sáu</v>
      </c>
      <c r="Q381" s="60">
        <f>IF(ISNA(VLOOKUP($A381,[1]DSSV!$A$9:$P$65536,IN_DTK!Q$6,0))=FALSE,VLOOKUP($A381,[1]DSSV!$A$9:$P$65536,IN_DTK!Q$6,0),"")</f>
        <v>0</v>
      </c>
      <c r="R381" s="52" t="str">
        <f t="shared" si="10"/>
        <v>K15QTH</v>
      </c>
      <c r="S381" s="53" t="str">
        <f t="shared" si="11"/>
        <v>QTH</v>
      </c>
    </row>
    <row r="382" spans="1:19" s="52" customFormat="1" ht="18" customHeight="1">
      <c r="A382" s="44">
        <v>373</v>
      </c>
      <c r="B382" s="54">
        <f>SUBTOTAL(2,C$7:C382)</f>
        <v>373</v>
      </c>
      <c r="C382" s="54">
        <f>IF(ISNA(VLOOKUP($A382,[1]DSSV!$A$9:$P$65536,IN_DTK!C$6,0))=FALSE,VLOOKUP($A382,[1]DSSV!$A$9:$P$65536,IN_DTK!C$6,0),"")</f>
        <v>152212728</v>
      </c>
      <c r="D382" s="55" t="str">
        <f>IF(ISNA(VLOOKUP($A382,[1]DSSV!$A$9:$P$65536,IN_DTK!D$6,0))=FALSE,VLOOKUP($A382,[1]DSSV!$A$9:$P$65536,IN_DTK!D$6,0),"")</f>
        <v xml:space="preserve">Trần Văn </v>
      </c>
      <c r="E382" s="56" t="str">
        <f>IF(ISNA(VLOOKUP($A382,[1]DSSV!$A$9:$P$65536,IN_DTK!E$6,0))=FALSE,VLOOKUP($A382,[1]DSSV!$A$9:$P$65536,IN_DTK!E$6,0),"")</f>
        <v xml:space="preserve">Nam </v>
      </c>
      <c r="F382" s="57" t="str">
        <f>IF(ISNA(VLOOKUP($A382,[1]DSSV!$A$9:$P$65536,IN_DTK!F$6,0))=FALSE,VLOOKUP($A382,[1]DSSV!$A$9:$P$65536,IN_DTK!F$6,0),"")</f>
        <v>K15QTH2</v>
      </c>
      <c r="G382" s="57" t="str">
        <f>IF(ISNA(VLOOKUP($A382,[1]DSSV!$A$9:$P$65536,IN_DTK!G$6,0))=FALSE,VLOOKUP($A382,[1]DSSV!$A$9:$P$65536,IN_DTK!G$6,0),"")</f>
        <v>K15E40</v>
      </c>
      <c r="H382" s="54">
        <f>IF(ISNA(VLOOKUP($A382,[1]DSSV!$A$9:$P$65536,IN_DTK!H$6,0))=FALSE,IF(H$9&lt;&gt;0,VLOOKUP($A382,[1]DSSV!$A$9:$P$65536,IN_DTK!H$6,0),""),"")</f>
        <v>10</v>
      </c>
      <c r="I382" s="54">
        <f>IF(ISNA(VLOOKUP($A382,[1]DSSV!$A$9:$P$65536,IN_DTK!I$6,0))=FALSE,IF(I$9&lt;&gt;0,VLOOKUP($A382,[1]DSSV!$A$9:$P$65536,IN_DTK!I$6,0),""),"")</f>
        <v>9.5</v>
      </c>
      <c r="J382" s="54">
        <f>IF(ISNA(VLOOKUP($A382,[1]DSSV!$A$9:$P$65536,IN_DTK!J$6,0))=FALSE,IF(J$9&lt;&gt;0,VLOOKUP($A382,[1]DSSV!$A$9:$P$65536,IN_DTK!J$6,0),""),"")</f>
        <v>9</v>
      </c>
      <c r="K382" s="54">
        <f>IF(ISNA(VLOOKUP($A382,[1]DSSV!$A$9:$P$65536,IN_DTK!K$6,0))=FALSE,IF(K$9&lt;&gt;0,VLOOKUP($A382,[1]DSSV!$A$9:$P$65536,IN_DTK!K$6,0),""),"")</f>
        <v>9</v>
      </c>
      <c r="L382" s="54">
        <f>IF(ISNA(VLOOKUP($A382,[1]DSSV!$A$9:$P$65536,IN_DTK!L$6,0))=FALSE,VLOOKUP($A382,[1]DSSV!$A$9:$P$65536,IN_DTK!L$6,0),"")</f>
        <v>3</v>
      </c>
      <c r="M382" s="54">
        <f>IF(ISNA(VLOOKUP($A382,[1]DSSV!$A$9:$P$65536,IN_DTK!M$6,0))=FALSE,VLOOKUP($A382,[1]DSSV!$A$9:$P$65536,IN_DTK!M$6,0),"")</f>
        <v>4.5</v>
      </c>
      <c r="N382" s="54">
        <f>IF(ISNA(VLOOKUP($A382,[1]DSSV!$A$9:$P$65536,IN_DTK!N$6,0))=FALSE,IF(N$9&lt;&gt;0,VLOOKUP($A382,[1]DSSV!$A$9:$P$65536,IN_DTK!N$6,0),""),"")</f>
        <v>3.8</v>
      </c>
      <c r="O382" s="58">
        <f>IF(ISNA(VLOOKUP($A382,[1]DSSV!$A$9:$P$65536,IN_DTK!O$6,0))=FALSE,VLOOKUP($A382,[1]DSSV!$A$9:$P$65536,IN_DTK!O$6,0),"")</f>
        <v>0</v>
      </c>
      <c r="P382" s="59" t="str">
        <f>IF(ISNA(VLOOKUP($A382,[1]DSSV!$A$9:$P$65536,IN_DTK!P$6,0))=FALSE,VLOOKUP($A382,[1]DSSV!$A$9:$P$65536,IN_DTK!P$6,0),"")</f>
        <v>Không</v>
      </c>
      <c r="Q382" s="60">
        <f>IF(ISNA(VLOOKUP($A382,[1]DSSV!$A$9:$P$65536,IN_DTK!Q$6,0))=FALSE,VLOOKUP($A382,[1]DSSV!$A$9:$P$65536,IN_DTK!Q$6,0),"")</f>
        <v>0</v>
      </c>
      <c r="R382" s="52" t="str">
        <f t="shared" si="10"/>
        <v>K15QTH</v>
      </c>
      <c r="S382" s="53" t="str">
        <f t="shared" si="11"/>
        <v>QTH</v>
      </c>
    </row>
    <row r="383" spans="1:19" s="52" customFormat="1" ht="18" customHeight="1">
      <c r="A383" s="44">
        <v>374</v>
      </c>
      <c r="B383" s="54">
        <f>SUBTOTAL(2,C$7:C383)</f>
        <v>374</v>
      </c>
      <c r="C383" s="54">
        <f>IF(ISNA(VLOOKUP($A383,[1]DSSV!$A$9:$P$65536,IN_DTK!C$6,0))=FALSE,VLOOKUP($A383,[1]DSSV!$A$9:$P$65536,IN_DTK!C$6,0),"")</f>
        <v>152332044</v>
      </c>
      <c r="D383" s="55" t="str">
        <f>IF(ISNA(VLOOKUP($A383,[1]DSSV!$A$9:$P$65536,IN_DTK!D$6,0))=FALSE,VLOOKUP($A383,[1]DSSV!$A$9:$P$65536,IN_DTK!D$6,0),"")</f>
        <v xml:space="preserve">Huỳnh Đức </v>
      </c>
      <c r="E383" s="56" t="str">
        <f>IF(ISNA(VLOOKUP($A383,[1]DSSV!$A$9:$P$65536,IN_DTK!E$6,0))=FALSE,VLOOKUP($A383,[1]DSSV!$A$9:$P$65536,IN_DTK!E$6,0),"")</f>
        <v xml:space="preserve">Thắng </v>
      </c>
      <c r="F383" s="57" t="str">
        <f>IF(ISNA(VLOOKUP($A383,[1]DSSV!$A$9:$P$65536,IN_DTK!F$6,0))=FALSE,VLOOKUP($A383,[1]DSSV!$A$9:$P$65536,IN_DTK!F$6,0),"")</f>
        <v>K15QTH2</v>
      </c>
      <c r="G383" s="57" t="str">
        <f>IF(ISNA(VLOOKUP($A383,[1]DSSV!$A$9:$P$65536,IN_DTK!G$6,0))=FALSE,VLOOKUP($A383,[1]DSSV!$A$9:$P$65536,IN_DTK!G$6,0),"")</f>
        <v>K15E40</v>
      </c>
      <c r="H383" s="54">
        <f>IF(ISNA(VLOOKUP($A383,[1]DSSV!$A$9:$P$65536,IN_DTK!H$6,0))=FALSE,IF(H$9&lt;&gt;0,VLOOKUP($A383,[1]DSSV!$A$9:$P$65536,IN_DTK!H$6,0),""),"")</f>
        <v>8</v>
      </c>
      <c r="I383" s="54">
        <f>IF(ISNA(VLOOKUP($A383,[1]DSSV!$A$9:$P$65536,IN_DTK!I$6,0))=FALSE,IF(I$9&lt;&gt;0,VLOOKUP($A383,[1]DSSV!$A$9:$P$65536,IN_DTK!I$6,0),""),"")</f>
        <v>8</v>
      </c>
      <c r="J383" s="54">
        <f>IF(ISNA(VLOOKUP($A383,[1]DSSV!$A$9:$P$65536,IN_DTK!J$6,0))=FALSE,IF(J$9&lt;&gt;0,VLOOKUP($A383,[1]DSSV!$A$9:$P$65536,IN_DTK!J$6,0),""),"")</f>
        <v>8.5</v>
      </c>
      <c r="K383" s="54">
        <f>IF(ISNA(VLOOKUP($A383,[1]DSSV!$A$9:$P$65536,IN_DTK!K$6,0))=FALSE,IF(K$9&lt;&gt;0,VLOOKUP($A383,[1]DSSV!$A$9:$P$65536,IN_DTK!K$6,0),""),"")</f>
        <v>8</v>
      </c>
      <c r="L383" s="54">
        <f>IF(ISNA(VLOOKUP($A383,[1]DSSV!$A$9:$P$65536,IN_DTK!L$6,0))=FALSE,VLOOKUP($A383,[1]DSSV!$A$9:$P$65536,IN_DTK!L$6,0),"")</f>
        <v>4</v>
      </c>
      <c r="M383" s="54">
        <f>IF(ISNA(VLOOKUP($A383,[1]DSSV!$A$9:$P$65536,IN_DTK!M$6,0))=FALSE,VLOOKUP($A383,[1]DSSV!$A$9:$P$65536,IN_DTK!M$6,0),"")</f>
        <v>5.2</v>
      </c>
      <c r="N383" s="54">
        <f>IF(ISNA(VLOOKUP($A383,[1]DSSV!$A$9:$P$65536,IN_DTK!N$6,0))=FALSE,IF(N$9&lt;&gt;0,VLOOKUP($A383,[1]DSSV!$A$9:$P$65536,IN_DTK!N$6,0),""),"")</f>
        <v>4.5999999999999996</v>
      </c>
      <c r="O383" s="58">
        <f>IF(ISNA(VLOOKUP($A383,[1]DSSV!$A$9:$P$65536,IN_DTK!O$6,0))=FALSE,VLOOKUP($A383,[1]DSSV!$A$9:$P$65536,IN_DTK!O$6,0),"")</f>
        <v>6.2</v>
      </c>
      <c r="P383" s="59" t="str">
        <f>IF(ISNA(VLOOKUP($A383,[1]DSSV!$A$9:$P$65536,IN_DTK!P$6,0))=FALSE,VLOOKUP($A383,[1]DSSV!$A$9:$P$65536,IN_DTK!P$6,0),"")</f>
        <v>Sáu  Phẩy Hai</v>
      </c>
      <c r="Q383" s="60">
        <f>IF(ISNA(VLOOKUP($A383,[1]DSSV!$A$9:$P$65536,IN_DTK!Q$6,0))=FALSE,VLOOKUP($A383,[1]DSSV!$A$9:$P$65536,IN_DTK!Q$6,0),"")</f>
        <v>0</v>
      </c>
      <c r="R383" s="52" t="str">
        <f t="shared" si="10"/>
        <v>K15QTH</v>
      </c>
      <c r="S383" s="53" t="str">
        <f t="shared" si="11"/>
        <v>QTH</v>
      </c>
    </row>
    <row r="384" spans="1:19" s="52" customFormat="1" ht="18" customHeight="1">
      <c r="A384" s="44">
        <v>375</v>
      </c>
      <c r="B384" s="54">
        <f>SUBTOTAL(2,C$7:C384)</f>
        <v>375</v>
      </c>
      <c r="C384" s="54">
        <f>IF(ISNA(VLOOKUP($A384,[1]DSSV!$A$9:$P$65536,IN_DTK!C$6,0))=FALSE,VLOOKUP($A384,[1]DSSV!$A$9:$P$65536,IN_DTK!C$6,0),"")</f>
        <v>152333139</v>
      </c>
      <c r="D384" s="55" t="str">
        <f>IF(ISNA(VLOOKUP($A384,[1]DSSV!$A$9:$P$65536,IN_DTK!D$6,0))=FALSE,VLOOKUP($A384,[1]DSSV!$A$9:$P$65536,IN_DTK!D$6,0),"")</f>
        <v xml:space="preserve">Nguyễn Hữu </v>
      </c>
      <c r="E384" s="56" t="str">
        <f>IF(ISNA(VLOOKUP($A384,[1]DSSV!$A$9:$P$65536,IN_DTK!E$6,0))=FALSE,VLOOKUP($A384,[1]DSSV!$A$9:$P$65536,IN_DTK!E$6,0),"")</f>
        <v xml:space="preserve">Tín </v>
      </c>
      <c r="F384" s="57" t="str">
        <f>IF(ISNA(VLOOKUP($A384,[1]DSSV!$A$9:$P$65536,IN_DTK!F$6,0))=FALSE,VLOOKUP($A384,[1]DSSV!$A$9:$P$65536,IN_DTK!F$6,0),"")</f>
        <v>K15QTH2</v>
      </c>
      <c r="G384" s="57" t="str">
        <f>IF(ISNA(VLOOKUP($A384,[1]DSSV!$A$9:$P$65536,IN_DTK!G$6,0))=FALSE,VLOOKUP($A384,[1]DSSV!$A$9:$P$65536,IN_DTK!G$6,0),"")</f>
        <v>K15E40</v>
      </c>
      <c r="H384" s="54">
        <f>IF(ISNA(VLOOKUP($A384,[1]DSSV!$A$9:$P$65536,IN_DTK!H$6,0))=FALSE,IF(H$9&lt;&gt;0,VLOOKUP($A384,[1]DSSV!$A$9:$P$65536,IN_DTK!H$6,0),""),"")</f>
        <v>8</v>
      </c>
      <c r="I384" s="54">
        <f>IF(ISNA(VLOOKUP($A384,[1]DSSV!$A$9:$P$65536,IN_DTK!I$6,0))=FALSE,IF(I$9&lt;&gt;0,VLOOKUP($A384,[1]DSSV!$A$9:$P$65536,IN_DTK!I$6,0),""),"")</f>
        <v>8</v>
      </c>
      <c r="J384" s="54">
        <f>IF(ISNA(VLOOKUP($A384,[1]DSSV!$A$9:$P$65536,IN_DTK!J$6,0))=FALSE,IF(J$9&lt;&gt;0,VLOOKUP($A384,[1]DSSV!$A$9:$P$65536,IN_DTK!J$6,0),""),"")</f>
        <v>7.5</v>
      </c>
      <c r="K384" s="54">
        <f>IF(ISNA(VLOOKUP($A384,[1]DSSV!$A$9:$P$65536,IN_DTK!K$6,0))=FALSE,IF(K$9&lt;&gt;0,VLOOKUP($A384,[1]DSSV!$A$9:$P$65536,IN_DTK!K$6,0),""),"")</f>
        <v>8</v>
      </c>
      <c r="L384" s="54">
        <f>IF(ISNA(VLOOKUP($A384,[1]DSSV!$A$9:$P$65536,IN_DTK!L$6,0))=FALSE,VLOOKUP($A384,[1]DSSV!$A$9:$P$65536,IN_DTK!L$6,0),"")</f>
        <v>3.5</v>
      </c>
      <c r="M384" s="54">
        <f>IF(ISNA(VLOOKUP($A384,[1]DSSV!$A$9:$P$65536,IN_DTK!M$6,0))=FALSE,VLOOKUP($A384,[1]DSSV!$A$9:$P$65536,IN_DTK!M$6,0),"")</f>
        <v>5.8</v>
      </c>
      <c r="N384" s="54">
        <f>IF(ISNA(VLOOKUP($A384,[1]DSSV!$A$9:$P$65536,IN_DTK!N$6,0))=FALSE,IF(N$9&lt;&gt;0,VLOOKUP($A384,[1]DSSV!$A$9:$P$65536,IN_DTK!N$6,0),""),"")</f>
        <v>4.7</v>
      </c>
      <c r="O384" s="58">
        <f>IF(ISNA(VLOOKUP($A384,[1]DSSV!$A$9:$P$65536,IN_DTK!O$6,0))=FALSE,VLOOKUP($A384,[1]DSSV!$A$9:$P$65536,IN_DTK!O$6,0),"")</f>
        <v>6.1</v>
      </c>
      <c r="P384" s="59" t="str">
        <f>IF(ISNA(VLOOKUP($A384,[1]DSSV!$A$9:$P$65536,IN_DTK!P$6,0))=FALSE,VLOOKUP($A384,[1]DSSV!$A$9:$P$65536,IN_DTK!P$6,0),"")</f>
        <v>Sáu Phẩy Một</v>
      </c>
      <c r="Q384" s="60">
        <f>IF(ISNA(VLOOKUP($A384,[1]DSSV!$A$9:$P$65536,IN_DTK!Q$6,0))=FALSE,VLOOKUP($A384,[1]DSSV!$A$9:$P$65536,IN_DTK!Q$6,0),"")</f>
        <v>0</v>
      </c>
      <c r="R384" s="52" t="str">
        <f t="shared" si="10"/>
        <v>K15QTH</v>
      </c>
      <c r="S384" s="53" t="str">
        <f t="shared" si="11"/>
        <v>QTH</v>
      </c>
    </row>
    <row r="385" spans="1:19" s="52" customFormat="1" ht="18" customHeight="1">
      <c r="A385" s="44">
        <v>376</v>
      </c>
      <c r="B385" s="54">
        <f>SUBTOTAL(2,C$7:C385)</f>
        <v>376</v>
      </c>
      <c r="C385" s="54">
        <f>IF(ISNA(VLOOKUP($A385,[1]DSSV!$A$9:$P$65536,IN_DTK!C$6,0))=FALSE,VLOOKUP($A385,[1]DSSV!$A$9:$P$65536,IN_DTK!C$6,0),"")</f>
        <v>152333140</v>
      </c>
      <c r="D385" s="55" t="str">
        <f>IF(ISNA(VLOOKUP($A385,[1]DSSV!$A$9:$P$65536,IN_DTK!D$6,0))=FALSE,VLOOKUP($A385,[1]DSSV!$A$9:$P$65536,IN_DTK!D$6,0),"")</f>
        <v xml:space="preserve">Đỗ  </v>
      </c>
      <c r="E385" s="56" t="str">
        <f>IF(ISNA(VLOOKUP($A385,[1]DSSV!$A$9:$P$65536,IN_DTK!E$6,0))=FALSE,VLOOKUP($A385,[1]DSSV!$A$9:$P$65536,IN_DTK!E$6,0),"")</f>
        <v xml:space="preserve">Công </v>
      </c>
      <c r="F385" s="57" t="str">
        <f>IF(ISNA(VLOOKUP($A385,[1]DSSV!$A$9:$P$65536,IN_DTK!F$6,0))=FALSE,VLOOKUP($A385,[1]DSSV!$A$9:$P$65536,IN_DTK!F$6,0),"")</f>
        <v>K15QTH2</v>
      </c>
      <c r="G385" s="57" t="str">
        <f>IF(ISNA(VLOOKUP($A385,[1]DSSV!$A$9:$P$65536,IN_DTK!G$6,0))=FALSE,VLOOKUP($A385,[1]DSSV!$A$9:$P$65536,IN_DTK!G$6,0),"")</f>
        <v>K15E40</v>
      </c>
      <c r="H385" s="54">
        <f>IF(ISNA(VLOOKUP($A385,[1]DSSV!$A$9:$P$65536,IN_DTK!H$6,0))=FALSE,IF(H$9&lt;&gt;0,VLOOKUP($A385,[1]DSSV!$A$9:$P$65536,IN_DTK!H$6,0),""),"")</f>
        <v>9</v>
      </c>
      <c r="I385" s="54">
        <f>IF(ISNA(VLOOKUP($A385,[1]DSSV!$A$9:$P$65536,IN_DTK!I$6,0))=FALSE,IF(I$9&lt;&gt;0,VLOOKUP($A385,[1]DSSV!$A$9:$P$65536,IN_DTK!I$6,0),""),"")</f>
        <v>9</v>
      </c>
      <c r="J385" s="54">
        <f>IF(ISNA(VLOOKUP($A385,[1]DSSV!$A$9:$P$65536,IN_DTK!J$6,0))=FALSE,IF(J$9&lt;&gt;0,VLOOKUP($A385,[1]DSSV!$A$9:$P$65536,IN_DTK!J$6,0),""),"")</f>
        <v>8.5</v>
      </c>
      <c r="K385" s="54">
        <f>IF(ISNA(VLOOKUP($A385,[1]DSSV!$A$9:$P$65536,IN_DTK!K$6,0))=FALSE,IF(K$9&lt;&gt;0,VLOOKUP($A385,[1]DSSV!$A$9:$P$65536,IN_DTK!K$6,0),""),"")</f>
        <v>8</v>
      </c>
      <c r="L385" s="54">
        <f>IF(ISNA(VLOOKUP($A385,[1]DSSV!$A$9:$P$65536,IN_DTK!L$6,0))=FALSE,VLOOKUP($A385,[1]DSSV!$A$9:$P$65536,IN_DTK!L$6,0),"")</f>
        <v>8</v>
      </c>
      <c r="M385" s="54">
        <f>IF(ISNA(VLOOKUP($A385,[1]DSSV!$A$9:$P$65536,IN_DTK!M$6,0))=FALSE,VLOOKUP($A385,[1]DSSV!$A$9:$P$65536,IN_DTK!M$6,0),"")</f>
        <v>5.2</v>
      </c>
      <c r="N385" s="54">
        <f>IF(ISNA(VLOOKUP($A385,[1]DSSV!$A$9:$P$65536,IN_DTK!N$6,0))=FALSE,IF(N$9&lt;&gt;0,VLOOKUP($A385,[1]DSSV!$A$9:$P$65536,IN_DTK!N$6,0),""),"")</f>
        <v>6.6</v>
      </c>
      <c r="O385" s="58">
        <f>IF(ISNA(VLOOKUP($A385,[1]DSSV!$A$9:$P$65536,IN_DTK!O$6,0))=FALSE,VLOOKUP($A385,[1]DSSV!$A$9:$P$65536,IN_DTK!O$6,0),"")</f>
        <v>7.5</v>
      </c>
      <c r="P385" s="59" t="str">
        <f>IF(ISNA(VLOOKUP($A385,[1]DSSV!$A$9:$P$65536,IN_DTK!P$6,0))=FALSE,VLOOKUP($A385,[1]DSSV!$A$9:$P$65536,IN_DTK!P$6,0),"")</f>
        <v>Bảy Phẩy Năm</v>
      </c>
      <c r="Q385" s="60">
        <f>IF(ISNA(VLOOKUP($A385,[1]DSSV!$A$9:$P$65536,IN_DTK!Q$6,0))=FALSE,VLOOKUP($A385,[1]DSSV!$A$9:$P$65536,IN_DTK!Q$6,0),"")</f>
        <v>0</v>
      </c>
      <c r="R385" s="52" t="str">
        <f t="shared" si="10"/>
        <v>K15QTH</v>
      </c>
      <c r="S385" s="53" t="str">
        <f t="shared" si="11"/>
        <v>QTH</v>
      </c>
    </row>
    <row r="386" spans="1:19" s="52" customFormat="1" ht="18" customHeight="1">
      <c r="A386" s="44">
        <v>377</v>
      </c>
      <c r="B386" s="54">
        <f>SUBTOTAL(2,C$7:C386)</f>
        <v>377</v>
      </c>
      <c r="C386" s="54">
        <f>IF(ISNA(VLOOKUP($A386,[1]DSSV!$A$9:$P$65536,IN_DTK!C$6,0))=FALSE,VLOOKUP($A386,[1]DSSV!$A$9:$P$65536,IN_DTK!C$6,0),"")</f>
        <v>152333144</v>
      </c>
      <c r="D386" s="55" t="str">
        <f>IF(ISNA(VLOOKUP($A386,[1]DSSV!$A$9:$P$65536,IN_DTK!D$6,0))=FALSE,VLOOKUP($A386,[1]DSSV!$A$9:$P$65536,IN_DTK!D$6,0),"")</f>
        <v xml:space="preserve">Hoàng Anh </v>
      </c>
      <c r="E386" s="56" t="str">
        <f>IF(ISNA(VLOOKUP($A386,[1]DSSV!$A$9:$P$65536,IN_DTK!E$6,0))=FALSE,VLOOKUP($A386,[1]DSSV!$A$9:$P$65536,IN_DTK!E$6,0),"")</f>
        <v xml:space="preserve">Tuấn </v>
      </c>
      <c r="F386" s="57" t="str">
        <f>IF(ISNA(VLOOKUP($A386,[1]DSSV!$A$9:$P$65536,IN_DTK!F$6,0))=FALSE,VLOOKUP($A386,[1]DSSV!$A$9:$P$65536,IN_DTK!F$6,0),"")</f>
        <v>K15QTH2</v>
      </c>
      <c r="G386" s="57" t="str">
        <f>IF(ISNA(VLOOKUP($A386,[1]DSSV!$A$9:$P$65536,IN_DTK!G$6,0))=FALSE,VLOOKUP($A386,[1]DSSV!$A$9:$P$65536,IN_DTK!G$6,0),"")</f>
        <v>K15E40</v>
      </c>
      <c r="H386" s="54">
        <f>IF(ISNA(VLOOKUP($A386,[1]DSSV!$A$9:$P$65536,IN_DTK!H$6,0))=FALSE,IF(H$9&lt;&gt;0,VLOOKUP($A386,[1]DSSV!$A$9:$P$65536,IN_DTK!H$6,0),""),"")</f>
        <v>8</v>
      </c>
      <c r="I386" s="54">
        <f>IF(ISNA(VLOOKUP($A386,[1]DSSV!$A$9:$P$65536,IN_DTK!I$6,0))=FALSE,IF(I$9&lt;&gt;0,VLOOKUP($A386,[1]DSSV!$A$9:$P$65536,IN_DTK!I$6,0),""),"")</f>
        <v>8</v>
      </c>
      <c r="J386" s="54">
        <f>IF(ISNA(VLOOKUP($A386,[1]DSSV!$A$9:$P$65536,IN_DTK!J$6,0))=FALSE,IF(J$9&lt;&gt;0,VLOOKUP($A386,[1]DSSV!$A$9:$P$65536,IN_DTK!J$6,0),""),"")</f>
        <v>7</v>
      </c>
      <c r="K386" s="54">
        <f>IF(ISNA(VLOOKUP($A386,[1]DSSV!$A$9:$P$65536,IN_DTK!K$6,0))=FALSE,IF(K$9&lt;&gt;0,VLOOKUP($A386,[1]DSSV!$A$9:$P$65536,IN_DTK!K$6,0),""),"")</f>
        <v>7</v>
      </c>
      <c r="L386" s="54">
        <f>IF(ISNA(VLOOKUP($A386,[1]DSSV!$A$9:$P$65536,IN_DTK!L$6,0))=FALSE,VLOOKUP($A386,[1]DSSV!$A$9:$P$65536,IN_DTK!L$6,0),"")</f>
        <v>4.5</v>
      </c>
      <c r="M386" s="54">
        <f>IF(ISNA(VLOOKUP($A386,[1]DSSV!$A$9:$P$65536,IN_DTK!M$6,0))=FALSE,VLOOKUP($A386,[1]DSSV!$A$9:$P$65536,IN_DTK!M$6,0),"")</f>
        <v>4.0999999999999996</v>
      </c>
      <c r="N386" s="54">
        <f>IF(ISNA(VLOOKUP($A386,[1]DSSV!$A$9:$P$65536,IN_DTK!N$6,0))=FALSE,IF(N$9&lt;&gt;0,VLOOKUP($A386,[1]DSSV!$A$9:$P$65536,IN_DTK!N$6,0),""),"")</f>
        <v>4.3</v>
      </c>
      <c r="O386" s="58">
        <f>IF(ISNA(VLOOKUP($A386,[1]DSSV!$A$9:$P$65536,IN_DTK!O$6,0))=FALSE,VLOOKUP($A386,[1]DSSV!$A$9:$P$65536,IN_DTK!O$6,0),"")</f>
        <v>5.7</v>
      </c>
      <c r="P386" s="59" t="str">
        <f>IF(ISNA(VLOOKUP($A386,[1]DSSV!$A$9:$P$65536,IN_DTK!P$6,0))=FALSE,VLOOKUP($A386,[1]DSSV!$A$9:$P$65536,IN_DTK!P$6,0),"")</f>
        <v>Năm Phẩy Bảy</v>
      </c>
      <c r="Q386" s="60">
        <f>IF(ISNA(VLOOKUP($A386,[1]DSSV!$A$9:$P$65536,IN_DTK!Q$6,0))=FALSE,VLOOKUP($A386,[1]DSSV!$A$9:$P$65536,IN_DTK!Q$6,0),"")</f>
        <v>0</v>
      </c>
      <c r="R386" s="52" t="str">
        <f t="shared" si="10"/>
        <v>K15QTH</v>
      </c>
      <c r="S386" s="53" t="str">
        <f t="shared" si="11"/>
        <v>QTH</v>
      </c>
    </row>
    <row r="387" spans="1:19" s="52" customFormat="1" ht="18" customHeight="1">
      <c r="A387" s="44">
        <v>378</v>
      </c>
      <c r="B387" s="54">
        <f>SUBTOTAL(2,C$7:C387)</f>
        <v>378</v>
      </c>
      <c r="C387" s="54">
        <f>IF(ISNA(VLOOKUP($A387,[1]DSSV!$A$9:$P$65536,IN_DTK!C$6,0))=FALSE,VLOOKUP($A387,[1]DSSV!$A$9:$P$65536,IN_DTK!C$6,0),"")</f>
        <v>152333147</v>
      </c>
      <c r="D387" s="55" t="str">
        <f>IF(ISNA(VLOOKUP($A387,[1]DSSV!$A$9:$P$65536,IN_DTK!D$6,0))=FALSE,VLOOKUP($A387,[1]DSSV!$A$9:$P$65536,IN_DTK!D$6,0),"")</f>
        <v xml:space="preserve">Trần Cảnh </v>
      </c>
      <c r="E387" s="56" t="str">
        <f>IF(ISNA(VLOOKUP($A387,[1]DSSV!$A$9:$P$65536,IN_DTK!E$6,0))=FALSE,VLOOKUP($A387,[1]DSSV!$A$9:$P$65536,IN_DTK!E$6,0),"")</f>
        <v>Thạnh</v>
      </c>
      <c r="F387" s="57" t="str">
        <f>IF(ISNA(VLOOKUP($A387,[1]DSSV!$A$9:$P$65536,IN_DTK!F$6,0))=FALSE,VLOOKUP($A387,[1]DSSV!$A$9:$P$65536,IN_DTK!F$6,0),"")</f>
        <v>K15QTH2</v>
      </c>
      <c r="G387" s="57" t="str">
        <f>IF(ISNA(VLOOKUP($A387,[1]DSSV!$A$9:$P$65536,IN_DTK!G$6,0))=FALSE,VLOOKUP($A387,[1]DSSV!$A$9:$P$65536,IN_DTK!G$6,0),"")</f>
        <v>K15E40</v>
      </c>
      <c r="H387" s="54">
        <f>IF(ISNA(VLOOKUP($A387,[1]DSSV!$A$9:$P$65536,IN_DTK!H$6,0))=FALSE,IF(H$9&lt;&gt;0,VLOOKUP($A387,[1]DSSV!$A$9:$P$65536,IN_DTK!H$6,0),""),"")</f>
        <v>10</v>
      </c>
      <c r="I387" s="54">
        <f>IF(ISNA(VLOOKUP($A387,[1]DSSV!$A$9:$P$65536,IN_DTK!I$6,0))=FALSE,IF(I$9&lt;&gt;0,VLOOKUP($A387,[1]DSSV!$A$9:$P$65536,IN_DTK!I$6,0),""),"")</f>
        <v>9.5</v>
      </c>
      <c r="J387" s="54">
        <f>IF(ISNA(VLOOKUP($A387,[1]DSSV!$A$9:$P$65536,IN_DTK!J$6,0))=FALSE,IF(J$9&lt;&gt;0,VLOOKUP($A387,[1]DSSV!$A$9:$P$65536,IN_DTK!J$6,0),""),"")</f>
        <v>9.5</v>
      </c>
      <c r="K387" s="54">
        <f>IF(ISNA(VLOOKUP($A387,[1]DSSV!$A$9:$P$65536,IN_DTK!K$6,0))=FALSE,IF(K$9&lt;&gt;0,VLOOKUP($A387,[1]DSSV!$A$9:$P$65536,IN_DTK!K$6,0),""),"")</f>
        <v>9.5</v>
      </c>
      <c r="L387" s="54">
        <f>IF(ISNA(VLOOKUP($A387,[1]DSSV!$A$9:$P$65536,IN_DTK!L$6,0))=FALSE,VLOOKUP($A387,[1]DSSV!$A$9:$P$65536,IN_DTK!L$6,0),"")</f>
        <v>4</v>
      </c>
      <c r="M387" s="54">
        <f>IF(ISNA(VLOOKUP($A387,[1]DSSV!$A$9:$P$65536,IN_DTK!M$6,0))=FALSE,VLOOKUP($A387,[1]DSSV!$A$9:$P$65536,IN_DTK!M$6,0),"")</f>
        <v>5.8</v>
      </c>
      <c r="N387" s="54">
        <f>IF(ISNA(VLOOKUP($A387,[1]DSSV!$A$9:$P$65536,IN_DTK!N$6,0))=FALSE,IF(N$9&lt;&gt;0,VLOOKUP($A387,[1]DSSV!$A$9:$P$65536,IN_DTK!N$6,0),""),"")</f>
        <v>4.9000000000000004</v>
      </c>
      <c r="O387" s="58">
        <f>IF(ISNA(VLOOKUP($A387,[1]DSSV!$A$9:$P$65536,IN_DTK!O$6,0))=FALSE,VLOOKUP($A387,[1]DSSV!$A$9:$P$65536,IN_DTK!O$6,0),"")</f>
        <v>7</v>
      </c>
      <c r="P387" s="59" t="str">
        <f>IF(ISNA(VLOOKUP($A387,[1]DSSV!$A$9:$P$65536,IN_DTK!P$6,0))=FALSE,VLOOKUP($A387,[1]DSSV!$A$9:$P$65536,IN_DTK!P$6,0),"")</f>
        <v>Bảy</v>
      </c>
      <c r="Q387" s="60">
        <f>IF(ISNA(VLOOKUP($A387,[1]DSSV!$A$9:$P$65536,IN_DTK!Q$6,0))=FALSE,VLOOKUP($A387,[1]DSSV!$A$9:$P$65536,IN_DTK!Q$6,0),"")</f>
        <v>0</v>
      </c>
      <c r="R387" s="52" t="str">
        <f t="shared" si="10"/>
        <v>K15QTH</v>
      </c>
      <c r="S387" s="53" t="str">
        <f t="shared" si="11"/>
        <v>QTH</v>
      </c>
    </row>
    <row r="388" spans="1:19" s="52" customFormat="1" ht="18" customHeight="1">
      <c r="A388" s="44">
        <v>379</v>
      </c>
      <c r="B388" s="54">
        <f>SUBTOTAL(2,C$7:C388)</f>
        <v>379</v>
      </c>
      <c r="C388" s="54">
        <f>IF(ISNA(VLOOKUP($A388,[1]DSSV!$A$9:$P$65536,IN_DTK!C$6,0))=FALSE,VLOOKUP($A388,[1]DSSV!$A$9:$P$65536,IN_DTK!C$6,0),"")</f>
        <v>152333150</v>
      </c>
      <c r="D388" s="55" t="str">
        <f>IF(ISNA(VLOOKUP($A388,[1]DSSV!$A$9:$P$65536,IN_DTK!D$6,0))=FALSE,VLOOKUP($A388,[1]DSSV!$A$9:$P$65536,IN_DTK!D$6,0),"")</f>
        <v xml:space="preserve">Lê Thị Tường </v>
      </c>
      <c r="E388" s="56" t="str">
        <f>IF(ISNA(VLOOKUP($A388,[1]DSSV!$A$9:$P$65536,IN_DTK!E$6,0))=FALSE,VLOOKUP($A388,[1]DSSV!$A$9:$P$65536,IN_DTK!E$6,0),"")</f>
        <v>Vy</v>
      </c>
      <c r="F388" s="57" t="str">
        <f>IF(ISNA(VLOOKUP($A388,[1]DSSV!$A$9:$P$65536,IN_DTK!F$6,0))=FALSE,VLOOKUP($A388,[1]DSSV!$A$9:$P$65536,IN_DTK!F$6,0),"")</f>
        <v>K15QTH2</v>
      </c>
      <c r="G388" s="57" t="str">
        <f>IF(ISNA(VLOOKUP($A388,[1]DSSV!$A$9:$P$65536,IN_DTK!G$6,0))=FALSE,VLOOKUP($A388,[1]DSSV!$A$9:$P$65536,IN_DTK!G$6,0),"")</f>
        <v>K15E40</v>
      </c>
      <c r="H388" s="54">
        <f>IF(ISNA(VLOOKUP($A388,[1]DSSV!$A$9:$P$65536,IN_DTK!H$6,0))=FALSE,IF(H$9&lt;&gt;0,VLOOKUP($A388,[1]DSSV!$A$9:$P$65536,IN_DTK!H$6,0),""),"")</f>
        <v>10</v>
      </c>
      <c r="I388" s="54">
        <f>IF(ISNA(VLOOKUP($A388,[1]DSSV!$A$9:$P$65536,IN_DTK!I$6,0))=FALSE,IF(I$9&lt;&gt;0,VLOOKUP($A388,[1]DSSV!$A$9:$P$65536,IN_DTK!I$6,0),""),"")</f>
        <v>10</v>
      </c>
      <c r="J388" s="54">
        <f>IF(ISNA(VLOOKUP($A388,[1]DSSV!$A$9:$P$65536,IN_DTK!J$6,0))=FALSE,IF(J$9&lt;&gt;0,VLOOKUP($A388,[1]DSSV!$A$9:$P$65536,IN_DTK!J$6,0),""),"")</f>
        <v>8</v>
      </c>
      <c r="K388" s="54">
        <f>IF(ISNA(VLOOKUP($A388,[1]DSSV!$A$9:$P$65536,IN_DTK!K$6,0))=FALSE,IF(K$9&lt;&gt;0,VLOOKUP($A388,[1]DSSV!$A$9:$P$65536,IN_DTK!K$6,0),""),"")</f>
        <v>9.5</v>
      </c>
      <c r="L388" s="54">
        <f>IF(ISNA(VLOOKUP($A388,[1]DSSV!$A$9:$P$65536,IN_DTK!L$6,0))=FALSE,VLOOKUP($A388,[1]DSSV!$A$9:$P$65536,IN_DTK!L$6,0),"")</f>
        <v>5</v>
      </c>
      <c r="M388" s="54">
        <f>IF(ISNA(VLOOKUP($A388,[1]DSSV!$A$9:$P$65536,IN_DTK!M$6,0))=FALSE,VLOOKUP($A388,[1]DSSV!$A$9:$P$65536,IN_DTK!M$6,0),"")</f>
        <v>6.5</v>
      </c>
      <c r="N388" s="54">
        <f>IF(ISNA(VLOOKUP($A388,[1]DSSV!$A$9:$P$65536,IN_DTK!N$6,0))=FALSE,IF(N$9&lt;&gt;0,VLOOKUP($A388,[1]DSSV!$A$9:$P$65536,IN_DTK!N$6,0),""),"")</f>
        <v>5.8</v>
      </c>
      <c r="O388" s="58">
        <f>IF(ISNA(VLOOKUP($A388,[1]DSSV!$A$9:$P$65536,IN_DTK!O$6,0))=FALSE,VLOOKUP($A388,[1]DSSV!$A$9:$P$65536,IN_DTK!O$6,0),"")</f>
        <v>7.2</v>
      </c>
      <c r="P388" s="59" t="str">
        <f>IF(ISNA(VLOOKUP($A388,[1]DSSV!$A$9:$P$65536,IN_DTK!P$6,0))=FALSE,VLOOKUP($A388,[1]DSSV!$A$9:$P$65536,IN_DTK!P$6,0),"")</f>
        <v>Bảy Phẩy Hai</v>
      </c>
      <c r="Q388" s="60">
        <f>IF(ISNA(VLOOKUP($A388,[1]DSSV!$A$9:$P$65536,IN_DTK!Q$6,0))=FALSE,VLOOKUP($A388,[1]DSSV!$A$9:$P$65536,IN_DTK!Q$6,0),"")</f>
        <v>0</v>
      </c>
      <c r="R388" s="52" t="str">
        <f t="shared" si="10"/>
        <v>K15QTH</v>
      </c>
      <c r="S388" s="53" t="str">
        <f t="shared" si="11"/>
        <v>QTH</v>
      </c>
    </row>
    <row r="389" spans="1:19" s="52" customFormat="1" ht="18" customHeight="1">
      <c r="A389" s="44">
        <v>380</v>
      </c>
      <c r="B389" s="54">
        <f>SUBTOTAL(2,C$7:C389)</f>
        <v>380</v>
      </c>
      <c r="C389" s="54">
        <f>IF(ISNA(VLOOKUP($A389,[1]DSSV!$A$9:$P$65536,IN_DTK!C$6,0))=FALSE,VLOOKUP($A389,[1]DSSV!$A$9:$P$65536,IN_DTK!C$6,0),"")</f>
        <v>152333154</v>
      </c>
      <c r="D389" s="55" t="str">
        <f>IF(ISNA(VLOOKUP($A389,[1]DSSV!$A$9:$P$65536,IN_DTK!D$6,0))=FALSE,VLOOKUP($A389,[1]DSSV!$A$9:$P$65536,IN_DTK!D$6,0),"")</f>
        <v xml:space="preserve">Phạm Huy </v>
      </c>
      <c r="E389" s="56" t="str">
        <f>IF(ISNA(VLOOKUP($A389,[1]DSSV!$A$9:$P$65536,IN_DTK!E$6,0))=FALSE,VLOOKUP($A389,[1]DSSV!$A$9:$P$65536,IN_DTK!E$6,0),"")</f>
        <v xml:space="preserve">Nhật </v>
      </c>
      <c r="F389" s="57" t="str">
        <f>IF(ISNA(VLOOKUP($A389,[1]DSSV!$A$9:$P$65536,IN_DTK!F$6,0))=FALSE,VLOOKUP($A389,[1]DSSV!$A$9:$P$65536,IN_DTK!F$6,0),"")</f>
        <v>K15QTH2</v>
      </c>
      <c r="G389" s="57" t="str">
        <f>IF(ISNA(VLOOKUP($A389,[1]DSSV!$A$9:$P$65536,IN_DTK!G$6,0))=FALSE,VLOOKUP($A389,[1]DSSV!$A$9:$P$65536,IN_DTK!G$6,0),"")</f>
        <v>K15E40</v>
      </c>
      <c r="H389" s="54">
        <f>IF(ISNA(VLOOKUP($A389,[1]DSSV!$A$9:$P$65536,IN_DTK!H$6,0))=FALSE,IF(H$9&lt;&gt;0,VLOOKUP($A389,[1]DSSV!$A$9:$P$65536,IN_DTK!H$6,0),""),"")</f>
        <v>10</v>
      </c>
      <c r="I389" s="54">
        <f>IF(ISNA(VLOOKUP($A389,[1]DSSV!$A$9:$P$65536,IN_DTK!I$6,0))=FALSE,IF(I$9&lt;&gt;0,VLOOKUP($A389,[1]DSSV!$A$9:$P$65536,IN_DTK!I$6,0),""),"")</f>
        <v>9.5</v>
      </c>
      <c r="J389" s="54">
        <f>IF(ISNA(VLOOKUP($A389,[1]DSSV!$A$9:$P$65536,IN_DTK!J$6,0))=FALSE,IF(J$9&lt;&gt;0,VLOOKUP($A389,[1]DSSV!$A$9:$P$65536,IN_DTK!J$6,0),""),"")</f>
        <v>8</v>
      </c>
      <c r="K389" s="54">
        <f>IF(ISNA(VLOOKUP($A389,[1]DSSV!$A$9:$P$65536,IN_DTK!K$6,0))=FALSE,IF(K$9&lt;&gt;0,VLOOKUP($A389,[1]DSSV!$A$9:$P$65536,IN_DTK!K$6,0),""),"")</f>
        <v>10</v>
      </c>
      <c r="L389" s="54">
        <f>IF(ISNA(VLOOKUP($A389,[1]DSSV!$A$9:$P$65536,IN_DTK!L$6,0))=FALSE,VLOOKUP($A389,[1]DSSV!$A$9:$P$65536,IN_DTK!L$6,0),"")</f>
        <v>3.5</v>
      </c>
      <c r="M389" s="54">
        <f>IF(ISNA(VLOOKUP($A389,[1]DSSV!$A$9:$P$65536,IN_DTK!M$6,0))=FALSE,VLOOKUP($A389,[1]DSSV!$A$9:$P$65536,IN_DTK!M$6,0),"")</f>
        <v>4</v>
      </c>
      <c r="N389" s="54">
        <f>IF(ISNA(VLOOKUP($A389,[1]DSSV!$A$9:$P$65536,IN_DTK!N$6,0))=FALSE,IF(N$9&lt;&gt;0,VLOOKUP($A389,[1]DSSV!$A$9:$P$65536,IN_DTK!N$6,0),""),"")</f>
        <v>3.8</v>
      </c>
      <c r="O389" s="58">
        <f>IF(ISNA(VLOOKUP($A389,[1]DSSV!$A$9:$P$65536,IN_DTK!O$6,0))=FALSE,VLOOKUP($A389,[1]DSSV!$A$9:$P$65536,IN_DTK!O$6,0),"")</f>
        <v>0</v>
      </c>
      <c r="P389" s="59" t="str">
        <f>IF(ISNA(VLOOKUP($A389,[1]DSSV!$A$9:$P$65536,IN_DTK!P$6,0))=FALSE,VLOOKUP($A389,[1]DSSV!$A$9:$P$65536,IN_DTK!P$6,0),"")</f>
        <v>Không</v>
      </c>
      <c r="Q389" s="60">
        <f>IF(ISNA(VLOOKUP($A389,[1]DSSV!$A$9:$P$65536,IN_DTK!Q$6,0))=FALSE,VLOOKUP($A389,[1]DSSV!$A$9:$P$65536,IN_DTK!Q$6,0),"")</f>
        <v>0</v>
      </c>
      <c r="R389" s="52" t="str">
        <f t="shared" si="10"/>
        <v>K15QTH</v>
      </c>
      <c r="S389" s="53" t="str">
        <f t="shared" si="11"/>
        <v>QTH</v>
      </c>
    </row>
    <row r="390" spans="1:19" s="52" customFormat="1" ht="18" customHeight="1">
      <c r="A390" s="44">
        <v>381</v>
      </c>
      <c r="B390" s="54">
        <f>SUBTOTAL(2,C$7:C390)</f>
        <v>381</v>
      </c>
      <c r="C390" s="54">
        <f>IF(ISNA(VLOOKUP($A390,[1]DSSV!$A$9:$P$65536,IN_DTK!C$6,0))=FALSE,VLOOKUP($A390,[1]DSSV!$A$9:$P$65536,IN_DTK!C$6,0),"")</f>
        <v>152333156</v>
      </c>
      <c r="D390" s="55" t="str">
        <f>IF(ISNA(VLOOKUP($A390,[1]DSSV!$A$9:$P$65536,IN_DTK!D$6,0))=FALSE,VLOOKUP($A390,[1]DSSV!$A$9:$P$65536,IN_DTK!D$6,0),"")</f>
        <v xml:space="preserve">Hà Phước </v>
      </c>
      <c r="E390" s="56" t="str">
        <f>IF(ISNA(VLOOKUP($A390,[1]DSSV!$A$9:$P$65536,IN_DTK!E$6,0))=FALSE,VLOOKUP($A390,[1]DSSV!$A$9:$P$65536,IN_DTK!E$6,0),"")</f>
        <v xml:space="preserve">Ánh </v>
      </c>
      <c r="F390" s="57" t="str">
        <f>IF(ISNA(VLOOKUP($A390,[1]DSSV!$A$9:$P$65536,IN_DTK!F$6,0))=FALSE,VLOOKUP($A390,[1]DSSV!$A$9:$P$65536,IN_DTK!F$6,0),"")</f>
        <v>K15QTH2</v>
      </c>
      <c r="G390" s="57" t="str">
        <f>IF(ISNA(VLOOKUP($A390,[1]DSSV!$A$9:$P$65536,IN_DTK!G$6,0))=FALSE,VLOOKUP($A390,[1]DSSV!$A$9:$P$65536,IN_DTK!G$6,0),"")</f>
        <v>K15E40</v>
      </c>
      <c r="H390" s="54">
        <f>IF(ISNA(VLOOKUP($A390,[1]DSSV!$A$9:$P$65536,IN_DTK!H$6,0))=FALSE,IF(H$9&lt;&gt;0,VLOOKUP($A390,[1]DSSV!$A$9:$P$65536,IN_DTK!H$6,0),""),"")</f>
        <v>8</v>
      </c>
      <c r="I390" s="54">
        <f>IF(ISNA(VLOOKUP($A390,[1]DSSV!$A$9:$P$65536,IN_DTK!I$6,0))=FALSE,IF(I$9&lt;&gt;0,VLOOKUP($A390,[1]DSSV!$A$9:$P$65536,IN_DTK!I$6,0),""),"")</f>
        <v>8</v>
      </c>
      <c r="J390" s="54">
        <f>IF(ISNA(VLOOKUP($A390,[1]DSSV!$A$9:$P$65536,IN_DTK!J$6,0))=FALSE,IF(J$9&lt;&gt;0,VLOOKUP($A390,[1]DSSV!$A$9:$P$65536,IN_DTK!J$6,0),""),"")</f>
        <v>8</v>
      </c>
      <c r="K390" s="54">
        <f>IF(ISNA(VLOOKUP($A390,[1]DSSV!$A$9:$P$65536,IN_DTK!K$6,0))=FALSE,IF(K$9&lt;&gt;0,VLOOKUP($A390,[1]DSSV!$A$9:$P$65536,IN_DTK!K$6,0),""),"")</f>
        <v>8</v>
      </c>
      <c r="L390" s="54">
        <f>IF(ISNA(VLOOKUP($A390,[1]DSSV!$A$9:$P$65536,IN_DTK!L$6,0))=FALSE,VLOOKUP($A390,[1]DSSV!$A$9:$P$65536,IN_DTK!L$6,0),"")</f>
        <v>4</v>
      </c>
      <c r="M390" s="54">
        <f>IF(ISNA(VLOOKUP($A390,[1]DSSV!$A$9:$P$65536,IN_DTK!M$6,0))=FALSE,VLOOKUP($A390,[1]DSSV!$A$9:$P$65536,IN_DTK!M$6,0),"")</f>
        <v>5</v>
      </c>
      <c r="N390" s="54">
        <f>IF(ISNA(VLOOKUP($A390,[1]DSSV!$A$9:$P$65536,IN_DTK!N$6,0))=FALSE,IF(N$9&lt;&gt;0,VLOOKUP($A390,[1]DSSV!$A$9:$P$65536,IN_DTK!N$6,0),""),"")</f>
        <v>4.5</v>
      </c>
      <c r="O390" s="58">
        <f>IF(ISNA(VLOOKUP($A390,[1]DSSV!$A$9:$P$65536,IN_DTK!O$6,0))=FALSE,VLOOKUP($A390,[1]DSSV!$A$9:$P$65536,IN_DTK!O$6,0),"")</f>
        <v>6.1</v>
      </c>
      <c r="P390" s="59" t="str">
        <f>IF(ISNA(VLOOKUP($A390,[1]DSSV!$A$9:$P$65536,IN_DTK!P$6,0))=FALSE,VLOOKUP($A390,[1]DSSV!$A$9:$P$65536,IN_DTK!P$6,0),"")</f>
        <v>Sáu Phẩy Một</v>
      </c>
      <c r="Q390" s="60">
        <f>IF(ISNA(VLOOKUP($A390,[1]DSSV!$A$9:$P$65536,IN_DTK!Q$6,0))=FALSE,VLOOKUP($A390,[1]DSSV!$A$9:$P$65536,IN_DTK!Q$6,0),"")</f>
        <v>0</v>
      </c>
      <c r="R390" s="52" t="str">
        <f t="shared" si="10"/>
        <v>K15QTH</v>
      </c>
      <c r="S390" s="53" t="str">
        <f t="shared" si="11"/>
        <v>QTH</v>
      </c>
    </row>
    <row r="391" spans="1:19" s="52" customFormat="1" ht="18" customHeight="1">
      <c r="A391" s="44">
        <v>382</v>
      </c>
      <c r="B391" s="54">
        <f>SUBTOTAL(2,C$7:C391)</f>
        <v>382</v>
      </c>
      <c r="C391" s="54">
        <f>IF(ISNA(VLOOKUP($A391,[1]DSSV!$A$9:$P$65536,IN_DTK!C$6,0))=FALSE,VLOOKUP($A391,[1]DSSV!$A$9:$P$65536,IN_DTK!C$6,0),"")</f>
        <v>152333157</v>
      </c>
      <c r="D391" s="55" t="str">
        <f>IF(ISNA(VLOOKUP($A391,[1]DSSV!$A$9:$P$65536,IN_DTK!D$6,0))=FALSE,VLOOKUP($A391,[1]DSSV!$A$9:$P$65536,IN_DTK!D$6,0),"")</f>
        <v xml:space="preserve">Trần  </v>
      </c>
      <c r="E391" s="56" t="str">
        <f>IF(ISNA(VLOOKUP($A391,[1]DSSV!$A$9:$P$65536,IN_DTK!E$6,0))=FALSE,VLOOKUP($A391,[1]DSSV!$A$9:$P$65536,IN_DTK!E$6,0),"")</f>
        <v xml:space="preserve">Quang </v>
      </c>
      <c r="F391" s="57" t="str">
        <f>IF(ISNA(VLOOKUP($A391,[1]DSSV!$A$9:$P$65536,IN_DTK!F$6,0))=FALSE,VLOOKUP($A391,[1]DSSV!$A$9:$P$65536,IN_DTK!F$6,0),"")</f>
        <v>K15QTH2</v>
      </c>
      <c r="G391" s="57" t="str">
        <f>IF(ISNA(VLOOKUP($A391,[1]DSSV!$A$9:$P$65536,IN_DTK!G$6,0))=FALSE,VLOOKUP($A391,[1]DSSV!$A$9:$P$65536,IN_DTK!G$6,0),"")</f>
        <v>K15E40</v>
      </c>
      <c r="H391" s="54">
        <f>IF(ISNA(VLOOKUP($A391,[1]DSSV!$A$9:$P$65536,IN_DTK!H$6,0))=FALSE,IF(H$9&lt;&gt;0,VLOOKUP($A391,[1]DSSV!$A$9:$P$65536,IN_DTK!H$6,0),""),"")</f>
        <v>10</v>
      </c>
      <c r="I391" s="54">
        <f>IF(ISNA(VLOOKUP($A391,[1]DSSV!$A$9:$P$65536,IN_DTK!I$6,0))=FALSE,IF(I$9&lt;&gt;0,VLOOKUP($A391,[1]DSSV!$A$9:$P$65536,IN_DTK!I$6,0),""),"")</f>
        <v>9.5</v>
      </c>
      <c r="J391" s="54">
        <f>IF(ISNA(VLOOKUP($A391,[1]DSSV!$A$9:$P$65536,IN_DTK!J$6,0))=FALSE,IF(J$9&lt;&gt;0,VLOOKUP($A391,[1]DSSV!$A$9:$P$65536,IN_DTK!J$6,0),""),"")</f>
        <v>8</v>
      </c>
      <c r="K391" s="54">
        <f>IF(ISNA(VLOOKUP($A391,[1]DSSV!$A$9:$P$65536,IN_DTK!K$6,0))=FALSE,IF(K$9&lt;&gt;0,VLOOKUP($A391,[1]DSSV!$A$9:$P$65536,IN_DTK!K$6,0),""),"")</f>
        <v>9.5</v>
      </c>
      <c r="L391" s="54">
        <f>IF(ISNA(VLOOKUP($A391,[1]DSSV!$A$9:$P$65536,IN_DTK!L$6,0))=FALSE,VLOOKUP($A391,[1]DSSV!$A$9:$P$65536,IN_DTK!L$6,0),"")</f>
        <v>5.5</v>
      </c>
      <c r="M391" s="54">
        <f>IF(ISNA(VLOOKUP($A391,[1]DSSV!$A$9:$P$65536,IN_DTK!M$6,0))=FALSE,VLOOKUP($A391,[1]DSSV!$A$9:$P$65536,IN_DTK!M$6,0),"")</f>
        <v>5</v>
      </c>
      <c r="N391" s="54">
        <f>IF(ISNA(VLOOKUP($A391,[1]DSSV!$A$9:$P$65536,IN_DTK!N$6,0))=FALSE,IF(N$9&lt;&gt;0,VLOOKUP($A391,[1]DSSV!$A$9:$P$65536,IN_DTK!N$6,0),""),"")</f>
        <v>5.3</v>
      </c>
      <c r="O391" s="58">
        <f>IF(ISNA(VLOOKUP($A391,[1]DSSV!$A$9:$P$65536,IN_DTK!O$6,0))=FALSE,VLOOKUP($A391,[1]DSSV!$A$9:$P$65536,IN_DTK!O$6,0),"")</f>
        <v>6.9</v>
      </c>
      <c r="P391" s="59" t="str">
        <f>IF(ISNA(VLOOKUP($A391,[1]DSSV!$A$9:$P$65536,IN_DTK!P$6,0))=FALSE,VLOOKUP($A391,[1]DSSV!$A$9:$P$65536,IN_DTK!P$6,0),"")</f>
        <v>Sáu Phẩy Chín</v>
      </c>
      <c r="Q391" s="60">
        <f>IF(ISNA(VLOOKUP($A391,[1]DSSV!$A$9:$P$65536,IN_DTK!Q$6,0))=FALSE,VLOOKUP($A391,[1]DSSV!$A$9:$P$65536,IN_DTK!Q$6,0),"")</f>
        <v>0</v>
      </c>
      <c r="R391" s="52" t="str">
        <f t="shared" si="10"/>
        <v>K15QTH</v>
      </c>
      <c r="S391" s="53" t="str">
        <f t="shared" si="11"/>
        <v>QTH</v>
      </c>
    </row>
    <row r="392" spans="1:19" s="52" customFormat="1" ht="18" customHeight="1">
      <c r="A392" s="44">
        <v>383</v>
      </c>
      <c r="B392" s="54">
        <f>SUBTOTAL(2,C$7:C392)</f>
        <v>383</v>
      </c>
      <c r="C392" s="54">
        <f>IF(ISNA(VLOOKUP($A392,[1]DSSV!$A$9:$P$65536,IN_DTK!C$6,0))=FALSE,VLOOKUP($A392,[1]DSSV!$A$9:$P$65536,IN_DTK!C$6,0),"")</f>
        <v>152333163</v>
      </c>
      <c r="D392" s="55" t="str">
        <f>IF(ISNA(VLOOKUP($A392,[1]DSSV!$A$9:$P$65536,IN_DTK!D$6,0))=FALSE,VLOOKUP($A392,[1]DSSV!$A$9:$P$65536,IN_DTK!D$6,0),"")</f>
        <v xml:space="preserve">Nguyễn An </v>
      </c>
      <c r="E392" s="56" t="str">
        <f>IF(ISNA(VLOOKUP($A392,[1]DSSV!$A$9:$P$65536,IN_DTK!E$6,0))=FALSE,VLOOKUP($A392,[1]DSSV!$A$9:$P$65536,IN_DTK!E$6,0),"")</f>
        <v xml:space="preserve">Lâm </v>
      </c>
      <c r="F392" s="57" t="str">
        <f>IF(ISNA(VLOOKUP($A392,[1]DSSV!$A$9:$P$65536,IN_DTK!F$6,0))=FALSE,VLOOKUP($A392,[1]DSSV!$A$9:$P$65536,IN_DTK!F$6,0),"")</f>
        <v>K15QTH2</v>
      </c>
      <c r="G392" s="57" t="str">
        <f>IF(ISNA(VLOOKUP($A392,[1]DSSV!$A$9:$P$65536,IN_DTK!G$6,0))=FALSE,VLOOKUP($A392,[1]DSSV!$A$9:$P$65536,IN_DTK!G$6,0),"")</f>
        <v>K15E40</v>
      </c>
      <c r="H392" s="54">
        <f>IF(ISNA(VLOOKUP($A392,[1]DSSV!$A$9:$P$65536,IN_DTK!H$6,0))=FALSE,IF(H$9&lt;&gt;0,VLOOKUP($A392,[1]DSSV!$A$9:$P$65536,IN_DTK!H$6,0),""),"")</f>
        <v>10</v>
      </c>
      <c r="I392" s="54">
        <f>IF(ISNA(VLOOKUP($A392,[1]DSSV!$A$9:$P$65536,IN_DTK!I$6,0))=FALSE,IF(I$9&lt;&gt;0,VLOOKUP($A392,[1]DSSV!$A$9:$P$65536,IN_DTK!I$6,0),""),"")</f>
        <v>10</v>
      </c>
      <c r="J392" s="54">
        <f>IF(ISNA(VLOOKUP($A392,[1]DSSV!$A$9:$P$65536,IN_DTK!J$6,0))=FALSE,IF(J$9&lt;&gt;0,VLOOKUP($A392,[1]DSSV!$A$9:$P$65536,IN_DTK!J$6,0),""),"")</f>
        <v>8.5</v>
      </c>
      <c r="K392" s="54">
        <f>IF(ISNA(VLOOKUP($A392,[1]DSSV!$A$9:$P$65536,IN_DTK!K$6,0))=FALSE,IF(K$9&lt;&gt;0,VLOOKUP($A392,[1]DSSV!$A$9:$P$65536,IN_DTK!K$6,0),""),"")</f>
        <v>9.5</v>
      </c>
      <c r="L392" s="54">
        <f>IF(ISNA(VLOOKUP($A392,[1]DSSV!$A$9:$P$65536,IN_DTK!L$6,0))=FALSE,VLOOKUP($A392,[1]DSSV!$A$9:$P$65536,IN_DTK!L$6,0),"")</f>
        <v>8</v>
      </c>
      <c r="M392" s="54">
        <f>IF(ISNA(VLOOKUP($A392,[1]DSSV!$A$9:$P$65536,IN_DTK!M$6,0))=FALSE,VLOOKUP($A392,[1]DSSV!$A$9:$P$65536,IN_DTK!M$6,0),"")</f>
        <v>5</v>
      </c>
      <c r="N392" s="54">
        <f>IF(ISNA(VLOOKUP($A392,[1]DSSV!$A$9:$P$65536,IN_DTK!N$6,0))=FALSE,IF(N$9&lt;&gt;0,VLOOKUP($A392,[1]DSSV!$A$9:$P$65536,IN_DTK!N$6,0),""),"")</f>
        <v>6.5</v>
      </c>
      <c r="O392" s="58">
        <f>IF(ISNA(VLOOKUP($A392,[1]DSSV!$A$9:$P$65536,IN_DTK!O$6,0))=FALSE,VLOOKUP($A392,[1]DSSV!$A$9:$P$65536,IN_DTK!O$6,0),"")</f>
        <v>7.7</v>
      </c>
      <c r="P392" s="59" t="str">
        <f>IF(ISNA(VLOOKUP($A392,[1]DSSV!$A$9:$P$65536,IN_DTK!P$6,0))=FALSE,VLOOKUP($A392,[1]DSSV!$A$9:$P$65536,IN_DTK!P$6,0),"")</f>
        <v>Bảy Phẩy Bảy</v>
      </c>
      <c r="Q392" s="60">
        <f>IF(ISNA(VLOOKUP($A392,[1]DSSV!$A$9:$P$65536,IN_DTK!Q$6,0))=FALSE,VLOOKUP($A392,[1]DSSV!$A$9:$P$65536,IN_DTK!Q$6,0),"")</f>
        <v>0</v>
      </c>
      <c r="R392" s="52" t="str">
        <f t="shared" si="10"/>
        <v>K15QTH</v>
      </c>
      <c r="S392" s="53" t="str">
        <f t="shared" si="11"/>
        <v>QTH</v>
      </c>
    </row>
    <row r="393" spans="1:19" s="52" customFormat="1" ht="18" customHeight="1">
      <c r="A393" s="44">
        <v>384</v>
      </c>
      <c r="B393" s="54">
        <f>SUBTOTAL(2,C$7:C393)</f>
        <v>384</v>
      </c>
      <c r="C393" s="54">
        <f>IF(ISNA(VLOOKUP($A393,[1]DSSV!$A$9:$P$65536,IN_DTK!C$6,0))=FALSE,VLOOKUP($A393,[1]DSSV!$A$9:$P$65536,IN_DTK!C$6,0),"")</f>
        <v>152333170</v>
      </c>
      <c r="D393" s="55" t="str">
        <f>IF(ISNA(VLOOKUP($A393,[1]DSSV!$A$9:$P$65536,IN_DTK!D$6,0))=FALSE,VLOOKUP($A393,[1]DSSV!$A$9:$P$65536,IN_DTK!D$6,0),"")</f>
        <v xml:space="preserve">Trần Lê Nhật </v>
      </c>
      <c r="E393" s="56" t="str">
        <f>IF(ISNA(VLOOKUP($A393,[1]DSSV!$A$9:$P$65536,IN_DTK!E$6,0))=FALSE,VLOOKUP($A393,[1]DSSV!$A$9:$P$65536,IN_DTK!E$6,0),"")</f>
        <v>Phương</v>
      </c>
      <c r="F393" s="57" t="str">
        <f>IF(ISNA(VLOOKUP($A393,[1]DSSV!$A$9:$P$65536,IN_DTK!F$6,0))=FALSE,VLOOKUP($A393,[1]DSSV!$A$9:$P$65536,IN_DTK!F$6,0),"")</f>
        <v>K15QTH2</v>
      </c>
      <c r="G393" s="57" t="str">
        <f>IF(ISNA(VLOOKUP($A393,[1]DSSV!$A$9:$P$65536,IN_DTK!G$6,0))=FALSE,VLOOKUP($A393,[1]DSSV!$A$9:$P$65536,IN_DTK!G$6,0),"")</f>
        <v>K15E40</v>
      </c>
      <c r="H393" s="54">
        <f>IF(ISNA(VLOOKUP($A393,[1]DSSV!$A$9:$P$65536,IN_DTK!H$6,0))=FALSE,IF(H$9&lt;&gt;0,VLOOKUP($A393,[1]DSSV!$A$9:$P$65536,IN_DTK!H$6,0),""),"")</f>
        <v>10</v>
      </c>
      <c r="I393" s="54">
        <f>IF(ISNA(VLOOKUP($A393,[1]DSSV!$A$9:$P$65536,IN_DTK!I$6,0))=FALSE,IF(I$9&lt;&gt;0,VLOOKUP($A393,[1]DSSV!$A$9:$P$65536,IN_DTK!I$6,0),""),"")</f>
        <v>10</v>
      </c>
      <c r="J393" s="54">
        <f>IF(ISNA(VLOOKUP($A393,[1]DSSV!$A$9:$P$65536,IN_DTK!J$6,0))=FALSE,IF(J$9&lt;&gt;0,VLOOKUP($A393,[1]DSSV!$A$9:$P$65536,IN_DTK!J$6,0),""),"")</f>
        <v>10</v>
      </c>
      <c r="K393" s="54">
        <f>IF(ISNA(VLOOKUP($A393,[1]DSSV!$A$9:$P$65536,IN_DTK!K$6,0))=FALSE,IF(K$9&lt;&gt;0,VLOOKUP($A393,[1]DSSV!$A$9:$P$65536,IN_DTK!K$6,0),""),"")</f>
        <v>9.5</v>
      </c>
      <c r="L393" s="54">
        <f>IF(ISNA(VLOOKUP($A393,[1]DSSV!$A$9:$P$65536,IN_DTK!L$6,0))=FALSE,VLOOKUP($A393,[1]DSSV!$A$9:$P$65536,IN_DTK!L$6,0),"")</f>
        <v>9.5</v>
      </c>
      <c r="M393" s="54">
        <f>IF(ISNA(VLOOKUP($A393,[1]DSSV!$A$9:$P$65536,IN_DTK!M$6,0))=FALSE,VLOOKUP($A393,[1]DSSV!$A$9:$P$65536,IN_DTK!M$6,0),"")</f>
        <v>4.7</v>
      </c>
      <c r="N393" s="54">
        <f>IF(ISNA(VLOOKUP($A393,[1]DSSV!$A$9:$P$65536,IN_DTK!N$6,0))=FALSE,IF(N$9&lt;&gt;0,VLOOKUP($A393,[1]DSSV!$A$9:$P$65536,IN_DTK!N$6,0),""),"")</f>
        <v>7.1</v>
      </c>
      <c r="O393" s="58">
        <f>IF(ISNA(VLOOKUP($A393,[1]DSSV!$A$9:$P$65536,IN_DTK!O$6,0))=FALSE,VLOOKUP($A393,[1]DSSV!$A$9:$P$65536,IN_DTK!O$6,0),"")</f>
        <v>8.4</v>
      </c>
      <c r="P393" s="59" t="str">
        <f>IF(ISNA(VLOOKUP($A393,[1]DSSV!$A$9:$P$65536,IN_DTK!P$6,0))=FALSE,VLOOKUP($A393,[1]DSSV!$A$9:$P$65536,IN_DTK!P$6,0),"")</f>
        <v>Tám Phẩy Bốn</v>
      </c>
      <c r="Q393" s="60">
        <f>IF(ISNA(VLOOKUP($A393,[1]DSSV!$A$9:$P$65536,IN_DTK!Q$6,0))=FALSE,VLOOKUP($A393,[1]DSSV!$A$9:$P$65536,IN_DTK!Q$6,0),"")</f>
        <v>0</v>
      </c>
      <c r="R393" s="52" t="str">
        <f t="shared" si="10"/>
        <v>K15QTH</v>
      </c>
      <c r="S393" s="53" t="str">
        <f t="shared" si="11"/>
        <v>QTH</v>
      </c>
    </row>
    <row r="394" spans="1:19" s="52" customFormat="1" ht="18" customHeight="1">
      <c r="A394" s="44">
        <v>385</v>
      </c>
      <c r="B394" s="54">
        <f>SUBTOTAL(2,C$7:C394)</f>
        <v>385</v>
      </c>
      <c r="C394" s="54">
        <f>IF(ISNA(VLOOKUP($A394,[1]DSSV!$A$9:$P$65536,IN_DTK!C$6,0))=FALSE,VLOOKUP($A394,[1]DSSV!$A$9:$P$65536,IN_DTK!C$6,0),"")</f>
        <v>152333172</v>
      </c>
      <c r="D394" s="55" t="str">
        <f>IF(ISNA(VLOOKUP($A394,[1]DSSV!$A$9:$P$65536,IN_DTK!D$6,0))=FALSE,VLOOKUP($A394,[1]DSSV!$A$9:$P$65536,IN_DTK!D$6,0),"")</f>
        <v xml:space="preserve">Nguyễn Tấn </v>
      </c>
      <c r="E394" s="56" t="str">
        <f>IF(ISNA(VLOOKUP($A394,[1]DSSV!$A$9:$P$65536,IN_DTK!E$6,0))=FALSE,VLOOKUP($A394,[1]DSSV!$A$9:$P$65536,IN_DTK!E$6,0),"")</f>
        <v xml:space="preserve">Huy </v>
      </c>
      <c r="F394" s="57" t="str">
        <f>IF(ISNA(VLOOKUP($A394,[1]DSSV!$A$9:$P$65536,IN_DTK!F$6,0))=FALSE,VLOOKUP($A394,[1]DSSV!$A$9:$P$65536,IN_DTK!F$6,0),"")</f>
        <v>K15QTH2</v>
      </c>
      <c r="G394" s="57" t="str">
        <f>IF(ISNA(VLOOKUP($A394,[1]DSSV!$A$9:$P$65536,IN_DTK!G$6,0))=FALSE,VLOOKUP($A394,[1]DSSV!$A$9:$P$65536,IN_DTK!G$6,0),"")</f>
        <v>K15E40</v>
      </c>
      <c r="H394" s="54">
        <f>IF(ISNA(VLOOKUP($A394,[1]DSSV!$A$9:$P$65536,IN_DTK!H$6,0))=FALSE,IF(H$9&lt;&gt;0,VLOOKUP($A394,[1]DSSV!$A$9:$P$65536,IN_DTK!H$6,0),""),"")</f>
        <v>10</v>
      </c>
      <c r="I394" s="54">
        <f>IF(ISNA(VLOOKUP($A394,[1]DSSV!$A$9:$P$65536,IN_DTK!I$6,0))=FALSE,IF(I$9&lt;&gt;0,VLOOKUP($A394,[1]DSSV!$A$9:$P$65536,IN_DTK!I$6,0),""),"")</f>
        <v>10</v>
      </c>
      <c r="J394" s="54">
        <f>IF(ISNA(VLOOKUP($A394,[1]DSSV!$A$9:$P$65536,IN_DTK!J$6,0))=FALSE,IF(J$9&lt;&gt;0,VLOOKUP($A394,[1]DSSV!$A$9:$P$65536,IN_DTK!J$6,0),""),"")</f>
        <v>10</v>
      </c>
      <c r="K394" s="54">
        <f>IF(ISNA(VLOOKUP($A394,[1]DSSV!$A$9:$P$65536,IN_DTK!K$6,0))=FALSE,IF(K$9&lt;&gt;0,VLOOKUP($A394,[1]DSSV!$A$9:$P$65536,IN_DTK!K$6,0),""),"")</f>
        <v>9.5</v>
      </c>
      <c r="L394" s="54">
        <f>IF(ISNA(VLOOKUP($A394,[1]DSSV!$A$9:$P$65536,IN_DTK!L$6,0))=FALSE,VLOOKUP($A394,[1]DSSV!$A$9:$P$65536,IN_DTK!L$6,0),"")</f>
        <v>8.5</v>
      </c>
      <c r="M394" s="54">
        <f>IF(ISNA(VLOOKUP($A394,[1]DSSV!$A$9:$P$65536,IN_DTK!M$6,0))=FALSE,VLOOKUP($A394,[1]DSSV!$A$9:$P$65536,IN_DTK!M$6,0),"")</f>
        <v>6.9</v>
      </c>
      <c r="N394" s="54">
        <f>IF(ISNA(VLOOKUP($A394,[1]DSSV!$A$9:$P$65536,IN_DTK!N$6,0))=FALSE,IF(N$9&lt;&gt;0,VLOOKUP($A394,[1]DSSV!$A$9:$P$65536,IN_DTK!N$6,0),""),"")</f>
        <v>7.7</v>
      </c>
      <c r="O394" s="58">
        <f>IF(ISNA(VLOOKUP($A394,[1]DSSV!$A$9:$P$65536,IN_DTK!O$6,0))=FALSE,VLOOKUP($A394,[1]DSSV!$A$9:$P$65536,IN_DTK!O$6,0),"")</f>
        <v>8.6999999999999993</v>
      </c>
      <c r="P394" s="59" t="str">
        <f>IF(ISNA(VLOOKUP($A394,[1]DSSV!$A$9:$P$65536,IN_DTK!P$6,0))=FALSE,VLOOKUP($A394,[1]DSSV!$A$9:$P$65536,IN_DTK!P$6,0),"")</f>
        <v>Tám Phẩy Bảy</v>
      </c>
      <c r="Q394" s="60">
        <f>IF(ISNA(VLOOKUP($A394,[1]DSSV!$A$9:$P$65536,IN_DTK!Q$6,0))=FALSE,VLOOKUP($A394,[1]DSSV!$A$9:$P$65536,IN_DTK!Q$6,0),"")</f>
        <v>0</v>
      </c>
      <c r="R394" s="52" t="str">
        <f t="shared" si="10"/>
        <v>K15QTH</v>
      </c>
      <c r="S394" s="53" t="str">
        <f t="shared" si="11"/>
        <v>QTH</v>
      </c>
    </row>
    <row r="395" spans="1:19" s="52" customFormat="1" ht="18" customHeight="1">
      <c r="A395" s="44">
        <v>386</v>
      </c>
      <c r="B395" s="54">
        <f>SUBTOTAL(2,C$7:C395)</f>
        <v>386</v>
      </c>
      <c r="C395" s="54">
        <f>IF(ISNA(VLOOKUP($A395,[1]DSSV!$A$9:$P$65536,IN_DTK!C$6,0))=FALSE,VLOOKUP($A395,[1]DSSV!$A$9:$P$65536,IN_DTK!C$6,0),"")</f>
        <v>152333183</v>
      </c>
      <c r="D395" s="55" t="str">
        <f>IF(ISNA(VLOOKUP($A395,[1]DSSV!$A$9:$P$65536,IN_DTK!D$6,0))=FALSE,VLOOKUP($A395,[1]DSSV!$A$9:$P$65536,IN_DTK!D$6,0),"")</f>
        <v xml:space="preserve">Đỗ Văn </v>
      </c>
      <c r="E395" s="56" t="str">
        <f>IF(ISNA(VLOOKUP($A395,[1]DSSV!$A$9:$P$65536,IN_DTK!E$6,0))=FALSE,VLOOKUP($A395,[1]DSSV!$A$9:$P$65536,IN_DTK!E$6,0),"")</f>
        <v xml:space="preserve">Ngữ </v>
      </c>
      <c r="F395" s="57" t="str">
        <f>IF(ISNA(VLOOKUP($A395,[1]DSSV!$A$9:$P$65536,IN_DTK!F$6,0))=FALSE,VLOOKUP($A395,[1]DSSV!$A$9:$P$65536,IN_DTK!F$6,0),"")</f>
        <v>K15QTH2</v>
      </c>
      <c r="G395" s="57" t="str">
        <f>IF(ISNA(VLOOKUP($A395,[1]DSSV!$A$9:$P$65536,IN_DTK!G$6,0))=FALSE,VLOOKUP($A395,[1]DSSV!$A$9:$P$65536,IN_DTK!G$6,0),"")</f>
        <v>K15E40</v>
      </c>
      <c r="H395" s="54">
        <f>IF(ISNA(VLOOKUP($A395,[1]DSSV!$A$9:$P$65536,IN_DTK!H$6,0))=FALSE,IF(H$9&lt;&gt;0,VLOOKUP($A395,[1]DSSV!$A$9:$P$65536,IN_DTK!H$6,0),""),"")</f>
        <v>9.5</v>
      </c>
      <c r="I395" s="54">
        <f>IF(ISNA(VLOOKUP($A395,[1]DSSV!$A$9:$P$65536,IN_DTK!I$6,0))=FALSE,IF(I$9&lt;&gt;0,VLOOKUP($A395,[1]DSSV!$A$9:$P$65536,IN_DTK!I$6,0),""),"")</f>
        <v>9</v>
      </c>
      <c r="J395" s="54">
        <f>IF(ISNA(VLOOKUP($A395,[1]DSSV!$A$9:$P$65536,IN_DTK!J$6,0))=FALSE,IF(J$9&lt;&gt;0,VLOOKUP($A395,[1]DSSV!$A$9:$P$65536,IN_DTK!J$6,0),""),"")</f>
        <v>8.5</v>
      </c>
      <c r="K395" s="54">
        <f>IF(ISNA(VLOOKUP($A395,[1]DSSV!$A$9:$P$65536,IN_DTK!K$6,0))=FALSE,IF(K$9&lt;&gt;0,VLOOKUP($A395,[1]DSSV!$A$9:$P$65536,IN_DTK!K$6,0),""),"")</f>
        <v>9</v>
      </c>
      <c r="L395" s="54">
        <f>IF(ISNA(VLOOKUP($A395,[1]DSSV!$A$9:$P$65536,IN_DTK!L$6,0))=FALSE,VLOOKUP($A395,[1]DSSV!$A$9:$P$65536,IN_DTK!L$6,0),"")</f>
        <v>6.5</v>
      </c>
      <c r="M395" s="54">
        <f>IF(ISNA(VLOOKUP($A395,[1]DSSV!$A$9:$P$65536,IN_DTK!M$6,0))=FALSE,VLOOKUP($A395,[1]DSSV!$A$9:$P$65536,IN_DTK!M$6,0),"")</f>
        <v>5.2</v>
      </c>
      <c r="N395" s="54">
        <f>IF(ISNA(VLOOKUP($A395,[1]DSSV!$A$9:$P$65536,IN_DTK!N$6,0))=FALSE,IF(N$9&lt;&gt;0,VLOOKUP($A395,[1]DSSV!$A$9:$P$65536,IN_DTK!N$6,0),""),"")</f>
        <v>5.9</v>
      </c>
      <c r="O395" s="58">
        <f>IF(ISNA(VLOOKUP($A395,[1]DSSV!$A$9:$P$65536,IN_DTK!O$6,0))=FALSE,VLOOKUP($A395,[1]DSSV!$A$9:$P$65536,IN_DTK!O$6,0),"")</f>
        <v>7.2</v>
      </c>
      <c r="P395" s="59" t="str">
        <f>IF(ISNA(VLOOKUP($A395,[1]DSSV!$A$9:$P$65536,IN_DTK!P$6,0))=FALSE,VLOOKUP($A395,[1]DSSV!$A$9:$P$65536,IN_DTK!P$6,0),"")</f>
        <v>Bảy Phẩy Hai</v>
      </c>
      <c r="Q395" s="60">
        <f>IF(ISNA(VLOOKUP($A395,[1]DSSV!$A$9:$P$65536,IN_DTK!Q$6,0))=FALSE,VLOOKUP($A395,[1]DSSV!$A$9:$P$65536,IN_DTK!Q$6,0),"")</f>
        <v>0</v>
      </c>
      <c r="R395" s="52" t="str">
        <f t="shared" ref="R395:R458" si="12">LEFT(F395,6)</f>
        <v>K15QTH</v>
      </c>
      <c r="S395" s="53" t="str">
        <f t="shared" ref="S395:S458" si="13">RIGHT(R395,3)</f>
        <v>QTH</v>
      </c>
    </row>
    <row r="396" spans="1:19" s="52" customFormat="1" ht="18" customHeight="1">
      <c r="A396" s="44">
        <v>387</v>
      </c>
      <c r="B396" s="54">
        <f>SUBTOTAL(2,C$7:C396)</f>
        <v>387</v>
      </c>
      <c r="C396" s="54">
        <f>IF(ISNA(VLOOKUP($A396,[1]DSSV!$A$9:$P$65536,IN_DTK!C$6,0))=FALSE,VLOOKUP($A396,[1]DSSV!$A$9:$P$65536,IN_DTK!C$6,0),"")</f>
        <v>152333186</v>
      </c>
      <c r="D396" s="55" t="str">
        <f>IF(ISNA(VLOOKUP($A396,[1]DSSV!$A$9:$P$65536,IN_DTK!D$6,0))=FALSE,VLOOKUP($A396,[1]DSSV!$A$9:$P$65536,IN_DTK!D$6,0),"")</f>
        <v xml:space="preserve">Trương Công </v>
      </c>
      <c r="E396" s="56" t="str">
        <f>IF(ISNA(VLOOKUP($A396,[1]DSSV!$A$9:$P$65536,IN_DTK!E$6,0))=FALSE,VLOOKUP($A396,[1]DSSV!$A$9:$P$65536,IN_DTK!E$6,0),"")</f>
        <v xml:space="preserve">Phúc </v>
      </c>
      <c r="F396" s="57" t="str">
        <f>IF(ISNA(VLOOKUP($A396,[1]DSSV!$A$9:$P$65536,IN_DTK!F$6,0))=FALSE,VLOOKUP($A396,[1]DSSV!$A$9:$P$65536,IN_DTK!F$6,0),"")</f>
        <v>K15QTH2</v>
      </c>
      <c r="G396" s="57" t="str">
        <f>IF(ISNA(VLOOKUP($A396,[1]DSSV!$A$9:$P$65536,IN_DTK!G$6,0))=FALSE,VLOOKUP($A396,[1]DSSV!$A$9:$P$65536,IN_DTK!G$6,0),"")</f>
        <v>K15E40</v>
      </c>
      <c r="H396" s="54">
        <f>IF(ISNA(VLOOKUP($A396,[1]DSSV!$A$9:$P$65536,IN_DTK!H$6,0))=FALSE,IF(H$9&lt;&gt;0,VLOOKUP($A396,[1]DSSV!$A$9:$P$65536,IN_DTK!H$6,0),""),"")</f>
        <v>9.5</v>
      </c>
      <c r="I396" s="54">
        <f>IF(ISNA(VLOOKUP($A396,[1]DSSV!$A$9:$P$65536,IN_DTK!I$6,0))=FALSE,IF(I$9&lt;&gt;0,VLOOKUP($A396,[1]DSSV!$A$9:$P$65536,IN_DTK!I$6,0),""),"")</f>
        <v>10</v>
      </c>
      <c r="J396" s="54">
        <f>IF(ISNA(VLOOKUP($A396,[1]DSSV!$A$9:$P$65536,IN_DTK!J$6,0))=FALSE,IF(J$9&lt;&gt;0,VLOOKUP($A396,[1]DSSV!$A$9:$P$65536,IN_DTK!J$6,0),""),"")</f>
        <v>8.5</v>
      </c>
      <c r="K396" s="54">
        <f>IF(ISNA(VLOOKUP($A396,[1]DSSV!$A$9:$P$65536,IN_DTK!K$6,0))=FALSE,IF(K$9&lt;&gt;0,VLOOKUP($A396,[1]DSSV!$A$9:$P$65536,IN_DTK!K$6,0),""),"")</f>
        <v>8.5</v>
      </c>
      <c r="L396" s="54">
        <f>IF(ISNA(VLOOKUP($A396,[1]DSSV!$A$9:$P$65536,IN_DTK!L$6,0))=FALSE,VLOOKUP($A396,[1]DSSV!$A$9:$P$65536,IN_DTK!L$6,0),"")</f>
        <v>9</v>
      </c>
      <c r="M396" s="54">
        <f>IF(ISNA(VLOOKUP($A396,[1]DSSV!$A$9:$P$65536,IN_DTK!M$6,0))=FALSE,VLOOKUP($A396,[1]DSSV!$A$9:$P$65536,IN_DTK!M$6,0),"")</f>
        <v>4.5</v>
      </c>
      <c r="N396" s="54">
        <f>IF(ISNA(VLOOKUP($A396,[1]DSSV!$A$9:$P$65536,IN_DTK!N$6,0))=FALSE,IF(N$9&lt;&gt;0,VLOOKUP($A396,[1]DSSV!$A$9:$P$65536,IN_DTK!N$6,0),""),"")</f>
        <v>6.8</v>
      </c>
      <c r="O396" s="58">
        <f>IF(ISNA(VLOOKUP($A396,[1]DSSV!$A$9:$P$65536,IN_DTK!O$6,0))=FALSE,VLOOKUP($A396,[1]DSSV!$A$9:$P$65536,IN_DTK!O$6,0),"")</f>
        <v>7.8</v>
      </c>
      <c r="P396" s="59" t="str">
        <f>IF(ISNA(VLOOKUP($A396,[1]DSSV!$A$9:$P$65536,IN_DTK!P$6,0))=FALSE,VLOOKUP($A396,[1]DSSV!$A$9:$P$65536,IN_DTK!P$6,0),"")</f>
        <v>Bảy  Phẩy Tám</v>
      </c>
      <c r="Q396" s="60">
        <f>IF(ISNA(VLOOKUP($A396,[1]DSSV!$A$9:$P$65536,IN_DTK!Q$6,0))=FALSE,VLOOKUP($A396,[1]DSSV!$A$9:$P$65536,IN_DTK!Q$6,0),"")</f>
        <v>0</v>
      </c>
      <c r="R396" s="52" t="str">
        <f t="shared" si="12"/>
        <v>K15QTH</v>
      </c>
      <c r="S396" s="53" t="str">
        <f t="shared" si="13"/>
        <v>QTH</v>
      </c>
    </row>
    <row r="397" spans="1:19" s="52" customFormat="1" ht="18" customHeight="1">
      <c r="A397" s="44">
        <v>388</v>
      </c>
      <c r="B397" s="54">
        <f>SUBTOTAL(2,C$7:C397)</f>
        <v>388</v>
      </c>
      <c r="C397" s="54">
        <f>IF(ISNA(VLOOKUP($A397,[1]DSSV!$A$9:$P$65536,IN_DTK!C$6,0))=FALSE,VLOOKUP($A397,[1]DSSV!$A$9:$P$65536,IN_DTK!C$6,0),"")</f>
        <v>152333188</v>
      </c>
      <c r="D397" s="55" t="str">
        <f>IF(ISNA(VLOOKUP($A397,[1]DSSV!$A$9:$P$65536,IN_DTK!D$6,0))=FALSE,VLOOKUP($A397,[1]DSSV!$A$9:$P$65536,IN_DTK!D$6,0),"")</f>
        <v xml:space="preserve">Nguyễn Văn Hoàng </v>
      </c>
      <c r="E397" s="56" t="str">
        <f>IF(ISNA(VLOOKUP($A397,[1]DSSV!$A$9:$P$65536,IN_DTK!E$6,0))=FALSE,VLOOKUP($A397,[1]DSSV!$A$9:$P$65536,IN_DTK!E$6,0),"")</f>
        <v>Phương</v>
      </c>
      <c r="F397" s="57" t="str">
        <f>IF(ISNA(VLOOKUP($A397,[1]DSSV!$A$9:$P$65536,IN_DTK!F$6,0))=FALSE,VLOOKUP($A397,[1]DSSV!$A$9:$P$65536,IN_DTK!F$6,0),"")</f>
        <v>K15QTH2</v>
      </c>
      <c r="G397" s="57" t="str">
        <f>IF(ISNA(VLOOKUP($A397,[1]DSSV!$A$9:$P$65536,IN_DTK!G$6,0))=FALSE,VLOOKUP($A397,[1]DSSV!$A$9:$P$65536,IN_DTK!G$6,0),"")</f>
        <v>K15E40</v>
      </c>
      <c r="H397" s="54">
        <f>IF(ISNA(VLOOKUP($A397,[1]DSSV!$A$9:$P$65536,IN_DTK!H$6,0))=FALSE,IF(H$9&lt;&gt;0,VLOOKUP($A397,[1]DSSV!$A$9:$P$65536,IN_DTK!H$6,0),""),"")</f>
        <v>10</v>
      </c>
      <c r="I397" s="54">
        <f>IF(ISNA(VLOOKUP($A397,[1]DSSV!$A$9:$P$65536,IN_DTK!I$6,0))=FALSE,IF(I$9&lt;&gt;0,VLOOKUP($A397,[1]DSSV!$A$9:$P$65536,IN_DTK!I$6,0),""),"")</f>
        <v>9.5</v>
      </c>
      <c r="J397" s="54">
        <f>IF(ISNA(VLOOKUP($A397,[1]DSSV!$A$9:$P$65536,IN_DTK!J$6,0))=FALSE,IF(J$9&lt;&gt;0,VLOOKUP($A397,[1]DSSV!$A$9:$P$65536,IN_DTK!J$6,0),""),"")</f>
        <v>9.5</v>
      </c>
      <c r="K397" s="54">
        <f>IF(ISNA(VLOOKUP($A397,[1]DSSV!$A$9:$P$65536,IN_DTK!K$6,0))=FALSE,IF(K$9&lt;&gt;0,VLOOKUP($A397,[1]DSSV!$A$9:$P$65536,IN_DTK!K$6,0),""),"")</f>
        <v>8.5</v>
      </c>
      <c r="L397" s="54">
        <f>IF(ISNA(VLOOKUP($A397,[1]DSSV!$A$9:$P$65536,IN_DTK!L$6,0))=FALSE,VLOOKUP($A397,[1]DSSV!$A$9:$P$65536,IN_DTK!L$6,0),"")</f>
        <v>6.5</v>
      </c>
      <c r="M397" s="54">
        <f>IF(ISNA(VLOOKUP($A397,[1]DSSV!$A$9:$P$65536,IN_DTK!M$6,0))=FALSE,VLOOKUP($A397,[1]DSSV!$A$9:$P$65536,IN_DTK!M$6,0),"")</f>
        <v>3.8</v>
      </c>
      <c r="N397" s="54">
        <f>IF(ISNA(VLOOKUP($A397,[1]DSSV!$A$9:$P$65536,IN_DTK!N$6,0))=FALSE,IF(N$9&lt;&gt;0,VLOOKUP($A397,[1]DSSV!$A$9:$P$65536,IN_DTK!N$6,0),""),"")</f>
        <v>5.2</v>
      </c>
      <c r="O397" s="58">
        <f>IF(ISNA(VLOOKUP($A397,[1]DSSV!$A$9:$P$65536,IN_DTK!O$6,0))=FALSE,VLOOKUP($A397,[1]DSSV!$A$9:$P$65536,IN_DTK!O$6,0),"")</f>
        <v>7.1</v>
      </c>
      <c r="P397" s="59" t="str">
        <f>IF(ISNA(VLOOKUP($A397,[1]DSSV!$A$9:$P$65536,IN_DTK!P$6,0))=FALSE,VLOOKUP($A397,[1]DSSV!$A$9:$P$65536,IN_DTK!P$6,0),"")</f>
        <v>Bảy Phẩy Một</v>
      </c>
      <c r="Q397" s="60">
        <f>IF(ISNA(VLOOKUP($A397,[1]DSSV!$A$9:$P$65536,IN_DTK!Q$6,0))=FALSE,VLOOKUP($A397,[1]DSSV!$A$9:$P$65536,IN_DTK!Q$6,0),"")</f>
        <v>0</v>
      </c>
      <c r="R397" s="52" t="str">
        <f t="shared" si="12"/>
        <v>K15QTH</v>
      </c>
      <c r="S397" s="53" t="str">
        <f t="shared" si="13"/>
        <v>QTH</v>
      </c>
    </row>
    <row r="398" spans="1:19" s="52" customFormat="1" ht="18" customHeight="1">
      <c r="A398" s="44">
        <v>389</v>
      </c>
      <c r="B398" s="54">
        <f>SUBTOTAL(2,C$7:C398)</f>
        <v>389</v>
      </c>
      <c r="C398" s="54">
        <f>IF(ISNA(VLOOKUP($A398,[1]DSSV!$A$9:$P$65536,IN_DTK!C$6,0))=FALSE,VLOOKUP($A398,[1]DSSV!$A$9:$P$65536,IN_DTK!C$6,0),"")</f>
        <v>152333189</v>
      </c>
      <c r="D398" s="55" t="str">
        <f>IF(ISNA(VLOOKUP($A398,[1]DSSV!$A$9:$P$65536,IN_DTK!D$6,0))=FALSE,VLOOKUP($A398,[1]DSSV!$A$9:$P$65536,IN_DTK!D$6,0),"")</f>
        <v xml:space="preserve">Đoàn Thị Dạ </v>
      </c>
      <c r="E398" s="56" t="str">
        <f>IF(ISNA(VLOOKUP($A398,[1]DSSV!$A$9:$P$65536,IN_DTK!E$6,0))=FALSE,VLOOKUP($A398,[1]DSSV!$A$9:$P$65536,IN_DTK!E$6,0),"")</f>
        <v xml:space="preserve">Lan </v>
      </c>
      <c r="F398" s="57" t="str">
        <f>IF(ISNA(VLOOKUP($A398,[1]DSSV!$A$9:$P$65536,IN_DTK!F$6,0))=FALSE,VLOOKUP($A398,[1]DSSV!$A$9:$P$65536,IN_DTK!F$6,0),"")</f>
        <v>K15QTH2</v>
      </c>
      <c r="G398" s="57" t="str">
        <f>IF(ISNA(VLOOKUP($A398,[1]DSSV!$A$9:$P$65536,IN_DTK!G$6,0))=FALSE,VLOOKUP($A398,[1]DSSV!$A$9:$P$65536,IN_DTK!G$6,0),"")</f>
        <v>K15E40</v>
      </c>
      <c r="H398" s="54">
        <f>IF(ISNA(VLOOKUP($A398,[1]DSSV!$A$9:$P$65536,IN_DTK!H$6,0))=FALSE,IF(H$9&lt;&gt;0,VLOOKUP($A398,[1]DSSV!$A$9:$P$65536,IN_DTK!H$6,0),""),"")</f>
        <v>10</v>
      </c>
      <c r="I398" s="54">
        <f>IF(ISNA(VLOOKUP($A398,[1]DSSV!$A$9:$P$65536,IN_DTK!I$6,0))=FALSE,IF(I$9&lt;&gt;0,VLOOKUP($A398,[1]DSSV!$A$9:$P$65536,IN_DTK!I$6,0),""),"")</f>
        <v>10</v>
      </c>
      <c r="J398" s="54">
        <f>IF(ISNA(VLOOKUP($A398,[1]DSSV!$A$9:$P$65536,IN_DTK!J$6,0))=FALSE,IF(J$9&lt;&gt;0,VLOOKUP($A398,[1]DSSV!$A$9:$P$65536,IN_DTK!J$6,0),""),"")</f>
        <v>8.5</v>
      </c>
      <c r="K398" s="54">
        <f>IF(ISNA(VLOOKUP($A398,[1]DSSV!$A$9:$P$65536,IN_DTK!K$6,0))=FALSE,IF(K$9&lt;&gt;0,VLOOKUP($A398,[1]DSSV!$A$9:$P$65536,IN_DTK!K$6,0),""),"")</f>
        <v>9</v>
      </c>
      <c r="L398" s="54">
        <f>IF(ISNA(VLOOKUP($A398,[1]DSSV!$A$9:$P$65536,IN_DTK!L$6,0))=FALSE,VLOOKUP($A398,[1]DSSV!$A$9:$P$65536,IN_DTK!L$6,0),"")</f>
        <v>7</v>
      </c>
      <c r="M398" s="54">
        <f>IF(ISNA(VLOOKUP($A398,[1]DSSV!$A$9:$P$65536,IN_DTK!M$6,0))=FALSE,VLOOKUP($A398,[1]DSSV!$A$9:$P$65536,IN_DTK!M$6,0),"")</f>
        <v>3.6</v>
      </c>
      <c r="N398" s="54">
        <f>IF(ISNA(VLOOKUP($A398,[1]DSSV!$A$9:$P$65536,IN_DTK!N$6,0))=FALSE,IF(N$9&lt;&gt;0,VLOOKUP($A398,[1]DSSV!$A$9:$P$65536,IN_DTK!N$6,0),""),"")</f>
        <v>5.3</v>
      </c>
      <c r="O398" s="58">
        <f>IF(ISNA(VLOOKUP($A398,[1]DSSV!$A$9:$P$65536,IN_DTK!O$6,0))=FALSE,VLOOKUP($A398,[1]DSSV!$A$9:$P$65536,IN_DTK!O$6,0),"")</f>
        <v>7</v>
      </c>
      <c r="P398" s="59" t="str">
        <f>IF(ISNA(VLOOKUP($A398,[1]DSSV!$A$9:$P$65536,IN_DTK!P$6,0))=FALSE,VLOOKUP($A398,[1]DSSV!$A$9:$P$65536,IN_DTK!P$6,0),"")</f>
        <v>Bảy</v>
      </c>
      <c r="Q398" s="60">
        <f>IF(ISNA(VLOOKUP($A398,[1]DSSV!$A$9:$P$65536,IN_DTK!Q$6,0))=FALSE,VLOOKUP($A398,[1]DSSV!$A$9:$P$65536,IN_DTK!Q$6,0),"")</f>
        <v>0</v>
      </c>
      <c r="R398" s="52" t="str">
        <f t="shared" si="12"/>
        <v>K15QTH</v>
      </c>
      <c r="S398" s="53" t="str">
        <f t="shared" si="13"/>
        <v>QTH</v>
      </c>
    </row>
    <row r="399" spans="1:19" s="52" customFormat="1" ht="18" customHeight="1">
      <c r="A399" s="44">
        <v>390</v>
      </c>
      <c r="B399" s="54">
        <f>SUBTOTAL(2,C$7:C399)</f>
        <v>390</v>
      </c>
      <c r="C399" s="54">
        <f>IF(ISNA(VLOOKUP($A399,[1]DSSV!$A$9:$P$65536,IN_DTK!C$6,0))=FALSE,VLOOKUP($A399,[1]DSSV!$A$9:$P$65536,IN_DTK!C$6,0),"")</f>
        <v>152333193</v>
      </c>
      <c r="D399" s="55" t="str">
        <f>IF(ISNA(VLOOKUP($A399,[1]DSSV!$A$9:$P$65536,IN_DTK!D$6,0))=FALSE,VLOOKUP($A399,[1]DSSV!$A$9:$P$65536,IN_DTK!D$6,0),"")</f>
        <v xml:space="preserve">Cao Văn </v>
      </c>
      <c r="E399" s="56" t="str">
        <f>IF(ISNA(VLOOKUP($A399,[1]DSSV!$A$9:$P$65536,IN_DTK!E$6,0))=FALSE,VLOOKUP($A399,[1]DSSV!$A$9:$P$65536,IN_DTK!E$6,0),"")</f>
        <v xml:space="preserve">Tòa </v>
      </c>
      <c r="F399" s="57" t="str">
        <f>IF(ISNA(VLOOKUP($A399,[1]DSSV!$A$9:$P$65536,IN_DTK!F$6,0))=FALSE,VLOOKUP($A399,[1]DSSV!$A$9:$P$65536,IN_DTK!F$6,0),"")</f>
        <v>K15QTH2</v>
      </c>
      <c r="G399" s="57" t="str">
        <f>IF(ISNA(VLOOKUP($A399,[1]DSSV!$A$9:$P$65536,IN_DTK!G$6,0))=FALSE,VLOOKUP($A399,[1]DSSV!$A$9:$P$65536,IN_DTK!G$6,0),"")</f>
        <v>K15E40</v>
      </c>
      <c r="H399" s="54">
        <f>IF(ISNA(VLOOKUP($A399,[1]DSSV!$A$9:$P$65536,IN_DTK!H$6,0))=FALSE,IF(H$9&lt;&gt;0,VLOOKUP($A399,[1]DSSV!$A$9:$P$65536,IN_DTK!H$6,0),""),"")</f>
        <v>8.5</v>
      </c>
      <c r="I399" s="54">
        <f>IF(ISNA(VLOOKUP($A399,[1]DSSV!$A$9:$P$65536,IN_DTK!I$6,0))=FALSE,IF(I$9&lt;&gt;0,VLOOKUP($A399,[1]DSSV!$A$9:$P$65536,IN_DTK!I$6,0),""),"")</f>
        <v>9</v>
      </c>
      <c r="J399" s="54">
        <f>IF(ISNA(VLOOKUP($A399,[1]DSSV!$A$9:$P$65536,IN_DTK!J$6,0))=FALSE,IF(J$9&lt;&gt;0,VLOOKUP($A399,[1]DSSV!$A$9:$P$65536,IN_DTK!J$6,0),""),"")</f>
        <v>8</v>
      </c>
      <c r="K399" s="54">
        <f>IF(ISNA(VLOOKUP($A399,[1]DSSV!$A$9:$P$65536,IN_DTK!K$6,0))=FALSE,IF(K$9&lt;&gt;0,VLOOKUP($A399,[1]DSSV!$A$9:$P$65536,IN_DTK!K$6,0),""),"")</f>
        <v>9</v>
      </c>
      <c r="L399" s="54">
        <f>IF(ISNA(VLOOKUP($A399,[1]DSSV!$A$9:$P$65536,IN_DTK!L$6,0))=FALSE,VLOOKUP($A399,[1]DSSV!$A$9:$P$65536,IN_DTK!L$6,0),"")</f>
        <v>6</v>
      </c>
      <c r="M399" s="54">
        <f>IF(ISNA(VLOOKUP($A399,[1]DSSV!$A$9:$P$65536,IN_DTK!M$6,0))=FALSE,VLOOKUP($A399,[1]DSSV!$A$9:$P$65536,IN_DTK!M$6,0),"")</f>
        <v>5</v>
      </c>
      <c r="N399" s="54">
        <f>IF(ISNA(VLOOKUP($A399,[1]DSSV!$A$9:$P$65536,IN_DTK!N$6,0))=FALSE,IF(N$9&lt;&gt;0,VLOOKUP($A399,[1]DSSV!$A$9:$P$65536,IN_DTK!N$6,0),""),"")</f>
        <v>5.5</v>
      </c>
      <c r="O399" s="58">
        <f>IF(ISNA(VLOOKUP($A399,[1]DSSV!$A$9:$P$65536,IN_DTK!O$6,0))=FALSE,VLOOKUP($A399,[1]DSSV!$A$9:$P$65536,IN_DTK!O$6,0),"")</f>
        <v>6.9</v>
      </c>
      <c r="P399" s="59" t="str">
        <f>IF(ISNA(VLOOKUP($A399,[1]DSSV!$A$9:$P$65536,IN_DTK!P$6,0))=FALSE,VLOOKUP($A399,[1]DSSV!$A$9:$P$65536,IN_DTK!P$6,0),"")</f>
        <v>Sáu Phẩy Chín</v>
      </c>
      <c r="Q399" s="60">
        <f>IF(ISNA(VLOOKUP($A399,[1]DSSV!$A$9:$P$65536,IN_DTK!Q$6,0))=FALSE,VLOOKUP($A399,[1]DSSV!$A$9:$P$65536,IN_DTK!Q$6,0),"")</f>
        <v>0</v>
      </c>
      <c r="R399" s="52" t="str">
        <f t="shared" si="12"/>
        <v>K15QTH</v>
      </c>
      <c r="S399" s="53" t="str">
        <f t="shared" si="13"/>
        <v>QTH</v>
      </c>
    </row>
    <row r="400" spans="1:19" s="52" customFormat="1" ht="18" customHeight="1">
      <c r="A400" s="44">
        <v>391</v>
      </c>
      <c r="B400" s="54">
        <f>SUBTOTAL(2,C$7:C400)</f>
        <v>391</v>
      </c>
      <c r="C400" s="54">
        <f>IF(ISNA(VLOOKUP($A400,[1]DSSV!$A$9:$P$65536,IN_DTK!C$6,0))=FALSE,VLOOKUP($A400,[1]DSSV!$A$9:$P$65536,IN_DTK!C$6,0),"")</f>
        <v>152333204</v>
      </c>
      <c r="D400" s="55" t="str">
        <f>IF(ISNA(VLOOKUP($A400,[1]DSSV!$A$9:$P$65536,IN_DTK!D$6,0))=FALSE,VLOOKUP($A400,[1]DSSV!$A$9:$P$65536,IN_DTK!D$6,0),"")</f>
        <v xml:space="preserve">Đinh Võ Văn </v>
      </c>
      <c r="E400" s="56" t="str">
        <f>IF(ISNA(VLOOKUP($A400,[1]DSSV!$A$9:$P$65536,IN_DTK!E$6,0))=FALSE,VLOOKUP($A400,[1]DSSV!$A$9:$P$65536,IN_DTK!E$6,0),"")</f>
        <v xml:space="preserve">Kiệm </v>
      </c>
      <c r="F400" s="57" t="str">
        <f>IF(ISNA(VLOOKUP($A400,[1]DSSV!$A$9:$P$65536,IN_DTK!F$6,0))=FALSE,VLOOKUP($A400,[1]DSSV!$A$9:$P$65536,IN_DTK!F$6,0),"")</f>
        <v>K15QTH2</v>
      </c>
      <c r="G400" s="57" t="str">
        <f>IF(ISNA(VLOOKUP($A400,[1]DSSV!$A$9:$P$65536,IN_DTK!G$6,0))=FALSE,VLOOKUP($A400,[1]DSSV!$A$9:$P$65536,IN_DTK!G$6,0),"")</f>
        <v>K15E40</v>
      </c>
      <c r="H400" s="54">
        <f>IF(ISNA(VLOOKUP($A400,[1]DSSV!$A$9:$P$65536,IN_DTK!H$6,0))=FALSE,IF(H$9&lt;&gt;0,VLOOKUP($A400,[1]DSSV!$A$9:$P$65536,IN_DTK!H$6,0),""),"")</f>
        <v>8.5</v>
      </c>
      <c r="I400" s="54">
        <f>IF(ISNA(VLOOKUP($A400,[1]DSSV!$A$9:$P$65536,IN_DTK!I$6,0))=FALSE,IF(I$9&lt;&gt;0,VLOOKUP($A400,[1]DSSV!$A$9:$P$65536,IN_DTK!I$6,0),""),"")</f>
        <v>9</v>
      </c>
      <c r="J400" s="54">
        <f>IF(ISNA(VLOOKUP($A400,[1]DSSV!$A$9:$P$65536,IN_DTK!J$6,0))=FALSE,IF(J$9&lt;&gt;0,VLOOKUP($A400,[1]DSSV!$A$9:$P$65536,IN_DTK!J$6,0),""),"")</f>
        <v>9</v>
      </c>
      <c r="K400" s="54">
        <f>IF(ISNA(VLOOKUP($A400,[1]DSSV!$A$9:$P$65536,IN_DTK!K$6,0))=FALSE,IF(K$9&lt;&gt;0,VLOOKUP($A400,[1]DSSV!$A$9:$P$65536,IN_DTK!K$6,0),""),"")</f>
        <v>9.5</v>
      </c>
      <c r="L400" s="54">
        <f>IF(ISNA(VLOOKUP($A400,[1]DSSV!$A$9:$P$65536,IN_DTK!L$6,0))=FALSE,VLOOKUP($A400,[1]DSSV!$A$9:$P$65536,IN_DTK!L$6,0),"")</f>
        <v>5.5</v>
      </c>
      <c r="M400" s="54">
        <f>IF(ISNA(VLOOKUP($A400,[1]DSSV!$A$9:$P$65536,IN_DTK!M$6,0))=FALSE,VLOOKUP($A400,[1]DSSV!$A$9:$P$65536,IN_DTK!M$6,0),"")</f>
        <v>5.6</v>
      </c>
      <c r="N400" s="54">
        <f>IF(ISNA(VLOOKUP($A400,[1]DSSV!$A$9:$P$65536,IN_DTK!N$6,0))=FALSE,IF(N$9&lt;&gt;0,VLOOKUP($A400,[1]DSSV!$A$9:$P$65536,IN_DTK!N$6,0),""),"")</f>
        <v>5.6</v>
      </c>
      <c r="O400" s="58">
        <f>IF(ISNA(VLOOKUP($A400,[1]DSSV!$A$9:$P$65536,IN_DTK!O$6,0))=FALSE,VLOOKUP($A400,[1]DSSV!$A$9:$P$65536,IN_DTK!O$6,0),"")</f>
        <v>7.2</v>
      </c>
      <c r="P400" s="59" t="str">
        <f>IF(ISNA(VLOOKUP($A400,[1]DSSV!$A$9:$P$65536,IN_DTK!P$6,0))=FALSE,VLOOKUP($A400,[1]DSSV!$A$9:$P$65536,IN_DTK!P$6,0),"")</f>
        <v>Bảy Phẩy Hai</v>
      </c>
      <c r="Q400" s="60">
        <f>IF(ISNA(VLOOKUP($A400,[1]DSSV!$A$9:$P$65536,IN_DTK!Q$6,0))=FALSE,VLOOKUP($A400,[1]DSSV!$A$9:$P$65536,IN_DTK!Q$6,0),"")</f>
        <v>0</v>
      </c>
      <c r="R400" s="52" t="str">
        <f t="shared" si="12"/>
        <v>K15QTH</v>
      </c>
      <c r="S400" s="53" t="str">
        <f t="shared" si="13"/>
        <v>QTH</v>
      </c>
    </row>
    <row r="401" spans="1:19" s="52" customFormat="1" ht="18" customHeight="1">
      <c r="A401" s="44">
        <v>392</v>
      </c>
      <c r="B401" s="54">
        <f>SUBTOTAL(2,C$7:C401)</f>
        <v>392</v>
      </c>
      <c r="C401" s="54">
        <f>IF(ISNA(VLOOKUP($A401,[1]DSSV!$A$9:$P$65536,IN_DTK!C$6,0))=FALSE,VLOOKUP($A401,[1]DSSV!$A$9:$P$65536,IN_DTK!C$6,0),"")</f>
        <v>152333205</v>
      </c>
      <c r="D401" s="55" t="str">
        <f>IF(ISNA(VLOOKUP($A401,[1]DSSV!$A$9:$P$65536,IN_DTK!D$6,0))=FALSE,VLOOKUP($A401,[1]DSSV!$A$9:$P$65536,IN_DTK!D$6,0),"")</f>
        <v xml:space="preserve">Lê Công </v>
      </c>
      <c r="E401" s="56" t="str">
        <f>IF(ISNA(VLOOKUP($A401,[1]DSSV!$A$9:$P$65536,IN_DTK!E$6,0))=FALSE,VLOOKUP($A401,[1]DSSV!$A$9:$P$65536,IN_DTK!E$6,0),"")</f>
        <v xml:space="preserve">Luận </v>
      </c>
      <c r="F401" s="57" t="str">
        <f>IF(ISNA(VLOOKUP($A401,[1]DSSV!$A$9:$P$65536,IN_DTK!F$6,0))=FALSE,VLOOKUP($A401,[1]DSSV!$A$9:$P$65536,IN_DTK!F$6,0),"")</f>
        <v>K15QTH2</v>
      </c>
      <c r="G401" s="57" t="str">
        <f>IF(ISNA(VLOOKUP($A401,[1]DSSV!$A$9:$P$65536,IN_DTK!G$6,0))=FALSE,VLOOKUP($A401,[1]DSSV!$A$9:$P$65536,IN_DTK!G$6,0),"")</f>
        <v>K15E40</v>
      </c>
      <c r="H401" s="54">
        <f>IF(ISNA(VLOOKUP($A401,[1]DSSV!$A$9:$P$65536,IN_DTK!H$6,0))=FALSE,IF(H$9&lt;&gt;0,VLOOKUP($A401,[1]DSSV!$A$9:$P$65536,IN_DTK!H$6,0),""),"")</f>
        <v>10</v>
      </c>
      <c r="I401" s="54">
        <f>IF(ISNA(VLOOKUP($A401,[1]DSSV!$A$9:$P$65536,IN_DTK!I$6,0))=FALSE,IF(I$9&lt;&gt;0,VLOOKUP($A401,[1]DSSV!$A$9:$P$65536,IN_DTK!I$6,0),""),"")</f>
        <v>10</v>
      </c>
      <c r="J401" s="54">
        <f>IF(ISNA(VLOOKUP($A401,[1]DSSV!$A$9:$P$65536,IN_DTK!J$6,0))=FALSE,IF(J$9&lt;&gt;0,VLOOKUP($A401,[1]DSSV!$A$9:$P$65536,IN_DTK!J$6,0),""),"")</f>
        <v>9.5</v>
      </c>
      <c r="K401" s="54">
        <f>IF(ISNA(VLOOKUP($A401,[1]DSSV!$A$9:$P$65536,IN_DTK!K$6,0))=FALSE,IF(K$9&lt;&gt;0,VLOOKUP($A401,[1]DSSV!$A$9:$P$65536,IN_DTK!K$6,0),""),"")</f>
        <v>10</v>
      </c>
      <c r="L401" s="54">
        <f>IF(ISNA(VLOOKUP($A401,[1]DSSV!$A$9:$P$65536,IN_DTK!L$6,0))=FALSE,VLOOKUP($A401,[1]DSSV!$A$9:$P$65536,IN_DTK!L$6,0),"")</f>
        <v>6</v>
      </c>
      <c r="M401" s="54">
        <f>IF(ISNA(VLOOKUP($A401,[1]DSSV!$A$9:$P$65536,IN_DTK!M$6,0))=FALSE,VLOOKUP($A401,[1]DSSV!$A$9:$P$65536,IN_DTK!M$6,0),"")</f>
        <v>5.6</v>
      </c>
      <c r="N401" s="54">
        <f>IF(ISNA(VLOOKUP($A401,[1]DSSV!$A$9:$P$65536,IN_DTK!N$6,0))=FALSE,IF(N$9&lt;&gt;0,VLOOKUP($A401,[1]DSSV!$A$9:$P$65536,IN_DTK!N$6,0),""),"")</f>
        <v>5.8</v>
      </c>
      <c r="O401" s="58">
        <f>IF(ISNA(VLOOKUP($A401,[1]DSSV!$A$9:$P$65536,IN_DTK!O$6,0))=FALSE,VLOOKUP($A401,[1]DSSV!$A$9:$P$65536,IN_DTK!O$6,0),"")</f>
        <v>7.6</v>
      </c>
      <c r="P401" s="59" t="str">
        <f>IF(ISNA(VLOOKUP($A401,[1]DSSV!$A$9:$P$65536,IN_DTK!P$6,0))=FALSE,VLOOKUP($A401,[1]DSSV!$A$9:$P$65536,IN_DTK!P$6,0),"")</f>
        <v>BảyPhẩy Sáu</v>
      </c>
      <c r="Q401" s="60">
        <f>IF(ISNA(VLOOKUP($A401,[1]DSSV!$A$9:$P$65536,IN_DTK!Q$6,0))=FALSE,VLOOKUP($A401,[1]DSSV!$A$9:$P$65536,IN_DTK!Q$6,0),"")</f>
        <v>0</v>
      </c>
      <c r="R401" s="52" t="str">
        <f t="shared" si="12"/>
        <v>K15QTH</v>
      </c>
      <c r="S401" s="53" t="str">
        <f t="shared" si="13"/>
        <v>QTH</v>
      </c>
    </row>
    <row r="402" spans="1:19" s="52" customFormat="1" ht="18" customHeight="1">
      <c r="A402" s="44">
        <v>393</v>
      </c>
      <c r="B402" s="54">
        <f>SUBTOTAL(2,C$7:C402)</f>
        <v>393</v>
      </c>
      <c r="C402" s="54">
        <f>IF(ISNA(VLOOKUP($A402,[1]DSSV!$A$9:$P$65536,IN_DTK!C$6,0))=FALSE,VLOOKUP($A402,[1]DSSV!$A$9:$P$65536,IN_DTK!C$6,0),"")</f>
        <v>152333207</v>
      </c>
      <c r="D402" s="55" t="str">
        <f>IF(ISNA(VLOOKUP($A402,[1]DSSV!$A$9:$P$65536,IN_DTK!D$6,0))=FALSE,VLOOKUP($A402,[1]DSSV!$A$9:$P$65536,IN_DTK!D$6,0),"")</f>
        <v xml:space="preserve">Thái Hoàng </v>
      </c>
      <c r="E402" s="56" t="str">
        <f>IF(ISNA(VLOOKUP($A402,[1]DSSV!$A$9:$P$65536,IN_DTK!E$6,0))=FALSE,VLOOKUP($A402,[1]DSSV!$A$9:$P$65536,IN_DTK!E$6,0),"")</f>
        <v xml:space="preserve">Hải </v>
      </c>
      <c r="F402" s="57" t="str">
        <f>IF(ISNA(VLOOKUP($A402,[1]DSSV!$A$9:$P$65536,IN_DTK!F$6,0))=FALSE,VLOOKUP($A402,[1]DSSV!$A$9:$P$65536,IN_DTK!F$6,0),"")</f>
        <v>K15QTH2</v>
      </c>
      <c r="G402" s="57" t="str">
        <f>IF(ISNA(VLOOKUP($A402,[1]DSSV!$A$9:$P$65536,IN_DTK!G$6,0))=FALSE,VLOOKUP($A402,[1]DSSV!$A$9:$P$65536,IN_DTK!G$6,0),"")</f>
        <v>K15E40</v>
      </c>
      <c r="H402" s="54">
        <f>IF(ISNA(VLOOKUP($A402,[1]DSSV!$A$9:$P$65536,IN_DTK!H$6,0))=FALSE,IF(H$9&lt;&gt;0,VLOOKUP($A402,[1]DSSV!$A$9:$P$65536,IN_DTK!H$6,0),""),"")</f>
        <v>10</v>
      </c>
      <c r="I402" s="54">
        <f>IF(ISNA(VLOOKUP($A402,[1]DSSV!$A$9:$P$65536,IN_DTK!I$6,0))=FALSE,IF(I$9&lt;&gt;0,VLOOKUP($A402,[1]DSSV!$A$9:$P$65536,IN_DTK!I$6,0),""),"")</f>
        <v>10</v>
      </c>
      <c r="J402" s="54">
        <f>IF(ISNA(VLOOKUP($A402,[1]DSSV!$A$9:$P$65536,IN_DTK!J$6,0))=FALSE,IF(J$9&lt;&gt;0,VLOOKUP($A402,[1]DSSV!$A$9:$P$65536,IN_DTK!J$6,0),""),"")</f>
        <v>9</v>
      </c>
      <c r="K402" s="54">
        <f>IF(ISNA(VLOOKUP($A402,[1]DSSV!$A$9:$P$65536,IN_DTK!K$6,0))=FALSE,IF(K$9&lt;&gt;0,VLOOKUP($A402,[1]DSSV!$A$9:$P$65536,IN_DTK!K$6,0),""),"")</f>
        <v>10</v>
      </c>
      <c r="L402" s="54">
        <f>IF(ISNA(VLOOKUP($A402,[1]DSSV!$A$9:$P$65536,IN_DTK!L$6,0))=FALSE,VLOOKUP($A402,[1]DSSV!$A$9:$P$65536,IN_DTK!L$6,0),"")</f>
        <v>6.5</v>
      </c>
      <c r="M402" s="54">
        <f>IF(ISNA(VLOOKUP($A402,[1]DSSV!$A$9:$P$65536,IN_DTK!M$6,0))=FALSE,VLOOKUP($A402,[1]DSSV!$A$9:$P$65536,IN_DTK!M$6,0),"")</f>
        <v>4.7</v>
      </c>
      <c r="N402" s="54">
        <f>IF(ISNA(VLOOKUP($A402,[1]DSSV!$A$9:$P$65536,IN_DTK!N$6,0))=FALSE,IF(N$9&lt;&gt;0,VLOOKUP($A402,[1]DSSV!$A$9:$P$65536,IN_DTK!N$6,0),""),"")</f>
        <v>5.6</v>
      </c>
      <c r="O402" s="58">
        <f>IF(ISNA(VLOOKUP($A402,[1]DSSV!$A$9:$P$65536,IN_DTK!O$6,0))=FALSE,VLOOKUP($A402,[1]DSSV!$A$9:$P$65536,IN_DTK!O$6,0),"")</f>
        <v>7.4</v>
      </c>
      <c r="P402" s="59" t="str">
        <f>IF(ISNA(VLOOKUP($A402,[1]DSSV!$A$9:$P$65536,IN_DTK!P$6,0))=FALSE,VLOOKUP($A402,[1]DSSV!$A$9:$P$65536,IN_DTK!P$6,0),"")</f>
        <v>Bảy Phẩy Bốn</v>
      </c>
      <c r="Q402" s="60">
        <f>IF(ISNA(VLOOKUP($A402,[1]DSSV!$A$9:$P$65536,IN_DTK!Q$6,0))=FALSE,VLOOKUP($A402,[1]DSSV!$A$9:$P$65536,IN_DTK!Q$6,0),"")</f>
        <v>0</v>
      </c>
      <c r="R402" s="52" t="str">
        <f t="shared" si="12"/>
        <v>K15QTH</v>
      </c>
      <c r="S402" s="53" t="str">
        <f t="shared" si="13"/>
        <v>QTH</v>
      </c>
    </row>
    <row r="403" spans="1:19" s="52" customFormat="1" ht="18" customHeight="1">
      <c r="A403" s="44">
        <v>394</v>
      </c>
      <c r="B403" s="54">
        <f>SUBTOTAL(2,C$7:C403)</f>
        <v>394</v>
      </c>
      <c r="C403" s="54">
        <f>IF(ISNA(VLOOKUP($A403,[1]DSSV!$A$9:$P$65536,IN_DTK!C$6,0))=FALSE,VLOOKUP($A403,[1]DSSV!$A$9:$P$65536,IN_DTK!C$6,0),"")</f>
        <v>152333208</v>
      </c>
      <c r="D403" s="55" t="str">
        <f>IF(ISNA(VLOOKUP($A403,[1]DSSV!$A$9:$P$65536,IN_DTK!D$6,0))=FALSE,VLOOKUP($A403,[1]DSSV!$A$9:$P$65536,IN_DTK!D$6,0),"")</f>
        <v xml:space="preserve">Nguyễn Ngọc </v>
      </c>
      <c r="E403" s="56" t="str">
        <f>IF(ISNA(VLOOKUP($A403,[1]DSSV!$A$9:$P$65536,IN_DTK!E$6,0))=FALSE,VLOOKUP($A403,[1]DSSV!$A$9:$P$65536,IN_DTK!E$6,0),"")</f>
        <v xml:space="preserve">Hiền </v>
      </c>
      <c r="F403" s="57" t="str">
        <f>IF(ISNA(VLOOKUP($A403,[1]DSSV!$A$9:$P$65536,IN_DTK!F$6,0))=FALSE,VLOOKUP($A403,[1]DSSV!$A$9:$P$65536,IN_DTK!F$6,0),"")</f>
        <v>K15QTH2</v>
      </c>
      <c r="G403" s="57" t="str">
        <f>IF(ISNA(VLOOKUP($A403,[1]DSSV!$A$9:$P$65536,IN_DTK!G$6,0))=FALSE,VLOOKUP($A403,[1]DSSV!$A$9:$P$65536,IN_DTK!G$6,0),"")</f>
        <v>K15E40</v>
      </c>
      <c r="H403" s="54">
        <f>IF(ISNA(VLOOKUP($A403,[1]DSSV!$A$9:$P$65536,IN_DTK!H$6,0))=FALSE,IF(H$9&lt;&gt;0,VLOOKUP($A403,[1]DSSV!$A$9:$P$65536,IN_DTK!H$6,0),""),"")</f>
        <v>10</v>
      </c>
      <c r="I403" s="54">
        <f>IF(ISNA(VLOOKUP($A403,[1]DSSV!$A$9:$P$65536,IN_DTK!I$6,0))=FALSE,IF(I$9&lt;&gt;0,VLOOKUP($A403,[1]DSSV!$A$9:$P$65536,IN_DTK!I$6,0),""),"")</f>
        <v>10</v>
      </c>
      <c r="J403" s="54">
        <f>IF(ISNA(VLOOKUP($A403,[1]DSSV!$A$9:$P$65536,IN_DTK!J$6,0))=FALSE,IF(J$9&lt;&gt;0,VLOOKUP($A403,[1]DSSV!$A$9:$P$65536,IN_DTK!J$6,0),""),"")</f>
        <v>8</v>
      </c>
      <c r="K403" s="54">
        <f>IF(ISNA(VLOOKUP($A403,[1]DSSV!$A$9:$P$65536,IN_DTK!K$6,0))=FALSE,IF(K$9&lt;&gt;0,VLOOKUP($A403,[1]DSSV!$A$9:$P$65536,IN_DTK!K$6,0),""),"")</f>
        <v>9.5</v>
      </c>
      <c r="L403" s="54">
        <f>IF(ISNA(VLOOKUP($A403,[1]DSSV!$A$9:$P$65536,IN_DTK!L$6,0))=FALSE,VLOOKUP($A403,[1]DSSV!$A$9:$P$65536,IN_DTK!L$6,0),"")</f>
        <v>9</v>
      </c>
      <c r="M403" s="54">
        <f>IF(ISNA(VLOOKUP($A403,[1]DSSV!$A$9:$P$65536,IN_DTK!M$6,0))=FALSE,VLOOKUP($A403,[1]DSSV!$A$9:$P$65536,IN_DTK!M$6,0),"")</f>
        <v>6.7</v>
      </c>
      <c r="N403" s="54">
        <f>IF(ISNA(VLOOKUP($A403,[1]DSSV!$A$9:$P$65536,IN_DTK!N$6,0))=FALSE,IF(N$9&lt;&gt;0,VLOOKUP($A403,[1]DSSV!$A$9:$P$65536,IN_DTK!N$6,0),""),"")</f>
        <v>7.9</v>
      </c>
      <c r="O403" s="58">
        <f>IF(ISNA(VLOOKUP($A403,[1]DSSV!$A$9:$P$65536,IN_DTK!O$6,0))=FALSE,VLOOKUP($A403,[1]DSSV!$A$9:$P$65536,IN_DTK!O$6,0),"")</f>
        <v>8.4</v>
      </c>
      <c r="P403" s="59" t="str">
        <f>IF(ISNA(VLOOKUP($A403,[1]DSSV!$A$9:$P$65536,IN_DTK!P$6,0))=FALSE,VLOOKUP($A403,[1]DSSV!$A$9:$P$65536,IN_DTK!P$6,0),"")</f>
        <v>Tám Phẩy Bốn</v>
      </c>
      <c r="Q403" s="60">
        <f>IF(ISNA(VLOOKUP($A403,[1]DSSV!$A$9:$P$65536,IN_DTK!Q$6,0))=FALSE,VLOOKUP($A403,[1]DSSV!$A$9:$P$65536,IN_DTK!Q$6,0),"")</f>
        <v>0</v>
      </c>
      <c r="R403" s="52" t="str">
        <f t="shared" si="12"/>
        <v>K15QTH</v>
      </c>
      <c r="S403" s="53" t="str">
        <f t="shared" si="13"/>
        <v>QTH</v>
      </c>
    </row>
    <row r="404" spans="1:19" s="52" customFormat="1" ht="18" customHeight="1">
      <c r="A404" s="44">
        <v>395</v>
      </c>
      <c r="B404" s="54">
        <f>SUBTOTAL(2,C$7:C404)</f>
        <v>395</v>
      </c>
      <c r="C404" s="54">
        <f>IF(ISNA(VLOOKUP($A404,[1]DSSV!$A$9:$P$65536,IN_DTK!C$6,0))=FALSE,VLOOKUP($A404,[1]DSSV!$A$9:$P$65536,IN_DTK!C$6,0),"")</f>
        <v>152333214</v>
      </c>
      <c r="D404" s="55" t="str">
        <f>IF(ISNA(VLOOKUP($A404,[1]DSSV!$A$9:$P$65536,IN_DTK!D$6,0))=FALSE,VLOOKUP($A404,[1]DSSV!$A$9:$P$65536,IN_DTK!D$6,0),"")</f>
        <v xml:space="preserve">Bùi Thị Ngọc </v>
      </c>
      <c r="E404" s="56" t="str">
        <f>IF(ISNA(VLOOKUP($A404,[1]DSSV!$A$9:$P$65536,IN_DTK!E$6,0))=FALSE,VLOOKUP($A404,[1]DSSV!$A$9:$P$65536,IN_DTK!E$6,0),"")</f>
        <v xml:space="preserve">Hiền </v>
      </c>
      <c r="F404" s="57" t="str">
        <f>IF(ISNA(VLOOKUP($A404,[1]DSSV!$A$9:$P$65536,IN_DTK!F$6,0))=FALSE,VLOOKUP($A404,[1]DSSV!$A$9:$P$65536,IN_DTK!F$6,0),"")</f>
        <v>K15QTH2</v>
      </c>
      <c r="G404" s="57" t="str">
        <f>IF(ISNA(VLOOKUP($A404,[1]DSSV!$A$9:$P$65536,IN_DTK!G$6,0))=FALSE,VLOOKUP($A404,[1]DSSV!$A$9:$P$65536,IN_DTK!G$6,0),"")</f>
        <v>K15E40</v>
      </c>
      <c r="H404" s="54">
        <f>IF(ISNA(VLOOKUP($A404,[1]DSSV!$A$9:$P$65536,IN_DTK!H$6,0))=FALSE,IF(H$9&lt;&gt;0,VLOOKUP($A404,[1]DSSV!$A$9:$P$65536,IN_DTK!H$6,0),""),"")</f>
        <v>9</v>
      </c>
      <c r="I404" s="54">
        <f>IF(ISNA(VLOOKUP($A404,[1]DSSV!$A$9:$P$65536,IN_DTK!I$6,0))=FALSE,IF(I$9&lt;&gt;0,VLOOKUP($A404,[1]DSSV!$A$9:$P$65536,IN_DTK!I$6,0),""),"")</f>
        <v>10</v>
      </c>
      <c r="J404" s="54">
        <f>IF(ISNA(VLOOKUP($A404,[1]DSSV!$A$9:$P$65536,IN_DTK!J$6,0))=FALSE,IF(J$9&lt;&gt;0,VLOOKUP($A404,[1]DSSV!$A$9:$P$65536,IN_DTK!J$6,0),""),"")</f>
        <v>9</v>
      </c>
      <c r="K404" s="54">
        <f>IF(ISNA(VLOOKUP($A404,[1]DSSV!$A$9:$P$65536,IN_DTK!K$6,0))=FALSE,IF(K$9&lt;&gt;0,VLOOKUP($A404,[1]DSSV!$A$9:$P$65536,IN_DTK!K$6,0),""),"")</f>
        <v>9</v>
      </c>
      <c r="L404" s="54">
        <f>IF(ISNA(VLOOKUP($A404,[1]DSSV!$A$9:$P$65536,IN_DTK!L$6,0))=FALSE,VLOOKUP($A404,[1]DSSV!$A$9:$P$65536,IN_DTK!L$6,0),"")</f>
        <v>10</v>
      </c>
      <c r="M404" s="54">
        <f>IF(ISNA(VLOOKUP($A404,[1]DSSV!$A$9:$P$65536,IN_DTK!M$6,0))=FALSE,VLOOKUP($A404,[1]DSSV!$A$9:$P$65536,IN_DTK!M$6,0),"")</f>
        <v>6.3</v>
      </c>
      <c r="N404" s="54">
        <f>IF(ISNA(VLOOKUP($A404,[1]DSSV!$A$9:$P$65536,IN_DTK!N$6,0))=FALSE,IF(N$9&lt;&gt;0,VLOOKUP($A404,[1]DSSV!$A$9:$P$65536,IN_DTK!N$6,0),""),"")</f>
        <v>8.1999999999999993</v>
      </c>
      <c r="O404" s="58">
        <f>IF(ISNA(VLOOKUP($A404,[1]DSSV!$A$9:$P$65536,IN_DTK!O$6,0))=FALSE,VLOOKUP($A404,[1]DSSV!$A$9:$P$65536,IN_DTK!O$6,0),"")</f>
        <v>8.6999999999999993</v>
      </c>
      <c r="P404" s="59" t="str">
        <f>IF(ISNA(VLOOKUP($A404,[1]DSSV!$A$9:$P$65536,IN_DTK!P$6,0))=FALSE,VLOOKUP($A404,[1]DSSV!$A$9:$P$65536,IN_DTK!P$6,0),"")</f>
        <v>Tám Phẩy Bảy</v>
      </c>
      <c r="Q404" s="60">
        <f>IF(ISNA(VLOOKUP($A404,[1]DSSV!$A$9:$P$65536,IN_DTK!Q$6,0))=FALSE,VLOOKUP($A404,[1]DSSV!$A$9:$P$65536,IN_DTK!Q$6,0),"")</f>
        <v>0</v>
      </c>
      <c r="R404" s="52" t="str">
        <f t="shared" si="12"/>
        <v>K15QTH</v>
      </c>
      <c r="S404" s="53" t="str">
        <f t="shared" si="13"/>
        <v>QTH</v>
      </c>
    </row>
    <row r="405" spans="1:19" s="52" customFormat="1" ht="18" customHeight="1">
      <c r="A405" s="44">
        <v>396</v>
      </c>
      <c r="B405" s="54">
        <f>SUBTOTAL(2,C$7:C405)</f>
        <v>396</v>
      </c>
      <c r="C405" s="54">
        <f>IF(ISNA(VLOOKUP($A405,[1]DSSV!$A$9:$P$65536,IN_DTK!C$6,0))=FALSE,VLOOKUP($A405,[1]DSSV!$A$9:$P$65536,IN_DTK!C$6,0),"")</f>
        <v>152333215</v>
      </c>
      <c r="D405" s="55" t="str">
        <f>IF(ISNA(VLOOKUP($A405,[1]DSSV!$A$9:$P$65536,IN_DTK!D$6,0))=FALSE,VLOOKUP($A405,[1]DSSV!$A$9:$P$65536,IN_DTK!D$6,0),"")</f>
        <v>Nguyễn Đông</v>
      </c>
      <c r="E405" s="56" t="str">
        <f>IF(ISNA(VLOOKUP($A405,[1]DSSV!$A$9:$P$65536,IN_DTK!E$6,0))=FALSE,VLOOKUP($A405,[1]DSSV!$A$9:$P$65536,IN_DTK!E$6,0),"")</f>
        <v>Nhựt</v>
      </c>
      <c r="F405" s="57" t="str">
        <f>IF(ISNA(VLOOKUP($A405,[1]DSSV!$A$9:$P$65536,IN_DTK!F$6,0))=FALSE,VLOOKUP($A405,[1]DSSV!$A$9:$P$65536,IN_DTK!F$6,0),"")</f>
        <v>K15QTH2</v>
      </c>
      <c r="G405" s="57" t="str">
        <f>IF(ISNA(VLOOKUP($A405,[1]DSSV!$A$9:$P$65536,IN_DTK!G$6,0))=FALSE,VLOOKUP($A405,[1]DSSV!$A$9:$P$65536,IN_DTK!G$6,0),"")</f>
        <v>K15E40</v>
      </c>
      <c r="H405" s="54">
        <f>IF(ISNA(VLOOKUP($A405,[1]DSSV!$A$9:$P$65536,IN_DTK!H$6,0))=FALSE,IF(H$9&lt;&gt;0,VLOOKUP($A405,[1]DSSV!$A$9:$P$65536,IN_DTK!H$6,0),""),"")</f>
        <v>10</v>
      </c>
      <c r="I405" s="54">
        <f>IF(ISNA(VLOOKUP($A405,[1]DSSV!$A$9:$P$65536,IN_DTK!I$6,0))=FALSE,IF(I$9&lt;&gt;0,VLOOKUP($A405,[1]DSSV!$A$9:$P$65536,IN_DTK!I$6,0),""),"")</f>
        <v>10</v>
      </c>
      <c r="J405" s="54">
        <f>IF(ISNA(VLOOKUP($A405,[1]DSSV!$A$9:$P$65536,IN_DTK!J$6,0))=FALSE,IF(J$9&lt;&gt;0,VLOOKUP($A405,[1]DSSV!$A$9:$P$65536,IN_DTK!J$6,0),""),"")</f>
        <v>8.5</v>
      </c>
      <c r="K405" s="54">
        <f>IF(ISNA(VLOOKUP($A405,[1]DSSV!$A$9:$P$65536,IN_DTK!K$6,0))=FALSE,IF(K$9&lt;&gt;0,VLOOKUP($A405,[1]DSSV!$A$9:$P$65536,IN_DTK!K$6,0),""),"")</f>
        <v>9</v>
      </c>
      <c r="L405" s="54">
        <f>IF(ISNA(VLOOKUP($A405,[1]DSSV!$A$9:$P$65536,IN_DTK!L$6,0))=FALSE,VLOOKUP($A405,[1]DSSV!$A$9:$P$65536,IN_DTK!L$6,0),"")</f>
        <v>6</v>
      </c>
      <c r="M405" s="54">
        <f>IF(ISNA(VLOOKUP($A405,[1]DSSV!$A$9:$P$65536,IN_DTK!M$6,0))=FALSE,VLOOKUP($A405,[1]DSSV!$A$9:$P$65536,IN_DTK!M$6,0),"")</f>
        <v>4.3</v>
      </c>
      <c r="N405" s="54">
        <f>IF(ISNA(VLOOKUP($A405,[1]DSSV!$A$9:$P$65536,IN_DTK!N$6,0))=FALSE,IF(N$9&lt;&gt;0,VLOOKUP($A405,[1]DSSV!$A$9:$P$65536,IN_DTK!N$6,0),""),"")</f>
        <v>5.2</v>
      </c>
      <c r="O405" s="58">
        <f>IF(ISNA(VLOOKUP($A405,[1]DSSV!$A$9:$P$65536,IN_DTK!O$6,0))=FALSE,VLOOKUP($A405,[1]DSSV!$A$9:$P$65536,IN_DTK!O$6,0),"")</f>
        <v>7</v>
      </c>
      <c r="P405" s="59" t="str">
        <f>IF(ISNA(VLOOKUP($A405,[1]DSSV!$A$9:$P$65536,IN_DTK!P$6,0))=FALSE,VLOOKUP($A405,[1]DSSV!$A$9:$P$65536,IN_DTK!P$6,0),"")</f>
        <v>Bảy</v>
      </c>
      <c r="Q405" s="60">
        <f>IF(ISNA(VLOOKUP($A405,[1]DSSV!$A$9:$P$65536,IN_DTK!Q$6,0))=FALSE,VLOOKUP($A405,[1]DSSV!$A$9:$P$65536,IN_DTK!Q$6,0),"")</f>
        <v>0</v>
      </c>
      <c r="R405" s="52" t="str">
        <f t="shared" si="12"/>
        <v>K15QTH</v>
      </c>
      <c r="S405" s="53" t="str">
        <f t="shared" si="13"/>
        <v>QTH</v>
      </c>
    </row>
    <row r="406" spans="1:19" s="52" customFormat="1" ht="18" customHeight="1">
      <c r="A406" s="44">
        <v>397</v>
      </c>
      <c r="B406" s="54">
        <f>SUBTOTAL(2,C$7:C406)</f>
        <v>397</v>
      </c>
      <c r="C406" s="54">
        <f>IF(ISNA(VLOOKUP($A406,[1]DSSV!$A$9:$P$65536,IN_DTK!C$6,0))=FALSE,VLOOKUP($A406,[1]DSSV!$A$9:$P$65536,IN_DTK!C$6,0),"")</f>
        <v>152333216</v>
      </c>
      <c r="D406" s="55" t="str">
        <f>IF(ISNA(VLOOKUP($A406,[1]DSSV!$A$9:$P$65536,IN_DTK!D$6,0))=FALSE,VLOOKUP($A406,[1]DSSV!$A$9:$P$65536,IN_DTK!D$6,0),"")</f>
        <v xml:space="preserve">Nguyễn Thị </v>
      </c>
      <c r="E406" s="56" t="str">
        <f>IF(ISNA(VLOOKUP($A406,[1]DSSV!$A$9:$P$65536,IN_DTK!E$6,0))=FALSE,VLOOKUP($A406,[1]DSSV!$A$9:$P$65536,IN_DTK!E$6,0),"")</f>
        <v xml:space="preserve">Doanh </v>
      </c>
      <c r="F406" s="57" t="str">
        <f>IF(ISNA(VLOOKUP($A406,[1]DSSV!$A$9:$P$65536,IN_DTK!F$6,0))=FALSE,VLOOKUP($A406,[1]DSSV!$A$9:$P$65536,IN_DTK!F$6,0),"")</f>
        <v>K15QTH2</v>
      </c>
      <c r="G406" s="57" t="str">
        <f>IF(ISNA(VLOOKUP($A406,[1]DSSV!$A$9:$P$65536,IN_DTK!G$6,0))=FALSE,VLOOKUP($A406,[1]DSSV!$A$9:$P$65536,IN_DTK!G$6,0),"")</f>
        <v>K15E40</v>
      </c>
      <c r="H406" s="54">
        <f>IF(ISNA(VLOOKUP($A406,[1]DSSV!$A$9:$P$65536,IN_DTK!H$6,0))=FALSE,IF(H$9&lt;&gt;0,VLOOKUP($A406,[1]DSSV!$A$9:$P$65536,IN_DTK!H$6,0),""),"")</f>
        <v>10</v>
      </c>
      <c r="I406" s="54">
        <f>IF(ISNA(VLOOKUP($A406,[1]DSSV!$A$9:$P$65536,IN_DTK!I$6,0))=FALSE,IF(I$9&lt;&gt;0,VLOOKUP($A406,[1]DSSV!$A$9:$P$65536,IN_DTK!I$6,0),""),"")</f>
        <v>10</v>
      </c>
      <c r="J406" s="54">
        <f>IF(ISNA(VLOOKUP($A406,[1]DSSV!$A$9:$P$65536,IN_DTK!J$6,0))=FALSE,IF(J$9&lt;&gt;0,VLOOKUP($A406,[1]DSSV!$A$9:$P$65536,IN_DTK!J$6,0),""),"")</f>
        <v>8.5</v>
      </c>
      <c r="K406" s="54">
        <f>IF(ISNA(VLOOKUP($A406,[1]DSSV!$A$9:$P$65536,IN_DTK!K$6,0))=FALSE,IF(K$9&lt;&gt;0,VLOOKUP($A406,[1]DSSV!$A$9:$P$65536,IN_DTK!K$6,0),""),"")</f>
        <v>9</v>
      </c>
      <c r="L406" s="54">
        <f>IF(ISNA(VLOOKUP($A406,[1]DSSV!$A$9:$P$65536,IN_DTK!L$6,0))=FALSE,VLOOKUP($A406,[1]DSSV!$A$9:$P$65536,IN_DTK!L$6,0),"")</f>
        <v>7.5</v>
      </c>
      <c r="M406" s="54">
        <f>IF(ISNA(VLOOKUP($A406,[1]DSSV!$A$9:$P$65536,IN_DTK!M$6,0))=FALSE,VLOOKUP($A406,[1]DSSV!$A$9:$P$65536,IN_DTK!M$6,0),"")</f>
        <v>5</v>
      </c>
      <c r="N406" s="54">
        <f>IF(ISNA(VLOOKUP($A406,[1]DSSV!$A$9:$P$65536,IN_DTK!N$6,0))=FALSE,IF(N$9&lt;&gt;0,VLOOKUP($A406,[1]DSSV!$A$9:$P$65536,IN_DTK!N$6,0),""),"")</f>
        <v>6.3</v>
      </c>
      <c r="O406" s="58">
        <f>IF(ISNA(VLOOKUP($A406,[1]DSSV!$A$9:$P$65536,IN_DTK!O$6,0))=FALSE,VLOOKUP($A406,[1]DSSV!$A$9:$P$65536,IN_DTK!O$6,0),"")</f>
        <v>7.6</v>
      </c>
      <c r="P406" s="59" t="str">
        <f>IF(ISNA(VLOOKUP($A406,[1]DSSV!$A$9:$P$65536,IN_DTK!P$6,0))=FALSE,VLOOKUP($A406,[1]DSSV!$A$9:$P$65536,IN_DTK!P$6,0),"")</f>
        <v>BảyPhẩy Sáu</v>
      </c>
      <c r="Q406" s="60">
        <f>IF(ISNA(VLOOKUP($A406,[1]DSSV!$A$9:$P$65536,IN_DTK!Q$6,0))=FALSE,VLOOKUP($A406,[1]DSSV!$A$9:$P$65536,IN_DTK!Q$6,0),"")</f>
        <v>0</v>
      </c>
      <c r="R406" s="52" t="str">
        <f t="shared" si="12"/>
        <v>K15QTH</v>
      </c>
      <c r="S406" s="53" t="str">
        <f t="shared" si="13"/>
        <v>QTH</v>
      </c>
    </row>
    <row r="407" spans="1:19" s="52" customFormat="1" ht="18" customHeight="1">
      <c r="A407" s="44">
        <v>398</v>
      </c>
      <c r="B407" s="54">
        <f>SUBTOTAL(2,C$7:C407)</f>
        <v>398</v>
      </c>
      <c r="C407" s="54">
        <f>IF(ISNA(VLOOKUP($A407,[1]DSSV!$A$9:$P$65536,IN_DTK!C$6,0))=FALSE,VLOOKUP($A407,[1]DSSV!$A$9:$P$65536,IN_DTK!C$6,0),"")</f>
        <v>152333217</v>
      </c>
      <c r="D407" s="55" t="str">
        <f>IF(ISNA(VLOOKUP($A407,[1]DSSV!$A$9:$P$65536,IN_DTK!D$6,0))=FALSE,VLOOKUP($A407,[1]DSSV!$A$9:$P$65536,IN_DTK!D$6,0),"")</f>
        <v xml:space="preserve">Đào Quốc </v>
      </c>
      <c r="E407" s="56" t="str">
        <f>IF(ISNA(VLOOKUP($A407,[1]DSSV!$A$9:$P$65536,IN_DTK!E$6,0))=FALSE,VLOOKUP($A407,[1]DSSV!$A$9:$P$65536,IN_DTK!E$6,0),"")</f>
        <v xml:space="preserve">Hoàng </v>
      </c>
      <c r="F407" s="57" t="str">
        <f>IF(ISNA(VLOOKUP($A407,[1]DSSV!$A$9:$P$65536,IN_DTK!F$6,0))=FALSE,VLOOKUP($A407,[1]DSSV!$A$9:$P$65536,IN_DTK!F$6,0),"")</f>
        <v>K15QTH2</v>
      </c>
      <c r="G407" s="57" t="str">
        <f>IF(ISNA(VLOOKUP($A407,[1]DSSV!$A$9:$P$65536,IN_DTK!G$6,0))=FALSE,VLOOKUP($A407,[1]DSSV!$A$9:$P$65536,IN_DTK!G$6,0),"")</f>
        <v>K15E40</v>
      </c>
      <c r="H407" s="54">
        <f>IF(ISNA(VLOOKUP($A407,[1]DSSV!$A$9:$P$65536,IN_DTK!H$6,0))=FALSE,IF(H$9&lt;&gt;0,VLOOKUP($A407,[1]DSSV!$A$9:$P$65536,IN_DTK!H$6,0),""),"")</f>
        <v>8</v>
      </c>
      <c r="I407" s="54">
        <f>IF(ISNA(VLOOKUP($A407,[1]DSSV!$A$9:$P$65536,IN_DTK!I$6,0))=FALSE,IF(I$9&lt;&gt;0,VLOOKUP($A407,[1]DSSV!$A$9:$P$65536,IN_DTK!I$6,0),""),"")</f>
        <v>8</v>
      </c>
      <c r="J407" s="54">
        <f>IF(ISNA(VLOOKUP($A407,[1]DSSV!$A$9:$P$65536,IN_DTK!J$6,0))=FALSE,IF(J$9&lt;&gt;0,VLOOKUP($A407,[1]DSSV!$A$9:$P$65536,IN_DTK!J$6,0),""),"")</f>
        <v>8</v>
      </c>
      <c r="K407" s="54">
        <f>IF(ISNA(VLOOKUP($A407,[1]DSSV!$A$9:$P$65536,IN_DTK!K$6,0))=FALSE,IF(K$9&lt;&gt;0,VLOOKUP($A407,[1]DSSV!$A$9:$P$65536,IN_DTK!K$6,0),""),"")</f>
        <v>8</v>
      </c>
      <c r="L407" s="54">
        <f>IF(ISNA(VLOOKUP($A407,[1]DSSV!$A$9:$P$65536,IN_DTK!L$6,0))=FALSE,VLOOKUP($A407,[1]DSSV!$A$9:$P$65536,IN_DTK!L$6,0),"")</f>
        <v>8</v>
      </c>
      <c r="M407" s="54">
        <f>IF(ISNA(VLOOKUP($A407,[1]DSSV!$A$9:$P$65536,IN_DTK!M$6,0))=FALSE,VLOOKUP($A407,[1]DSSV!$A$9:$P$65536,IN_DTK!M$6,0),"")</f>
        <v>2.9</v>
      </c>
      <c r="N407" s="54">
        <f>IF(ISNA(VLOOKUP($A407,[1]DSSV!$A$9:$P$65536,IN_DTK!N$6,0))=FALSE,IF(N$9&lt;&gt;0,VLOOKUP($A407,[1]DSSV!$A$9:$P$65536,IN_DTK!N$6,0),""),"")</f>
        <v>5.5</v>
      </c>
      <c r="O407" s="58">
        <f>IF(ISNA(VLOOKUP($A407,[1]DSSV!$A$9:$P$65536,IN_DTK!O$6,0))=FALSE,VLOOKUP($A407,[1]DSSV!$A$9:$P$65536,IN_DTK!O$6,0),"")</f>
        <v>6.6</v>
      </c>
      <c r="P407" s="59" t="str">
        <f>IF(ISNA(VLOOKUP($A407,[1]DSSV!$A$9:$P$65536,IN_DTK!P$6,0))=FALSE,VLOOKUP($A407,[1]DSSV!$A$9:$P$65536,IN_DTK!P$6,0),"")</f>
        <v>Sáu Phẩy Sáu</v>
      </c>
      <c r="Q407" s="60">
        <f>IF(ISNA(VLOOKUP($A407,[1]DSSV!$A$9:$P$65536,IN_DTK!Q$6,0))=FALSE,VLOOKUP($A407,[1]DSSV!$A$9:$P$65536,IN_DTK!Q$6,0),"")</f>
        <v>0</v>
      </c>
      <c r="R407" s="52" t="str">
        <f t="shared" si="12"/>
        <v>K15QTH</v>
      </c>
      <c r="S407" s="53" t="str">
        <f t="shared" si="13"/>
        <v>QTH</v>
      </c>
    </row>
    <row r="408" spans="1:19" s="52" customFormat="1" ht="18" customHeight="1">
      <c r="A408" s="44">
        <v>399</v>
      </c>
      <c r="B408" s="54">
        <f>SUBTOTAL(2,C$7:C408)</f>
        <v>399</v>
      </c>
      <c r="C408" s="54">
        <f>IF(ISNA(VLOOKUP($A408,[1]DSSV!$A$9:$P$65536,IN_DTK!C$6,0))=FALSE,VLOOKUP($A408,[1]DSSV!$A$9:$P$65536,IN_DTK!C$6,0),"")</f>
        <v>152333219</v>
      </c>
      <c r="D408" s="55" t="str">
        <f>IF(ISNA(VLOOKUP($A408,[1]DSSV!$A$9:$P$65536,IN_DTK!D$6,0))=FALSE,VLOOKUP($A408,[1]DSSV!$A$9:$P$65536,IN_DTK!D$6,0),"")</f>
        <v xml:space="preserve">Nguyễn Văn </v>
      </c>
      <c r="E408" s="56" t="str">
        <f>IF(ISNA(VLOOKUP($A408,[1]DSSV!$A$9:$P$65536,IN_DTK!E$6,0))=FALSE,VLOOKUP($A408,[1]DSSV!$A$9:$P$65536,IN_DTK!E$6,0),"")</f>
        <v>Luân</v>
      </c>
      <c r="F408" s="57" t="str">
        <f>IF(ISNA(VLOOKUP($A408,[1]DSSV!$A$9:$P$65536,IN_DTK!F$6,0))=FALSE,VLOOKUP($A408,[1]DSSV!$A$9:$P$65536,IN_DTK!F$6,0),"")</f>
        <v>K15QTH2</v>
      </c>
      <c r="G408" s="57" t="str">
        <f>IF(ISNA(VLOOKUP($A408,[1]DSSV!$A$9:$P$65536,IN_DTK!G$6,0))=FALSE,VLOOKUP($A408,[1]DSSV!$A$9:$P$65536,IN_DTK!G$6,0),"")</f>
        <v>K15E40</v>
      </c>
      <c r="H408" s="54">
        <f>IF(ISNA(VLOOKUP($A408,[1]DSSV!$A$9:$P$65536,IN_DTK!H$6,0))=FALSE,IF(H$9&lt;&gt;0,VLOOKUP($A408,[1]DSSV!$A$9:$P$65536,IN_DTK!H$6,0),""),"")</f>
        <v>8</v>
      </c>
      <c r="I408" s="54">
        <f>IF(ISNA(VLOOKUP($A408,[1]DSSV!$A$9:$P$65536,IN_DTK!I$6,0))=FALSE,IF(I$9&lt;&gt;0,VLOOKUP($A408,[1]DSSV!$A$9:$P$65536,IN_DTK!I$6,0),""),"")</f>
        <v>8</v>
      </c>
      <c r="J408" s="54">
        <f>IF(ISNA(VLOOKUP($A408,[1]DSSV!$A$9:$P$65536,IN_DTK!J$6,0))=FALSE,IF(J$9&lt;&gt;0,VLOOKUP($A408,[1]DSSV!$A$9:$P$65536,IN_DTK!J$6,0),""),"")</f>
        <v>7</v>
      </c>
      <c r="K408" s="54">
        <f>IF(ISNA(VLOOKUP($A408,[1]DSSV!$A$9:$P$65536,IN_DTK!K$6,0))=FALSE,IF(K$9&lt;&gt;0,VLOOKUP($A408,[1]DSSV!$A$9:$P$65536,IN_DTK!K$6,0),""),"")</f>
        <v>7</v>
      </c>
      <c r="L408" s="54">
        <f>IF(ISNA(VLOOKUP($A408,[1]DSSV!$A$9:$P$65536,IN_DTK!L$6,0))=FALSE,VLOOKUP($A408,[1]DSSV!$A$9:$P$65536,IN_DTK!L$6,0),"")</f>
        <v>6</v>
      </c>
      <c r="M408" s="54">
        <f>IF(ISNA(VLOOKUP($A408,[1]DSSV!$A$9:$P$65536,IN_DTK!M$6,0))=FALSE,VLOOKUP($A408,[1]DSSV!$A$9:$P$65536,IN_DTK!M$6,0),"")</f>
        <v>5</v>
      </c>
      <c r="N408" s="54">
        <f>IF(ISNA(VLOOKUP($A408,[1]DSSV!$A$9:$P$65536,IN_DTK!N$6,0))=FALSE,IF(N$9&lt;&gt;0,VLOOKUP($A408,[1]DSSV!$A$9:$P$65536,IN_DTK!N$6,0),""),"")</f>
        <v>5.5</v>
      </c>
      <c r="O408" s="58">
        <f>IF(ISNA(VLOOKUP($A408,[1]DSSV!$A$9:$P$65536,IN_DTK!O$6,0))=FALSE,VLOOKUP($A408,[1]DSSV!$A$9:$P$65536,IN_DTK!O$6,0),"")</f>
        <v>6.3</v>
      </c>
      <c r="P408" s="59" t="str">
        <f>IF(ISNA(VLOOKUP($A408,[1]DSSV!$A$9:$P$65536,IN_DTK!P$6,0))=FALSE,VLOOKUP($A408,[1]DSSV!$A$9:$P$65536,IN_DTK!P$6,0),"")</f>
        <v>Sáu  Phẩy Ba</v>
      </c>
      <c r="Q408" s="60">
        <f>IF(ISNA(VLOOKUP($A408,[1]DSSV!$A$9:$P$65536,IN_DTK!Q$6,0))=FALSE,VLOOKUP($A408,[1]DSSV!$A$9:$P$65536,IN_DTK!Q$6,0),"")</f>
        <v>0</v>
      </c>
      <c r="R408" s="52" t="str">
        <f t="shared" si="12"/>
        <v>K15QTH</v>
      </c>
      <c r="S408" s="53" t="str">
        <f t="shared" si="13"/>
        <v>QTH</v>
      </c>
    </row>
    <row r="409" spans="1:19" s="52" customFormat="1" ht="18" customHeight="1">
      <c r="A409" s="44">
        <v>400</v>
      </c>
      <c r="B409" s="54">
        <f>SUBTOTAL(2,C$7:C409)</f>
        <v>400</v>
      </c>
      <c r="C409" s="54">
        <f>IF(ISNA(VLOOKUP($A409,[1]DSSV!$A$9:$P$65536,IN_DTK!C$6,0))=FALSE,VLOOKUP($A409,[1]DSSV!$A$9:$P$65536,IN_DTK!C$6,0),"")</f>
        <v>152333222</v>
      </c>
      <c r="D409" s="55" t="str">
        <f>IF(ISNA(VLOOKUP($A409,[1]DSSV!$A$9:$P$65536,IN_DTK!D$6,0))=FALSE,VLOOKUP($A409,[1]DSSV!$A$9:$P$65536,IN_DTK!D$6,0),"")</f>
        <v xml:space="preserve">Nguyễn Thị Thanh </v>
      </c>
      <c r="E409" s="56" t="str">
        <f>IF(ISNA(VLOOKUP($A409,[1]DSSV!$A$9:$P$65536,IN_DTK!E$6,0))=FALSE,VLOOKUP($A409,[1]DSSV!$A$9:$P$65536,IN_DTK!E$6,0),"")</f>
        <v xml:space="preserve">Bình </v>
      </c>
      <c r="F409" s="57" t="str">
        <f>IF(ISNA(VLOOKUP($A409,[1]DSSV!$A$9:$P$65536,IN_DTK!F$6,0))=FALSE,VLOOKUP($A409,[1]DSSV!$A$9:$P$65536,IN_DTK!F$6,0),"")</f>
        <v>K15QTH2</v>
      </c>
      <c r="G409" s="57" t="str">
        <f>IF(ISNA(VLOOKUP($A409,[1]DSSV!$A$9:$P$65536,IN_DTK!G$6,0))=FALSE,VLOOKUP($A409,[1]DSSV!$A$9:$P$65536,IN_DTK!G$6,0),"")</f>
        <v>K15E40</v>
      </c>
      <c r="H409" s="54">
        <f>IF(ISNA(VLOOKUP($A409,[1]DSSV!$A$9:$P$65536,IN_DTK!H$6,0))=FALSE,IF(H$9&lt;&gt;0,VLOOKUP($A409,[1]DSSV!$A$9:$P$65536,IN_DTK!H$6,0),""),"")</f>
        <v>9</v>
      </c>
      <c r="I409" s="54">
        <f>IF(ISNA(VLOOKUP($A409,[1]DSSV!$A$9:$P$65536,IN_DTK!I$6,0))=FALSE,IF(I$9&lt;&gt;0,VLOOKUP($A409,[1]DSSV!$A$9:$P$65536,IN_DTK!I$6,0),""),"")</f>
        <v>9.5</v>
      </c>
      <c r="J409" s="54">
        <f>IF(ISNA(VLOOKUP($A409,[1]DSSV!$A$9:$P$65536,IN_DTK!J$6,0))=FALSE,IF(J$9&lt;&gt;0,VLOOKUP($A409,[1]DSSV!$A$9:$P$65536,IN_DTK!J$6,0),""),"")</f>
        <v>9</v>
      </c>
      <c r="K409" s="54">
        <f>IF(ISNA(VLOOKUP($A409,[1]DSSV!$A$9:$P$65536,IN_DTK!K$6,0))=FALSE,IF(K$9&lt;&gt;0,VLOOKUP($A409,[1]DSSV!$A$9:$P$65536,IN_DTK!K$6,0),""),"")</f>
        <v>9</v>
      </c>
      <c r="L409" s="54">
        <f>IF(ISNA(VLOOKUP($A409,[1]DSSV!$A$9:$P$65536,IN_DTK!L$6,0))=FALSE,VLOOKUP($A409,[1]DSSV!$A$9:$P$65536,IN_DTK!L$6,0),"")</f>
        <v>7.5</v>
      </c>
      <c r="M409" s="54">
        <f>IF(ISNA(VLOOKUP($A409,[1]DSSV!$A$9:$P$65536,IN_DTK!M$6,0))=FALSE,VLOOKUP($A409,[1]DSSV!$A$9:$P$65536,IN_DTK!M$6,0),"")</f>
        <v>5</v>
      </c>
      <c r="N409" s="54">
        <f>IF(ISNA(VLOOKUP($A409,[1]DSSV!$A$9:$P$65536,IN_DTK!N$6,0))=FALSE,IF(N$9&lt;&gt;0,VLOOKUP($A409,[1]DSSV!$A$9:$P$65536,IN_DTK!N$6,0),""),"")</f>
        <v>6.3</v>
      </c>
      <c r="O409" s="58">
        <f>IF(ISNA(VLOOKUP($A409,[1]DSSV!$A$9:$P$65536,IN_DTK!O$6,0))=FALSE,VLOOKUP($A409,[1]DSSV!$A$9:$P$65536,IN_DTK!O$6,0),"")</f>
        <v>7.6</v>
      </c>
      <c r="P409" s="59" t="str">
        <f>IF(ISNA(VLOOKUP($A409,[1]DSSV!$A$9:$P$65536,IN_DTK!P$6,0))=FALSE,VLOOKUP($A409,[1]DSSV!$A$9:$P$65536,IN_DTK!P$6,0),"")</f>
        <v>BảyPhẩy Sáu</v>
      </c>
      <c r="Q409" s="60">
        <f>IF(ISNA(VLOOKUP($A409,[1]DSSV!$A$9:$P$65536,IN_DTK!Q$6,0))=FALSE,VLOOKUP($A409,[1]DSSV!$A$9:$P$65536,IN_DTK!Q$6,0),"")</f>
        <v>0</v>
      </c>
      <c r="R409" s="52" t="str">
        <f t="shared" si="12"/>
        <v>K15QTH</v>
      </c>
      <c r="S409" s="53" t="str">
        <f t="shared" si="13"/>
        <v>QTH</v>
      </c>
    </row>
    <row r="410" spans="1:19" s="52" customFormat="1" ht="18" customHeight="1">
      <c r="A410" s="44">
        <v>401</v>
      </c>
      <c r="B410" s="54">
        <f>SUBTOTAL(2,C$7:C410)</f>
        <v>401</v>
      </c>
      <c r="C410" s="54">
        <f>IF(ISNA(VLOOKUP($A410,[1]DSSV!$A$9:$P$65536,IN_DTK!C$6,0))=FALSE,VLOOKUP($A410,[1]DSSV!$A$9:$P$65536,IN_DTK!C$6,0),"")</f>
        <v>152333223</v>
      </c>
      <c r="D410" s="55" t="str">
        <f>IF(ISNA(VLOOKUP($A410,[1]DSSV!$A$9:$P$65536,IN_DTK!D$6,0))=FALSE,VLOOKUP($A410,[1]DSSV!$A$9:$P$65536,IN_DTK!D$6,0),"")</f>
        <v xml:space="preserve">Nguyễn Văn </v>
      </c>
      <c r="E410" s="56" t="str">
        <f>IF(ISNA(VLOOKUP($A410,[1]DSSV!$A$9:$P$65536,IN_DTK!E$6,0))=FALSE,VLOOKUP($A410,[1]DSSV!$A$9:$P$65536,IN_DTK!E$6,0),"")</f>
        <v xml:space="preserve">Tân </v>
      </c>
      <c r="F410" s="57" t="str">
        <f>IF(ISNA(VLOOKUP($A410,[1]DSSV!$A$9:$P$65536,IN_DTK!F$6,0))=FALSE,VLOOKUP($A410,[1]DSSV!$A$9:$P$65536,IN_DTK!F$6,0),"")</f>
        <v>K15QTH2</v>
      </c>
      <c r="G410" s="57" t="str">
        <f>IF(ISNA(VLOOKUP($A410,[1]DSSV!$A$9:$P$65536,IN_DTK!G$6,0))=FALSE,VLOOKUP($A410,[1]DSSV!$A$9:$P$65536,IN_DTK!G$6,0),"")</f>
        <v>K15E40</v>
      </c>
      <c r="H410" s="54">
        <f>IF(ISNA(VLOOKUP($A410,[1]DSSV!$A$9:$P$65536,IN_DTK!H$6,0))=FALSE,IF(H$9&lt;&gt;0,VLOOKUP($A410,[1]DSSV!$A$9:$P$65536,IN_DTK!H$6,0),""),"")</f>
        <v>10</v>
      </c>
      <c r="I410" s="54">
        <f>IF(ISNA(VLOOKUP($A410,[1]DSSV!$A$9:$P$65536,IN_DTK!I$6,0))=FALSE,IF(I$9&lt;&gt;0,VLOOKUP($A410,[1]DSSV!$A$9:$P$65536,IN_DTK!I$6,0),""),"")</f>
        <v>10</v>
      </c>
      <c r="J410" s="54">
        <f>IF(ISNA(VLOOKUP($A410,[1]DSSV!$A$9:$P$65536,IN_DTK!J$6,0))=FALSE,IF(J$9&lt;&gt;0,VLOOKUP($A410,[1]DSSV!$A$9:$P$65536,IN_DTK!J$6,0),""),"")</f>
        <v>8.5</v>
      </c>
      <c r="K410" s="54">
        <f>IF(ISNA(VLOOKUP($A410,[1]DSSV!$A$9:$P$65536,IN_DTK!K$6,0))=FALSE,IF(K$9&lt;&gt;0,VLOOKUP($A410,[1]DSSV!$A$9:$P$65536,IN_DTK!K$6,0),""),"")</f>
        <v>10</v>
      </c>
      <c r="L410" s="54">
        <f>IF(ISNA(VLOOKUP($A410,[1]DSSV!$A$9:$P$65536,IN_DTK!L$6,0))=FALSE,VLOOKUP($A410,[1]DSSV!$A$9:$P$65536,IN_DTK!L$6,0),"")</f>
        <v>8</v>
      </c>
      <c r="M410" s="54">
        <f>IF(ISNA(VLOOKUP($A410,[1]DSSV!$A$9:$P$65536,IN_DTK!M$6,0))=FALSE,VLOOKUP($A410,[1]DSSV!$A$9:$P$65536,IN_DTK!M$6,0),"")</f>
        <v>4</v>
      </c>
      <c r="N410" s="54">
        <f>IF(ISNA(VLOOKUP($A410,[1]DSSV!$A$9:$P$65536,IN_DTK!N$6,0))=FALSE,IF(N$9&lt;&gt;0,VLOOKUP($A410,[1]DSSV!$A$9:$P$65536,IN_DTK!N$6,0),""),"")</f>
        <v>6</v>
      </c>
      <c r="O410" s="58">
        <f>IF(ISNA(VLOOKUP($A410,[1]DSSV!$A$9:$P$65536,IN_DTK!O$6,0))=FALSE,VLOOKUP($A410,[1]DSSV!$A$9:$P$65536,IN_DTK!O$6,0),"")</f>
        <v>7.5</v>
      </c>
      <c r="P410" s="59" t="str">
        <f>IF(ISNA(VLOOKUP($A410,[1]DSSV!$A$9:$P$65536,IN_DTK!P$6,0))=FALSE,VLOOKUP($A410,[1]DSSV!$A$9:$P$65536,IN_DTK!P$6,0),"")</f>
        <v>Bảy Phẩy Năm</v>
      </c>
      <c r="Q410" s="60">
        <f>IF(ISNA(VLOOKUP($A410,[1]DSSV!$A$9:$P$65536,IN_DTK!Q$6,0))=FALSE,VLOOKUP($A410,[1]DSSV!$A$9:$P$65536,IN_DTK!Q$6,0),"")</f>
        <v>0</v>
      </c>
      <c r="R410" s="52" t="str">
        <f t="shared" si="12"/>
        <v>K15QTH</v>
      </c>
      <c r="S410" s="53" t="str">
        <f t="shared" si="13"/>
        <v>QTH</v>
      </c>
    </row>
    <row r="411" spans="1:19" s="52" customFormat="1" ht="18" customHeight="1">
      <c r="A411" s="44">
        <v>402</v>
      </c>
      <c r="B411" s="54">
        <f>SUBTOTAL(2,C$7:C411)</f>
        <v>402</v>
      </c>
      <c r="C411" s="54">
        <f>IF(ISNA(VLOOKUP($A411,[1]DSSV!$A$9:$P$65536,IN_DTK!C$6,0))=FALSE,VLOOKUP($A411,[1]DSSV!$A$9:$P$65536,IN_DTK!C$6,0),"")</f>
        <v>152333227</v>
      </c>
      <c r="D411" s="55" t="str">
        <f>IF(ISNA(VLOOKUP($A411,[1]DSSV!$A$9:$P$65536,IN_DTK!D$6,0))=FALSE,VLOOKUP($A411,[1]DSSV!$A$9:$P$65536,IN_DTK!D$6,0),"")</f>
        <v xml:space="preserve">Lê Văn </v>
      </c>
      <c r="E411" s="56" t="str">
        <f>IF(ISNA(VLOOKUP($A411,[1]DSSV!$A$9:$P$65536,IN_DTK!E$6,0))=FALSE,VLOOKUP($A411,[1]DSSV!$A$9:$P$65536,IN_DTK!E$6,0),"")</f>
        <v xml:space="preserve">Hùng </v>
      </c>
      <c r="F411" s="57" t="str">
        <f>IF(ISNA(VLOOKUP($A411,[1]DSSV!$A$9:$P$65536,IN_DTK!F$6,0))=FALSE,VLOOKUP($A411,[1]DSSV!$A$9:$P$65536,IN_DTK!F$6,0),"")</f>
        <v>K15QTH2</v>
      </c>
      <c r="G411" s="57" t="str">
        <f>IF(ISNA(VLOOKUP($A411,[1]DSSV!$A$9:$P$65536,IN_DTK!G$6,0))=FALSE,VLOOKUP($A411,[1]DSSV!$A$9:$P$65536,IN_DTK!G$6,0),"")</f>
        <v>K15E40</v>
      </c>
      <c r="H411" s="54">
        <f>IF(ISNA(VLOOKUP($A411,[1]DSSV!$A$9:$P$65536,IN_DTK!H$6,0))=FALSE,IF(H$9&lt;&gt;0,VLOOKUP($A411,[1]DSSV!$A$9:$P$65536,IN_DTK!H$6,0),""),"")</f>
        <v>10</v>
      </c>
      <c r="I411" s="54">
        <f>IF(ISNA(VLOOKUP($A411,[1]DSSV!$A$9:$P$65536,IN_DTK!I$6,0))=FALSE,IF(I$9&lt;&gt;0,VLOOKUP($A411,[1]DSSV!$A$9:$P$65536,IN_DTK!I$6,0),""),"")</f>
        <v>10</v>
      </c>
      <c r="J411" s="54">
        <f>IF(ISNA(VLOOKUP($A411,[1]DSSV!$A$9:$P$65536,IN_DTK!J$6,0))=FALSE,IF(J$9&lt;&gt;0,VLOOKUP($A411,[1]DSSV!$A$9:$P$65536,IN_DTK!J$6,0),""),"")</f>
        <v>9</v>
      </c>
      <c r="K411" s="54">
        <f>IF(ISNA(VLOOKUP($A411,[1]DSSV!$A$9:$P$65536,IN_DTK!K$6,0))=FALSE,IF(K$9&lt;&gt;0,VLOOKUP($A411,[1]DSSV!$A$9:$P$65536,IN_DTK!K$6,0),""),"")</f>
        <v>9.5</v>
      </c>
      <c r="L411" s="54">
        <f>IF(ISNA(VLOOKUP($A411,[1]DSSV!$A$9:$P$65536,IN_DTK!L$6,0))=FALSE,VLOOKUP($A411,[1]DSSV!$A$9:$P$65536,IN_DTK!L$6,0),"")</f>
        <v>8</v>
      </c>
      <c r="M411" s="54">
        <f>IF(ISNA(VLOOKUP($A411,[1]DSSV!$A$9:$P$65536,IN_DTK!M$6,0))=FALSE,VLOOKUP($A411,[1]DSSV!$A$9:$P$65536,IN_DTK!M$6,0),"")</f>
        <v>6.7</v>
      </c>
      <c r="N411" s="54">
        <f>IF(ISNA(VLOOKUP($A411,[1]DSSV!$A$9:$P$65536,IN_DTK!N$6,0))=FALSE,IF(N$9&lt;&gt;0,VLOOKUP($A411,[1]DSSV!$A$9:$P$65536,IN_DTK!N$6,0),""),"")</f>
        <v>7.4</v>
      </c>
      <c r="O411" s="58">
        <f>IF(ISNA(VLOOKUP($A411,[1]DSSV!$A$9:$P$65536,IN_DTK!O$6,0))=FALSE,VLOOKUP($A411,[1]DSSV!$A$9:$P$65536,IN_DTK!O$6,0),"")</f>
        <v>8.3000000000000007</v>
      </c>
      <c r="P411" s="59" t="str">
        <f>IF(ISNA(VLOOKUP($A411,[1]DSSV!$A$9:$P$65536,IN_DTK!P$6,0))=FALSE,VLOOKUP($A411,[1]DSSV!$A$9:$P$65536,IN_DTK!P$6,0),"")</f>
        <v>Tám Phẩy Ba</v>
      </c>
      <c r="Q411" s="60">
        <f>IF(ISNA(VLOOKUP($A411,[1]DSSV!$A$9:$P$65536,IN_DTK!Q$6,0))=FALSE,VLOOKUP($A411,[1]DSSV!$A$9:$P$65536,IN_DTK!Q$6,0),"")</f>
        <v>0</v>
      </c>
      <c r="R411" s="52" t="str">
        <f t="shared" si="12"/>
        <v>K15QTH</v>
      </c>
      <c r="S411" s="53" t="str">
        <f t="shared" si="13"/>
        <v>QTH</v>
      </c>
    </row>
    <row r="412" spans="1:19" s="52" customFormat="1" ht="18" customHeight="1">
      <c r="A412" s="44">
        <v>403</v>
      </c>
      <c r="B412" s="54">
        <f>SUBTOTAL(2,C$7:C412)</f>
        <v>403</v>
      </c>
      <c r="C412" s="54">
        <f>IF(ISNA(VLOOKUP($A412,[1]DSSV!$A$9:$P$65536,IN_DTK!C$6,0))=FALSE,VLOOKUP($A412,[1]DSSV!$A$9:$P$65536,IN_DTK!C$6,0),"")</f>
        <v>152333231</v>
      </c>
      <c r="D412" s="55" t="str">
        <f>IF(ISNA(VLOOKUP($A412,[1]DSSV!$A$9:$P$65536,IN_DTK!D$6,0))=FALSE,VLOOKUP($A412,[1]DSSV!$A$9:$P$65536,IN_DTK!D$6,0),"")</f>
        <v xml:space="preserve">Nguyễn Thị Kim </v>
      </c>
      <c r="E412" s="56" t="str">
        <f>IF(ISNA(VLOOKUP($A412,[1]DSSV!$A$9:$P$65536,IN_DTK!E$6,0))=FALSE,VLOOKUP($A412,[1]DSSV!$A$9:$P$65536,IN_DTK!E$6,0),"")</f>
        <v xml:space="preserve">Cương </v>
      </c>
      <c r="F412" s="57" t="str">
        <f>IF(ISNA(VLOOKUP($A412,[1]DSSV!$A$9:$P$65536,IN_DTK!F$6,0))=FALSE,VLOOKUP($A412,[1]DSSV!$A$9:$P$65536,IN_DTK!F$6,0),"")</f>
        <v>K15QTH2</v>
      </c>
      <c r="G412" s="57" t="str">
        <f>IF(ISNA(VLOOKUP($A412,[1]DSSV!$A$9:$P$65536,IN_DTK!G$6,0))=FALSE,VLOOKUP($A412,[1]DSSV!$A$9:$P$65536,IN_DTK!G$6,0),"")</f>
        <v>K15E40</v>
      </c>
      <c r="H412" s="54">
        <f>IF(ISNA(VLOOKUP($A412,[1]DSSV!$A$9:$P$65536,IN_DTK!H$6,0))=FALSE,IF(H$9&lt;&gt;0,VLOOKUP($A412,[1]DSSV!$A$9:$P$65536,IN_DTK!H$6,0),""),"")</f>
        <v>9.5</v>
      </c>
      <c r="I412" s="54">
        <f>IF(ISNA(VLOOKUP($A412,[1]DSSV!$A$9:$P$65536,IN_DTK!I$6,0))=FALSE,IF(I$9&lt;&gt;0,VLOOKUP($A412,[1]DSSV!$A$9:$P$65536,IN_DTK!I$6,0),""),"")</f>
        <v>9.5</v>
      </c>
      <c r="J412" s="54">
        <f>IF(ISNA(VLOOKUP($A412,[1]DSSV!$A$9:$P$65536,IN_DTK!J$6,0))=FALSE,IF(J$9&lt;&gt;0,VLOOKUP($A412,[1]DSSV!$A$9:$P$65536,IN_DTK!J$6,0),""),"")</f>
        <v>9.5</v>
      </c>
      <c r="K412" s="54">
        <f>IF(ISNA(VLOOKUP($A412,[1]DSSV!$A$9:$P$65536,IN_DTK!K$6,0))=FALSE,IF(K$9&lt;&gt;0,VLOOKUP($A412,[1]DSSV!$A$9:$P$65536,IN_DTK!K$6,0),""),"")</f>
        <v>8</v>
      </c>
      <c r="L412" s="54">
        <f>IF(ISNA(VLOOKUP($A412,[1]DSSV!$A$9:$P$65536,IN_DTK!L$6,0))=FALSE,VLOOKUP($A412,[1]DSSV!$A$9:$P$65536,IN_DTK!L$6,0),"")</f>
        <v>7</v>
      </c>
      <c r="M412" s="54">
        <f>IF(ISNA(VLOOKUP($A412,[1]DSSV!$A$9:$P$65536,IN_DTK!M$6,0))=FALSE,VLOOKUP($A412,[1]DSSV!$A$9:$P$65536,IN_DTK!M$6,0),"")</f>
        <v>3.3</v>
      </c>
      <c r="N412" s="54">
        <f>IF(ISNA(VLOOKUP($A412,[1]DSSV!$A$9:$P$65536,IN_DTK!N$6,0))=FALSE,IF(N$9&lt;&gt;0,VLOOKUP($A412,[1]DSSV!$A$9:$P$65536,IN_DTK!N$6,0),""),"")</f>
        <v>5.2</v>
      </c>
      <c r="O412" s="58">
        <f>IF(ISNA(VLOOKUP($A412,[1]DSSV!$A$9:$P$65536,IN_DTK!O$6,0))=FALSE,VLOOKUP($A412,[1]DSSV!$A$9:$P$65536,IN_DTK!O$6,0),"")</f>
        <v>7</v>
      </c>
      <c r="P412" s="59" t="str">
        <f>IF(ISNA(VLOOKUP($A412,[1]DSSV!$A$9:$P$65536,IN_DTK!P$6,0))=FALSE,VLOOKUP($A412,[1]DSSV!$A$9:$P$65536,IN_DTK!P$6,0),"")</f>
        <v>Bảy</v>
      </c>
      <c r="Q412" s="60">
        <f>IF(ISNA(VLOOKUP($A412,[1]DSSV!$A$9:$P$65536,IN_DTK!Q$6,0))=FALSE,VLOOKUP($A412,[1]DSSV!$A$9:$P$65536,IN_DTK!Q$6,0),"")</f>
        <v>0</v>
      </c>
      <c r="R412" s="52" t="str">
        <f t="shared" si="12"/>
        <v>K15QTH</v>
      </c>
      <c r="S412" s="53" t="str">
        <f t="shared" si="13"/>
        <v>QTH</v>
      </c>
    </row>
    <row r="413" spans="1:19" s="52" customFormat="1" ht="18" customHeight="1">
      <c r="A413" s="44">
        <v>404</v>
      </c>
      <c r="B413" s="54">
        <f>SUBTOTAL(2,C$7:C413)</f>
        <v>404</v>
      </c>
      <c r="C413" s="54">
        <f>IF(ISNA(VLOOKUP($A413,[1]DSSV!$A$9:$P$65536,IN_DTK!C$6,0))=FALSE,VLOOKUP($A413,[1]DSSV!$A$9:$P$65536,IN_DTK!C$6,0),"")</f>
        <v>152333235</v>
      </c>
      <c r="D413" s="55" t="str">
        <f>IF(ISNA(VLOOKUP($A413,[1]DSSV!$A$9:$P$65536,IN_DTK!D$6,0))=FALSE,VLOOKUP($A413,[1]DSSV!$A$9:$P$65536,IN_DTK!D$6,0),"")</f>
        <v xml:space="preserve">Trần Công </v>
      </c>
      <c r="E413" s="56" t="str">
        <f>IF(ISNA(VLOOKUP($A413,[1]DSSV!$A$9:$P$65536,IN_DTK!E$6,0))=FALSE,VLOOKUP($A413,[1]DSSV!$A$9:$P$65536,IN_DTK!E$6,0),"")</f>
        <v xml:space="preserve">Khánh </v>
      </c>
      <c r="F413" s="57" t="str">
        <f>IF(ISNA(VLOOKUP($A413,[1]DSSV!$A$9:$P$65536,IN_DTK!F$6,0))=FALSE,VLOOKUP($A413,[1]DSSV!$A$9:$P$65536,IN_DTK!F$6,0),"")</f>
        <v>K15QTH2</v>
      </c>
      <c r="G413" s="57" t="str">
        <f>IF(ISNA(VLOOKUP($A413,[1]DSSV!$A$9:$P$65536,IN_DTK!G$6,0))=FALSE,VLOOKUP($A413,[1]DSSV!$A$9:$P$65536,IN_DTK!G$6,0),"")</f>
        <v>K15E40</v>
      </c>
      <c r="H413" s="54">
        <f>IF(ISNA(VLOOKUP($A413,[1]DSSV!$A$9:$P$65536,IN_DTK!H$6,0))=FALSE,IF(H$9&lt;&gt;0,VLOOKUP($A413,[1]DSSV!$A$9:$P$65536,IN_DTK!H$6,0),""),"")</f>
        <v>8</v>
      </c>
      <c r="I413" s="54">
        <f>IF(ISNA(VLOOKUP($A413,[1]DSSV!$A$9:$P$65536,IN_DTK!I$6,0))=FALSE,IF(I$9&lt;&gt;0,VLOOKUP($A413,[1]DSSV!$A$9:$P$65536,IN_DTK!I$6,0),""),"")</f>
        <v>8</v>
      </c>
      <c r="J413" s="54">
        <f>IF(ISNA(VLOOKUP($A413,[1]DSSV!$A$9:$P$65536,IN_DTK!J$6,0))=FALSE,IF(J$9&lt;&gt;0,VLOOKUP($A413,[1]DSSV!$A$9:$P$65536,IN_DTK!J$6,0),""),"")</f>
        <v>8</v>
      </c>
      <c r="K413" s="54">
        <f>IF(ISNA(VLOOKUP($A413,[1]DSSV!$A$9:$P$65536,IN_DTK!K$6,0))=FALSE,IF(K$9&lt;&gt;0,VLOOKUP($A413,[1]DSSV!$A$9:$P$65536,IN_DTK!K$6,0),""),"")</f>
        <v>8</v>
      </c>
      <c r="L413" s="54">
        <f>IF(ISNA(VLOOKUP($A413,[1]DSSV!$A$9:$P$65536,IN_DTK!L$6,0))=FALSE,VLOOKUP($A413,[1]DSSV!$A$9:$P$65536,IN_DTK!L$6,0),"")</f>
        <v>6</v>
      </c>
      <c r="M413" s="54">
        <f>IF(ISNA(VLOOKUP($A413,[1]DSSV!$A$9:$P$65536,IN_DTK!M$6,0))=FALSE,VLOOKUP($A413,[1]DSSV!$A$9:$P$65536,IN_DTK!M$6,0),"")</f>
        <v>3.3</v>
      </c>
      <c r="N413" s="54">
        <f>IF(ISNA(VLOOKUP($A413,[1]DSSV!$A$9:$P$65536,IN_DTK!N$6,0))=FALSE,IF(N$9&lt;&gt;0,VLOOKUP($A413,[1]DSSV!$A$9:$P$65536,IN_DTK!N$6,0),""),"")</f>
        <v>4.7</v>
      </c>
      <c r="O413" s="58">
        <f>IF(ISNA(VLOOKUP($A413,[1]DSSV!$A$9:$P$65536,IN_DTK!O$6,0))=FALSE,VLOOKUP($A413,[1]DSSV!$A$9:$P$65536,IN_DTK!O$6,0),"")</f>
        <v>6.2</v>
      </c>
      <c r="P413" s="59" t="str">
        <f>IF(ISNA(VLOOKUP($A413,[1]DSSV!$A$9:$P$65536,IN_DTK!P$6,0))=FALSE,VLOOKUP($A413,[1]DSSV!$A$9:$P$65536,IN_DTK!P$6,0),"")</f>
        <v>Sáu  Phẩy Hai</v>
      </c>
      <c r="Q413" s="60">
        <f>IF(ISNA(VLOOKUP($A413,[1]DSSV!$A$9:$P$65536,IN_DTK!Q$6,0))=FALSE,VLOOKUP($A413,[1]DSSV!$A$9:$P$65536,IN_DTK!Q$6,0),"")</f>
        <v>0</v>
      </c>
      <c r="R413" s="52" t="str">
        <f t="shared" si="12"/>
        <v>K15QTH</v>
      </c>
      <c r="S413" s="53" t="str">
        <f t="shared" si="13"/>
        <v>QTH</v>
      </c>
    </row>
    <row r="414" spans="1:19" s="52" customFormat="1" ht="18" customHeight="1">
      <c r="A414" s="44">
        <v>405</v>
      </c>
      <c r="B414" s="54">
        <f>SUBTOTAL(2,C$7:C414)</f>
        <v>405</v>
      </c>
      <c r="C414" s="54">
        <f>IF(ISNA(VLOOKUP($A414,[1]DSSV!$A$9:$P$65536,IN_DTK!C$6,0))=FALSE,VLOOKUP($A414,[1]DSSV!$A$9:$P$65536,IN_DTK!C$6,0),"")</f>
        <v>152333237</v>
      </c>
      <c r="D414" s="55" t="str">
        <f>IF(ISNA(VLOOKUP($A414,[1]DSSV!$A$9:$P$65536,IN_DTK!D$6,0))=FALSE,VLOOKUP($A414,[1]DSSV!$A$9:$P$65536,IN_DTK!D$6,0),"")</f>
        <v xml:space="preserve">Nguyễn Thị </v>
      </c>
      <c r="E414" s="56" t="str">
        <f>IF(ISNA(VLOOKUP($A414,[1]DSSV!$A$9:$P$65536,IN_DTK!E$6,0))=FALSE,VLOOKUP($A414,[1]DSSV!$A$9:$P$65536,IN_DTK!E$6,0),"")</f>
        <v xml:space="preserve">My </v>
      </c>
      <c r="F414" s="57" t="str">
        <f>IF(ISNA(VLOOKUP($A414,[1]DSSV!$A$9:$P$65536,IN_DTK!F$6,0))=FALSE,VLOOKUP($A414,[1]DSSV!$A$9:$P$65536,IN_DTK!F$6,0),"")</f>
        <v>K15QTH2</v>
      </c>
      <c r="G414" s="57" t="str">
        <f>IF(ISNA(VLOOKUP($A414,[1]DSSV!$A$9:$P$65536,IN_DTK!G$6,0))=FALSE,VLOOKUP($A414,[1]DSSV!$A$9:$P$65536,IN_DTK!G$6,0),"")</f>
        <v>K15E40</v>
      </c>
      <c r="H414" s="54">
        <f>IF(ISNA(VLOOKUP($A414,[1]DSSV!$A$9:$P$65536,IN_DTK!H$6,0))=FALSE,IF(H$9&lt;&gt;0,VLOOKUP($A414,[1]DSSV!$A$9:$P$65536,IN_DTK!H$6,0),""),"")</f>
        <v>10</v>
      </c>
      <c r="I414" s="54">
        <f>IF(ISNA(VLOOKUP($A414,[1]DSSV!$A$9:$P$65536,IN_DTK!I$6,0))=FALSE,IF(I$9&lt;&gt;0,VLOOKUP($A414,[1]DSSV!$A$9:$P$65536,IN_DTK!I$6,0),""),"")</f>
        <v>10</v>
      </c>
      <c r="J414" s="54">
        <f>IF(ISNA(VLOOKUP($A414,[1]DSSV!$A$9:$P$65536,IN_DTK!J$6,0))=FALSE,IF(J$9&lt;&gt;0,VLOOKUP($A414,[1]DSSV!$A$9:$P$65536,IN_DTK!J$6,0),""),"")</f>
        <v>9</v>
      </c>
      <c r="K414" s="54">
        <f>IF(ISNA(VLOOKUP($A414,[1]DSSV!$A$9:$P$65536,IN_DTK!K$6,0))=FALSE,IF(K$9&lt;&gt;0,VLOOKUP($A414,[1]DSSV!$A$9:$P$65536,IN_DTK!K$6,0),""),"")</f>
        <v>9</v>
      </c>
      <c r="L414" s="54">
        <f>IF(ISNA(VLOOKUP($A414,[1]DSSV!$A$9:$P$65536,IN_DTK!L$6,0))=FALSE,VLOOKUP($A414,[1]DSSV!$A$9:$P$65536,IN_DTK!L$6,0),"")</f>
        <v>6.5</v>
      </c>
      <c r="M414" s="54">
        <f>IF(ISNA(VLOOKUP($A414,[1]DSSV!$A$9:$P$65536,IN_DTK!M$6,0))=FALSE,VLOOKUP($A414,[1]DSSV!$A$9:$P$65536,IN_DTK!M$6,0),"")</f>
        <v>2.9</v>
      </c>
      <c r="N414" s="54">
        <f>IF(ISNA(VLOOKUP($A414,[1]DSSV!$A$9:$P$65536,IN_DTK!N$6,0))=FALSE,IF(N$9&lt;&gt;0,VLOOKUP($A414,[1]DSSV!$A$9:$P$65536,IN_DTK!N$6,0),""),"")</f>
        <v>4.7</v>
      </c>
      <c r="O414" s="58">
        <f>IF(ISNA(VLOOKUP($A414,[1]DSSV!$A$9:$P$65536,IN_DTK!O$6,0))=FALSE,VLOOKUP($A414,[1]DSSV!$A$9:$P$65536,IN_DTK!O$6,0),"")</f>
        <v>6.8</v>
      </c>
      <c r="P414" s="59" t="str">
        <f>IF(ISNA(VLOOKUP($A414,[1]DSSV!$A$9:$P$65536,IN_DTK!P$6,0))=FALSE,VLOOKUP($A414,[1]DSSV!$A$9:$P$65536,IN_DTK!P$6,0),"")</f>
        <v>Sáu  Phẩy Tám</v>
      </c>
      <c r="Q414" s="60">
        <f>IF(ISNA(VLOOKUP($A414,[1]DSSV!$A$9:$P$65536,IN_DTK!Q$6,0))=FALSE,VLOOKUP($A414,[1]DSSV!$A$9:$P$65536,IN_DTK!Q$6,0),"")</f>
        <v>0</v>
      </c>
      <c r="R414" s="52" t="str">
        <f t="shared" si="12"/>
        <v>K15QTH</v>
      </c>
      <c r="S414" s="53" t="str">
        <f t="shared" si="13"/>
        <v>QTH</v>
      </c>
    </row>
    <row r="415" spans="1:19" s="52" customFormat="1" ht="18" customHeight="1">
      <c r="A415" s="44">
        <v>406</v>
      </c>
      <c r="B415" s="54">
        <f>SUBTOTAL(2,C$7:C415)</f>
        <v>406</v>
      </c>
      <c r="C415" s="54">
        <f>IF(ISNA(VLOOKUP($A415,[1]DSSV!$A$9:$P$65536,IN_DTK!C$6,0))=FALSE,VLOOKUP($A415,[1]DSSV!$A$9:$P$65536,IN_DTK!C$6,0),"")</f>
        <v>152333239</v>
      </c>
      <c r="D415" s="55" t="str">
        <f>IF(ISNA(VLOOKUP($A415,[1]DSSV!$A$9:$P$65536,IN_DTK!D$6,0))=FALSE,VLOOKUP($A415,[1]DSSV!$A$9:$P$65536,IN_DTK!D$6,0),"")</f>
        <v xml:space="preserve">Nguyễn Quốc </v>
      </c>
      <c r="E415" s="56" t="str">
        <f>IF(ISNA(VLOOKUP($A415,[1]DSSV!$A$9:$P$65536,IN_DTK!E$6,0))=FALSE,VLOOKUP($A415,[1]DSSV!$A$9:$P$65536,IN_DTK!E$6,0),"")</f>
        <v xml:space="preserve">Trí </v>
      </c>
      <c r="F415" s="57" t="str">
        <f>IF(ISNA(VLOOKUP($A415,[1]DSSV!$A$9:$P$65536,IN_DTK!F$6,0))=FALSE,VLOOKUP($A415,[1]DSSV!$A$9:$P$65536,IN_DTK!F$6,0),"")</f>
        <v>K15QTH2</v>
      </c>
      <c r="G415" s="57" t="str">
        <f>IF(ISNA(VLOOKUP($A415,[1]DSSV!$A$9:$P$65536,IN_DTK!G$6,0))=FALSE,VLOOKUP($A415,[1]DSSV!$A$9:$P$65536,IN_DTK!G$6,0),"")</f>
        <v>K15E40</v>
      </c>
      <c r="H415" s="54">
        <f>IF(ISNA(VLOOKUP($A415,[1]DSSV!$A$9:$P$65536,IN_DTK!H$6,0))=FALSE,IF(H$9&lt;&gt;0,VLOOKUP($A415,[1]DSSV!$A$9:$P$65536,IN_DTK!H$6,0),""),"")</f>
        <v>9</v>
      </c>
      <c r="I415" s="54">
        <f>IF(ISNA(VLOOKUP($A415,[1]DSSV!$A$9:$P$65536,IN_DTK!I$6,0))=FALSE,IF(I$9&lt;&gt;0,VLOOKUP($A415,[1]DSSV!$A$9:$P$65536,IN_DTK!I$6,0),""),"")</f>
        <v>9</v>
      </c>
      <c r="J415" s="54">
        <f>IF(ISNA(VLOOKUP($A415,[1]DSSV!$A$9:$P$65536,IN_DTK!J$6,0))=FALSE,IF(J$9&lt;&gt;0,VLOOKUP($A415,[1]DSSV!$A$9:$P$65536,IN_DTK!J$6,0),""),"")</f>
        <v>9</v>
      </c>
      <c r="K415" s="54">
        <f>IF(ISNA(VLOOKUP($A415,[1]DSSV!$A$9:$P$65536,IN_DTK!K$6,0))=FALSE,IF(K$9&lt;&gt;0,VLOOKUP($A415,[1]DSSV!$A$9:$P$65536,IN_DTK!K$6,0),""),"")</f>
        <v>8</v>
      </c>
      <c r="L415" s="54">
        <f>IF(ISNA(VLOOKUP($A415,[1]DSSV!$A$9:$P$65536,IN_DTK!L$6,0))=FALSE,VLOOKUP($A415,[1]DSSV!$A$9:$P$65536,IN_DTK!L$6,0),"")</f>
        <v>5</v>
      </c>
      <c r="M415" s="54">
        <f>IF(ISNA(VLOOKUP($A415,[1]DSSV!$A$9:$P$65536,IN_DTK!M$6,0))=FALSE,VLOOKUP($A415,[1]DSSV!$A$9:$P$65536,IN_DTK!M$6,0),"")</f>
        <v>2.6</v>
      </c>
      <c r="N415" s="54">
        <f>IF(ISNA(VLOOKUP($A415,[1]DSSV!$A$9:$P$65536,IN_DTK!N$6,0))=FALSE,IF(N$9&lt;&gt;0,VLOOKUP($A415,[1]DSSV!$A$9:$P$65536,IN_DTK!N$6,0),""),"")</f>
        <v>3.8</v>
      </c>
      <c r="O415" s="58">
        <f>IF(ISNA(VLOOKUP($A415,[1]DSSV!$A$9:$P$65536,IN_DTK!O$6,0))=FALSE,VLOOKUP($A415,[1]DSSV!$A$9:$P$65536,IN_DTK!O$6,0),"")</f>
        <v>0</v>
      </c>
      <c r="P415" s="59" t="str">
        <f>IF(ISNA(VLOOKUP($A415,[1]DSSV!$A$9:$P$65536,IN_DTK!P$6,0))=FALSE,VLOOKUP($A415,[1]DSSV!$A$9:$P$65536,IN_DTK!P$6,0),"")</f>
        <v>Không</v>
      </c>
      <c r="Q415" s="60">
        <f>IF(ISNA(VLOOKUP($A415,[1]DSSV!$A$9:$P$65536,IN_DTK!Q$6,0))=FALSE,VLOOKUP($A415,[1]DSSV!$A$9:$P$65536,IN_DTK!Q$6,0),"")</f>
        <v>0</v>
      </c>
      <c r="R415" s="52" t="str">
        <f t="shared" si="12"/>
        <v>K15QTH</v>
      </c>
      <c r="S415" s="53" t="str">
        <f t="shared" si="13"/>
        <v>QTH</v>
      </c>
    </row>
    <row r="416" spans="1:19" s="52" customFormat="1" ht="18" customHeight="1">
      <c r="A416" s="44">
        <v>407</v>
      </c>
      <c r="B416" s="54">
        <f>SUBTOTAL(2,C$7:C416)</f>
        <v>407</v>
      </c>
      <c r="C416" s="54">
        <f>IF(ISNA(VLOOKUP($A416,[1]DSSV!$A$9:$P$65536,IN_DTK!C$6,0))=FALSE,VLOOKUP($A416,[1]DSSV!$A$9:$P$65536,IN_DTK!C$6,0),"")</f>
        <v>152336361</v>
      </c>
      <c r="D416" s="55" t="str">
        <f>IF(ISNA(VLOOKUP($A416,[1]DSSV!$A$9:$P$65536,IN_DTK!D$6,0))=FALSE,VLOOKUP($A416,[1]DSSV!$A$9:$P$65536,IN_DTK!D$6,0),"")</f>
        <v>Phan Thị</v>
      </c>
      <c r="E416" s="56" t="str">
        <f>IF(ISNA(VLOOKUP($A416,[1]DSSV!$A$9:$P$65536,IN_DTK!E$6,0))=FALSE,VLOOKUP($A416,[1]DSSV!$A$9:$P$65536,IN_DTK!E$6,0),"")</f>
        <v>Linh</v>
      </c>
      <c r="F416" s="57" t="str">
        <f>IF(ISNA(VLOOKUP($A416,[1]DSSV!$A$9:$P$65536,IN_DTK!F$6,0))=FALSE,VLOOKUP($A416,[1]DSSV!$A$9:$P$65536,IN_DTK!F$6,0),"")</f>
        <v>K15QTH2</v>
      </c>
      <c r="G416" s="57" t="str">
        <f>IF(ISNA(VLOOKUP($A416,[1]DSSV!$A$9:$P$65536,IN_DTK!G$6,0))=FALSE,VLOOKUP($A416,[1]DSSV!$A$9:$P$65536,IN_DTK!G$6,0),"")</f>
        <v>K15E40</v>
      </c>
      <c r="H416" s="54">
        <f>IF(ISNA(VLOOKUP($A416,[1]DSSV!$A$9:$P$65536,IN_DTK!H$6,0))=FALSE,IF(H$9&lt;&gt;0,VLOOKUP($A416,[1]DSSV!$A$9:$P$65536,IN_DTK!H$6,0),""),"")</f>
        <v>10</v>
      </c>
      <c r="I416" s="54">
        <f>IF(ISNA(VLOOKUP($A416,[1]DSSV!$A$9:$P$65536,IN_DTK!I$6,0))=FALSE,IF(I$9&lt;&gt;0,VLOOKUP($A416,[1]DSSV!$A$9:$P$65536,IN_DTK!I$6,0),""),"")</f>
        <v>10</v>
      </c>
      <c r="J416" s="54">
        <f>IF(ISNA(VLOOKUP($A416,[1]DSSV!$A$9:$P$65536,IN_DTK!J$6,0))=FALSE,IF(J$9&lt;&gt;0,VLOOKUP($A416,[1]DSSV!$A$9:$P$65536,IN_DTK!J$6,0),""),"")</f>
        <v>8.5</v>
      </c>
      <c r="K416" s="54">
        <f>IF(ISNA(VLOOKUP($A416,[1]DSSV!$A$9:$P$65536,IN_DTK!K$6,0))=FALSE,IF(K$9&lt;&gt;0,VLOOKUP($A416,[1]DSSV!$A$9:$P$65536,IN_DTK!K$6,0),""),"")</f>
        <v>9</v>
      </c>
      <c r="L416" s="54">
        <f>IF(ISNA(VLOOKUP($A416,[1]DSSV!$A$9:$P$65536,IN_DTK!L$6,0))=FALSE,VLOOKUP($A416,[1]DSSV!$A$9:$P$65536,IN_DTK!L$6,0),"")</f>
        <v>6</v>
      </c>
      <c r="M416" s="54">
        <f>IF(ISNA(VLOOKUP($A416,[1]DSSV!$A$9:$P$65536,IN_DTK!M$6,0))=FALSE,VLOOKUP($A416,[1]DSSV!$A$9:$P$65536,IN_DTK!M$6,0),"")</f>
        <v>1.6</v>
      </c>
      <c r="N416" s="54">
        <f>IF(ISNA(VLOOKUP($A416,[1]DSSV!$A$9:$P$65536,IN_DTK!N$6,0))=FALSE,IF(N$9&lt;&gt;0,VLOOKUP($A416,[1]DSSV!$A$9:$P$65536,IN_DTK!N$6,0),""),"")</f>
        <v>3.8</v>
      </c>
      <c r="O416" s="58">
        <f>IF(ISNA(VLOOKUP($A416,[1]DSSV!$A$9:$P$65536,IN_DTK!O$6,0))=FALSE,VLOOKUP($A416,[1]DSSV!$A$9:$P$65536,IN_DTK!O$6,0),"")</f>
        <v>0</v>
      </c>
      <c r="P416" s="59" t="str">
        <f>IF(ISNA(VLOOKUP($A416,[1]DSSV!$A$9:$P$65536,IN_DTK!P$6,0))=FALSE,VLOOKUP($A416,[1]DSSV!$A$9:$P$65536,IN_DTK!P$6,0),"")</f>
        <v>Không</v>
      </c>
      <c r="Q416" s="60">
        <f>IF(ISNA(VLOOKUP($A416,[1]DSSV!$A$9:$P$65536,IN_DTK!Q$6,0))=FALSE,VLOOKUP($A416,[1]DSSV!$A$9:$P$65536,IN_DTK!Q$6,0),"")</f>
        <v>0</v>
      </c>
      <c r="R416" s="52" t="str">
        <f t="shared" si="12"/>
        <v>K15QTH</v>
      </c>
      <c r="S416" s="53" t="str">
        <f t="shared" si="13"/>
        <v>QTH</v>
      </c>
    </row>
    <row r="417" spans="1:19" s="52" customFormat="1" ht="18" customHeight="1">
      <c r="A417" s="44">
        <v>408</v>
      </c>
      <c r="B417" s="54">
        <f>SUBTOTAL(2,C$7:C417)</f>
        <v>408</v>
      </c>
      <c r="C417" s="54">
        <f>IF(ISNA(VLOOKUP($A417,[1]DSSV!$A$9:$P$65536,IN_DTK!C$6,0))=FALSE,VLOOKUP($A417,[1]DSSV!$A$9:$P$65536,IN_DTK!C$6,0),"")</f>
        <v>142332226</v>
      </c>
      <c r="D417" s="55" t="str">
        <f>IF(ISNA(VLOOKUP($A417,[1]DSSV!$A$9:$P$65536,IN_DTK!D$6,0))=FALSE,VLOOKUP($A417,[1]DSSV!$A$9:$P$65536,IN_DTK!D$6,0),"")</f>
        <v>Thái Văn</v>
      </c>
      <c r="E417" s="56" t="str">
        <f>IF(ISNA(VLOOKUP($A417,[1]DSSV!$A$9:$P$65536,IN_DTK!E$6,0))=FALSE,VLOOKUP($A417,[1]DSSV!$A$9:$P$65536,IN_DTK!E$6,0),"")</f>
        <v>Thắng</v>
      </c>
      <c r="F417" s="57" t="str">
        <f>IF(ISNA(VLOOKUP($A417,[1]DSSV!$A$9:$P$65536,IN_DTK!F$6,0))=FALSE,VLOOKUP($A417,[1]DSSV!$A$9:$P$65536,IN_DTK!F$6,0),"")</f>
        <v>K14QTH3</v>
      </c>
      <c r="G417" s="57" t="str">
        <f>IF(ISNA(VLOOKUP($A417,[1]DSSV!$A$9:$P$65536,IN_DTK!G$6,0))=FALSE,VLOOKUP($A417,[1]DSSV!$A$9:$P$65536,IN_DTK!G$6,0),"")</f>
        <v>K15E40</v>
      </c>
      <c r="H417" s="54">
        <f>IF(ISNA(VLOOKUP($A417,[1]DSSV!$A$9:$P$65536,IN_DTK!H$6,0))=FALSE,IF(H$9&lt;&gt;0,VLOOKUP($A417,[1]DSSV!$A$9:$P$65536,IN_DTK!H$6,0),""),"")</f>
        <v>8</v>
      </c>
      <c r="I417" s="54">
        <f>IF(ISNA(VLOOKUP($A417,[1]DSSV!$A$9:$P$65536,IN_DTK!I$6,0))=FALSE,IF(I$9&lt;&gt;0,VLOOKUP($A417,[1]DSSV!$A$9:$P$65536,IN_DTK!I$6,0),""),"")</f>
        <v>8</v>
      </c>
      <c r="J417" s="54">
        <f>IF(ISNA(VLOOKUP($A417,[1]DSSV!$A$9:$P$65536,IN_DTK!J$6,0))=FALSE,IF(J$9&lt;&gt;0,VLOOKUP($A417,[1]DSSV!$A$9:$P$65536,IN_DTK!J$6,0),""),"")</f>
        <v>8.5</v>
      </c>
      <c r="K417" s="54">
        <f>IF(ISNA(VLOOKUP($A417,[1]DSSV!$A$9:$P$65536,IN_DTK!K$6,0))=FALSE,IF(K$9&lt;&gt;0,VLOOKUP($A417,[1]DSSV!$A$9:$P$65536,IN_DTK!K$6,0),""),"")</f>
        <v>8</v>
      </c>
      <c r="L417" s="54" t="str">
        <f>IF(ISNA(VLOOKUP($A417,[1]DSSV!$A$9:$P$65536,IN_DTK!L$6,0))=FALSE,VLOOKUP($A417,[1]DSSV!$A$9:$P$65536,IN_DTK!L$6,0),"")</f>
        <v>v</v>
      </c>
      <c r="M417" s="54" t="str">
        <f>IF(ISNA(VLOOKUP($A417,[1]DSSV!$A$9:$P$65536,IN_DTK!M$6,0))=FALSE,VLOOKUP($A417,[1]DSSV!$A$9:$P$65536,IN_DTK!M$6,0),"")</f>
        <v>v</v>
      </c>
      <c r="N417" s="54" t="str">
        <f>IF(ISNA(VLOOKUP($A417,[1]DSSV!$A$9:$P$65536,IN_DTK!N$6,0))=FALSE,IF(N$9&lt;&gt;0,VLOOKUP($A417,[1]DSSV!$A$9:$P$65536,IN_DTK!N$6,0),""),"")</f>
        <v>v</v>
      </c>
      <c r="O417" s="58">
        <f>IF(ISNA(VLOOKUP($A417,[1]DSSV!$A$9:$P$65536,IN_DTK!O$6,0))=FALSE,VLOOKUP($A417,[1]DSSV!$A$9:$P$65536,IN_DTK!O$6,0),"")</f>
        <v>0</v>
      </c>
      <c r="P417" s="59" t="str">
        <f>IF(ISNA(VLOOKUP($A417,[1]DSSV!$A$9:$P$65536,IN_DTK!P$6,0))=FALSE,VLOOKUP($A417,[1]DSSV!$A$9:$P$65536,IN_DTK!P$6,0),"")</f>
        <v>Không</v>
      </c>
      <c r="Q417" s="60">
        <f>IF(ISNA(VLOOKUP($A417,[1]DSSV!$A$9:$P$65536,IN_DTK!Q$6,0))=FALSE,VLOOKUP($A417,[1]DSSV!$A$9:$P$65536,IN_DTK!Q$6,0),"")</f>
        <v>98424</v>
      </c>
      <c r="R417" s="52" t="str">
        <f t="shared" si="12"/>
        <v>K14QTH</v>
      </c>
      <c r="S417" s="53" t="str">
        <f t="shared" si="13"/>
        <v>QTH</v>
      </c>
    </row>
    <row r="418" spans="1:19" s="52" customFormat="1" ht="18" customHeight="1">
      <c r="A418" s="44">
        <v>409</v>
      </c>
      <c r="B418" s="54">
        <f>SUBTOTAL(2,C$7:C418)</f>
        <v>409</v>
      </c>
      <c r="C418" s="54">
        <f>IF(ISNA(VLOOKUP($A418,[1]DSSV!$A$9:$P$65536,IN_DTK!C$6,0))=FALSE,VLOOKUP($A418,[1]DSSV!$A$9:$P$65536,IN_DTK!C$6,0),"")</f>
        <v>152353524</v>
      </c>
      <c r="D418" s="55" t="str">
        <f>IF(ISNA(VLOOKUP($A418,[1]DSSV!$A$9:$P$65536,IN_DTK!D$6,0))=FALSE,VLOOKUP($A418,[1]DSSV!$A$9:$P$65536,IN_DTK!D$6,0),"")</f>
        <v>Nguyễn Duy</v>
      </c>
      <c r="E418" s="56" t="str">
        <f>IF(ISNA(VLOOKUP($A418,[1]DSSV!$A$9:$P$65536,IN_DTK!E$6,0))=FALSE,VLOOKUP($A418,[1]DSSV!$A$9:$P$65536,IN_DTK!E$6,0),"")</f>
        <v>Quốc</v>
      </c>
      <c r="F418" s="57" t="str">
        <f>IF(ISNA(VLOOKUP($A418,[1]DSSV!$A$9:$P$65536,IN_DTK!F$6,0))=FALSE,VLOOKUP($A418,[1]DSSV!$A$9:$P$65536,IN_DTK!F$6,0),"")</f>
        <v>K15QTC2</v>
      </c>
      <c r="G418" s="57" t="str">
        <f>IF(ISNA(VLOOKUP($A418,[1]DSSV!$A$9:$P$65536,IN_DTK!G$6,0))=FALSE,VLOOKUP($A418,[1]DSSV!$A$9:$P$65536,IN_DTK!G$6,0),"")</f>
        <v>K15E40</v>
      </c>
      <c r="H418" s="54">
        <f>IF(ISNA(VLOOKUP($A418,[1]DSSV!$A$9:$P$65536,IN_DTK!H$6,0))=FALSE,IF(H$9&lt;&gt;0,VLOOKUP($A418,[1]DSSV!$A$9:$P$65536,IN_DTK!H$6,0),""),"")</f>
        <v>8</v>
      </c>
      <c r="I418" s="54">
        <f>IF(ISNA(VLOOKUP($A418,[1]DSSV!$A$9:$P$65536,IN_DTK!I$6,0))=FALSE,IF(I$9&lt;&gt;0,VLOOKUP($A418,[1]DSSV!$A$9:$P$65536,IN_DTK!I$6,0),""),"")</f>
        <v>8</v>
      </c>
      <c r="J418" s="54">
        <f>IF(ISNA(VLOOKUP($A418,[1]DSSV!$A$9:$P$65536,IN_DTK!J$6,0))=FALSE,IF(J$9&lt;&gt;0,VLOOKUP($A418,[1]DSSV!$A$9:$P$65536,IN_DTK!J$6,0),""),"")</f>
        <v>8</v>
      </c>
      <c r="K418" s="54">
        <f>IF(ISNA(VLOOKUP($A418,[1]DSSV!$A$9:$P$65536,IN_DTK!K$6,0))=FALSE,IF(K$9&lt;&gt;0,VLOOKUP($A418,[1]DSSV!$A$9:$P$65536,IN_DTK!K$6,0),""),"")</f>
        <v>8</v>
      </c>
      <c r="L418" s="54">
        <f>IF(ISNA(VLOOKUP($A418,[1]DSSV!$A$9:$P$65536,IN_DTK!L$6,0))=FALSE,VLOOKUP($A418,[1]DSSV!$A$9:$P$65536,IN_DTK!L$6,0),"")</f>
        <v>6</v>
      </c>
      <c r="M418" s="54">
        <f>IF(ISNA(VLOOKUP($A418,[1]DSSV!$A$9:$P$65536,IN_DTK!M$6,0))=FALSE,VLOOKUP($A418,[1]DSSV!$A$9:$P$65536,IN_DTK!M$6,0),"")</f>
        <v>2.7</v>
      </c>
      <c r="N418" s="54">
        <f>IF(ISNA(VLOOKUP($A418,[1]DSSV!$A$9:$P$65536,IN_DTK!N$6,0))=FALSE,IF(N$9&lt;&gt;0,VLOOKUP($A418,[1]DSSV!$A$9:$P$65536,IN_DTK!N$6,0),""),"")</f>
        <v>4.4000000000000004</v>
      </c>
      <c r="O418" s="58">
        <f>IF(ISNA(VLOOKUP($A418,[1]DSSV!$A$9:$P$65536,IN_DTK!O$6,0))=FALSE,VLOOKUP($A418,[1]DSSV!$A$9:$P$65536,IN_DTK!O$6,0),"")</f>
        <v>6</v>
      </c>
      <c r="P418" s="59" t="str">
        <f>IF(ISNA(VLOOKUP($A418,[1]DSSV!$A$9:$P$65536,IN_DTK!P$6,0))=FALSE,VLOOKUP($A418,[1]DSSV!$A$9:$P$65536,IN_DTK!P$6,0),"")</f>
        <v>Sáu</v>
      </c>
      <c r="Q418" s="60" t="str">
        <f>IF(ISNA(VLOOKUP($A418,[1]DSSV!$A$9:$P$65536,IN_DTK!Q$6,0))=FALSE,VLOOKUP($A418,[1]DSSV!$A$9:$P$65536,IN_DTK!Q$6,0),"")</f>
        <v>00339</v>
      </c>
      <c r="R418" s="52" t="str">
        <f t="shared" si="12"/>
        <v>K15QTC</v>
      </c>
      <c r="S418" s="53" t="str">
        <f t="shared" si="13"/>
        <v>QTC</v>
      </c>
    </row>
    <row r="419" spans="1:19" s="52" customFormat="1" ht="18" customHeight="1">
      <c r="A419" s="44">
        <v>410</v>
      </c>
      <c r="B419" s="54">
        <f>SUBTOTAL(2,C$7:C419)</f>
        <v>410</v>
      </c>
      <c r="C419" s="54">
        <f>IF(ISNA(VLOOKUP($A419,[1]DSSV!$A$9:$P$65536,IN_DTK!C$6,0))=FALSE,VLOOKUP($A419,[1]DSSV!$A$9:$P$65536,IN_DTK!C$6,0),"")</f>
        <v>102521996</v>
      </c>
      <c r="D419" s="55" t="str">
        <f>IF(ISNA(VLOOKUP($A419,[1]DSSV!$A$9:$P$65536,IN_DTK!D$6,0))=FALSE,VLOOKUP($A419,[1]DSSV!$A$9:$P$65536,IN_DTK!D$6,0),"")</f>
        <v xml:space="preserve">Nguyễn Cảnh </v>
      </c>
      <c r="E419" s="56" t="str">
        <f>IF(ISNA(VLOOKUP($A419,[1]DSSV!$A$9:$P$65536,IN_DTK!E$6,0))=FALSE,VLOOKUP($A419,[1]DSSV!$A$9:$P$65536,IN_DTK!E$6,0),"")</f>
        <v>Toàn</v>
      </c>
      <c r="F419" s="57" t="str">
        <f>IF(ISNA(VLOOKUP($A419,[1]DSSV!$A$9:$P$65536,IN_DTK!F$6,0))=FALSE,VLOOKUP($A419,[1]DSSV!$A$9:$P$65536,IN_DTK!F$6,0),"")</f>
        <v>K15QNH1</v>
      </c>
      <c r="G419" s="57" t="str">
        <f>IF(ISNA(VLOOKUP($A419,[1]DSSV!$A$9:$P$65536,IN_DTK!G$6,0))=FALSE,VLOOKUP($A419,[1]DSSV!$A$9:$P$65536,IN_DTK!G$6,0),"")</f>
        <v>K15E41</v>
      </c>
      <c r="H419" s="54">
        <f>IF(ISNA(VLOOKUP($A419,[1]DSSV!$A$9:$P$65536,IN_DTK!H$6,0))=FALSE,IF(H$9&lt;&gt;0,VLOOKUP($A419,[1]DSSV!$A$9:$P$65536,IN_DTK!H$6,0),""),"")</f>
        <v>6</v>
      </c>
      <c r="I419" s="54">
        <f>IF(ISNA(VLOOKUP($A419,[1]DSSV!$A$9:$P$65536,IN_DTK!I$6,0))=FALSE,IF(I$9&lt;&gt;0,VLOOKUP($A419,[1]DSSV!$A$9:$P$65536,IN_DTK!I$6,0),""),"")</f>
        <v>8</v>
      </c>
      <c r="J419" s="54">
        <f>IF(ISNA(VLOOKUP($A419,[1]DSSV!$A$9:$P$65536,IN_DTK!J$6,0))=FALSE,IF(J$9&lt;&gt;0,VLOOKUP($A419,[1]DSSV!$A$9:$P$65536,IN_DTK!J$6,0),""),"")</f>
        <v>4.5</v>
      </c>
      <c r="K419" s="54">
        <f>IF(ISNA(VLOOKUP($A419,[1]DSSV!$A$9:$P$65536,IN_DTK!K$6,0))=FALSE,IF(K$9&lt;&gt;0,VLOOKUP($A419,[1]DSSV!$A$9:$P$65536,IN_DTK!K$6,0),""),"")</f>
        <v>6</v>
      </c>
      <c r="L419" s="54">
        <f>IF(ISNA(VLOOKUP($A419,[1]DSSV!$A$9:$P$65536,IN_DTK!L$6,0))=FALSE,VLOOKUP($A419,[1]DSSV!$A$9:$P$65536,IN_DTK!L$6,0),"")</f>
        <v>6</v>
      </c>
      <c r="M419" s="54">
        <f>IF(ISNA(VLOOKUP($A419,[1]DSSV!$A$9:$P$65536,IN_DTK!M$6,0))=FALSE,VLOOKUP($A419,[1]DSSV!$A$9:$P$65536,IN_DTK!M$6,0),"")</f>
        <v>3.8</v>
      </c>
      <c r="N419" s="54">
        <f>IF(ISNA(VLOOKUP($A419,[1]DSSV!$A$9:$P$65536,IN_DTK!N$6,0))=FALSE,IF(N$9&lt;&gt;0,VLOOKUP($A419,[1]DSSV!$A$9:$P$65536,IN_DTK!N$6,0),""),"")</f>
        <v>4.9000000000000004</v>
      </c>
      <c r="O419" s="58">
        <f>IF(ISNA(VLOOKUP($A419,[1]DSSV!$A$9:$P$65536,IN_DTK!O$6,0))=FALSE,VLOOKUP($A419,[1]DSSV!$A$9:$P$65536,IN_DTK!O$6,0),"")</f>
        <v>5.3</v>
      </c>
      <c r="P419" s="59" t="str">
        <f>IF(ISNA(VLOOKUP($A419,[1]DSSV!$A$9:$P$65536,IN_DTK!P$6,0))=FALSE,VLOOKUP($A419,[1]DSSV!$A$9:$P$65536,IN_DTK!P$6,0),"")</f>
        <v>Năm Phẩy Ba</v>
      </c>
      <c r="Q419" s="60">
        <f>IF(ISNA(VLOOKUP($A419,[1]DSSV!$A$9:$P$65536,IN_DTK!Q$6,0))=FALSE,VLOOKUP($A419,[1]DSSV!$A$9:$P$65536,IN_DTK!Q$6,0),"")</f>
        <v>0</v>
      </c>
      <c r="R419" s="52" t="str">
        <f t="shared" si="12"/>
        <v>K15QNH</v>
      </c>
      <c r="S419" s="53" t="str">
        <f t="shared" si="13"/>
        <v>QNH</v>
      </c>
    </row>
    <row r="420" spans="1:19" s="52" customFormat="1" ht="18" customHeight="1">
      <c r="A420" s="44">
        <v>411</v>
      </c>
      <c r="B420" s="54">
        <f>SUBTOTAL(2,C$7:C420)</f>
        <v>411</v>
      </c>
      <c r="C420" s="54">
        <f>IF(ISNA(VLOOKUP($A420,[1]DSSV!$A$9:$P$65536,IN_DTK!C$6,0))=FALSE,VLOOKUP($A420,[1]DSSV!$A$9:$P$65536,IN_DTK!C$6,0),"")</f>
        <v>122526079</v>
      </c>
      <c r="D420" s="55" t="str">
        <f>IF(ISNA(VLOOKUP($A420,[1]DSSV!$A$9:$P$65536,IN_DTK!D$6,0))=FALSE,VLOOKUP($A420,[1]DSSV!$A$9:$P$65536,IN_DTK!D$6,0),"")</f>
        <v>Ngô Thị Hàn</v>
      </c>
      <c r="E420" s="56" t="str">
        <f>IF(ISNA(VLOOKUP($A420,[1]DSSV!$A$9:$P$65536,IN_DTK!E$6,0))=FALSE,VLOOKUP($A420,[1]DSSV!$A$9:$P$65536,IN_DTK!E$6,0),"")</f>
        <v xml:space="preserve">Ny </v>
      </c>
      <c r="F420" s="57" t="str">
        <f>IF(ISNA(VLOOKUP($A420,[1]DSSV!$A$9:$P$65536,IN_DTK!F$6,0))=FALSE,VLOOKUP($A420,[1]DSSV!$A$9:$P$65536,IN_DTK!F$6,0),"")</f>
        <v>K15QNH1</v>
      </c>
      <c r="G420" s="57" t="str">
        <f>IF(ISNA(VLOOKUP($A420,[1]DSSV!$A$9:$P$65536,IN_DTK!G$6,0))=FALSE,VLOOKUP($A420,[1]DSSV!$A$9:$P$65536,IN_DTK!G$6,0),"")</f>
        <v>K15E41</v>
      </c>
      <c r="H420" s="54">
        <f>IF(ISNA(VLOOKUP($A420,[1]DSSV!$A$9:$P$65536,IN_DTK!H$6,0))=FALSE,IF(H$9&lt;&gt;0,VLOOKUP($A420,[1]DSSV!$A$9:$P$65536,IN_DTK!H$6,0),""),"")</f>
        <v>9</v>
      </c>
      <c r="I420" s="54">
        <f>IF(ISNA(VLOOKUP($A420,[1]DSSV!$A$9:$P$65536,IN_DTK!I$6,0))=FALSE,IF(I$9&lt;&gt;0,VLOOKUP($A420,[1]DSSV!$A$9:$P$65536,IN_DTK!I$6,0),""),"")</f>
        <v>9</v>
      </c>
      <c r="J420" s="54">
        <f>IF(ISNA(VLOOKUP($A420,[1]DSSV!$A$9:$P$65536,IN_DTK!J$6,0))=FALSE,IF(J$9&lt;&gt;0,VLOOKUP($A420,[1]DSSV!$A$9:$P$65536,IN_DTK!J$6,0),""),"")</f>
        <v>6</v>
      </c>
      <c r="K420" s="54">
        <f>IF(ISNA(VLOOKUP($A420,[1]DSSV!$A$9:$P$65536,IN_DTK!K$6,0))=FALSE,IF(K$9&lt;&gt;0,VLOOKUP($A420,[1]DSSV!$A$9:$P$65536,IN_DTK!K$6,0),""),"")</f>
        <v>7.5</v>
      </c>
      <c r="L420" s="54">
        <f>IF(ISNA(VLOOKUP($A420,[1]DSSV!$A$9:$P$65536,IN_DTK!L$6,0))=FALSE,VLOOKUP($A420,[1]DSSV!$A$9:$P$65536,IN_DTK!L$6,0),"")</f>
        <v>5</v>
      </c>
      <c r="M420" s="54">
        <f>IF(ISNA(VLOOKUP($A420,[1]DSSV!$A$9:$P$65536,IN_DTK!M$6,0))=FALSE,VLOOKUP($A420,[1]DSSV!$A$9:$P$65536,IN_DTK!M$6,0),"")</f>
        <v>4.9000000000000004</v>
      </c>
      <c r="N420" s="54">
        <f>IF(ISNA(VLOOKUP($A420,[1]DSSV!$A$9:$P$65536,IN_DTK!N$6,0))=FALSE,IF(N$9&lt;&gt;0,VLOOKUP($A420,[1]DSSV!$A$9:$P$65536,IN_DTK!N$6,0),""),"")</f>
        <v>5</v>
      </c>
      <c r="O420" s="58">
        <f>IF(ISNA(VLOOKUP($A420,[1]DSSV!$A$9:$P$65536,IN_DTK!O$6,0))=FALSE,VLOOKUP($A420,[1]DSSV!$A$9:$P$65536,IN_DTK!O$6,0),"")</f>
        <v>6.1</v>
      </c>
      <c r="P420" s="59" t="str">
        <f>IF(ISNA(VLOOKUP($A420,[1]DSSV!$A$9:$P$65536,IN_DTK!P$6,0))=FALSE,VLOOKUP($A420,[1]DSSV!$A$9:$P$65536,IN_DTK!P$6,0),"")</f>
        <v>Sáu Phẩy Một</v>
      </c>
      <c r="Q420" s="60">
        <f>IF(ISNA(VLOOKUP($A420,[1]DSSV!$A$9:$P$65536,IN_DTK!Q$6,0))=FALSE,VLOOKUP($A420,[1]DSSV!$A$9:$P$65536,IN_DTK!Q$6,0),"")</f>
        <v>0</v>
      </c>
      <c r="R420" s="52" t="str">
        <f t="shared" si="12"/>
        <v>K15QNH</v>
      </c>
      <c r="S420" s="53" t="str">
        <f t="shared" si="13"/>
        <v>QNH</v>
      </c>
    </row>
    <row r="421" spans="1:19" s="52" customFormat="1" ht="18" customHeight="1">
      <c r="A421" s="44">
        <v>412</v>
      </c>
      <c r="B421" s="54">
        <f>SUBTOTAL(2,C$7:C421)</f>
        <v>412</v>
      </c>
      <c r="C421" s="54">
        <f>IF(ISNA(VLOOKUP($A421,[1]DSSV!$A$9:$P$65536,IN_DTK!C$6,0))=FALSE,VLOOKUP($A421,[1]DSSV!$A$9:$P$65536,IN_DTK!C$6,0),"")</f>
        <v>122526081</v>
      </c>
      <c r="D421" s="55" t="str">
        <f>IF(ISNA(VLOOKUP($A421,[1]DSSV!$A$9:$P$65536,IN_DTK!D$6,0))=FALSE,VLOOKUP($A421,[1]DSSV!$A$9:$P$65536,IN_DTK!D$6,0),"")</f>
        <v>Phan Thúc</v>
      </c>
      <c r="E421" s="56" t="str">
        <f>IF(ISNA(VLOOKUP($A421,[1]DSSV!$A$9:$P$65536,IN_DTK!E$6,0))=FALSE,VLOOKUP($A421,[1]DSSV!$A$9:$P$65536,IN_DTK!E$6,0),"")</f>
        <v xml:space="preserve">Định </v>
      </c>
      <c r="F421" s="57" t="str">
        <f>IF(ISNA(VLOOKUP($A421,[1]DSSV!$A$9:$P$65536,IN_DTK!F$6,0))=FALSE,VLOOKUP($A421,[1]DSSV!$A$9:$P$65536,IN_DTK!F$6,0),"")</f>
        <v>K15QNH1</v>
      </c>
      <c r="G421" s="57" t="str">
        <f>IF(ISNA(VLOOKUP($A421,[1]DSSV!$A$9:$P$65536,IN_DTK!G$6,0))=FALSE,VLOOKUP($A421,[1]DSSV!$A$9:$P$65536,IN_DTK!G$6,0),"")</f>
        <v>K15E41</v>
      </c>
      <c r="H421" s="54">
        <f>IF(ISNA(VLOOKUP($A421,[1]DSSV!$A$9:$P$65536,IN_DTK!H$6,0))=FALSE,IF(H$9&lt;&gt;0,VLOOKUP($A421,[1]DSSV!$A$9:$P$65536,IN_DTK!H$6,0),""),"")</f>
        <v>7</v>
      </c>
      <c r="I421" s="54">
        <f>IF(ISNA(VLOOKUP($A421,[1]DSSV!$A$9:$P$65536,IN_DTK!I$6,0))=FALSE,IF(I$9&lt;&gt;0,VLOOKUP($A421,[1]DSSV!$A$9:$P$65536,IN_DTK!I$6,0),""),"")</f>
        <v>8</v>
      </c>
      <c r="J421" s="54">
        <f>IF(ISNA(VLOOKUP($A421,[1]DSSV!$A$9:$P$65536,IN_DTK!J$6,0))=FALSE,IF(J$9&lt;&gt;0,VLOOKUP($A421,[1]DSSV!$A$9:$P$65536,IN_DTK!J$6,0),""),"")</f>
        <v>6</v>
      </c>
      <c r="K421" s="54">
        <f>IF(ISNA(VLOOKUP($A421,[1]DSSV!$A$9:$P$65536,IN_DTK!K$6,0))=FALSE,IF(K$9&lt;&gt;0,VLOOKUP($A421,[1]DSSV!$A$9:$P$65536,IN_DTK!K$6,0),""),"")</f>
        <v>7</v>
      </c>
      <c r="L421" s="54">
        <f>IF(ISNA(VLOOKUP($A421,[1]DSSV!$A$9:$P$65536,IN_DTK!L$6,0))=FALSE,VLOOKUP($A421,[1]DSSV!$A$9:$P$65536,IN_DTK!L$6,0),"")</f>
        <v>6</v>
      </c>
      <c r="M421" s="54">
        <f>IF(ISNA(VLOOKUP($A421,[1]DSSV!$A$9:$P$65536,IN_DTK!M$6,0))=FALSE,VLOOKUP($A421,[1]DSSV!$A$9:$P$65536,IN_DTK!M$6,0),"")</f>
        <v>3.3</v>
      </c>
      <c r="N421" s="54">
        <f>IF(ISNA(VLOOKUP($A421,[1]DSSV!$A$9:$P$65536,IN_DTK!N$6,0))=FALSE,IF(N$9&lt;&gt;0,VLOOKUP($A421,[1]DSSV!$A$9:$P$65536,IN_DTK!N$6,0),""),"")</f>
        <v>4.7</v>
      </c>
      <c r="O421" s="58">
        <f>IF(ISNA(VLOOKUP($A421,[1]DSSV!$A$9:$P$65536,IN_DTK!O$6,0))=FALSE,VLOOKUP($A421,[1]DSSV!$A$9:$P$65536,IN_DTK!O$6,0),"")</f>
        <v>5.6</v>
      </c>
      <c r="P421" s="59" t="str">
        <f>IF(ISNA(VLOOKUP($A421,[1]DSSV!$A$9:$P$65536,IN_DTK!P$6,0))=FALSE,VLOOKUP($A421,[1]DSSV!$A$9:$P$65536,IN_DTK!P$6,0),"")</f>
        <v>Năm Phẩy Sáu</v>
      </c>
      <c r="Q421" s="60">
        <f>IF(ISNA(VLOOKUP($A421,[1]DSSV!$A$9:$P$65536,IN_DTK!Q$6,0))=FALSE,VLOOKUP($A421,[1]DSSV!$A$9:$P$65536,IN_DTK!Q$6,0),"")</f>
        <v>0</v>
      </c>
      <c r="R421" s="52" t="str">
        <f t="shared" si="12"/>
        <v>K15QNH</v>
      </c>
      <c r="S421" s="53" t="str">
        <f t="shared" si="13"/>
        <v>QNH</v>
      </c>
    </row>
    <row r="422" spans="1:19" s="52" customFormat="1" ht="18" customHeight="1">
      <c r="A422" s="44">
        <v>413</v>
      </c>
      <c r="B422" s="54">
        <f>SUBTOTAL(2,C$7:C422)</f>
        <v>413</v>
      </c>
      <c r="C422" s="54">
        <f>IF(ISNA(VLOOKUP($A422,[1]DSSV!$A$9:$P$65536,IN_DTK!C$6,0))=FALSE,VLOOKUP($A422,[1]DSSV!$A$9:$P$65536,IN_DTK!C$6,0),"")</f>
        <v>132527098</v>
      </c>
      <c r="D422" s="55" t="str">
        <f>IF(ISNA(VLOOKUP($A422,[1]DSSV!$A$9:$P$65536,IN_DTK!D$6,0))=FALSE,VLOOKUP($A422,[1]DSSV!$A$9:$P$65536,IN_DTK!D$6,0),"")</f>
        <v xml:space="preserve">Lê Trọng </v>
      </c>
      <c r="E422" s="56" t="str">
        <f>IF(ISNA(VLOOKUP($A422,[1]DSSV!$A$9:$P$65536,IN_DTK!E$6,0))=FALSE,VLOOKUP($A422,[1]DSSV!$A$9:$P$65536,IN_DTK!E$6,0),"")</f>
        <v>Thăng</v>
      </c>
      <c r="F422" s="57" t="str">
        <f>IF(ISNA(VLOOKUP($A422,[1]DSSV!$A$9:$P$65536,IN_DTK!F$6,0))=FALSE,VLOOKUP($A422,[1]DSSV!$A$9:$P$65536,IN_DTK!F$6,0),"")</f>
        <v>K15QNH1</v>
      </c>
      <c r="G422" s="57" t="str">
        <f>IF(ISNA(VLOOKUP($A422,[1]DSSV!$A$9:$P$65536,IN_DTK!G$6,0))=FALSE,VLOOKUP($A422,[1]DSSV!$A$9:$P$65536,IN_DTK!G$6,0),"")</f>
        <v>K15E41</v>
      </c>
      <c r="H422" s="54">
        <f>IF(ISNA(VLOOKUP($A422,[1]DSSV!$A$9:$P$65536,IN_DTK!H$6,0))=FALSE,IF(H$9&lt;&gt;0,VLOOKUP($A422,[1]DSSV!$A$9:$P$65536,IN_DTK!H$6,0),""),"")</f>
        <v>9</v>
      </c>
      <c r="I422" s="54">
        <f>IF(ISNA(VLOOKUP($A422,[1]DSSV!$A$9:$P$65536,IN_DTK!I$6,0))=FALSE,IF(I$9&lt;&gt;0,VLOOKUP($A422,[1]DSSV!$A$9:$P$65536,IN_DTK!I$6,0),""),"")</f>
        <v>8</v>
      </c>
      <c r="J422" s="54">
        <f>IF(ISNA(VLOOKUP($A422,[1]DSSV!$A$9:$P$65536,IN_DTK!J$6,0))=FALSE,IF(J$9&lt;&gt;0,VLOOKUP($A422,[1]DSSV!$A$9:$P$65536,IN_DTK!J$6,0),""),"")</f>
        <v>6</v>
      </c>
      <c r="K422" s="54">
        <f>IF(ISNA(VLOOKUP($A422,[1]DSSV!$A$9:$P$65536,IN_DTK!K$6,0))=FALSE,IF(K$9&lt;&gt;0,VLOOKUP($A422,[1]DSSV!$A$9:$P$65536,IN_DTK!K$6,0),""),"")</f>
        <v>7</v>
      </c>
      <c r="L422" s="54">
        <f>IF(ISNA(VLOOKUP($A422,[1]DSSV!$A$9:$P$65536,IN_DTK!L$6,0))=FALSE,VLOOKUP($A422,[1]DSSV!$A$9:$P$65536,IN_DTK!L$6,0),"")</f>
        <v>6.5</v>
      </c>
      <c r="M422" s="54">
        <f>IF(ISNA(VLOOKUP($A422,[1]DSSV!$A$9:$P$65536,IN_DTK!M$6,0))=FALSE,VLOOKUP($A422,[1]DSSV!$A$9:$P$65536,IN_DTK!M$6,0),"")</f>
        <v>4.5999999999999996</v>
      </c>
      <c r="N422" s="54">
        <f>IF(ISNA(VLOOKUP($A422,[1]DSSV!$A$9:$P$65536,IN_DTK!N$6,0))=FALSE,IF(N$9&lt;&gt;0,VLOOKUP($A422,[1]DSSV!$A$9:$P$65536,IN_DTK!N$6,0),""),"")</f>
        <v>5.6</v>
      </c>
      <c r="O422" s="58">
        <f>IF(ISNA(VLOOKUP($A422,[1]DSSV!$A$9:$P$65536,IN_DTK!O$6,0))=FALSE,VLOOKUP($A422,[1]DSSV!$A$9:$P$65536,IN_DTK!O$6,0),"")</f>
        <v>6.2</v>
      </c>
      <c r="P422" s="59" t="str">
        <f>IF(ISNA(VLOOKUP($A422,[1]DSSV!$A$9:$P$65536,IN_DTK!P$6,0))=FALSE,VLOOKUP($A422,[1]DSSV!$A$9:$P$65536,IN_DTK!P$6,0),"")</f>
        <v>Sáu  Phẩy Hai</v>
      </c>
      <c r="Q422" s="60">
        <f>IF(ISNA(VLOOKUP($A422,[1]DSSV!$A$9:$P$65536,IN_DTK!Q$6,0))=FALSE,VLOOKUP($A422,[1]DSSV!$A$9:$P$65536,IN_DTK!Q$6,0),"")</f>
        <v>0</v>
      </c>
      <c r="R422" s="52" t="str">
        <f t="shared" si="12"/>
        <v>K15QNH</v>
      </c>
      <c r="S422" s="53" t="str">
        <f t="shared" si="13"/>
        <v>QNH</v>
      </c>
    </row>
    <row r="423" spans="1:19" s="52" customFormat="1" ht="18" customHeight="1">
      <c r="A423" s="44">
        <v>414</v>
      </c>
      <c r="B423" s="54">
        <f>SUBTOTAL(2,C$7:C423)</f>
        <v>414</v>
      </c>
      <c r="C423" s="54">
        <f>IF(ISNA(VLOOKUP($A423,[1]DSSV!$A$9:$P$65536,IN_DTK!C$6,0))=FALSE,VLOOKUP($A423,[1]DSSV!$A$9:$P$65536,IN_DTK!C$6,0),"")</f>
        <v>142522672</v>
      </c>
      <c r="D423" s="55" t="str">
        <f>IF(ISNA(VLOOKUP($A423,[1]DSSV!$A$9:$P$65536,IN_DTK!D$6,0))=FALSE,VLOOKUP($A423,[1]DSSV!$A$9:$P$65536,IN_DTK!D$6,0),"")</f>
        <v xml:space="preserve">Trần Anh </v>
      </c>
      <c r="E423" s="56" t="str">
        <f>IF(ISNA(VLOOKUP($A423,[1]DSSV!$A$9:$P$65536,IN_DTK!E$6,0))=FALSE,VLOOKUP($A423,[1]DSSV!$A$9:$P$65536,IN_DTK!E$6,0),"")</f>
        <v>Dũng</v>
      </c>
      <c r="F423" s="57" t="str">
        <f>IF(ISNA(VLOOKUP($A423,[1]DSSV!$A$9:$P$65536,IN_DTK!F$6,0))=FALSE,VLOOKUP($A423,[1]DSSV!$A$9:$P$65536,IN_DTK!F$6,0),"")</f>
        <v>K15QNH1</v>
      </c>
      <c r="G423" s="57" t="str">
        <f>IF(ISNA(VLOOKUP($A423,[1]DSSV!$A$9:$P$65536,IN_DTK!G$6,0))=FALSE,VLOOKUP($A423,[1]DSSV!$A$9:$P$65536,IN_DTK!G$6,0),"")</f>
        <v>K15E41</v>
      </c>
      <c r="H423" s="54">
        <f>IF(ISNA(VLOOKUP($A423,[1]DSSV!$A$9:$P$65536,IN_DTK!H$6,0))=FALSE,IF(H$9&lt;&gt;0,VLOOKUP($A423,[1]DSSV!$A$9:$P$65536,IN_DTK!H$6,0),""),"")</f>
        <v>10</v>
      </c>
      <c r="I423" s="54">
        <f>IF(ISNA(VLOOKUP($A423,[1]DSSV!$A$9:$P$65536,IN_DTK!I$6,0))=FALSE,IF(I$9&lt;&gt;0,VLOOKUP($A423,[1]DSSV!$A$9:$P$65536,IN_DTK!I$6,0),""),"")</f>
        <v>9</v>
      </c>
      <c r="J423" s="54">
        <f>IF(ISNA(VLOOKUP($A423,[1]DSSV!$A$9:$P$65536,IN_DTK!J$6,0))=FALSE,IF(J$9&lt;&gt;0,VLOOKUP($A423,[1]DSSV!$A$9:$P$65536,IN_DTK!J$6,0),""),"")</f>
        <v>5</v>
      </c>
      <c r="K423" s="54">
        <f>IF(ISNA(VLOOKUP($A423,[1]DSSV!$A$9:$P$65536,IN_DTK!K$6,0))=FALSE,IF(K$9&lt;&gt;0,VLOOKUP($A423,[1]DSSV!$A$9:$P$65536,IN_DTK!K$6,0),""),"")</f>
        <v>7.5</v>
      </c>
      <c r="L423" s="54">
        <f>IF(ISNA(VLOOKUP($A423,[1]DSSV!$A$9:$P$65536,IN_DTK!L$6,0))=FALSE,VLOOKUP($A423,[1]DSSV!$A$9:$P$65536,IN_DTK!L$6,0),"")</f>
        <v>6.5</v>
      </c>
      <c r="M423" s="54">
        <f>IF(ISNA(VLOOKUP($A423,[1]DSSV!$A$9:$P$65536,IN_DTK!M$6,0))=FALSE,VLOOKUP($A423,[1]DSSV!$A$9:$P$65536,IN_DTK!M$6,0),"")</f>
        <v>4.7</v>
      </c>
      <c r="N423" s="54">
        <f>IF(ISNA(VLOOKUP($A423,[1]DSSV!$A$9:$P$65536,IN_DTK!N$6,0))=FALSE,IF(N$9&lt;&gt;0,VLOOKUP($A423,[1]DSSV!$A$9:$P$65536,IN_DTK!N$6,0),""),"")</f>
        <v>5.6</v>
      </c>
      <c r="O423" s="58">
        <f>IF(ISNA(VLOOKUP($A423,[1]DSSV!$A$9:$P$65536,IN_DTK!O$6,0))=FALSE,VLOOKUP($A423,[1]DSSV!$A$9:$P$65536,IN_DTK!O$6,0),"")</f>
        <v>6.2</v>
      </c>
      <c r="P423" s="59" t="str">
        <f>IF(ISNA(VLOOKUP($A423,[1]DSSV!$A$9:$P$65536,IN_DTK!P$6,0))=FALSE,VLOOKUP($A423,[1]DSSV!$A$9:$P$65536,IN_DTK!P$6,0),"")</f>
        <v>Sáu  Phẩy Hai</v>
      </c>
      <c r="Q423" s="60">
        <f>IF(ISNA(VLOOKUP($A423,[1]DSSV!$A$9:$P$65536,IN_DTK!Q$6,0))=FALSE,VLOOKUP($A423,[1]DSSV!$A$9:$P$65536,IN_DTK!Q$6,0),"")</f>
        <v>0</v>
      </c>
      <c r="R423" s="52" t="str">
        <f t="shared" si="12"/>
        <v>K15QNH</v>
      </c>
      <c r="S423" s="53" t="str">
        <f t="shared" si="13"/>
        <v>QNH</v>
      </c>
    </row>
    <row r="424" spans="1:19" s="52" customFormat="1" ht="18" customHeight="1">
      <c r="A424" s="44">
        <v>415</v>
      </c>
      <c r="B424" s="54">
        <f>SUBTOTAL(2,C$7:C424)</f>
        <v>415</v>
      </c>
      <c r="C424" s="54">
        <f>IF(ISNA(VLOOKUP($A424,[1]DSSV!$A$9:$P$65536,IN_DTK!C$6,0))=FALSE,VLOOKUP($A424,[1]DSSV!$A$9:$P$65536,IN_DTK!C$6,0),"")</f>
        <v>142522773</v>
      </c>
      <c r="D424" s="55" t="str">
        <f>IF(ISNA(VLOOKUP($A424,[1]DSSV!$A$9:$P$65536,IN_DTK!D$6,0))=FALSE,VLOOKUP($A424,[1]DSSV!$A$9:$P$65536,IN_DTK!D$6,0),"")</f>
        <v xml:space="preserve">Nguyễn Văn </v>
      </c>
      <c r="E424" s="56" t="str">
        <f>IF(ISNA(VLOOKUP($A424,[1]DSSV!$A$9:$P$65536,IN_DTK!E$6,0))=FALSE,VLOOKUP($A424,[1]DSSV!$A$9:$P$65536,IN_DTK!E$6,0),"")</f>
        <v xml:space="preserve">Linh </v>
      </c>
      <c r="F424" s="57" t="str">
        <f>IF(ISNA(VLOOKUP($A424,[1]DSSV!$A$9:$P$65536,IN_DTK!F$6,0))=FALSE,VLOOKUP($A424,[1]DSSV!$A$9:$P$65536,IN_DTK!F$6,0),"")</f>
        <v>K15QNH1</v>
      </c>
      <c r="G424" s="57" t="str">
        <f>IF(ISNA(VLOOKUP($A424,[1]DSSV!$A$9:$P$65536,IN_DTK!G$6,0))=FALSE,VLOOKUP($A424,[1]DSSV!$A$9:$P$65536,IN_DTK!G$6,0),"")</f>
        <v>K15E41</v>
      </c>
      <c r="H424" s="54">
        <f>IF(ISNA(VLOOKUP($A424,[1]DSSV!$A$9:$P$65536,IN_DTK!H$6,0))=FALSE,IF(H$9&lt;&gt;0,VLOOKUP($A424,[1]DSSV!$A$9:$P$65536,IN_DTK!H$6,0),""),"")</f>
        <v>9</v>
      </c>
      <c r="I424" s="54">
        <f>IF(ISNA(VLOOKUP($A424,[1]DSSV!$A$9:$P$65536,IN_DTK!I$6,0))=FALSE,IF(I$9&lt;&gt;0,VLOOKUP($A424,[1]DSSV!$A$9:$P$65536,IN_DTK!I$6,0),""),"")</f>
        <v>10</v>
      </c>
      <c r="J424" s="54">
        <f>IF(ISNA(VLOOKUP($A424,[1]DSSV!$A$9:$P$65536,IN_DTK!J$6,0))=FALSE,IF(J$9&lt;&gt;0,VLOOKUP($A424,[1]DSSV!$A$9:$P$65536,IN_DTK!J$6,0),""),"")</f>
        <v>6</v>
      </c>
      <c r="K424" s="54">
        <f>IF(ISNA(VLOOKUP($A424,[1]DSSV!$A$9:$P$65536,IN_DTK!K$6,0))=FALSE,IF(K$9&lt;&gt;0,VLOOKUP($A424,[1]DSSV!$A$9:$P$65536,IN_DTK!K$6,0),""),"")</f>
        <v>7.5</v>
      </c>
      <c r="L424" s="54">
        <f>IF(ISNA(VLOOKUP($A424,[1]DSSV!$A$9:$P$65536,IN_DTK!L$6,0))=FALSE,VLOOKUP($A424,[1]DSSV!$A$9:$P$65536,IN_DTK!L$6,0),"")</f>
        <v>6</v>
      </c>
      <c r="M424" s="54">
        <f>IF(ISNA(VLOOKUP($A424,[1]DSSV!$A$9:$P$65536,IN_DTK!M$6,0))=FALSE,VLOOKUP($A424,[1]DSSV!$A$9:$P$65536,IN_DTK!M$6,0),"")</f>
        <v>4.4000000000000004</v>
      </c>
      <c r="N424" s="54">
        <f>IF(ISNA(VLOOKUP($A424,[1]DSSV!$A$9:$P$65536,IN_DTK!N$6,0))=FALSE,IF(N$9&lt;&gt;0,VLOOKUP($A424,[1]DSSV!$A$9:$P$65536,IN_DTK!N$6,0),""),"")</f>
        <v>5.2</v>
      </c>
      <c r="O424" s="58">
        <f>IF(ISNA(VLOOKUP($A424,[1]DSSV!$A$9:$P$65536,IN_DTK!O$6,0))=FALSE,VLOOKUP($A424,[1]DSSV!$A$9:$P$65536,IN_DTK!O$6,0),"")</f>
        <v>6.3</v>
      </c>
      <c r="P424" s="59" t="str">
        <f>IF(ISNA(VLOOKUP($A424,[1]DSSV!$A$9:$P$65536,IN_DTK!P$6,0))=FALSE,VLOOKUP($A424,[1]DSSV!$A$9:$P$65536,IN_DTK!P$6,0),"")</f>
        <v>Sáu  Phẩy Ba</v>
      </c>
      <c r="Q424" s="60">
        <f>IF(ISNA(VLOOKUP($A424,[1]DSSV!$A$9:$P$65536,IN_DTK!Q$6,0))=FALSE,VLOOKUP($A424,[1]DSSV!$A$9:$P$65536,IN_DTK!Q$6,0),"")</f>
        <v>0</v>
      </c>
      <c r="R424" s="52" t="str">
        <f t="shared" si="12"/>
        <v>K15QNH</v>
      </c>
      <c r="S424" s="53" t="str">
        <f t="shared" si="13"/>
        <v>QNH</v>
      </c>
    </row>
    <row r="425" spans="1:19" s="52" customFormat="1" ht="18" customHeight="1">
      <c r="A425" s="44">
        <v>416</v>
      </c>
      <c r="B425" s="54">
        <f>SUBTOTAL(2,C$7:C425)</f>
        <v>416</v>
      </c>
      <c r="C425" s="54">
        <f>IF(ISNA(VLOOKUP($A425,[1]DSSV!$A$9:$P$65536,IN_DTK!C$6,0))=FALSE,VLOOKUP($A425,[1]DSSV!$A$9:$P$65536,IN_DTK!C$6,0),"")</f>
        <v>151324899</v>
      </c>
      <c r="D425" s="55" t="str">
        <f>IF(ISNA(VLOOKUP($A425,[1]DSSV!$A$9:$P$65536,IN_DTK!D$6,0))=FALSE,VLOOKUP($A425,[1]DSSV!$A$9:$P$65536,IN_DTK!D$6,0),"")</f>
        <v xml:space="preserve">Ngô Quốc </v>
      </c>
      <c r="E425" s="56" t="str">
        <f>IF(ISNA(VLOOKUP($A425,[1]DSSV!$A$9:$P$65536,IN_DTK!E$6,0))=FALSE,VLOOKUP($A425,[1]DSSV!$A$9:$P$65536,IN_DTK!E$6,0),"")</f>
        <v xml:space="preserve">Phương </v>
      </c>
      <c r="F425" s="57" t="str">
        <f>IF(ISNA(VLOOKUP($A425,[1]DSSV!$A$9:$P$65536,IN_DTK!F$6,0))=FALSE,VLOOKUP($A425,[1]DSSV!$A$9:$P$65536,IN_DTK!F$6,0),"")</f>
        <v>K15QNH1</v>
      </c>
      <c r="G425" s="57" t="str">
        <f>IF(ISNA(VLOOKUP($A425,[1]DSSV!$A$9:$P$65536,IN_DTK!G$6,0))=FALSE,VLOOKUP($A425,[1]DSSV!$A$9:$P$65536,IN_DTK!G$6,0),"")</f>
        <v>K15E41</v>
      </c>
      <c r="H425" s="54">
        <f>IF(ISNA(VLOOKUP($A425,[1]DSSV!$A$9:$P$65536,IN_DTK!H$6,0))=FALSE,IF(H$9&lt;&gt;0,VLOOKUP($A425,[1]DSSV!$A$9:$P$65536,IN_DTK!H$6,0),""),"")</f>
        <v>9</v>
      </c>
      <c r="I425" s="54">
        <f>IF(ISNA(VLOOKUP($A425,[1]DSSV!$A$9:$P$65536,IN_DTK!I$6,0))=FALSE,IF(I$9&lt;&gt;0,VLOOKUP($A425,[1]DSSV!$A$9:$P$65536,IN_DTK!I$6,0),""),"")</f>
        <v>9</v>
      </c>
      <c r="J425" s="54">
        <f>IF(ISNA(VLOOKUP($A425,[1]DSSV!$A$9:$P$65536,IN_DTK!J$6,0))=FALSE,IF(J$9&lt;&gt;0,VLOOKUP($A425,[1]DSSV!$A$9:$P$65536,IN_DTK!J$6,0),""),"")</f>
        <v>4.5</v>
      </c>
      <c r="K425" s="54">
        <f>IF(ISNA(VLOOKUP($A425,[1]DSSV!$A$9:$P$65536,IN_DTK!K$6,0))=FALSE,IF(K$9&lt;&gt;0,VLOOKUP($A425,[1]DSSV!$A$9:$P$65536,IN_DTK!K$6,0),""),"")</f>
        <v>8</v>
      </c>
      <c r="L425" s="54">
        <f>IF(ISNA(VLOOKUP($A425,[1]DSSV!$A$9:$P$65536,IN_DTK!L$6,0))=FALSE,VLOOKUP($A425,[1]DSSV!$A$9:$P$65536,IN_DTK!L$6,0),"")</f>
        <v>6.5</v>
      </c>
      <c r="M425" s="54">
        <f>IF(ISNA(VLOOKUP($A425,[1]DSSV!$A$9:$P$65536,IN_DTK!M$6,0))=FALSE,VLOOKUP($A425,[1]DSSV!$A$9:$P$65536,IN_DTK!M$6,0),"")</f>
        <v>3.3</v>
      </c>
      <c r="N425" s="54">
        <f>IF(ISNA(VLOOKUP($A425,[1]DSSV!$A$9:$P$65536,IN_DTK!N$6,0))=FALSE,IF(N$9&lt;&gt;0,VLOOKUP($A425,[1]DSSV!$A$9:$P$65536,IN_DTK!N$6,0),""),"")</f>
        <v>4.9000000000000004</v>
      </c>
      <c r="O425" s="58">
        <f>IF(ISNA(VLOOKUP($A425,[1]DSSV!$A$9:$P$65536,IN_DTK!O$6,0))=FALSE,VLOOKUP($A425,[1]DSSV!$A$9:$P$65536,IN_DTK!O$6,0),"")</f>
        <v>5.7</v>
      </c>
      <c r="P425" s="59" t="str">
        <f>IF(ISNA(VLOOKUP($A425,[1]DSSV!$A$9:$P$65536,IN_DTK!P$6,0))=FALSE,VLOOKUP($A425,[1]DSSV!$A$9:$P$65536,IN_DTK!P$6,0),"")</f>
        <v>Năm Phẩy Bảy</v>
      </c>
      <c r="Q425" s="60">
        <f>IF(ISNA(VLOOKUP($A425,[1]DSSV!$A$9:$P$65536,IN_DTK!Q$6,0))=FALSE,VLOOKUP($A425,[1]DSSV!$A$9:$P$65536,IN_DTK!Q$6,0),"")</f>
        <v>0</v>
      </c>
      <c r="R425" s="52" t="str">
        <f t="shared" si="12"/>
        <v>K15QNH</v>
      </c>
      <c r="S425" s="53" t="str">
        <f t="shared" si="13"/>
        <v>QNH</v>
      </c>
    </row>
    <row r="426" spans="1:19" s="52" customFormat="1" ht="18" customHeight="1">
      <c r="A426" s="44">
        <v>417</v>
      </c>
      <c r="B426" s="54">
        <f>SUBTOTAL(2,C$7:C426)</f>
        <v>417</v>
      </c>
      <c r="C426" s="54">
        <f>IF(ISNA(VLOOKUP($A426,[1]DSSV!$A$9:$P$65536,IN_DTK!C$6,0))=FALSE,VLOOKUP($A426,[1]DSSV!$A$9:$P$65536,IN_DTK!C$6,0),"")</f>
        <v>151325653</v>
      </c>
      <c r="D426" s="55" t="str">
        <f>IF(ISNA(VLOOKUP($A426,[1]DSSV!$A$9:$P$65536,IN_DTK!D$6,0))=FALSE,VLOOKUP($A426,[1]DSSV!$A$9:$P$65536,IN_DTK!D$6,0),"")</f>
        <v xml:space="preserve">Nguyễn Hoàng </v>
      </c>
      <c r="E426" s="56" t="str">
        <f>IF(ISNA(VLOOKUP($A426,[1]DSSV!$A$9:$P$65536,IN_DTK!E$6,0))=FALSE,VLOOKUP($A426,[1]DSSV!$A$9:$P$65536,IN_DTK!E$6,0),"")</f>
        <v xml:space="preserve">Việt </v>
      </c>
      <c r="F426" s="57" t="str">
        <f>IF(ISNA(VLOOKUP($A426,[1]DSSV!$A$9:$P$65536,IN_DTK!F$6,0))=FALSE,VLOOKUP($A426,[1]DSSV!$A$9:$P$65536,IN_DTK!F$6,0),"")</f>
        <v>K15QNH1</v>
      </c>
      <c r="G426" s="57" t="str">
        <f>IF(ISNA(VLOOKUP($A426,[1]DSSV!$A$9:$P$65536,IN_DTK!G$6,0))=FALSE,VLOOKUP($A426,[1]DSSV!$A$9:$P$65536,IN_DTK!G$6,0),"")</f>
        <v>K15E41</v>
      </c>
      <c r="H426" s="54">
        <f>IF(ISNA(VLOOKUP($A426,[1]DSSV!$A$9:$P$65536,IN_DTK!H$6,0))=FALSE,IF(H$9&lt;&gt;0,VLOOKUP($A426,[1]DSSV!$A$9:$P$65536,IN_DTK!H$6,0),""),"")</f>
        <v>7</v>
      </c>
      <c r="I426" s="54">
        <f>IF(ISNA(VLOOKUP($A426,[1]DSSV!$A$9:$P$65536,IN_DTK!I$6,0))=FALSE,IF(I$9&lt;&gt;0,VLOOKUP($A426,[1]DSSV!$A$9:$P$65536,IN_DTK!I$6,0),""),"")</f>
        <v>8</v>
      </c>
      <c r="J426" s="54">
        <f>IF(ISNA(VLOOKUP($A426,[1]DSSV!$A$9:$P$65536,IN_DTK!J$6,0))=FALSE,IF(J$9&lt;&gt;0,VLOOKUP($A426,[1]DSSV!$A$9:$P$65536,IN_DTK!J$6,0),""),"")</f>
        <v>4.5</v>
      </c>
      <c r="K426" s="54">
        <f>IF(ISNA(VLOOKUP($A426,[1]DSSV!$A$9:$P$65536,IN_DTK!K$6,0))=FALSE,IF(K$9&lt;&gt;0,VLOOKUP($A426,[1]DSSV!$A$9:$P$65536,IN_DTK!K$6,0),""),"")</f>
        <v>8</v>
      </c>
      <c r="L426" s="54">
        <f>IF(ISNA(VLOOKUP($A426,[1]DSSV!$A$9:$P$65536,IN_DTK!L$6,0))=FALSE,VLOOKUP($A426,[1]DSSV!$A$9:$P$65536,IN_DTK!L$6,0),"")</f>
        <v>5</v>
      </c>
      <c r="M426" s="54">
        <f>IF(ISNA(VLOOKUP($A426,[1]DSSV!$A$9:$P$65536,IN_DTK!M$6,0))=FALSE,VLOOKUP($A426,[1]DSSV!$A$9:$P$65536,IN_DTK!M$6,0),"")</f>
        <v>3.1</v>
      </c>
      <c r="N426" s="54">
        <f>IF(ISNA(VLOOKUP($A426,[1]DSSV!$A$9:$P$65536,IN_DTK!N$6,0))=FALSE,IF(N$9&lt;&gt;0,VLOOKUP($A426,[1]DSSV!$A$9:$P$65536,IN_DTK!N$6,0),""),"")</f>
        <v>4.0999999999999996</v>
      </c>
      <c r="O426" s="58">
        <f>IF(ISNA(VLOOKUP($A426,[1]DSSV!$A$9:$P$65536,IN_DTK!O$6,0))=FALSE,VLOOKUP($A426,[1]DSSV!$A$9:$P$65536,IN_DTK!O$6,0),"")</f>
        <v>5.0999999999999996</v>
      </c>
      <c r="P426" s="59" t="str">
        <f>IF(ISNA(VLOOKUP($A426,[1]DSSV!$A$9:$P$65536,IN_DTK!P$6,0))=FALSE,VLOOKUP($A426,[1]DSSV!$A$9:$P$65536,IN_DTK!P$6,0),"")</f>
        <v>Năm Phẩy Một</v>
      </c>
      <c r="Q426" s="60">
        <f>IF(ISNA(VLOOKUP($A426,[1]DSSV!$A$9:$P$65536,IN_DTK!Q$6,0))=FALSE,VLOOKUP($A426,[1]DSSV!$A$9:$P$65536,IN_DTK!Q$6,0),"")</f>
        <v>0</v>
      </c>
      <c r="R426" s="52" t="str">
        <f t="shared" si="12"/>
        <v>K15QNH</v>
      </c>
      <c r="S426" s="53" t="str">
        <f t="shared" si="13"/>
        <v>QNH</v>
      </c>
    </row>
    <row r="427" spans="1:19" s="52" customFormat="1" ht="18" customHeight="1">
      <c r="A427" s="44">
        <v>418</v>
      </c>
      <c r="B427" s="54">
        <f>SUBTOTAL(2,C$7:C427)</f>
        <v>418</v>
      </c>
      <c r="C427" s="54">
        <f>IF(ISNA(VLOOKUP($A427,[1]DSSV!$A$9:$P$65536,IN_DTK!C$6,0))=FALSE,VLOOKUP($A427,[1]DSSV!$A$9:$P$65536,IN_DTK!C$6,0),"")</f>
        <v>152142008</v>
      </c>
      <c r="D427" s="55" t="str">
        <f>IF(ISNA(VLOOKUP($A427,[1]DSSV!$A$9:$P$65536,IN_DTK!D$6,0))=FALSE,VLOOKUP($A427,[1]DSSV!$A$9:$P$65536,IN_DTK!D$6,0),"")</f>
        <v xml:space="preserve">Nguyễn Quang </v>
      </c>
      <c r="E427" s="56" t="str">
        <f>IF(ISNA(VLOOKUP($A427,[1]DSSV!$A$9:$P$65536,IN_DTK!E$6,0))=FALSE,VLOOKUP($A427,[1]DSSV!$A$9:$P$65536,IN_DTK!E$6,0),"")</f>
        <v xml:space="preserve">Quốc </v>
      </c>
      <c r="F427" s="57" t="str">
        <f>IF(ISNA(VLOOKUP($A427,[1]DSSV!$A$9:$P$65536,IN_DTK!F$6,0))=FALSE,VLOOKUP($A427,[1]DSSV!$A$9:$P$65536,IN_DTK!F$6,0),"")</f>
        <v>K15QNH1</v>
      </c>
      <c r="G427" s="57" t="str">
        <f>IF(ISNA(VLOOKUP($A427,[1]DSSV!$A$9:$P$65536,IN_DTK!G$6,0))=FALSE,VLOOKUP($A427,[1]DSSV!$A$9:$P$65536,IN_DTK!G$6,0),"")</f>
        <v>K15E41</v>
      </c>
      <c r="H427" s="54">
        <f>IF(ISNA(VLOOKUP($A427,[1]DSSV!$A$9:$P$65536,IN_DTK!H$6,0))=FALSE,IF(H$9&lt;&gt;0,VLOOKUP($A427,[1]DSSV!$A$9:$P$65536,IN_DTK!H$6,0),""),"")</f>
        <v>7</v>
      </c>
      <c r="I427" s="54">
        <f>IF(ISNA(VLOOKUP($A427,[1]DSSV!$A$9:$P$65536,IN_DTK!I$6,0))=FALSE,IF(I$9&lt;&gt;0,VLOOKUP($A427,[1]DSSV!$A$9:$P$65536,IN_DTK!I$6,0),""),"")</f>
        <v>9</v>
      </c>
      <c r="J427" s="54">
        <f>IF(ISNA(VLOOKUP($A427,[1]DSSV!$A$9:$P$65536,IN_DTK!J$6,0))=FALSE,IF(J$9&lt;&gt;0,VLOOKUP($A427,[1]DSSV!$A$9:$P$65536,IN_DTK!J$6,0),""),"")</f>
        <v>5</v>
      </c>
      <c r="K427" s="54">
        <f>IF(ISNA(VLOOKUP($A427,[1]DSSV!$A$9:$P$65536,IN_DTK!K$6,0))=FALSE,IF(K$9&lt;&gt;0,VLOOKUP($A427,[1]DSSV!$A$9:$P$65536,IN_DTK!K$6,0),""),"")</f>
        <v>8.5</v>
      </c>
      <c r="L427" s="54">
        <f>IF(ISNA(VLOOKUP($A427,[1]DSSV!$A$9:$P$65536,IN_DTK!L$6,0))=FALSE,VLOOKUP($A427,[1]DSSV!$A$9:$P$65536,IN_DTK!L$6,0),"")</f>
        <v>6</v>
      </c>
      <c r="M427" s="54">
        <f>IF(ISNA(VLOOKUP($A427,[1]DSSV!$A$9:$P$65536,IN_DTK!M$6,0))=FALSE,VLOOKUP($A427,[1]DSSV!$A$9:$P$65536,IN_DTK!M$6,0),"")</f>
        <v>4</v>
      </c>
      <c r="N427" s="54">
        <f>IF(ISNA(VLOOKUP($A427,[1]DSSV!$A$9:$P$65536,IN_DTK!N$6,0))=FALSE,IF(N$9&lt;&gt;0,VLOOKUP($A427,[1]DSSV!$A$9:$P$65536,IN_DTK!N$6,0),""),"")</f>
        <v>5</v>
      </c>
      <c r="O427" s="58">
        <f>IF(ISNA(VLOOKUP($A427,[1]DSSV!$A$9:$P$65536,IN_DTK!O$6,0))=FALSE,VLOOKUP($A427,[1]DSSV!$A$9:$P$65536,IN_DTK!O$6,0),"")</f>
        <v>5.9</v>
      </c>
      <c r="P427" s="59" t="str">
        <f>IF(ISNA(VLOOKUP($A427,[1]DSSV!$A$9:$P$65536,IN_DTK!P$6,0))=FALSE,VLOOKUP($A427,[1]DSSV!$A$9:$P$65536,IN_DTK!P$6,0),"")</f>
        <v>Năm Phẩy Chín</v>
      </c>
      <c r="Q427" s="60">
        <f>IF(ISNA(VLOOKUP($A427,[1]DSSV!$A$9:$P$65536,IN_DTK!Q$6,0))=FALSE,VLOOKUP($A427,[1]DSSV!$A$9:$P$65536,IN_DTK!Q$6,0),"")</f>
        <v>0</v>
      </c>
      <c r="R427" s="52" t="str">
        <f t="shared" si="12"/>
        <v>K15QNH</v>
      </c>
      <c r="S427" s="53" t="str">
        <f t="shared" si="13"/>
        <v>QNH</v>
      </c>
    </row>
    <row r="428" spans="1:19" s="52" customFormat="1" ht="18" customHeight="1">
      <c r="A428" s="44">
        <v>419</v>
      </c>
      <c r="B428" s="54">
        <f>SUBTOTAL(2,C$7:C428)</f>
        <v>419</v>
      </c>
      <c r="C428" s="54">
        <f>IF(ISNA(VLOOKUP($A428,[1]DSSV!$A$9:$P$65536,IN_DTK!C$6,0))=FALSE,VLOOKUP($A428,[1]DSSV!$A$9:$P$65536,IN_DTK!C$6,0),"")</f>
        <v>152313876</v>
      </c>
      <c r="D428" s="55" t="str">
        <f>IF(ISNA(VLOOKUP($A428,[1]DSSV!$A$9:$P$65536,IN_DTK!D$6,0))=FALSE,VLOOKUP($A428,[1]DSSV!$A$9:$P$65536,IN_DTK!D$6,0),"")</f>
        <v xml:space="preserve">Đoàn Ngọc </v>
      </c>
      <c r="E428" s="56" t="str">
        <f>IF(ISNA(VLOOKUP($A428,[1]DSSV!$A$9:$P$65536,IN_DTK!E$6,0))=FALSE,VLOOKUP($A428,[1]DSSV!$A$9:$P$65536,IN_DTK!E$6,0),"")</f>
        <v xml:space="preserve">Hân </v>
      </c>
      <c r="F428" s="57" t="str">
        <f>IF(ISNA(VLOOKUP($A428,[1]DSSV!$A$9:$P$65536,IN_DTK!F$6,0))=FALSE,VLOOKUP($A428,[1]DSSV!$A$9:$P$65536,IN_DTK!F$6,0),"")</f>
        <v>K15QNH1</v>
      </c>
      <c r="G428" s="57" t="str">
        <f>IF(ISNA(VLOOKUP($A428,[1]DSSV!$A$9:$P$65536,IN_DTK!G$6,0))=FALSE,VLOOKUP($A428,[1]DSSV!$A$9:$P$65536,IN_DTK!G$6,0),"")</f>
        <v>K15E41</v>
      </c>
      <c r="H428" s="54">
        <f>IF(ISNA(VLOOKUP($A428,[1]DSSV!$A$9:$P$65536,IN_DTK!H$6,0))=FALSE,IF(H$9&lt;&gt;0,VLOOKUP($A428,[1]DSSV!$A$9:$P$65536,IN_DTK!H$6,0),""),"")</f>
        <v>9</v>
      </c>
      <c r="I428" s="54">
        <f>IF(ISNA(VLOOKUP($A428,[1]DSSV!$A$9:$P$65536,IN_DTK!I$6,0))=FALSE,IF(I$9&lt;&gt;0,VLOOKUP($A428,[1]DSSV!$A$9:$P$65536,IN_DTK!I$6,0),""),"")</f>
        <v>10</v>
      </c>
      <c r="J428" s="54">
        <f>IF(ISNA(VLOOKUP($A428,[1]DSSV!$A$9:$P$65536,IN_DTK!J$6,0))=FALSE,IF(J$9&lt;&gt;0,VLOOKUP($A428,[1]DSSV!$A$9:$P$65536,IN_DTK!J$6,0),""),"")</f>
        <v>6.5</v>
      </c>
      <c r="K428" s="54">
        <f>IF(ISNA(VLOOKUP($A428,[1]DSSV!$A$9:$P$65536,IN_DTK!K$6,0))=FALSE,IF(K$9&lt;&gt;0,VLOOKUP($A428,[1]DSSV!$A$9:$P$65536,IN_DTK!K$6,0),""),"")</f>
        <v>7.5</v>
      </c>
      <c r="L428" s="54">
        <f>IF(ISNA(VLOOKUP($A428,[1]DSSV!$A$9:$P$65536,IN_DTK!L$6,0))=FALSE,VLOOKUP($A428,[1]DSSV!$A$9:$P$65536,IN_DTK!L$6,0),"")</f>
        <v>5</v>
      </c>
      <c r="M428" s="54">
        <f>IF(ISNA(VLOOKUP($A428,[1]DSSV!$A$9:$P$65536,IN_DTK!M$6,0))=FALSE,VLOOKUP($A428,[1]DSSV!$A$9:$P$65536,IN_DTK!M$6,0),"")</f>
        <v>4</v>
      </c>
      <c r="N428" s="54">
        <f>IF(ISNA(VLOOKUP($A428,[1]DSSV!$A$9:$P$65536,IN_DTK!N$6,0))=FALSE,IF(N$9&lt;&gt;0,VLOOKUP($A428,[1]DSSV!$A$9:$P$65536,IN_DTK!N$6,0),""),"")</f>
        <v>4.5</v>
      </c>
      <c r="O428" s="58">
        <f>IF(ISNA(VLOOKUP($A428,[1]DSSV!$A$9:$P$65536,IN_DTK!O$6,0))=FALSE,VLOOKUP($A428,[1]DSSV!$A$9:$P$65536,IN_DTK!O$6,0),"")</f>
        <v>6</v>
      </c>
      <c r="P428" s="59" t="str">
        <f>IF(ISNA(VLOOKUP($A428,[1]DSSV!$A$9:$P$65536,IN_DTK!P$6,0))=FALSE,VLOOKUP($A428,[1]DSSV!$A$9:$P$65536,IN_DTK!P$6,0),"")</f>
        <v>Sáu</v>
      </c>
      <c r="Q428" s="60">
        <f>IF(ISNA(VLOOKUP($A428,[1]DSSV!$A$9:$P$65536,IN_DTK!Q$6,0))=FALSE,VLOOKUP($A428,[1]DSSV!$A$9:$P$65536,IN_DTK!Q$6,0),"")</f>
        <v>0</v>
      </c>
      <c r="R428" s="52" t="str">
        <f t="shared" si="12"/>
        <v>K15QNH</v>
      </c>
      <c r="S428" s="53" t="str">
        <f t="shared" si="13"/>
        <v>QNH</v>
      </c>
    </row>
    <row r="429" spans="1:19" s="52" customFormat="1" ht="18" customHeight="1">
      <c r="A429" s="44">
        <v>420</v>
      </c>
      <c r="B429" s="54">
        <f>SUBTOTAL(2,C$7:C429)</f>
        <v>420</v>
      </c>
      <c r="C429" s="54">
        <f>IF(ISNA(VLOOKUP($A429,[1]DSSV!$A$9:$P$65536,IN_DTK!C$6,0))=FALSE,VLOOKUP($A429,[1]DSSV!$A$9:$P$65536,IN_DTK!C$6,0),"")</f>
        <v>152313908</v>
      </c>
      <c r="D429" s="55" t="str">
        <f>IF(ISNA(VLOOKUP($A429,[1]DSSV!$A$9:$P$65536,IN_DTK!D$6,0))=FALSE,VLOOKUP($A429,[1]DSSV!$A$9:$P$65536,IN_DTK!D$6,0),"")</f>
        <v xml:space="preserve">Lê Thị Quỳnh </v>
      </c>
      <c r="E429" s="56" t="str">
        <f>IF(ISNA(VLOOKUP($A429,[1]DSSV!$A$9:$P$65536,IN_DTK!E$6,0))=FALSE,VLOOKUP($A429,[1]DSSV!$A$9:$P$65536,IN_DTK!E$6,0),"")</f>
        <v xml:space="preserve">Hương </v>
      </c>
      <c r="F429" s="57" t="str">
        <f>IF(ISNA(VLOOKUP($A429,[1]DSSV!$A$9:$P$65536,IN_DTK!F$6,0))=FALSE,VLOOKUP($A429,[1]DSSV!$A$9:$P$65536,IN_DTK!F$6,0),"")</f>
        <v>K15QNH1</v>
      </c>
      <c r="G429" s="57" t="str">
        <f>IF(ISNA(VLOOKUP($A429,[1]DSSV!$A$9:$P$65536,IN_DTK!G$6,0))=FALSE,VLOOKUP($A429,[1]DSSV!$A$9:$P$65536,IN_DTK!G$6,0),"")</f>
        <v>K15E41</v>
      </c>
      <c r="H429" s="54">
        <f>IF(ISNA(VLOOKUP($A429,[1]DSSV!$A$9:$P$65536,IN_DTK!H$6,0))=FALSE,IF(H$9&lt;&gt;0,VLOOKUP($A429,[1]DSSV!$A$9:$P$65536,IN_DTK!H$6,0),""),"")</f>
        <v>8</v>
      </c>
      <c r="I429" s="54">
        <f>IF(ISNA(VLOOKUP($A429,[1]DSSV!$A$9:$P$65536,IN_DTK!I$6,0))=FALSE,IF(I$9&lt;&gt;0,VLOOKUP($A429,[1]DSSV!$A$9:$P$65536,IN_DTK!I$6,0),""),"")</f>
        <v>9</v>
      </c>
      <c r="J429" s="54">
        <f>IF(ISNA(VLOOKUP($A429,[1]DSSV!$A$9:$P$65536,IN_DTK!J$6,0))=FALSE,IF(J$9&lt;&gt;0,VLOOKUP($A429,[1]DSSV!$A$9:$P$65536,IN_DTK!J$6,0),""),"")</f>
        <v>6</v>
      </c>
      <c r="K429" s="54">
        <f>IF(ISNA(VLOOKUP($A429,[1]DSSV!$A$9:$P$65536,IN_DTK!K$6,0))=FALSE,IF(K$9&lt;&gt;0,VLOOKUP($A429,[1]DSSV!$A$9:$P$65536,IN_DTK!K$6,0),""),"")</f>
        <v>7.5</v>
      </c>
      <c r="L429" s="54">
        <f>IF(ISNA(VLOOKUP($A429,[1]DSSV!$A$9:$P$65536,IN_DTK!L$6,0))=FALSE,VLOOKUP($A429,[1]DSSV!$A$9:$P$65536,IN_DTK!L$6,0),"")</f>
        <v>5</v>
      </c>
      <c r="M429" s="54">
        <f>IF(ISNA(VLOOKUP($A429,[1]DSSV!$A$9:$P$65536,IN_DTK!M$6,0))=FALSE,VLOOKUP($A429,[1]DSSV!$A$9:$P$65536,IN_DTK!M$6,0),"")</f>
        <v>4.5999999999999996</v>
      </c>
      <c r="N429" s="54">
        <f>IF(ISNA(VLOOKUP($A429,[1]DSSV!$A$9:$P$65536,IN_DTK!N$6,0))=FALSE,IF(N$9&lt;&gt;0,VLOOKUP($A429,[1]DSSV!$A$9:$P$65536,IN_DTK!N$6,0),""),"")</f>
        <v>4.8</v>
      </c>
      <c r="O429" s="58">
        <f>IF(ISNA(VLOOKUP($A429,[1]DSSV!$A$9:$P$65536,IN_DTK!O$6,0))=FALSE,VLOOKUP($A429,[1]DSSV!$A$9:$P$65536,IN_DTK!O$6,0),"")</f>
        <v>5.9</v>
      </c>
      <c r="P429" s="59" t="str">
        <f>IF(ISNA(VLOOKUP($A429,[1]DSSV!$A$9:$P$65536,IN_DTK!P$6,0))=FALSE,VLOOKUP($A429,[1]DSSV!$A$9:$P$65536,IN_DTK!P$6,0),"")</f>
        <v>Năm Phẩy Chín</v>
      </c>
      <c r="Q429" s="60">
        <f>IF(ISNA(VLOOKUP($A429,[1]DSSV!$A$9:$P$65536,IN_DTK!Q$6,0))=FALSE,VLOOKUP($A429,[1]DSSV!$A$9:$P$65536,IN_DTK!Q$6,0),"")</f>
        <v>0</v>
      </c>
      <c r="R429" s="52" t="str">
        <f t="shared" si="12"/>
        <v>K15QNH</v>
      </c>
      <c r="S429" s="53" t="str">
        <f t="shared" si="13"/>
        <v>QNH</v>
      </c>
    </row>
    <row r="430" spans="1:19" s="52" customFormat="1" ht="18" customHeight="1">
      <c r="A430" s="44">
        <v>421</v>
      </c>
      <c r="B430" s="54">
        <f>SUBTOTAL(2,C$7:C430)</f>
        <v>421</v>
      </c>
      <c r="C430" s="54">
        <f>IF(ISNA(VLOOKUP($A430,[1]DSSV!$A$9:$P$65536,IN_DTK!C$6,0))=FALSE,VLOOKUP($A430,[1]DSSV!$A$9:$P$65536,IN_DTK!C$6,0),"")</f>
        <v>152324236</v>
      </c>
      <c r="D430" s="55" t="str">
        <f>IF(ISNA(VLOOKUP($A430,[1]DSSV!$A$9:$P$65536,IN_DTK!D$6,0))=FALSE,VLOOKUP($A430,[1]DSSV!$A$9:$P$65536,IN_DTK!D$6,0),"")</f>
        <v xml:space="preserve">Nguyễn Thị </v>
      </c>
      <c r="E430" s="56" t="str">
        <f>IF(ISNA(VLOOKUP($A430,[1]DSSV!$A$9:$P$65536,IN_DTK!E$6,0))=FALSE,VLOOKUP($A430,[1]DSSV!$A$9:$P$65536,IN_DTK!E$6,0),"")</f>
        <v xml:space="preserve">Nhung </v>
      </c>
      <c r="F430" s="57" t="str">
        <f>IF(ISNA(VLOOKUP($A430,[1]DSSV!$A$9:$P$65536,IN_DTK!F$6,0))=FALSE,VLOOKUP($A430,[1]DSSV!$A$9:$P$65536,IN_DTK!F$6,0),"")</f>
        <v>K15QNH1</v>
      </c>
      <c r="G430" s="57" t="str">
        <f>IF(ISNA(VLOOKUP($A430,[1]DSSV!$A$9:$P$65536,IN_DTK!G$6,0))=FALSE,VLOOKUP($A430,[1]DSSV!$A$9:$P$65536,IN_DTK!G$6,0),"")</f>
        <v>K15E41</v>
      </c>
      <c r="H430" s="54">
        <f>IF(ISNA(VLOOKUP($A430,[1]DSSV!$A$9:$P$65536,IN_DTK!H$6,0))=FALSE,IF(H$9&lt;&gt;0,VLOOKUP($A430,[1]DSSV!$A$9:$P$65536,IN_DTK!H$6,0),""),"")</f>
        <v>9</v>
      </c>
      <c r="I430" s="54">
        <f>IF(ISNA(VLOOKUP($A430,[1]DSSV!$A$9:$P$65536,IN_DTK!I$6,0))=FALSE,IF(I$9&lt;&gt;0,VLOOKUP($A430,[1]DSSV!$A$9:$P$65536,IN_DTK!I$6,0),""),"")</f>
        <v>9</v>
      </c>
      <c r="J430" s="54">
        <f>IF(ISNA(VLOOKUP($A430,[1]DSSV!$A$9:$P$65536,IN_DTK!J$6,0))=FALSE,IF(J$9&lt;&gt;0,VLOOKUP($A430,[1]DSSV!$A$9:$P$65536,IN_DTK!J$6,0),""),"")</f>
        <v>5</v>
      </c>
      <c r="K430" s="54">
        <f>IF(ISNA(VLOOKUP($A430,[1]DSSV!$A$9:$P$65536,IN_DTK!K$6,0))=FALSE,IF(K$9&lt;&gt;0,VLOOKUP($A430,[1]DSSV!$A$9:$P$65536,IN_DTK!K$6,0),""),"")</f>
        <v>8.5</v>
      </c>
      <c r="L430" s="54">
        <f>IF(ISNA(VLOOKUP($A430,[1]DSSV!$A$9:$P$65536,IN_DTK!L$6,0))=FALSE,VLOOKUP($A430,[1]DSSV!$A$9:$P$65536,IN_DTK!L$6,0),"")</f>
        <v>5.5</v>
      </c>
      <c r="M430" s="54">
        <f>IF(ISNA(VLOOKUP($A430,[1]DSSV!$A$9:$P$65536,IN_DTK!M$6,0))=FALSE,VLOOKUP($A430,[1]DSSV!$A$9:$P$65536,IN_DTK!M$6,0),"")</f>
        <v>4</v>
      </c>
      <c r="N430" s="54">
        <f>IF(ISNA(VLOOKUP($A430,[1]DSSV!$A$9:$P$65536,IN_DTK!N$6,0))=FALSE,IF(N$9&lt;&gt;0,VLOOKUP($A430,[1]DSSV!$A$9:$P$65536,IN_DTK!N$6,0),""),"")</f>
        <v>4.8</v>
      </c>
      <c r="O430" s="58">
        <f>IF(ISNA(VLOOKUP($A430,[1]DSSV!$A$9:$P$65536,IN_DTK!O$6,0))=FALSE,VLOOKUP($A430,[1]DSSV!$A$9:$P$65536,IN_DTK!O$6,0),"")</f>
        <v>5.8</v>
      </c>
      <c r="P430" s="59" t="str">
        <f>IF(ISNA(VLOOKUP($A430,[1]DSSV!$A$9:$P$65536,IN_DTK!P$6,0))=FALSE,VLOOKUP($A430,[1]DSSV!$A$9:$P$65536,IN_DTK!P$6,0),"")</f>
        <v>Năm Phẩy Tám</v>
      </c>
      <c r="Q430" s="60">
        <f>IF(ISNA(VLOOKUP($A430,[1]DSSV!$A$9:$P$65536,IN_DTK!Q$6,0))=FALSE,VLOOKUP($A430,[1]DSSV!$A$9:$P$65536,IN_DTK!Q$6,0),"")</f>
        <v>0</v>
      </c>
      <c r="R430" s="52" t="str">
        <f t="shared" si="12"/>
        <v>K15QNH</v>
      </c>
      <c r="S430" s="53" t="str">
        <f t="shared" si="13"/>
        <v>QNH</v>
      </c>
    </row>
    <row r="431" spans="1:19" s="52" customFormat="1" ht="18" customHeight="1">
      <c r="A431" s="44">
        <v>422</v>
      </c>
      <c r="B431" s="54">
        <f>SUBTOTAL(2,C$7:C431)</f>
        <v>422</v>
      </c>
      <c r="C431" s="54">
        <f>IF(ISNA(VLOOKUP($A431,[1]DSSV!$A$9:$P$65536,IN_DTK!C$6,0))=FALSE,VLOOKUP($A431,[1]DSSV!$A$9:$P$65536,IN_DTK!C$6,0),"")</f>
        <v>152333228</v>
      </c>
      <c r="D431" s="55" t="str">
        <f>IF(ISNA(VLOOKUP($A431,[1]DSSV!$A$9:$P$65536,IN_DTK!D$6,0))=FALSE,VLOOKUP($A431,[1]DSSV!$A$9:$P$65536,IN_DTK!D$6,0),"")</f>
        <v>Huỳnh Thị</v>
      </c>
      <c r="E431" s="56" t="str">
        <f>IF(ISNA(VLOOKUP($A431,[1]DSSV!$A$9:$P$65536,IN_DTK!E$6,0))=FALSE,VLOOKUP($A431,[1]DSSV!$A$9:$P$65536,IN_DTK!E$6,0),"")</f>
        <v xml:space="preserve">Mai </v>
      </c>
      <c r="F431" s="57" t="str">
        <f>IF(ISNA(VLOOKUP($A431,[1]DSSV!$A$9:$P$65536,IN_DTK!F$6,0))=FALSE,VLOOKUP($A431,[1]DSSV!$A$9:$P$65536,IN_DTK!F$6,0),"")</f>
        <v>K15QNH1</v>
      </c>
      <c r="G431" s="57" t="str">
        <f>IF(ISNA(VLOOKUP($A431,[1]DSSV!$A$9:$P$65536,IN_DTK!G$6,0))=FALSE,VLOOKUP($A431,[1]DSSV!$A$9:$P$65536,IN_DTK!G$6,0),"")</f>
        <v>K15E41</v>
      </c>
      <c r="H431" s="54">
        <f>IF(ISNA(VLOOKUP($A431,[1]DSSV!$A$9:$P$65536,IN_DTK!H$6,0))=FALSE,IF(H$9&lt;&gt;0,VLOOKUP($A431,[1]DSSV!$A$9:$P$65536,IN_DTK!H$6,0),""),"")</f>
        <v>10</v>
      </c>
      <c r="I431" s="54">
        <f>IF(ISNA(VLOOKUP($A431,[1]DSSV!$A$9:$P$65536,IN_DTK!I$6,0))=FALSE,IF(I$9&lt;&gt;0,VLOOKUP($A431,[1]DSSV!$A$9:$P$65536,IN_DTK!I$6,0),""),"")</f>
        <v>10</v>
      </c>
      <c r="J431" s="54">
        <f>IF(ISNA(VLOOKUP($A431,[1]DSSV!$A$9:$P$65536,IN_DTK!J$6,0))=FALSE,IF(J$9&lt;&gt;0,VLOOKUP($A431,[1]DSSV!$A$9:$P$65536,IN_DTK!J$6,0),""),"")</f>
        <v>6.5</v>
      </c>
      <c r="K431" s="54">
        <f>IF(ISNA(VLOOKUP($A431,[1]DSSV!$A$9:$P$65536,IN_DTK!K$6,0))=FALSE,IF(K$9&lt;&gt;0,VLOOKUP($A431,[1]DSSV!$A$9:$P$65536,IN_DTK!K$6,0),""),"")</f>
        <v>8</v>
      </c>
      <c r="L431" s="54">
        <f>IF(ISNA(VLOOKUP($A431,[1]DSSV!$A$9:$P$65536,IN_DTK!L$6,0))=FALSE,VLOOKUP($A431,[1]DSSV!$A$9:$P$65536,IN_DTK!L$6,0),"")</f>
        <v>4.5</v>
      </c>
      <c r="M431" s="54">
        <f>IF(ISNA(VLOOKUP($A431,[1]DSSV!$A$9:$P$65536,IN_DTK!M$6,0))=FALSE,VLOOKUP($A431,[1]DSSV!$A$9:$P$65536,IN_DTK!M$6,0),"")</f>
        <v>4.2</v>
      </c>
      <c r="N431" s="54">
        <f>IF(ISNA(VLOOKUP($A431,[1]DSSV!$A$9:$P$65536,IN_DTK!N$6,0))=FALSE,IF(N$9&lt;&gt;0,VLOOKUP($A431,[1]DSSV!$A$9:$P$65536,IN_DTK!N$6,0),""),"")</f>
        <v>4.4000000000000004</v>
      </c>
      <c r="O431" s="58">
        <f>IF(ISNA(VLOOKUP($A431,[1]DSSV!$A$9:$P$65536,IN_DTK!O$6,0))=FALSE,VLOOKUP($A431,[1]DSSV!$A$9:$P$65536,IN_DTK!O$6,0),"")</f>
        <v>6</v>
      </c>
      <c r="P431" s="59" t="str">
        <f>IF(ISNA(VLOOKUP($A431,[1]DSSV!$A$9:$P$65536,IN_DTK!P$6,0))=FALSE,VLOOKUP($A431,[1]DSSV!$A$9:$P$65536,IN_DTK!P$6,0),"")</f>
        <v>Sáu</v>
      </c>
      <c r="Q431" s="60">
        <f>IF(ISNA(VLOOKUP($A431,[1]DSSV!$A$9:$P$65536,IN_DTK!Q$6,0))=FALSE,VLOOKUP($A431,[1]DSSV!$A$9:$P$65536,IN_DTK!Q$6,0),"")</f>
        <v>0</v>
      </c>
      <c r="R431" s="52" t="str">
        <f t="shared" si="12"/>
        <v>K15QNH</v>
      </c>
      <c r="S431" s="53" t="str">
        <f t="shared" si="13"/>
        <v>QNH</v>
      </c>
    </row>
    <row r="432" spans="1:19" s="52" customFormat="1" ht="18" customHeight="1">
      <c r="A432" s="44">
        <v>423</v>
      </c>
      <c r="B432" s="54">
        <f>SUBTOTAL(2,C$7:C432)</f>
        <v>423</v>
      </c>
      <c r="C432" s="54">
        <f>IF(ISNA(VLOOKUP($A432,[1]DSSV!$A$9:$P$65536,IN_DTK!C$6,0))=FALSE,VLOOKUP($A432,[1]DSSV!$A$9:$P$65536,IN_DTK!C$6,0),"")</f>
        <v>152355563</v>
      </c>
      <c r="D432" s="55" t="str">
        <f>IF(ISNA(VLOOKUP($A432,[1]DSSV!$A$9:$P$65536,IN_DTK!D$6,0))=FALSE,VLOOKUP($A432,[1]DSSV!$A$9:$P$65536,IN_DTK!D$6,0),"")</f>
        <v xml:space="preserve">Bùi Thị Nhã </v>
      </c>
      <c r="E432" s="56" t="str">
        <f>IF(ISNA(VLOOKUP($A432,[1]DSSV!$A$9:$P$65536,IN_DTK!E$6,0))=FALSE,VLOOKUP($A432,[1]DSSV!$A$9:$P$65536,IN_DTK!E$6,0),"")</f>
        <v xml:space="preserve">Ca </v>
      </c>
      <c r="F432" s="57" t="str">
        <f>IF(ISNA(VLOOKUP($A432,[1]DSSV!$A$9:$P$65536,IN_DTK!F$6,0))=FALSE,VLOOKUP($A432,[1]DSSV!$A$9:$P$65536,IN_DTK!F$6,0),"")</f>
        <v>K15QNH1</v>
      </c>
      <c r="G432" s="57" t="str">
        <f>IF(ISNA(VLOOKUP($A432,[1]DSSV!$A$9:$P$65536,IN_DTK!G$6,0))=FALSE,VLOOKUP($A432,[1]DSSV!$A$9:$P$65536,IN_DTK!G$6,0),"")</f>
        <v>K15E41</v>
      </c>
      <c r="H432" s="54">
        <f>IF(ISNA(VLOOKUP($A432,[1]DSSV!$A$9:$P$65536,IN_DTK!H$6,0))=FALSE,IF(H$9&lt;&gt;0,VLOOKUP($A432,[1]DSSV!$A$9:$P$65536,IN_DTK!H$6,0),""),"")</f>
        <v>8</v>
      </c>
      <c r="I432" s="54">
        <f>IF(ISNA(VLOOKUP($A432,[1]DSSV!$A$9:$P$65536,IN_DTK!I$6,0))=FALSE,IF(I$9&lt;&gt;0,VLOOKUP($A432,[1]DSSV!$A$9:$P$65536,IN_DTK!I$6,0),""),"")</f>
        <v>8</v>
      </c>
      <c r="J432" s="54">
        <f>IF(ISNA(VLOOKUP($A432,[1]DSSV!$A$9:$P$65536,IN_DTK!J$6,0))=FALSE,IF(J$9&lt;&gt;0,VLOOKUP($A432,[1]DSSV!$A$9:$P$65536,IN_DTK!J$6,0),""),"")</f>
        <v>6</v>
      </c>
      <c r="K432" s="54">
        <f>IF(ISNA(VLOOKUP($A432,[1]DSSV!$A$9:$P$65536,IN_DTK!K$6,0))=FALSE,IF(K$9&lt;&gt;0,VLOOKUP($A432,[1]DSSV!$A$9:$P$65536,IN_DTK!K$6,0),""),"")</f>
        <v>7.5</v>
      </c>
      <c r="L432" s="54">
        <f>IF(ISNA(VLOOKUP($A432,[1]DSSV!$A$9:$P$65536,IN_DTK!L$6,0))=FALSE,VLOOKUP($A432,[1]DSSV!$A$9:$P$65536,IN_DTK!L$6,0),"")</f>
        <v>6.5</v>
      </c>
      <c r="M432" s="54">
        <f>IF(ISNA(VLOOKUP($A432,[1]DSSV!$A$9:$P$65536,IN_DTK!M$6,0))=FALSE,VLOOKUP($A432,[1]DSSV!$A$9:$P$65536,IN_DTK!M$6,0),"")</f>
        <v>4.9000000000000004</v>
      </c>
      <c r="N432" s="54">
        <f>IF(ISNA(VLOOKUP($A432,[1]DSSV!$A$9:$P$65536,IN_DTK!N$6,0))=FALSE,IF(N$9&lt;&gt;0,VLOOKUP($A432,[1]DSSV!$A$9:$P$65536,IN_DTK!N$6,0),""),"")</f>
        <v>5.7</v>
      </c>
      <c r="O432" s="58">
        <f>IF(ISNA(VLOOKUP($A432,[1]DSSV!$A$9:$P$65536,IN_DTK!O$6,0))=FALSE,VLOOKUP($A432,[1]DSSV!$A$9:$P$65536,IN_DTK!O$6,0),"")</f>
        <v>6.3</v>
      </c>
      <c r="P432" s="59" t="str">
        <f>IF(ISNA(VLOOKUP($A432,[1]DSSV!$A$9:$P$65536,IN_DTK!P$6,0))=FALSE,VLOOKUP($A432,[1]DSSV!$A$9:$P$65536,IN_DTK!P$6,0),"")</f>
        <v>Sáu  Phẩy Ba</v>
      </c>
      <c r="Q432" s="60">
        <f>IF(ISNA(VLOOKUP($A432,[1]DSSV!$A$9:$P$65536,IN_DTK!Q$6,0))=FALSE,VLOOKUP($A432,[1]DSSV!$A$9:$P$65536,IN_DTK!Q$6,0),"")</f>
        <v>0</v>
      </c>
      <c r="R432" s="52" t="str">
        <f t="shared" si="12"/>
        <v>K15QNH</v>
      </c>
      <c r="S432" s="53" t="str">
        <f t="shared" si="13"/>
        <v>QNH</v>
      </c>
    </row>
    <row r="433" spans="1:19" s="52" customFormat="1" ht="18" customHeight="1">
      <c r="A433" s="44">
        <v>424</v>
      </c>
      <c r="B433" s="54">
        <f>SUBTOTAL(2,C$7:C433)</f>
        <v>424</v>
      </c>
      <c r="C433" s="54">
        <f>IF(ISNA(VLOOKUP($A433,[1]DSSV!$A$9:$P$65536,IN_DTK!C$6,0))=FALSE,VLOOKUP($A433,[1]DSSV!$A$9:$P$65536,IN_DTK!C$6,0),"")</f>
        <v>152512612</v>
      </c>
      <c r="D433" s="55" t="str">
        <f>IF(ISNA(VLOOKUP($A433,[1]DSSV!$A$9:$P$65536,IN_DTK!D$6,0))=FALSE,VLOOKUP($A433,[1]DSSV!$A$9:$P$65536,IN_DTK!D$6,0),"")</f>
        <v xml:space="preserve">Diệp Đình </v>
      </c>
      <c r="E433" s="56" t="str">
        <f>IF(ISNA(VLOOKUP($A433,[1]DSSV!$A$9:$P$65536,IN_DTK!E$6,0))=FALSE,VLOOKUP($A433,[1]DSSV!$A$9:$P$65536,IN_DTK!E$6,0),"")</f>
        <v xml:space="preserve">Ngà </v>
      </c>
      <c r="F433" s="57" t="str">
        <f>IF(ISNA(VLOOKUP($A433,[1]DSSV!$A$9:$P$65536,IN_DTK!F$6,0))=FALSE,VLOOKUP($A433,[1]DSSV!$A$9:$P$65536,IN_DTK!F$6,0),"")</f>
        <v>K15QNH1</v>
      </c>
      <c r="G433" s="57" t="str">
        <f>IF(ISNA(VLOOKUP($A433,[1]DSSV!$A$9:$P$65536,IN_DTK!G$6,0))=FALSE,VLOOKUP($A433,[1]DSSV!$A$9:$P$65536,IN_DTK!G$6,0),"")</f>
        <v>K15E41</v>
      </c>
      <c r="H433" s="54">
        <f>IF(ISNA(VLOOKUP($A433,[1]DSSV!$A$9:$P$65536,IN_DTK!H$6,0))=FALSE,IF(H$9&lt;&gt;0,VLOOKUP($A433,[1]DSSV!$A$9:$P$65536,IN_DTK!H$6,0),""),"")</f>
        <v>7</v>
      </c>
      <c r="I433" s="54">
        <f>IF(ISNA(VLOOKUP($A433,[1]DSSV!$A$9:$P$65536,IN_DTK!I$6,0))=FALSE,IF(I$9&lt;&gt;0,VLOOKUP($A433,[1]DSSV!$A$9:$P$65536,IN_DTK!I$6,0),""),"")</f>
        <v>8</v>
      </c>
      <c r="J433" s="54">
        <f>IF(ISNA(VLOOKUP($A433,[1]DSSV!$A$9:$P$65536,IN_DTK!J$6,0))=FALSE,IF(J$9&lt;&gt;0,VLOOKUP($A433,[1]DSSV!$A$9:$P$65536,IN_DTK!J$6,0),""),"")</f>
        <v>5</v>
      </c>
      <c r="K433" s="54">
        <f>IF(ISNA(VLOOKUP($A433,[1]DSSV!$A$9:$P$65536,IN_DTK!K$6,0))=FALSE,IF(K$9&lt;&gt;0,VLOOKUP($A433,[1]DSSV!$A$9:$P$65536,IN_DTK!K$6,0),""),"")</f>
        <v>7</v>
      </c>
      <c r="L433" s="54">
        <f>IF(ISNA(VLOOKUP($A433,[1]DSSV!$A$9:$P$65536,IN_DTK!L$6,0))=FALSE,VLOOKUP($A433,[1]DSSV!$A$9:$P$65536,IN_DTK!L$6,0),"")</f>
        <v>6.5</v>
      </c>
      <c r="M433" s="54">
        <f>IF(ISNA(VLOOKUP($A433,[1]DSSV!$A$9:$P$65536,IN_DTK!M$6,0))=FALSE,VLOOKUP($A433,[1]DSSV!$A$9:$P$65536,IN_DTK!M$6,0),"")</f>
        <v>4.4000000000000004</v>
      </c>
      <c r="N433" s="54">
        <f>IF(ISNA(VLOOKUP($A433,[1]DSSV!$A$9:$P$65536,IN_DTK!N$6,0))=FALSE,IF(N$9&lt;&gt;0,VLOOKUP($A433,[1]DSSV!$A$9:$P$65536,IN_DTK!N$6,0),""),"")</f>
        <v>5.5</v>
      </c>
      <c r="O433" s="58">
        <f>IF(ISNA(VLOOKUP($A433,[1]DSSV!$A$9:$P$65536,IN_DTK!O$6,0))=FALSE,VLOOKUP($A433,[1]DSSV!$A$9:$P$65536,IN_DTK!O$6,0),"")</f>
        <v>5.9</v>
      </c>
      <c r="P433" s="59" t="str">
        <f>IF(ISNA(VLOOKUP($A433,[1]DSSV!$A$9:$P$65536,IN_DTK!P$6,0))=FALSE,VLOOKUP($A433,[1]DSSV!$A$9:$P$65536,IN_DTK!P$6,0),"")</f>
        <v>Năm Phẩy Chín</v>
      </c>
      <c r="Q433" s="60">
        <f>IF(ISNA(VLOOKUP($A433,[1]DSSV!$A$9:$P$65536,IN_DTK!Q$6,0))=FALSE,VLOOKUP($A433,[1]DSSV!$A$9:$P$65536,IN_DTK!Q$6,0),"")</f>
        <v>0</v>
      </c>
      <c r="R433" s="52" t="str">
        <f t="shared" si="12"/>
        <v>K15QNH</v>
      </c>
      <c r="S433" s="53" t="str">
        <f t="shared" si="13"/>
        <v>QNH</v>
      </c>
    </row>
    <row r="434" spans="1:19" s="52" customFormat="1" ht="18" customHeight="1">
      <c r="A434" s="44">
        <v>425</v>
      </c>
      <c r="B434" s="54">
        <f>SUBTOTAL(2,C$7:C434)</f>
        <v>425</v>
      </c>
      <c r="C434" s="54">
        <f>IF(ISNA(VLOOKUP($A434,[1]DSSV!$A$9:$P$65536,IN_DTK!C$6,0))=FALSE,VLOOKUP($A434,[1]DSSV!$A$9:$P$65536,IN_DTK!C$6,0),"")</f>
        <v>152522066</v>
      </c>
      <c r="D434" s="55" t="str">
        <f>IF(ISNA(VLOOKUP($A434,[1]DSSV!$A$9:$P$65536,IN_DTK!D$6,0))=FALSE,VLOOKUP($A434,[1]DSSV!$A$9:$P$65536,IN_DTK!D$6,0),"")</f>
        <v xml:space="preserve">Trần Phước </v>
      </c>
      <c r="E434" s="56" t="str">
        <f>IF(ISNA(VLOOKUP($A434,[1]DSSV!$A$9:$P$65536,IN_DTK!E$6,0))=FALSE,VLOOKUP($A434,[1]DSSV!$A$9:$P$65536,IN_DTK!E$6,0),"")</f>
        <v>Huy</v>
      </c>
      <c r="F434" s="57" t="str">
        <f>IF(ISNA(VLOOKUP($A434,[1]DSSV!$A$9:$P$65536,IN_DTK!F$6,0))=FALSE,VLOOKUP($A434,[1]DSSV!$A$9:$P$65536,IN_DTK!F$6,0),"")</f>
        <v>K15QNH1</v>
      </c>
      <c r="G434" s="57" t="str">
        <f>IF(ISNA(VLOOKUP($A434,[1]DSSV!$A$9:$P$65536,IN_DTK!G$6,0))=FALSE,VLOOKUP($A434,[1]DSSV!$A$9:$P$65536,IN_DTK!G$6,0),"")</f>
        <v>K15E41</v>
      </c>
      <c r="H434" s="54">
        <f>IF(ISNA(VLOOKUP($A434,[1]DSSV!$A$9:$P$65536,IN_DTK!H$6,0))=FALSE,IF(H$9&lt;&gt;0,VLOOKUP($A434,[1]DSSV!$A$9:$P$65536,IN_DTK!H$6,0),""),"")</f>
        <v>10</v>
      </c>
      <c r="I434" s="54">
        <f>IF(ISNA(VLOOKUP($A434,[1]DSSV!$A$9:$P$65536,IN_DTK!I$6,0))=FALSE,IF(I$9&lt;&gt;0,VLOOKUP($A434,[1]DSSV!$A$9:$P$65536,IN_DTK!I$6,0),""),"")</f>
        <v>9</v>
      </c>
      <c r="J434" s="54">
        <f>IF(ISNA(VLOOKUP($A434,[1]DSSV!$A$9:$P$65536,IN_DTK!J$6,0))=FALSE,IF(J$9&lt;&gt;0,VLOOKUP($A434,[1]DSSV!$A$9:$P$65536,IN_DTK!J$6,0),""),"")</f>
        <v>4.5</v>
      </c>
      <c r="K434" s="54">
        <f>IF(ISNA(VLOOKUP($A434,[1]DSSV!$A$9:$P$65536,IN_DTK!K$6,0))=FALSE,IF(K$9&lt;&gt;0,VLOOKUP($A434,[1]DSSV!$A$9:$P$65536,IN_DTK!K$6,0),""),"")</f>
        <v>7.5</v>
      </c>
      <c r="L434" s="54">
        <f>IF(ISNA(VLOOKUP($A434,[1]DSSV!$A$9:$P$65536,IN_DTK!L$6,0))=FALSE,VLOOKUP($A434,[1]DSSV!$A$9:$P$65536,IN_DTK!L$6,0),"")</f>
        <v>7</v>
      </c>
      <c r="M434" s="54">
        <f>IF(ISNA(VLOOKUP($A434,[1]DSSV!$A$9:$P$65536,IN_DTK!M$6,0))=FALSE,VLOOKUP($A434,[1]DSSV!$A$9:$P$65536,IN_DTK!M$6,0),"")</f>
        <v>4.2</v>
      </c>
      <c r="N434" s="54">
        <f>IF(ISNA(VLOOKUP($A434,[1]DSSV!$A$9:$P$65536,IN_DTK!N$6,0))=FALSE,IF(N$9&lt;&gt;0,VLOOKUP($A434,[1]DSSV!$A$9:$P$65536,IN_DTK!N$6,0),""),"")</f>
        <v>5.6</v>
      </c>
      <c r="O434" s="58">
        <f>IF(ISNA(VLOOKUP($A434,[1]DSSV!$A$9:$P$65536,IN_DTK!O$6,0))=FALSE,VLOOKUP($A434,[1]DSSV!$A$9:$P$65536,IN_DTK!O$6,0),"")</f>
        <v>6.1</v>
      </c>
      <c r="P434" s="59" t="str">
        <f>IF(ISNA(VLOOKUP($A434,[1]DSSV!$A$9:$P$65536,IN_DTK!P$6,0))=FALSE,VLOOKUP($A434,[1]DSSV!$A$9:$P$65536,IN_DTK!P$6,0),"")</f>
        <v>Sáu Phẩy Một</v>
      </c>
      <c r="Q434" s="60">
        <f>IF(ISNA(VLOOKUP($A434,[1]DSSV!$A$9:$P$65536,IN_DTK!Q$6,0))=FALSE,VLOOKUP($A434,[1]DSSV!$A$9:$P$65536,IN_DTK!Q$6,0),"")</f>
        <v>0</v>
      </c>
      <c r="R434" s="52" t="str">
        <f t="shared" si="12"/>
        <v>K15QNH</v>
      </c>
      <c r="S434" s="53" t="str">
        <f t="shared" si="13"/>
        <v>QNH</v>
      </c>
    </row>
    <row r="435" spans="1:19" s="52" customFormat="1" ht="18" customHeight="1">
      <c r="A435" s="44">
        <v>426</v>
      </c>
      <c r="B435" s="54">
        <f>SUBTOTAL(2,C$7:C435)</f>
        <v>426</v>
      </c>
      <c r="C435" s="54">
        <f>IF(ISNA(VLOOKUP($A435,[1]DSSV!$A$9:$P$65536,IN_DTK!C$6,0))=FALSE,VLOOKUP($A435,[1]DSSV!$A$9:$P$65536,IN_DTK!C$6,0),"")</f>
        <v>152522069</v>
      </c>
      <c r="D435" s="55" t="str">
        <f>IF(ISNA(VLOOKUP($A435,[1]DSSV!$A$9:$P$65536,IN_DTK!D$6,0))=FALSE,VLOOKUP($A435,[1]DSSV!$A$9:$P$65536,IN_DTK!D$6,0),"")</f>
        <v xml:space="preserve">Nguyễn Mạnh </v>
      </c>
      <c r="E435" s="56" t="str">
        <f>IF(ISNA(VLOOKUP($A435,[1]DSSV!$A$9:$P$65536,IN_DTK!E$6,0))=FALSE,VLOOKUP($A435,[1]DSSV!$A$9:$P$65536,IN_DTK!E$6,0),"")</f>
        <v xml:space="preserve">Vũ </v>
      </c>
      <c r="F435" s="57" t="str">
        <f>IF(ISNA(VLOOKUP($A435,[1]DSSV!$A$9:$P$65536,IN_DTK!F$6,0))=FALSE,VLOOKUP($A435,[1]DSSV!$A$9:$P$65536,IN_DTK!F$6,0),"")</f>
        <v>K15QNH1</v>
      </c>
      <c r="G435" s="57" t="str">
        <f>IF(ISNA(VLOOKUP($A435,[1]DSSV!$A$9:$P$65536,IN_DTK!G$6,0))=FALSE,VLOOKUP($A435,[1]DSSV!$A$9:$P$65536,IN_DTK!G$6,0),"")</f>
        <v>K15E41</v>
      </c>
      <c r="H435" s="54">
        <f>IF(ISNA(VLOOKUP($A435,[1]DSSV!$A$9:$P$65536,IN_DTK!H$6,0))=FALSE,IF(H$9&lt;&gt;0,VLOOKUP($A435,[1]DSSV!$A$9:$P$65536,IN_DTK!H$6,0),""),"")</f>
        <v>9</v>
      </c>
      <c r="I435" s="54">
        <f>IF(ISNA(VLOOKUP($A435,[1]DSSV!$A$9:$P$65536,IN_DTK!I$6,0))=FALSE,IF(I$9&lt;&gt;0,VLOOKUP($A435,[1]DSSV!$A$9:$P$65536,IN_DTK!I$6,0),""),"")</f>
        <v>8</v>
      </c>
      <c r="J435" s="54">
        <f>IF(ISNA(VLOOKUP($A435,[1]DSSV!$A$9:$P$65536,IN_DTK!J$6,0))=FALSE,IF(J$9&lt;&gt;0,VLOOKUP($A435,[1]DSSV!$A$9:$P$65536,IN_DTK!J$6,0),""),"")</f>
        <v>4.5</v>
      </c>
      <c r="K435" s="54">
        <f>IF(ISNA(VLOOKUP($A435,[1]DSSV!$A$9:$P$65536,IN_DTK!K$6,0))=FALSE,IF(K$9&lt;&gt;0,VLOOKUP($A435,[1]DSSV!$A$9:$P$65536,IN_DTK!K$6,0),""),"")</f>
        <v>7.5</v>
      </c>
      <c r="L435" s="54">
        <f>IF(ISNA(VLOOKUP($A435,[1]DSSV!$A$9:$P$65536,IN_DTK!L$6,0))=FALSE,VLOOKUP($A435,[1]DSSV!$A$9:$P$65536,IN_DTK!L$6,0),"")</f>
        <v>7</v>
      </c>
      <c r="M435" s="54">
        <f>IF(ISNA(VLOOKUP($A435,[1]DSSV!$A$9:$P$65536,IN_DTK!M$6,0))=FALSE,VLOOKUP($A435,[1]DSSV!$A$9:$P$65536,IN_DTK!M$6,0),"")</f>
        <v>3.1</v>
      </c>
      <c r="N435" s="54">
        <f>IF(ISNA(VLOOKUP($A435,[1]DSSV!$A$9:$P$65536,IN_DTK!N$6,0))=FALSE,IF(N$9&lt;&gt;0,VLOOKUP($A435,[1]DSSV!$A$9:$P$65536,IN_DTK!N$6,0),""),"")</f>
        <v>5.0999999999999996</v>
      </c>
      <c r="O435" s="58">
        <f>IF(ISNA(VLOOKUP($A435,[1]DSSV!$A$9:$P$65536,IN_DTK!O$6,0))=FALSE,VLOOKUP($A435,[1]DSSV!$A$9:$P$65536,IN_DTK!O$6,0),"")</f>
        <v>5.7</v>
      </c>
      <c r="P435" s="59" t="str">
        <f>IF(ISNA(VLOOKUP($A435,[1]DSSV!$A$9:$P$65536,IN_DTK!P$6,0))=FALSE,VLOOKUP($A435,[1]DSSV!$A$9:$P$65536,IN_DTK!P$6,0),"")</f>
        <v>Năm Phẩy Bảy</v>
      </c>
      <c r="Q435" s="60">
        <f>IF(ISNA(VLOOKUP($A435,[1]DSSV!$A$9:$P$65536,IN_DTK!Q$6,0))=FALSE,VLOOKUP($A435,[1]DSSV!$A$9:$P$65536,IN_DTK!Q$6,0),"")</f>
        <v>0</v>
      </c>
      <c r="R435" s="52" t="str">
        <f t="shared" si="12"/>
        <v>K15QNH</v>
      </c>
      <c r="S435" s="53" t="str">
        <f t="shared" si="13"/>
        <v>QNH</v>
      </c>
    </row>
    <row r="436" spans="1:19" s="52" customFormat="1" ht="18" customHeight="1">
      <c r="A436" s="44">
        <v>427</v>
      </c>
      <c r="B436" s="54">
        <f>SUBTOTAL(2,C$7:C436)</f>
        <v>427</v>
      </c>
      <c r="C436" s="54">
        <f>IF(ISNA(VLOOKUP($A436,[1]DSSV!$A$9:$P$65536,IN_DTK!C$6,0))=FALSE,VLOOKUP($A436,[1]DSSV!$A$9:$P$65536,IN_DTK!C$6,0),"")</f>
        <v>152522070</v>
      </c>
      <c r="D436" s="55" t="str">
        <f>IF(ISNA(VLOOKUP($A436,[1]DSSV!$A$9:$P$65536,IN_DTK!D$6,0))=FALSE,VLOOKUP($A436,[1]DSSV!$A$9:$P$65536,IN_DTK!D$6,0),"")</f>
        <v xml:space="preserve">Nguyễn Thị Ngọc </v>
      </c>
      <c r="E436" s="56" t="str">
        <f>IF(ISNA(VLOOKUP($A436,[1]DSSV!$A$9:$P$65536,IN_DTK!E$6,0))=FALSE,VLOOKUP($A436,[1]DSSV!$A$9:$P$65536,IN_DTK!E$6,0),"")</f>
        <v xml:space="preserve">Bích </v>
      </c>
      <c r="F436" s="57" t="str">
        <f>IF(ISNA(VLOOKUP($A436,[1]DSSV!$A$9:$P$65536,IN_DTK!F$6,0))=FALSE,VLOOKUP($A436,[1]DSSV!$A$9:$P$65536,IN_DTK!F$6,0),"")</f>
        <v>K15QNH1</v>
      </c>
      <c r="G436" s="57" t="str">
        <f>IF(ISNA(VLOOKUP($A436,[1]DSSV!$A$9:$P$65536,IN_DTK!G$6,0))=FALSE,VLOOKUP($A436,[1]DSSV!$A$9:$P$65536,IN_DTK!G$6,0),"")</f>
        <v>K15E41</v>
      </c>
      <c r="H436" s="54">
        <f>IF(ISNA(VLOOKUP($A436,[1]DSSV!$A$9:$P$65536,IN_DTK!H$6,0))=FALSE,IF(H$9&lt;&gt;0,VLOOKUP($A436,[1]DSSV!$A$9:$P$65536,IN_DTK!H$6,0),""),"")</f>
        <v>10</v>
      </c>
      <c r="I436" s="54">
        <f>IF(ISNA(VLOOKUP($A436,[1]DSSV!$A$9:$P$65536,IN_DTK!I$6,0))=FALSE,IF(I$9&lt;&gt;0,VLOOKUP($A436,[1]DSSV!$A$9:$P$65536,IN_DTK!I$6,0),""),"")</f>
        <v>10</v>
      </c>
      <c r="J436" s="54">
        <f>IF(ISNA(VLOOKUP($A436,[1]DSSV!$A$9:$P$65536,IN_DTK!J$6,0))=FALSE,IF(J$9&lt;&gt;0,VLOOKUP($A436,[1]DSSV!$A$9:$P$65536,IN_DTK!J$6,0),""),"")</f>
        <v>6</v>
      </c>
      <c r="K436" s="54">
        <f>IF(ISNA(VLOOKUP($A436,[1]DSSV!$A$9:$P$65536,IN_DTK!K$6,0))=FALSE,IF(K$9&lt;&gt;0,VLOOKUP($A436,[1]DSSV!$A$9:$P$65536,IN_DTK!K$6,0),""),"")</f>
        <v>8.5</v>
      </c>
      <c r="L436" s="54">
        <f>IF(ISNA(VLOOKUP($A436,[1]DSSV!$A$9:$P$65536,IN_DTK!L$6,0))=FALSE,VLOOKUP($A436,[1]DSSV!$A$9:$P$65536,IN_DTK!L$6,0),"")</f>
        <v>5</v>
      </c>
      <c r="M436" s="54">
        <f>IF(ISNA(VLOOKUP($A436,[1]DSSV!$A$9:$P$65536,IN_DTK!M$6,0))=FALSE,VLOOKUP($A436,[1]DSSV!$A$9:$P$65536,IN_DTK!M$6,0),"")</f>
        <v>4.7</v>
      </c>
      <c r="N436" s="54">
        <f>IF(ISNA(VLOOKUP($A436,[1]DSSV!$A$9:$P$65536,IN_DTK!N$6,0))=FALSE,IF(N$9&lt;&gt;0,VLOOKUP($A436,[1]DSSV!$A$9:$P$65536,IN_DTK!N$6,0),""),"")</f>
        <v>4.9000000000000004</v>
      </c>
      <c r="O436" s="58">
        <f>IF(ISNA(VLOOKUP($A436,[1]DSSV!$A$9:$P$65536,IN_DTK!O$6,0))=FALSE,VLOOKUP($A436,[1]DSSV!$A$9:$P$65536,IN_DTK!O$6,0),"")</f>
        <v>6.2</v>
      </c>
      <c r="P436" s="59" t="str">
        <f>IF(ISNA(VLOOKUP($A436,[1]DSSV!$A$9:$P$65536,IN_DTK!P$6,0))=FALSE,VLOOKUP($A436,[1]DSSV!$A$9:$P$65536,IN_DTK!P$6,0),"")</f>
        <v>Sáu  Phẩy Hai</v>
      </c>
      <c r="Q436" s="60">
        <f>IF(ISNA(VLOOKUP($A436,[1]DSSV!$A$9:$P$65536,IN_DTK!Q$6,0))=FALSE,VLOOKUP($A436,[1]DSSV!$A$9:$P$65536,IN_DTK!Q$6,0),"")</f>
        <v>0</v>
      </c>
      <c r="R436" s="52" t="str">
        <f t="shared" si="12"/>
        <v>K15QNH</v>
      </c>
      <c r="S436" s="53" t="str">
        <f t="shared" si="13"/>
        <v>QNH</v>
      </c>
    </row>
    <row r="437" spans="1:19" s="52" customFormat="1" ht="18" customHeight="1">
      <c r="A437" s="44">
        <v>428</v>
      </c>
      <c r="B437" s="54">
        <f>SUBTOTAL(2,C$7:C437)</f>
        <v>428</v>
      </c>
      <c r="C437" s="54">
        <f>IF(ISNA(VLOOKUP($A437,[1]DSSV!$A$9:$P$65536,IN_DTK!C$6,0))=FALSE,VLOOKUP($A437,[1]DSSV!$A$9:$P$65536,IN_DTK!C$6,0),"")</f>
        <v>152522071</v>
      </c>
      <c r="D437" s="55" t="str">
        <f>IF(ISNA(VLOOKUP($A437,[1]DSSV!$A$9:$P$65536,IN_DTK!D$6,0))=FALSE,VLOOKUP($A437,[1]DSSV!$A$9:$P$65536,IN_DTK!D$6,0),"")</f>
        <v xml:space="preserve">Nguyễn Đình </v>
      </c>
      <c r="E437" s="56" t="str">
        <f>IF(ISNA(VLOOKUP($A437,[1]DSSV!$A$9:$P$65536,IN_DTK!E$6,0))=FALSE,VLOOKUP($A437,[1]DSSV!$A$9:$P$65536,IN_DTK!E$6,0),"")</f>
        <v xml:space="preserve">Du </v>
      </c>
      <c r="F437" s="57" t="str">
        <f>IF(ISNA(VLOOKUP($A437,[1]DSSV!$A$9:$P$65536,IN_DTK!F$6,0))=FALSE,VLOOKUP($A437,[1]DSSV!$A$9:$P$65536,IN_DTK!F$6,0),"")</f>
        <v>K15QNH1</v>
      </c>
      <c r="G437" s="57" t="str">
        <f>IF(ISNA(VLOOKUP($A437,[1]DSSV!$A$9:$P$65536,IN_DTK!G$6,0))=FALSE,VLOOKUP($A437,[1]DSSV!$A$9:$P$65536,IN_DTK!G$6,0),"")</f>
        <v>K15E41</v>
      </c>
      <c r="H437" s="54">
        <f>IF(ISNA(VLOOKUP($A437,[1]DSSV!$A$9:$P$65536,IN_DTK!H$6,0))=FALSE,IF(H$9&lt;&gt;0,VLOOKUP($A437,[1]DSSV!$A$9:$P$65536,IN_DTK!H$6,0),""),"")</f>
        <v>8</v>
      </c>
      <c r="I437" s="54">
        <f>IF(ISNA(VLOOKUP($A437,[1]DSSV!$A$9:$P$65536,IN_DTK!I$6,0))=FALSE,IF(I$9&lt;&gt;0,VLOOKUP($A437,[1]DSSV!$A$9:$P$65536,IN_DTK!I$6,0),""),"")</f>
        <v>8</v>
      </c>
      <c r="J437" s="54">
        <f>IF(ISNA(VLOOKUP($A437,[1]DSSV!$A$9:$P$65536,IN_DTK!J$6,0))=FALSE,IF(J$9&lt;&gt;0,VLOOKUP($A437,[1]DSSV!$A$9:$P$65536,IN_DTK!J$6,0),""),"")</f>
        <v>6.5</v>
      </c>
      <c r="K437" s="54">
        <f>IF(ISNA(VLOOKUP($A437,[1]DSSV!$A$9:$P$65536,IN_DTK!K$6,0))=FALSE,IF(K$9&lt;&gt;0,VLOOKUP($A437,[1]DSSV!$A$9:$P$65536,IN_DTK!K$6,0),""),"")</f>
        <v>7.5</v>
      </c>
      <c r="L437" s="54">
        <f>IF(ISNA(VLOOKUP($A437,[1]DSSV!$A$9:$P$65536,IN_DTK!L$6,0))=FALSE,VLOOKUP($A437,[1]DSSV!$A$9:$P$65536,IN_DTK!L$6,0),"")</f>
        <v>6</v>
      </c>
      <c r="M437" s="54">
        <f>IF(ISNA(VLOOKUP($A437,[1]DSSV!$A$9:$P$65536,IN_DTK!M$6,0))=FALSE,VLOOKUP($A437,[1]DSSV!$A$9:$P$65536,IN_DTK!M$6,0),"")</f>
        <v>2.9</v>
      </c>
      <c r="N437" s="54">
        <f>IF(ISNA(VLOOKUP($A437,[1]DSSV!$A$9:$P$65536,IN_DTK!N$6,0))=FALSE,IF(N$9&lt;&gt;0,VLOOKUP($A437,[1]DSSV!$A$9:$P$65536,IN_DTK!N$6,0),""),"")</f>
        <v>4.5</v>
      </c>
      <c r="O437" s="58">
        <f>IF(ISNA(VLOOKUP($A437,[1]DSSV!$A$9:$P$65536,IN_DTK!O$6,0))=FALSE,VLOOKUP($A437,[1]DSSV!$A$9:$P$65536,IN_DTK!O$6,0),"")</f>
        <v>5.7</v>
      </c>
      <c r="P437" s="59" t="str">
        <f>IF(ISNA(VLOOKUP($A437,[1]DSSV!$A$9:$P$65536,IN_DTK!P$6,0))=FALSE,VLOOKUP($A437,[1]DSSV!$A$9:$P$65536,IN_DTK!P$6,0),"")</f>
        <v>Năm Phẩy Bảy</v>
      </c>
      <c r="Q437" s="60">
        <f>IF(ISNA(VLOOKUP($A437,[1]DSSV!$A$9:$P$65536,IN_DTK!Q$6,0))=FALSE,VLOOKUP($A437,[1]DSSV!$A$9:$P$65536,IN_DTK!Q$6,0),"")</f>
        <v>0</v>
      </c>
      <c r="R437" s="52" t="str">
        <f t="shared" si="12"/>
        <v>K15QNH</v>
      </c>
      <c r="S437" s="53" t="str">
        <f t="shared" si="13"/>
        <v>QNH</v>
      </c>
    </row>
    <row r="438" spans="1:19" s="52" customFormat="1" ht="18" customHeight="1">
      <c r="A438" s="44">
        <v>429</v>
      </c>
      <c r="B438" s="54">
        <f>SUBTOTAL(2,C$7:C438)</f>
        <v>429</v>
      </c>
      <c r="C438" s="54">
        <f>IF(ISNA(VLOOKUP($A438,[1]DSSV!$A$9:$P$65536,IN_DTK!C$6,0))=FALSE,VLOOKUP($A438,[1]DSSV!$A$9:$P$65536,IN_DTK!C$6,0),"")</f>
        <v>152522072</v>
      </c>
      <c r="D438" s="55" t="str">
        <f>IF(ISNA(VLOOKUP($A438,[1]DSSV!$A$9:$P$65536,IN_DTK!D$6,0))=FALSE,VLOOKUP($A438,[1]DSSV!$A$9:$P$65536,IN_DTK!D$6,0),"")</f>
        <v xml:space="preserve">Văn Phú </v>
      </c>
      <c r="E438" s="56" t="str">
        <f>IF(ISNA(VLOOKUP($A438,[1]DSSV!$A$9:$P$65536,IN_DTK!E$6,0))=FALSE,VLOOKUP($A438,[1]DSSV!$A$9:$P$65536,IN_DTK!E$6,0),"")</f>
        <v xml:space="preserve">Hiếu </v>
      </c>
      <c r="F438" s="57" t="str">
        <f>IF(ISNA(VLOOKUP($A438,[1]DSSV!$A$9:$P$65536,IN_DTK!F$6,0))=FALSE,VLOOKUP($A438,[1]DSSV!$A$9:$P$65536,IN_DTK!F$6,0),"")</f>
        <v>K15QNH1</v>
      </c>
      <c r="G438" s="57" t="str">
        <f>IF(ISNA(VLOOKUP($A438,[1]DSSV!$A$9:$P$65536,IN_DTK!G$6,0))=FALSE,VLOOKUP($A438,[1]DSSV!$A$9:$P$65536,IN_DTK!G$6,0),"")</f>
        <v>K15E41</v>
      </c>
      <c r="H438" s="54">
        <f>IF(ISNA(VLOOKUP($A438,[1]DSSV!$A$9:$P$65536,IN_DTK!H$6,0))=FALSE,IF(H$9&lt;&gt;0,VLOOKUP($A438,[1]DSSV!$A$9:$P$65536,IN_DTK!H$6,0),""),"")</f>
        <v>7</v>
      </c>
      <c r="I438" s="54">
        <f>IF(ISNA(VLOOKUP($A438,[1]DSSV!$A$9:$P$65536,IN_DTK!I$6,0))=FALSE,IF(I$9&lt;&gt;0,VLOOKUP($A438,[1]DSSV!$A$9:$P$65536,IN_DTK!I$6,0),""),"")</f>
        <v>8</v>
      </c>
      <c r="J438" s="54">
        <f>IF(ISNA(VLOOKUP($A438,[1]DSSV!$A$9:$P$65536,IN_DTK!J$6,0))=FALSE,IF(J$9&lt;&gt;0,VLOOKUP($A438,[1]DSSV!$A$9:$P$65536,IN_DTK!J$6,0),""),"")</f>
        <v>6.5</v>
      </c>
      <c r="K438" s="54">
        <f>IF(ISNA(VLOOKUP($A438,[1]DSSV!$A$9:$P$65536,IN_DTK!K$6,0))=FALSE,IF(K$9&lt;&gt;0,VLOOKUP($A438,[1]DSSV!$A$9:$P$65536,IN_DTK!K$6,0),""),"")</f>
        <v>7.5</v>
      </c>
      <c r="L438" s="54">
        <f>IF(ISNA(VLOOKUP($A438,[1]DSSV!$A$9:$P$65536,IN_DTK!L$6,0))=FALSE,VLOOKUP($A438,[1]DSSV!$A$9:$P$65536,IN_DTK!L$6,0),"")</f>
        <v>6.5</v>
      </c>
      <c r="M438" s="54">
        <f>IF(ISNA(VLOOKUP($A438,[1]DSSV!$A$9:$P$65536,IN_DTK!M$6,0))=FALSE,VLOOKUP($A438,[1]DSSV!$A$9:$P$65536,IN_DTK!M$6,0),"")</f>
        <v>2.6</v>
      </c>
      <c r="N438" s="54">
        <f>IF(ISNA(VLOOKUP($A438,[1]DSSV!$A$9:$P$65536,IN_DTK!N$6,0))=FALSE,IF(N$9&lt;&gt;0,VLOOKUP($A438,[1]DSSV!$A$9:$P$65536,IN_DTK!N$6,0),""),"")</f>
        <v>4.5999999999999996</v>
      </c>
      <c r="O438" s="58">
        <f>IF(ISNA(VLOOKUP($A438,[1]DSSV!$A$9:$P$65536,IN_DTK!O$6,0))=FALSE,VLOOKUP($A438,[1]DSSV!$A$9:$P$65536,IN_DTK!O$6,0),"")</f>
        <v>5.7</v>
      </c>
      <c r="P438" s="59" t="str">
        <f>IF(ISNA(VLOOKUP($A438,[1]DSSV!$A$9:$P$65536,IN_DTK!P$6,0))=FALSE,VLOOKUP($A438,[1]DSSV!$A$9:$P$65536,IN_DTK!P$6,0),"")</f>
        <v>Năm Phẩy Bảy</v>
      </c>
      <c r="Q438" s="60">
        <f>IF(ISNA(VLOOKUP($A438,[1]DSSV!$A$9:$P$65536,IN_DTK!Q$6,0))=FALSE,VLOOKUP($A438,[1]DSSV!$A$9:$P$65536,IN_DTK!Q$6,0),"")</f>
        <v>0</v>
      </c>
      <c r="R438" s="52" t="str">
        <f t="shared" si="12"/>
        <v>K15QNH</v>
      </c>
      <c r="S438" s="53" t="str">
        <f t="shared" si="13"/>
        <v>QNH</v>
      </c>
    </row>
    <row r="439" spans="1:19" s="52" customFormat="1" ht="18" customHeight="1">
      <c r="A439" s="44">
        <v>430</v>
      </c>
      <c r="B439" s="54">
        <f>SUBTOTAL(2,C$7:C439)</f>
        <v>430</v>
      </c>
      <c r="C439" s="54">
        <f>IF(ISNA(VLOOKUP($A439,[1]DSSV!$A$9:$P$65536,IN_DTK!C$6,0))=FALSE,VLOOKUP($A439,[1]DSSV!$A$9:$P$65536,IN_DTK!C$6,0),"")</f>
        <v>152522073</v>
      </c>
      <c r="D439" s="55" t="str">
        <f>IF(ISNA(VLOOKUP($A439,[1]DSSV!$A$9:$P$65536,IN_DTK!D$6,0))=FALSE,VLOOKUP($A439,[1]DSSV!$A$9:$P$65536,IN_DTK!D$6,0),"")</f>
        <v xml:space="preserve">Lê Phước </v>
      </c>
      <c r="E439" s="56" t="str">
        <f>IF(ISNA(VLOOKUP($A439,[1]DSSV!$A$9:$P$65536,IN_DTK!E$6,0))=FALSE,VLOOKUP($A439,[1]DSSV!$A$9:$P$65536,IN_DTK!E$6,0),"")</f>
        <v xml:space="preserve">Thịnh  </v>
      </c>
      <c r="F439" s="57" t="str">
        <f>IF(ISNA(VLOOKUP($A439,[1]DSSV!$A$9:$P$65536,IN_DTK!F$6,0))=FALSE,VLOOKUP($A439,[1]DSSV!$A$9:$P$65536,IN_DTK!F$6,0),"")</f>
        <v>K15QNH1</v>
      </c>
      <c r="G439" s="57" t="str">
        <f>IF(ISNA(VLOOKUP($A439,[1]DSSV!$A$9:$P$65536,IN_DTK!G$6,0))=FALSE,VLOOKUP($A439,[1]DSSV!$A$9:$P$65536,IN_DTK!G$6,0),"")</f>
        <v>K15E41</v>
      </c>
      <c r="H439" s="54">
        <f>IF(ISNA(VLOOKUP($A439,[1]DSSV!$A$9:$P$65536,IN_DTK!H$6,0))=FALSE,IF(H$9&lt;&gt;0,VLOOKUP($A439,[1]DSSV!$A$9:$P$65536,IN_DTK!H$6,0),""),"")</f>
        <v>7</v>
      </c>
      <c r="I439" s="54">
        <f>IF(ISNA(VLOOKUP($A439,[1]DSSV!$A$9:$P$65536,IN_DTK!I$6,0))=FALSE,IF(I$9&lt;&gt;0,VLOOKUP($A439,[1]DSSV!$A$9:$P$65536,IN_DTK!I$6,0),""),"")</f>
        <v>8</v>
      </c>
      <c r="J439" s="54">
        <f>IF(ISNA(VLOOKUP($A439,[1]DSSV!$A$9:$P$65536,IN_DTK!J$6,0))=FALSE,IF(J$9&lt;&gt;0,VLOOKUP($A439,[1]DSSV!$A$9:$P$65536,IN_DTK!J$6,0),""),"")</f>
        <v>5.5</v>
      </c>
      <c r="K439" s="54">
        <f>IF(ISNA(VLOOKUP($A439,[1]DSSV!$A$9:$P$65536,IN_DTK!K$6,0))=FALSE,IF(K$9&lt;&gt;0,VLOOKUP($A439,[1]DSSV!$A$9:$P$65536,IN_DTK!K$6,0),""),"")</f>
        <v>7</v>
      </c>
      <c r="L439" s="54">
        <f>IF(ISNA(VLOOKUP($A439,[1]DSSV!$A$9:$P$65536,IN_DTK!L$6,0))=FALSE,VLOOKUP($A439,[1]DSSV!$A$9:$P$65536,IN_DTK!L$6,0),"")</f>
        <v>6.5</v>
      </c>
      <c r="M439" s="54">
        <f>IF(ISNA(VLOOKUP($A439,[1]DSSV!$A$9:$P$65536,IN_DTK!M$6,0))=FALSE,VLOOKUP($A439,[1]DSSV!$A$9:$P$65536,IN_DTK!M$6,0),"")</f>
        <v>3.5</v>
      </c>
      <c r="N439" s="54">
        <f>IF(ISNA(VLOOKUP($A439,[1]DSSV!$A$9:$P$65536,IN_DTK!N$6,0))=FALSE,IF(N$9&lt;&gt;0,VLOOKUP($A439,[1]DSSV!$A$9:$P$65536,IN_DTK!N$6,0),""),"")</f>
        <v>5</v>
      </c>
      <c r="O439" s="58">
        <f>IF(ISNA(VLOOKUP($A439,[1]DSSV!$A$9:$P$65536,IN_DTK!O$6,0))=FALSE,VLOOKUP($A439,[1]DSSV!$A$9:$P$65536,IN_DTK!O$6,0),"")</f>
        <v>5.7</v>
      </c>
      <c r="P439" s="59" t="str">
        <f>IF(ISNA(VLOOKUP($A439,[1]DSSV!$A$9:$P$65536,IN_DTK!P$6,0))=FALSE,VLOOKUP($A439,[1]DSSV!$A$9:$P$65536,IN_DTK!P$6,0),"")</f>
        <v>Năm Phẩy Bảy</v>
      </c>
      <c r="Q439" s="60">
        <f>IF(ISNA(VLOOKUP($A439,[1]DSSV!$A$9:$P$65536,IN_DTK!Q$6,0))=FALSE,VLOOKUP($A439,[1]DSSV!$A$9:$P$65536,IN_DTK!Q$6,0),"")</f>
        <v>0</v>
      </c>
      <c r="R439" s="52" t="str">
        <f t="shared" si="12"/>
        <v>K15QNH</v>
      </c>
      <c r="S439" s="53" t="str">
        <f t="shared" si="13"/>
        <v>QNH</v>
      </c>
    </row>
    <row r="440" spans="1:19" s="52" customFormat="1" ht="18" customHeight="1">
      <c r="A440" s="44">
        <v>431</v>
      </c>
      <c r="B440" s="54">
        <f>SUBTOTAL(2,C$7:C440)</f>
        <v>431</v>
      </c>
      <c r="C440" s="54">
        <f>IF(ISNA(VLOOKUP($A440,[1]DSSV!$A$9:$P$65536,IN_DTK!C$6,0))=FALSE,VLOOKUP($A440,[1]DSSV!$A$9:$P$65536,IN_DTK!C$6,0),"")</f>
        <v>152522075</v>
      </c>
      <c r="D440" s="55" t="str">
        <f>IF(ISNA(VLOOKUP($A440,[1]DSSV!$A$9:$P$65536,IN_DTK!D$6,0))=FALSE,VLOOKUP($A440,[1]DSSV!$A$9:$P$65536,IN_DTK!D$6,0),"")</f>
        <v xml:space="preserve">Nguyễn Thị Thảo </v>
      </c>
      <c r="E440" s="56" t="str">
        <f>IF(ISNA(VLOOKUP($A440,[1]DSSV!$A$9:$P$65536,IN_DTK!E$6,0))=FALSE,VLOOKUP($A440,[1]DSSV!$A$9:$P$65536,IN_DTK!E$6,0),"")</f>
        <v xml:space="preserve">Trang </v>
      </c>
      <c r="F440" s="57" t="str">
        <f>IF(ISNA(VLOOKUP($A440,[1]DSSV!$A$9:$P$65536,IN_DTK!F$6,0))=FALSE,VLOOKUP($A440,[1]DSSV!$A$9:$P$65536,IN_DTK!F$6,0),"")</f>
        <v>K15QNH1</v>
      </c>
      <c r="G440" s="57" t="str">
        <f>IF(ISNA(VLOOKUP($A440,[1]DSSV!$A$9:$P$65536,IN_DTK!G$6,0))=FALSE,VLOOKUP($A440,[1]DSSV!$A$9:$P$65536,IN_DTK!G$6,0),"")</f>
        <v>K15E41</v>
      </c>
      <c r="H440" s="54">
        <f>IF(ISNA(VLOOKUP($A440,[1]DSSV!$A$9:$P$65536,IN_DTK!H$6,0))=FALSE,IF(H$9&lt;&gt;0,VLOOKUP($A440,[1]DSSV!$A$9:$P$65536,IN_DTK!H$6,0),""),"")</f>
        <v>10</v>
      </c>
      <c r="I440" s="54">
        <f>IF(ISNA(VLOOKUP($A440,[1]DSSV!$A$9:$P$65536,IN_DTK!I$6,0))=FALSE,IF(I$9&lt;&gt;0,VLOOKUP($A440,[1]DSSV!$A$9:$P$65536,IN_DTK!I$6,0),""),"")</f>
        <v>10</v>
      </c>
      <c r="J440" s="54">
        <f>IF(ISNA(VLOOKUP($A440,[1]DSSV!$A$9:$P$65536,IN_DTK!J$6,0))=FALSE,IF(J$9&lt;&gt;0,VLOOKUP($A440,[1]DSSV!$A$9:$P$65536,IN_DTK!J$6,0),""),"")</f>
        <v>6</v>
      </c>
      <c r="K440" s="54">
        <f>IF(ISNA(VLOOKUP($A440,[1]DSSV!$A$9:$P$65536,IN_DTK!K$6,0))=FALSE,IF(K$9&lt;&gt;0,VLOOKUP($A440,[1]DSSV!$A$9:$P$65536,IN_DTK!K$6,0),""),"")</f>
        <v>9</v>
      </c>
      <c r="L440" s="54">
        <f>IF(ISNA(VLOOKUP($A440,[1]DSSV!$A$9:$P$65536,IN_DTK!L$6,0))=FALSE,VLOOKUP($A440,[1]DSSV!$A$9:$P$65536,IN_DTK!L$6,0),"")</f>
        <v>5.5</v>
      </c>
      <c r="M440" s="54">
        <f>IF(ISNA(VLOOKUP($A440,[1]DSSV!$A$9:$P$65536,IN_DTK!M$6,0))=FALSE,VLOOKUP($A440,[1]DSSV!$A$9:$P$65536,IN_DTK!M$6,0),"")</f>
        <v>4.2</v>
      </c>
      <c r="N440" s="54">
        <f>IF(ISNA(VLOOKUP($A440,[1]DSSV!$A$9:$P$65536,IN_DTK!N$6,0))=FALSE,IF(N$9&lt;&gt;0,VLOOKUP($A440,[1]DSSV!$A$9:$P$65536,IN_DTK!N$6,0),""),"")</f>
        <v>4.9000000000000004</v>
      </c>
      <c r="O440" s="58">
        <f>IF(ISNA(VLOOKUP($A440,[1]DSSV!$A$9:$P$65536,IN_DTK!O$6,0))=FALSE,VLOOKUP($A440,[1]DSSV!$A$9:$P$65536,IN_DTK!O$6,0),"")</f>
        <v>6.3</v>
      </c>
      <c r="P440" s="59" t="str">
        <f>IF(ISNA(VLOOKUP($A440,[1]DSSV!$A$9:$P$65536,IN_DTK!P$6,0))=FALSE,VLOOKUP($A440,[1]DSSV!$A$9:$P$65536,IN_DTK!P$6,0),"")</f>
        <v>Sáu  Phẩy Ba</v>
      </c>
      <c r="Q440" s="60">
        <f>IF(ISNA(VLOOKUP($A440,[1]DSSV!$A$9:$P$65536,IN_DTK!Q$6,0))=FALSE,VLOOKUP($A440,[1]DSSV!$A$9:$P$65536,IN_DTK!Q$6,0),"")</f>
        <v>0</v>
      </c>
      <c r="R440" s="52" t="str">
        <f t="shared" si="12"/>
        <v>K15QNH</v>
      </c>
      <c r="S440" s="53" t="str">
        <f t="shared" si="13"/>
        <v>QNH</v>
      </c>
    </row>
    <row r="441" spans="1:19" s="52" customFormat="1" ht="18" customHeight="1">
      <c r="A441" s="44">
        <v>432</v>
      </c>
      <c r="B441" s="54">
        <f>SUBTOTAL(2,C$7:C441)</f>
        <v>432</v>
      </c>
      <c r="C441" s="54">
        <f>IF(ISNA(VLOOKUP($A441,[1]DSSV!$A$9:$P$65536,IN_DTK!C$6,0))=FALSE,VLOOKUP($A441,[1]DSSV!$A$9:$P$65536,IN_DTK!C$6,0),"")</f>
        <v>152523525</v>
      </c>
      <c r="D441" s="55" t="str">
        <f>IF(ISNA(VLOOKUP($A441,[1]DSSV!$A$9:$P$65536,IN_DTK!D$6,0))=FALSE,VLOOKUP($A441,[1]DSSV!$A$9:$P$65536,IN_DTK!D$6,0),"")</f>
        <v xml:space="preserve">Lê Nguyên </v>
      </c>
      <c r="E441" s="56" t="str">
        <f>IF(ISNA(VLOOKUP($A441,[1]DSSV!$A$9:$P$65536,IN_DTK!E$6,0))=FALSE,VLOOKUP($A441,[1]DSSV!$A$9:$P$65536,IN_DTK!E$6,0),"")</f>
        <v xml:space="preserve">Vũ </v>
      </c>
      <c r="F441" s="57" t="str">
        <f>IF(ISNA(VLOOKUP($A441,[1]DSSV!$A$9:$P$65536,IN_DTK!F$6,0))=FALSE,VLOOKUP($A441,[1]DSSV!$A$9:$P$65536,IN_DTK!F$6,0),"")</f>
        <v>K15QNH1</v>
      </c>
      <c r="G441" s="57" t="str">
        <f>IF(ISNA(VLOOKUP($A441,[1]DSSV!$A$9:$P$65536,IN_DTK!G$6,0))=FALSE,VLOOKUP($A441,[1]DSSV!$A$9:$P$65536,IN_DTK!G$6,0),"")</f>
        <v>K15E41</v>
      </c>
      <c r="H441" s="54">
        <f>IF(ISNA(VLOOKUP($A441,[1]DSSV!$A$9:$P$65536,IN_DTK!H$6,0))=FALSE,IF(H$9&lt;&gt;0,VLOOKUP($A441,[1]DSSV!$A$9:$P$65536,IN_DTK!H$6,0),""),"")</f>
        <v>8</v>
      </c>
      <c r="I441" s="54">
        <f>IF(ISNA(VLOOKUP($A441,[1]DSSV!$A$9:$P$65536,IN_DTK!I$6,0))=FALSE,IF(I$9&lt;&gt;0,VLOOKUP($A441,[1]DSSV!$A$9:$P$65536,IN_DTK!I$6,0),""),"")</f>
        <v>8</v>
      </c>
      <c r="J441" s="54">
        <f>IF(ISNA(VLOOKUP($A441,[1]DSSV!$A$9:$P$65536,IN_DTK!J$6,0))=FALSE,IF(J$9&lt;&gt;0,VLOOKUP($A441,[1]DSSV!$A$9:$P$65536,IN_DTK!J$6,0),""),"")</f>
        <v>6</v>
      </c>
      <c r="K441" s="54">
        <f>IF(ISNA(VLOOKUP($A441,[1]DSSV!$A$9:$P$65536,IN_DTK!K$6,0))=FALSE,IF(K$9&lt;&gt;0,VLOOKUP($A441,[1]DSSV!$A$9:$P$65536,IN_DTK!K$6,0),""),"")</f>
        <v>7.5</v>
      </c>
      <c r="L441" s="54">
        <f>IF(ISNA(VLOOKUP($A441,[1]DSSV!$A$9:$P$65536,IN_DTK!L$6,0))=FALSE,VLOOKUP($A441,[1]DSSV!$A$9:$P$65536,IN_DTK!L$6,0),"")</f>
        <v>6.5</v>
      </c>
      <c r="M441" s="54">
        <f>IF(ISNA(VLOOKUP($A441,[1]DSSV!$A$9:$P$65536,IN_DTK!M$6,0))=FALSE,VLOOKUP($A441,[1]DSSV!$A$9:$P$65536,IN_DTK!M$6,0),"")</f>
        <v>3.1</v>
      </c>
      <c r="N441" s="54">
        <f>IF(ISNA(VLOOKUP($A441,[1]DSSV!$A$9:$P$65536,IN_DTK!N$6,0))=FALSE,IF(N$9&lt;&gt;0,VLOOKUP($A441,[1]DSSV!$A$9:$P$65536,IN_DTK!N$6,0),""),"")</f>
        <v>4.8</v>
      </c>
      <c r="O441" s="58">
        <f>IF(ISNA(VLOOKUP($A441,[1]DSSV!$A$9:$P$65536,IN_DTK!O$6,0))=FALSE,VLOOKUP($A441,[1]DSSV!$A$9:$P$65536,IN_DTK!O$6,0),"")</f>
        <v>5.8</v>
      </c>
      <c r="P441" s="59" t="str">
        <f>IF(ISNA(VLOOKUP($A441,[1]DSSV!$A$9:$P$65536,IN_DTK!P$6,0))=FALSE,VLOOKUP($A441,[1]DSSV!$A$9:$P$65536,IN_DTK!P$6,0),"")</f>
        <v>Năm Phẩy Tám</v>
      </c>
      <c r="Q441" s="60">
        <f>IF(ISNA(VLOOKUP($A441,[1]DSSV!$A$9:$P$65536,IN_DTK!Q$6,0))=FALSE,VLOOKUP($A441,[1]DSSV!$A$9:$P$65536,IN_DTK!Q$6,0),"")</f>
        <v>0</v>
      </c>
      <c r="R441" s="52" t="str">
        <f t="shared" si="12"/>
        <v>K15QNH</v>
      </c>
      <c r="S441" s="53" t="str">
        <f t="shared" si="13"/>
        <v>QNH</v>
      </c>
    </row>
    <row r="442" spans="1:19" s="52" customFormat="1" ht="18" customHeight="1">
      <c r="A442" s="44">
        <v>433</v>
      </c>
      <c r="B442" s="54">
        <f>SUBTOTAL(2,C$7:C442)</f>
        <v>433</v>
      </c>
      <c r="C442" s="54">
        <f>IF(ISNA(VLOOKUP($A442,[1]DSSV!$A$9:$P$65536,IN_DTK!C$6,0))=FALSE,VLOOKUP($A442,[1]DSSV!$A$9:$P$65536,IN_DTK!C$6,0),"")</f>
        <v>152523526</v>
      </c>
      <c r="D442" s="55" t="str">
        <f>IF(ISNA(VLOOKUP($A442,[1]DSSV!$A$9:$P$65536,IN_DTK!D$6,0))=FALSE,VLOOKUP($A442,[1]DSSV!$A$9:$P$65536,IN_DTK!D$6,0),"")</f>
        <v xml:space="preserve">Trương Ngọc </v>
      </c>
      <c r="E442" s="56" t="str">
        <f>IF(ISNA(VLOOKUP($A442,[1]DSSV!$A$9:$P$65536,IN_DTK!E$6,0))=FALSE,VLOOKUP($A442,[1]DSSV!$A$9:$P$65536,IN_DTK!E$6,0),"")</f>
        <v xml:space="preserve">Minh </v>
      </c>
      <c r="F442" s="57" t="str">
        <f>IF(ISNA(VLOOKUP($A442,[1]DSSV!$A$9:$P$65536,IN_DTK!F$6,0))=FALSE,VLOOKUP($A442,[1]DSSV!$A$9:$P$65536,IN_DTK!F$6,0),"")</f>
        <v>K15QNH1</v>
      </c>
      <c r="G442" s="57" t="str">
        <f>IF(ISNA(VLOOKUP($A442,[1]DSSV!$A$9:$P$65536,IN_DTK!G$6,0))=FALSE,VLOOKUP($A442,[1]DSSV!$A$9:$P$65536,IN_DTK!G$6,0),"")</f>
        <v>K15E41</v>
      </c>
      <c r="H442" s="54">
        <f>IF(ISNA(VLOOKUP($A442,[1]DSSV!$A$9:$P$65536,IN_DTK!H$6,0))=FALSE,IF(H$9&lt;&gt;0,VLOOKUP($A442,[1]DSSV!$A$9:$P$65536,IN_DTK!H$6,0),""),"")</f>
        <v>8</v>
      </c>
      <c r="I442" s="54">
        <f>IF(ISNA(VLOOKUP($A442,[1]DSSV!$A$9:$P$65536,IN_DTK!I$6,0))=FALSE,IF(I$9&lt;&gt;0,VLOOKUP($A442,[1]DSSV!$A$9:$P$65536,IN_DTK!I$6,0),""),"")</f>
        <v>8</v>
      </c>
      <c r="J442" s="54">
        <f>IF(ISNA(VLOOKUP($A442,[1]DSSV!$A$9:$P$65536,IN_DTK!J$6,0))=FALSE,IF(J$9&lt;&gt;0,VLOOKUP($A442,[1]DSSV!$A$9:$P$65536,IN_DTK!J$6,0),""),"")</f>
        <v>5.5</v>
      </c>
      <c r="K442" s="54">
        <f>IF(ISNA(VLOOKUP($A442,[1]DSSV!$A$9:$P$65536,IN_DTK!K$6,0))=FALSE,IF(K$9&lt;&gt;0,VLOOKUP($A442,[1]DSSV!$A$9:$P$65536,IN_DTK!K$6,0),""),"")</f>
        <v>7</v>
      </c>
      <c r="L442" s="54">
        <f>IF(ISNA(VLOOKUP($A442,[1]DSSV!$A$9:$P$65536,IN_DTK!L$6,0))=FALSE,VLOOKUP($A442,[1]DSSV!$A$9:$P$65536,IN_DTK!L$6,0),"")</f>
        <v>6.5</v>
      </c>
      <c r="M442" s="54">
        <f>IF(ISNA(VLOOKUP($A442,[1]DSSV!$A$9:$P$65536,IN_DTK!M$6,0))=FALSE,VLOOKUP($A442,[1]DSSV!$A$9:$P$65536,IN_DTK!M$6,0),"")</f>
        <v>3.6</v>
      </c>
      <c r="N442" s="54">
        <f>IF(ISNA(VLOOKUP($A442,[1]DSSV!$A$9:$P$65536,IN_DTK!N$6,0))=FALSE,IF(N$9&lt;&gt;0,VLOOKUP($A442,[1]DSSV!$A$9:$P$65536,IN_DTK!N$6,0),""),"")</f>
        <v>5.0999999999999996</v>
      </c>
      <c r="O442" s="58">
        <f>IF(ISNA(VLOOKUP($A442,[1]DSSV!$A$9:$P$65536,IN_DTK!O$6,0))=FALSE,VLOOKUP($A442,[1]DSSV!$A$9:$P$65536,IN_DTK!O$6,0),"")</f>
        <v>5.8</v>
      </c>
      <c r="P442" s="59" t="str">
        <f>IF(ISNA(VLOOKUP($A442,[1]DSSV!$A$9:$P$65536,IN_DTK!P$6,0))=FALSE,VLOOKUP($A442,[1]DSSV!$A$9:$P$65536,IN_DTK!P$6,0),"")</f>
        <v>Năm Phẩy Tám</v>
      </c>
      <c r="Q442" s="60">
        <f>IF(ISNA(VLOOKUP($A442,[1]DSSV!$A$9:$P$65536,IN_DTK!Q$6,0))=FALSE,VLOOKUP($A442,[1]DSSV!$A$9:$P$65536,IN_DTK!Q$6,0),"")</f>
        <v>0</v>
      </c>
      <c r="R442" s="52" t="str">
        <f t="shared" si="12"/>
        <v>K15QNH</v>
      </c>
      <c r="S442" s="53" t="str">
        <f t="shared" si="13"/>
        <v>QNH</v>
      </c>
    </row>
    <row r="443" spans="1:19" s="52" customFormat="1" ht="18" customHeight="1">
      <c r="A443" s="44">
        <v>434</v>
      </c>
      <c r="B443" s="54">
        <f>SUBTOTAL(2,C$7:C443)</f>
        <v>434</v>
      </c>
      <c r="C443" s="54">
        <f>IF(ISNA(VLOOKUP($A443,[1]DSSV!$A$9:$P$65536,IN_DTK!C$6,0))=FALSE,VLOOKUP($A443,[1]DSSV!$A$9:$P$65536,IN_DTK!C$6,0),"")</f>
        <v>152523527</v>
      </c>
      <c r="D443" s="55" t="str">
        <f>IF(ISNA(VLOOKUP($A443,[1]DSSV!$A$9:$P$65536,IN_DTK!D$6,0))=FALSE,VLOOKUP($A443,[1]DSSV!$A$9:$P$65536,IN_DTK!D$6,0),"")</f>
        <v>Nguyễn Tuấn</v>
      </c>
      <c r="E443" s="56" t="str">
        <f>IF(ISNA(VLOOKUP($A443,[1]DSSV!$A$9:$P$65536,IN_DTK!E$6,0))=FALSE,VLOOKUP($A443,[1]DSSV!$A$9:$P$65536,IN_DTK!E$6,0),"")</f>
        <v xml:space="preserve">Hải </v>
      </c>
      <c r="F443" s="57" t="str">
        <f>IF(ISNA(VLOOKUP($A443,[1]DSSV!$A$9:$P$65536,IN_DTK!F$6,0))=FALSE,VLOOKUP($A443,[1]DSSV!$A$9:$P$65536,IN_DTK!F$6,0),"")</f>
        <v>K15QNH1</v>
      </c>
      <c r="G443" s="57" t="str">
        <f>IF(ISNA(VLOOKUP($A443,[1]DSSV!$A$9:$P$65536,IN_DTK!G$6,0))=FALSE,VLOOKUP($A443,[1]DSSV!$A$9:$P$65536,IN_DTK!G$6,0),"")</f>
        <v>K15E41</v>
      </c>
      <c r="H443" s="54">
        <f>IF(ISNA(VLOOKUP($A443,[1]DSSV!$A$9:$P$65536,IN_DTK!H$6,0))=FALSE,IF(H$9&lt;&gt;0,VLOOKUP($A443,[1]DSSV!$A$9:$P$65536,IN_DTK!H$6,0),""),"")</f>
        <v>9</v>
      </c>
      <c r="I443" s="54">
        <f>IF(ISNA(VLOOKUP($A443,[1]DSSV!$A$9:$P$65536,IN_DTK!I$6,0))=FALSE,IF(I$9&lt;&gt;0,VLOOKUP($A443,[1]DSSV!$A$9:$P$65536,IN_DTK!I$6,0),""),"")</f>
        <v>8</v>
      </c>
      <c r="J443" s="54">
        <f>IF(ISNA(VLOOKUP($A443,[1]DSSV!$A$9:$P$65536,IN_DTK!J$6,0))=FALSE,IF(J$9&lt;&gt;0,VLOOKUP($A443,[1]DSSV!$A$9:$P$65536,IN_DTK!J$6,0),""),"")</f>
        <v>6.5</v>
      </c>
      <c r="K443" s="54">
        <f>IF(ISNA(VLOOKUP($A443,[1]DSSV!$A$9:$P$65536,IN_DTK!K$6,0))=FALSE,IF(K$9&lt;&gt;0,VLOOKUP($A443,[1]DSSV!$A$9:$P$65536,IN_DTK!K$6,0),""),"")</f>
        <v>7.5</v>
      </c>
      <c r="L443" s="54">
        <f>IF(ISNA(VLOOKUP($A443,[1]DSSV!$A$9:$P$65536,IN_DTK!L$6,0))=FALSE,VLOOKUP($A443,[1]DSSV!$A$9:$P$65536,IN_DTK!L$6,0),"")</f>
        <v>6</v>
      </c>
      <c r="M443" s="54">
        <f>IF(ISNA(VLOOKUP($A443,[1]DSSV!$A$9:$P$65536,IN_DTK!M$6,0))=FALSE,VLOOKUP($A443,[1]DSSV!$A$9:$P$65536,IN_DTK!M$6,0),"")</f>
        <v>3.6</v>
      </c>
      <c r="N443" s="54">
        <f>IF(ISNA(VLOOKUP($A443,[1]DSSV!$A$9:$P$65536,IN_DTK!N$6,0))=FALSE,IF(N$9&lt;&gt;0,VLOOKUP($A443,[1]DSSV!$A$9:$P$65536,IN_DTK!N$6,0),""),"")</f>
        <v>4.8</v>
      </c>
      <c r="O443" s="58">
        <f>IF(ISNA(VLOOKUP($A443,[1]DSSV!$A$9:$P$65536,IN_DTK!O$6,0))=FALSE,VLOOKUP($A443,[1]DSSV!$A$9:$P$65536,IN_DTK!O$6,0),"")</f>
        <v>5.9</v>
      </c>
      <c r="P443" s="59" t="str">
        <f>IF(ISNA(VLOOKUP($A443,[1]DSSV!$A$9:$P$65536,IN_DTK!P$6,0))=FALSE,VLOOKUP($A443,[1]DSSV!$A$9:$P$65536,IN_DTK!P$6,0),"")</f>
        <v>Năm Phẩy Chín</v>
      </c>
      <c r="Q443" s="60">
        <f>IF(ISNA(VLOOKUP($A443,[1]DSSV!$A$9:$P$65536,IN_DTK!Q$6,0))=FALSE,VLOOKUP($A443,[1]DSSV!$A$9:$P$65536,IN_DTK!Q$6,0),"")</f>
        <v>0</v>
      </c>
      <c r="R443" s="52" t="str">
        <f t="shared" si="12"/>
        <v>K15QNH</v>
      </c>
      <c r="S443" s="53" t="str">
        <f t="shared" si="13"/>
        <v>QNH</v>
      </c>
    </row>
    <row r="444" spans="1:19" s="52" customFormat="1" ht="18" customHeight="1">
      <c r="A444" s="44">
        <v>435</v>
      </c>
      <c r="B444" s="54">
        <f>SUBTOTAL(2,C$7:C444)</f>
        <v>435</v>
      </c>
      <c r="C444" s="54">
        <f>IF(ISNA(VLOOKUP($A444,[1]DSSV!$A$9:$P$65536,IN_DTK!C$6,0))=FALSE,VLOOKUP($A444,[1]DSSV!$A$9:$P$65536,IN_DTK!C$6,0),"")</f>
        <v>152523528</v>
      </c>
      <c r="D444" s="55" t="str">
        <f>IF(ISNA(VLOOKUP($A444,[1]DSSV!$A$9:$P$65536,IN_DTK!D$6,0))=FALSE,VLOOKUP($A444,[1]DSSV!$A$9:$P$65536,IN_DTK!D$6,0),"")</f>
        <v xml:space="preserve">Lê Thị Hồng </v>
      </c>
      <c r="E444" s="56" t="str">
        <f>IF(ISNA(VLOOKUP($A444,[1]DSSV!$A$9:$P$65536,IN_DTK!E$6,0))=FALSE,VLOOKUP($A444,[1]DSSV!$A$9:$P$65536,IN_DTK!E$6,0),"")</f>
        <v xml:space="preserve">Hạnh </v>
      </c>
      <c r="F444" s="57" t="str">
        <f>IF(ISNA(VLOOKUP($A444,[1]DSSV!$A$9:$P$65536,IN_DTK!F$6,0))=FALSE,VLOOKUP($A444,[1]DSSV!$A$9:$P$65536,IN_DTK!F$6,0),"")</f>
        <v>K15QNH1</v>
      </c>
      <c r="G444" s="57" t="str">
        <f>IF(ISNA(VLOOKUP($A444,[1]DSSV!$A$9:$P$65536,IN_DTK!G$6,0))=FALSE,VLOOKUP($A444,[1]DSSV!$A$9:$P$65536,IN_DTK!G$6,0),"")</f>
        <v>K15E41</v>
      </c>
      <c r="H444" s="54">
        <f>IF(ISNA(VLOOKUP($A444,[1]DSSV!$A$9:$P$65536,IN_DTK!H$6,0))=FALSE,IF(H$9&lt;&gt;0,VLOOKUP($A444,[1]DSSV!$A$9:$P$65536,IN_DTK!H$6,0),""),"")</f>
        <v>10</v>
      </c>
      <c r="I444" s="54">
        <f>IF(ISNA(VLOOKUP($A444,[1]DSSV!$A$9:$P$65536,IN_DTK!I$6,0))=FALSE,IF(I$9&lt;&gt;0,VLOOKUP($A444,[1]DSSV!$A$9:$P$65536,IN_DTK!I$6,0),""),"")</f>
        <v>9</v>
      </c>
      <c r="J444" s="54">
        <f>IF(ISNA(VLOOKUP($A444,[1]DSSV!$A$9:$P$65536,IN_DTK!J$6,0))=FALSE,IF(J$9&lt;&gt;0,VLOOKUP($A444,[1]DSSV!$A$9:$P$65536,IN_DTK!J$6,0),""),"")</f>
        <v>6</v>
      </c>
      <c r="K444" s="54">
        <f>IF(ISNA(VLOOKUP($A444,[1]DSSV!$A$9:$P$65536,IN_DTK!K$6,0))=FALSE,IF(K$9&lt;&gt;0,VLOOKUP($A444,[1]DSSV!$A$9:$P$65536,IN_DTK!K$6,0),""),"")</f>
        <v>7.5</v>
      </c>
      <c r="L444" s="54">
        <f>IF(ISNA(VLOOKUP($A444,[1]DSSV!$A$9:$P$65536,IN_DTK!L$6,0))=FALSE,VLOOKUP($A444,[1]DSSV!$A$9:$P$65536,IN_DTK!L$6,0),"")</f>
        <v>7</v>
      </c>
      <c r="M444" s="54">
        <f>IF(ISNA(VLOOKUP($A444,[1]DSSV!$A$9:$P$65536,IN_DTK!M$6,0))=FALSE,VLOOKUP($A444,[1]DSSV!$A$9:$P$65536,IN_DTK!M$6,0),"")</f>
        <v>4.4000000000000004</v>
      </c>
      <c r="N444" s="54">
        <f>IF(ISNA(VLOOKUP($A444,[1]DSSV!$A$9:$P$65536,IN_DTK!N$6,0))=FALSE,IF(N$9&lt;&gt;0,VLOOKUP($A444,[1]DSSV!$A$9:$P$65536,IN_DTK!N$6,0),""),"")</f>
        <v>5.7</v>
      </c>
      <c r="O444" s="58">
        <f>IF(ISNA(VLOOKUP($A444,[1]DSSV!$A$9:$P$65536,IN_DTK!O$6,0))=FALSE,VLOOKUP($A444,[1]DSSV!$A$9:$P$65536,IN_DTK!O$6,0),"")</f>
        <v>6.5</v>
      </c>
      <c r="P444" s="59" t="str">
        <f>IF(ISNA(VLOOKUP($A444,[1]DSSV!$A$9:$P$65536,IN_DTK!P$6,0))=FALSE,VLOOKUP($A444,[1]DSSV!$A$9:$P$65536,IN_DTK!P$6,0),"")</f>
        <v>Sáu Phẩy Năm</v>
      </c>
      <c r="Q444" s="60">
        <f>IF(ISNA(VLOOKUP($A444,[1]DSSV!$A$9:$P$65536,IN_DTK!Q$6,0))=FALSE,VLOOKUP($A444,[1]DSSV!$A$9:$P$65536,IN_DTK!Q$6,0),"")</f>
        <v>0</v>
      </c>
      <c r="R444" s="52" t="str">
        <f t="shared" si="12"/>
        <v>K15QNH</v>
      </c>
      <c r="S444" s="53" t="str">
        <f t="shared" si="13"/>
        <v>QNH</v>
      </c>
    </row>
    <row r="445" spans="1:19" s="52" customFormat="1" ht="18" customHeight="1">
      <c r="A445" s="44">
        <v>436</v>
      </c>
      <c r="B445" s="54">
        <f>SUBTOTAL(2,C$7:C445)</f>
        <v>436</v>
      </c>
      <c r="C445" s="54">
        <f>IF(ISNA(VLOOKUP($A445,[1]DSSV!$A$9:$P$65536,IN_DTK!C$6,0))=FALSE,VLOOKUP($A445,[1]DSSV!$A$9:$P$65536,IN_DTK!C$6,0),"")</f>
        <v>152523739</v>
      </c>
      <c r="D445" s="55" t="str">
        <f>IF(ISNA(VLOOKUP($A445,[1]DSSV!$A$9:$P$65536,IN_DTK!D$6,0))=FALSE,VLOOKUP($A445,[1]DSSV!$A$9:$P$65536,IN_DTK!D$6,0),"")</f>
        <v xml:space="preserve">Nguyễn Hà Diểm </v>
      </c>
      <c r="E445" s="56" t="str">
        <f>IF(ISNA(VLOOKUP($A445,[1]DSSV!$A$9:$P$65536,IN_DTK!E$6,0))=FALSE,VLOOKUP($A445,[1]DSSV!$A$9:$P$65536,IN_DTK!E$6,0),"")</f>
        <v xml:space="preserve">Ly </v>
      </c>
      <c r="F445" s="57" t="str">
        <f>IF(ISNA(VLOOKUP($A445,[1]DSSV!$A$9:$P$65536,IN_DTK!F$6,0))=FALSE,VLOOKUP($A445,[1]DSSV!$A$9:$P$65536,IN_DTK!F$6,0),"")</f>
        <v>K15QNH1</v>
      </c>
      <c r="G445" s="57" t="str">
        <f>IF(ISNA(VLOOKUP($A445,[1]DSSV!$A$9:$P$65536,IN_DTK!G$6,0))=FALSE,VLOOKUP($A445,[1]DSSV!$A$9:$P$65536,IN_DTK!G$6,0),"")</f>
        <v>K15E41</v>
      </c>
      <c r="H445" s="54">
        <f>IF(ISNA(VLOOKUP($A445,[1]DSSV!$A$9:$P$65536,IN_DTK!H$6,0))=FALSE,IF(H$9&lt;&gt;0,VLOOKUP($A445,[1]DSSV!$A$9:$P$65536,IN_DTK!H$6,0),""),"")</f>
        <v>10</v>
      </c>
      <c r="I445" s="54">
        <f>IF(ISNA(VLOOKUP($A445,[1]DSSV!$A$9:$P$65536,IN_DTK!I$6,0))=FALSE,IF(I$9&lt;&gt;0,VLOOKUP($A445,[1]DSSV!$A$9:$P$65536,IN_DTK!I$6,0),""),"")</f>
        <v>10</v>
      </c>
      <c r="J445" s="54">
        <f>IF(ISNA(VLOOKUP($A445,[1]DSSV!$A$9:$P$65536,IN_DTK!J$6,0))=FALSE,IF(J$9&lt;&gt;0,VLOOKUP($A445,[1]DSSV!$A$9:$P$65536,IN_DTK!J$6,0),""),"")</f>
        <v>6.5</v>
      </c>
      <c r="K445" s="54">
        <f>IF(ISNA(VLOOKUP($A445,[1]DSSV!$A$9:$P$65536,IN_DTK!K$6,0))=FALSE,IF(K$9&lt;&gt;0,VLOOKUP($A445,[1]DSSV!$A$9:$P$65536,IN_DTK!K$6,0),""),"")</f>
        <v>8.5</v>
      </c>
      <c r="L445" s="54">
        <f>IF(ISNA(VLOOKUP($A445,[1]DSSV!$A$9:$P$65536,IN_DTK!L$6,0))=FALSE,VLOOKUP($A445,[1]DSSV!$A$9:$P$65536,IN_DTK!L$6,0),"")</f>
        <v>8</v>
      </c>
      <c r="M445" s="54">
        <f>IF(ISNA(VLOOKUP($A445,[1]DSSV!$A$9:$P$65536,IN_DTK!M$6,0))=FALSE,VLOOKUP($A445,[1]DSSV!$A$9:$P$65536,IN_DTK!M$6,0),"")</f>
        <v>5.5</v>
      </c>
      <c r="N445" s="54">
        <f>IF(ISNA(VLOOKUP($A445,[1]DSSV!$A$9:$P$65536,IN_DTK!N$6,0))=FALSE,IF(N$9&lt;&gt;0,VLOOKUP($A445,[1]DSSV!$A$9:$P$65536,IN_DTK!N$6,0),""),"")</f>
        <v>6.8</v>
      </c>
      <c r="O445" s="58">
        <f>IF(ISNA(VLOOKUP($A445,[1]DSSV!$A$9:$P$65536,IN_DTK!O$6,0))=FALSE,VLOOKUP($A445,[1]DSSV!$A$9:$P$65536,IN_DTK!O$6,0),"")</f>
        <v>7.4</v>
      </c>
      <c r="P445" s="59" t="str">
        <f>IF(ISNA(VLOOKUP($A445,[1]DSSV!$A$9:$P$65536,IN_DTK!P$6,0))=FALSE,VLOOKUP($A445,[1]DSSV!$A$9:$P$65536,IN_DTK!P$6,0),"")</f>
        <v>Bảy Phẩy Bốn</v>
      </c>
      <c r="Q445" s="60">
        <f>IF(ISNA(VLOOKUP($A445,[1]DSSV!$A$9:$P$65536,IN_DTK!Q$6,0))=FALSE,VLOOKUP($A445,[1]DSSV!$A$9:$P$65536,IN_DTK!Q$6,0),"")</f>
        <v>0</v>
      </c>
      <c r="R445" s="52" t="str">
        <f t="shared" si="12"/>
        <v>K15QNH</v>
      </c>
      <c r="S445" s="53" t="str">
        <f t="shared" si="13"/>
        <v>QNH</v>
      </c>
    </row>
    <row r="446" spans="1:19" s="52" customFormat="1" ht="18" customHeight="1">
      <c r="A446" s="44">
        <v>437</v>
      </c>
      <c r="B446" s="54">
        <f>SUBTOTAL(2,C$7:C446)</f>
        <v>437</v>
      </c>
      <c r="C446" s="54">
        <f>IF(ISNA(VLOOKUP($A446,[1]DSSV!$A$9:$P$65536,IN_DTK!C$6,0))=FALSE,VLOOKUP($A446,[1]DSSV!$A$9:$P$65536,IN_DTK!C$6,0),"")</f>
        <v>152525499</v>
      </c>
      <c r="D446" s="55" t="str">
        <f>IF(ISNA(VLOOKUP($A446,[1]DSSV!$A$9:$P$65536,IN_DTK!D$6,0))=FALSE,VLOOKUP($A446,[1]DSSV!$A$9:$P$65536,IN_DTK!D$6,0),"")</f>
        <v>Hoàng Thị Ngọc</v>
      </c>
      <c r="E446" s="56" t="str">
        <f>IF(ISNA(VLOOKUP($A446,[1]DSSV!$A$9:$P$65536,IN_DTK!E$6,0))=FALSE,VLOOKUP($A446,[1]DSSV!$A$9:$P$65536,IN_DTK!E$6,0),"")</f>
        <v xml:space="preserve">Trang </v>
      </c>
      <c r="F446" s="57" t="str">
        <f>IF(ISNA(VLOOKUP($A446,[1]DSSV!$A$9:$P$65536,IN_DTK!F$6,0))=FALSE,VLOOKUP($A446,[1]DSSV!$A$9:$P$65536,IN_DTK!F$6,0),"")</f>
        <v>K15QNH1</v>
      </c>
      <c r="G446" s="57" t="str">
        <f>IF(ISNA(VLOOKUP($A446,[1]DSSV!$A$9:$P$65536,IN_DTK!G$6,0))=FALSE,VLOOKUP($A446,[1]DSSV!$A$9:$P$65536,IN_DTK!G$6,0),"")</f>
        <v>K15E41</v>
      </c>
      <c r="H446" s="54">
        <f>IF(ISNA(VLOOKUP($A446,[1]DSSV!$A$9:$P$65536,IN_DTK!H$6,0))=FALSE,IF(H$9&lt;&gt;0,VLOOKUP($A446,[1]DSSV!$A$9:$P$65536,IN_DTK!H$6,0),""),"")</f>
        <v>9</v>
      </c>
      <c r="I446" s="54">
        <f>IF(ISNA(VLOOKUP($A446,[1]DSSV!$A$9:$P$65536,IN_DTK!I$6,0))=FALSE,IF(I$9&lt;&gt;0,VLOOKUP($A446,[1]DSSV!$A$9:$P$65536,IN_DTK!I$6,0),""),"")</f>
        <v>10</v>
      </c>
      <c r="J446" s="54">
        <f>IF(ISNA(VLOOKUP($A446,[1]DSSV!$A$9:$P$65536,IN_DTK!J$6,0))=FALSE,IF(J$9&lt;&gt;0,VLOOKUP($A446,[1]DSSV!$A$9:$P$65536,IN_DTK!J$6,0),""),"")</f>
        <v>4</v>
      </c>
      <c r="K446" s="54">
        <f>IF(ISNA(VLOOKUP($A446,[1]DSSV!$A$9:$P$65536,IN_DTK!K$6,0))=FALSE,IF(K$9&lt;&gt;0,VLOOKUP($A446,[1]DSSV!$A$9:$P$65536,IN_DTK!K$6,0),""),"")</f>
        <v>7</v>
      </c>
      <c r="L446" s="54">
        <f>IF(ISNA(VLOOKUP($A446,[1]DSSV!$A$9:$P$65536,IN_DTK!L$6,0))=FALSE,VLOOKUP($A446,[1]DSSV!$A$9:$P$65536,IN_DTK!L$6,0),"")</f>
        <v>6</v>
      </c>
      <c r="M446" s="54">
        <f>IF(ISNA(VLOOKUP($A446,[1]DSSV!$A$9:$P$65536,IN_DTK!M$6,0))=FALSE,VLOOKUP($A446,[1]DSSV!$A$9:$P$65536,IN_DTK!M$6,0),"")</f>
        <v>3.5</v>
      </c>
      <c r="N446" s="54">
        <f>IF(ISNA(VLOOKUP($A446,[1]DSSV!$A$9:$P$65536,IN_DTK!N$6,0))=FALSE,IF(N$9&lt;&gt;0,VLOOKUP($A446,[1]DSSV!$A$9:$P$65536,IN_DTK!N$6,0),""),"")</f>
        <v>4.8</v>
      </c>
      <c r="O446" s="58">
        <f>IF(ISNA(VLOOKUP($A446,[1]DSSV!$A$9:$P$65536,IN_DTK!O$6,0))=FALSE,VLOOKUP($A446,[1]DSSV!$A$9:$P$65536,IN_DTK!O$6,0),"")</f>
        <v>5.6</v>
      </c>
      <c r="P446" s="59" t="str">
        <f>IF(ISNA(VLOOKUP($A446,[1]DSSV!$A$9:$P$65536,IN_DTK!P$6,0))=FALSE,VLOOKUP($A446,[1]DSSV!$A$9:$P$65536,IN_DTK!P$6,0),"")</f>
        <v>Năm Phẩy Sáu</v>
      </c>
      <c r="Q446" s="60">
        <f>IF(ISNA(VLOOKUP($A446,[1]DSSV!$A$9:$P$65536,IN_DTK!Q$6,0))=FALSE,VLOOKUP($A446,[1]DSSV!$A$9:$P$65536,IN_DTK!Q$6,0),"")</f>
        <v>0</v>
      </c>
      <c r="R446" s="52" t="str">
        <f t="shared" si="12"/>
        <v>K15QNH</v>
      </c>
      <c r="S446" s="53" t="str">
        <f t="shared" si="13"/>
        <v>QNH</v>
      </c>
    </row>
    <row r="447" spans="1:19" s="52" customFormat="1" ht="18" customHeight="1">
      <c r="A447" s="44">
        <v>438</v>
      </c>
      <c r="B447" s="54">
        <f>SUBTOTAL(2,C$7:C447)</f>
        <v>438</v>
      </c>
      <c r="C447" s="54">
        <f>IF(ISNA(VLOOKUP($A447,[1]DSSV!$A$9:$P$65536,IN_DTK!C$6,0))=FALSE,VLOOKUP($A447,[1]DSSV!$A$9:$P$65536,IN_DTK!C$6,0),"")</f>
        <v>142221358</v>
      </c>
      <c r="D447" s="55" t="str">
        <f>IF(ISNA(VLOOKUP($A447,[1]DSSV!$A$9:$P$65536,IN_DTK!D$6,0))=FALSE,VLOOKUP($A447,[1]DSSV!$A$9:$P$65536,IN_DTK!D$6,0),"")</f>
        <v xml:space="preserve">Đặng Ngọc </v>
      </c>
      <c r="E447" s="56" t="str">
        <f>IF(ISNA(VLOOKUP($A447,[1]DSSV!$A$9:$P$65536,IN_DTK!E$6,0))=FALSE,VLOOKUP($A447,[1]DSSV!$A$9:$P$65536,IN_DTK!E$6,0),"")</f>
        <v xml:space="preserve">Sơn </v>
      </c>
      <c r="F447" s="57" t="str">
        <f>IF(ISNA(VLOOKUP($A447,[1]DSSV!$A$9:$P$65536,IN_DTK!F$6,0))=FALSE,VLOOKUP($A447,[1]DSSV!$A$9:$P$65536,IN_DTK!F$6,0),"")</f>
        <v>K15QNH2</v>
      </c>
      <c r="G447" s="57" t="str">
        <f>IF(ISNA(VLOOKUP($A447,[1]DSSV!$A$9:$P$65536,IN_DTK!G$6,0))=FALSE,VLOOKUP($A447,[1]DSSV!$A$9:$P$65536,IN_DTK!G$6,0),"")</f>
        <v>K15E41</v>
      </c>
      <c r="H447" s="54">
        <f>IF(ISNA(VLOOKUP($A447,[1]DSSV!$A$9:$P$65536,IN_DTK!H$6,0))=FALSE,IF(H$9&lt;&gt;0,VLOOKUP($A447,[1]DSSV!$A$9:$P$65536,IN_DTK!H$6,0),""),"")</f>
        <v>9</v>
      </c>
      <c r="I447" s="54">
        <f>IF(ISNA(VLOOKUP($A447,[1]DSSV!$A$9:$P$65536,IN_DTK!I$6,0))=FALSE,IF(I$9&lt;&gt;0,VLOOKUP($A447,[1]DSSV!$A$9:$P$65536,IN_DTK!I$6,0),""),"")</f>
        <v>8</v>
      </c>
      <c r="J447" s="54">
        <f>IF(ISNA(VLOOKUP($A447,[1]DSSV!$A$9:$P$65536,IN_DTK!J$6,0))=FALSE,IF(J$9&lt;&gt;0,VLOOKUP($A447,[1]DSSV!$A$9:$P$65536,IN_DTK!J$6,0),""),"")</f>
        <v>6</v>
      </c>
      <c r="K447" s="54">
        <f>IF(ISNA(VLOOKUP($A447,[1]DSSV!$A$9:$P$65536,IN_DTK!K$6,0))=FALSE,IF(K$9&lt;&gt;0,VLOOKUP($A447,[1]DSSV!$A$9:$P$65536,IN_DTK!K$6,0),""),"")</f>
        <v>8</v>
      </c>
      <c r="L447" s="54">
        <f>IF(ISNA(VLOOKUP($A447,[1]DSSV!$A$9:$P$65536,IN_DTK!L$6,0))=FALSE,VLOOKUP($A447,[1]DSSV!$A$9:$P$65536,IN_DTK!L$6,0),"")</f>
        <v>6</v>
      </c>
      <c r="M447" s="54">
        <f>IF(ISNA(VLOOKUP($A447,[1]DSSV!$A$9:$P$65536,IN_DTK!M$6,0))=FALSE,VLOOKUP($A447,[1]DSSV!$A$9:$P$65536,IN_DTK!M$6,0),"")</f>
        <v>4.9000000000000004</v>
      </c>
      <c r="N447" s="54">
        <f>IF(ISNA(VLOOKUP($A447,[1]DSSV!$A$9:$P$65536,IN_DTK!N$6,0))=FALSE,IF(N$9&lt;&gt;0,VLOOKUP($A447,[1]DSSV!$A$9:$P$65536,IN_DTK!N$6,0),""),"")</f>
        <v>5.5</v>
      </c>
      <c r="O447" s="58">
        <f>IF(ISNA(VLOOKUP($A447,[1]DSSV!$A$9:$P$65536,IN_DTK!O$6,0))=FALSE,VLOOKUP($A447,[1]DSSV!$A$9:$P$65536,IN_DTK!O$6,0),"")</f>
        <v>6.3</v>
      </c>
      <c r="P447" s="59" t="str">
        <f>IF(ISNA(VLOOKUP($A447,[1]DSSV!$A$9:$P$65536,IN_DTK!P$6,0))=FALSE,VLOOKUP($A447,[1]DSSV!$A$9:$P$65536,IN_DTK!P$6,0),"")</f>
        <v>Sáu  Phẩy Ba</v>
      </c>
      <c r="Q447" s="60">
        <f>IF(ISNA(VLOOKUP($A447,[1]DSSV!$A$9:$P$65536,IN_DTK!Q$6,0))=FALSE,VLOOKUP($A447,[1]DSSV!$A$9:$P$65536,IN_DTK!Q$6,0),"")</f>
        <v>0</v>
      </c>
      <c r="R447" s="52" t="str">
        <f t="shared" si="12"/>
        <v>K15QNH</v>
      </c>
      <c r="S447" s="53" t="str">
        <f t="shared" si="13"/>
        <v>QNH</v>
      </c>
    </row>
    <row r="448" spans="1:19" s="52" customFormat="1" ht="18" customHeight="1">
      <c r="A448" s="44">
        <v>439</v>
      </c>
      <c r="B448" s="54">
        <f>SUBTOTAL(2,C$7:C448)</f>
        <v>439</v>
      </c>
      <c r="C448" s="54">
        <f>IF(ISNA(VLOOKUP($A448,[1]DSSV!$A$9:$P$65536,IN_DTK!C$6,0))=FALSE,VLOOKUP($A448,[1]DSSV!$A$9:$P$65536,IN_DTK!C$6,0),"")</f>
        <v>142522723</v>
      </c>
      <c r="D448" s="55" t="str">
        <f>IF(ISNA(VLOOKUP($A448,[1]DSSV!$A$9:$P$65536,IN_DTK!D$6,0))=FALSE,VLOOKUP($A448,[1]DSSV!$A$9:$P$65536,IN_DTK!D$6,0),"")</f>
        <v xml:space="preserve">Nguyễn Thị Thu </v>
      </c>
      <c r="E448" s="56" t="str">
        <f>IF(ISNA(VLOOKUP($A448,[1]DSSV!$A$9:$P$65536,IN_DTK!E$6,0))=FALSE,VLOOKUP($A448,[1]DSSV!$A$9:$P$65536,IN_DTK!E$6,0),"")</f>
        <v>Hoài</v>
      </c>
      <c r="F448" s="57" t="str">
        <f>IF(ISNA(VLOOKUP($A448,[1]DSSV!$A$9:$P$65536,IN_DTK!F$6,0))=FALSE,VLOOKUP($A448,[1]DSSV!$A$9:$P$65536,IN_DTK!F$6,0),"")</f>
        <v>K15QNH2</v>
      </c>
      <c r="G448" s="57" t="str">
        <f>IF(ISNA(VLOOKUP($A448,[1]DSSV!$A$9:$P$65536,IN_DTK!G$6,0))=FALSE,VLOOKUP($A448,[1]DSSV!$A$9:$P$65536,IN_DTK!G$6,0),"")</f>
        <v>K15E41</v>
      </c>
      <c r="H448" s="54">
        <f>IF(ISNA(VLOOKUP($A448,[1]DSSV!$A$9:$P$65536,IN_DTK!H$6,0))=FALSE,IF(H$9&lt;&gt;0,VLOOKUP($A448,[1]DSSV!$A$9:$P$65536,IN_DTK!H$6,0),""),"")</f>
        <v>10</v>
      </c>
      <c r="I448" s="54">
        <f>IF(ISNA(VLOOKUP($A448,[1]DSSV!$A$9:$P$65536,IN_DTK!I$6,0))=FALSE,IF(I$9&lt;&gt;0,VLOOKUP($A448,[1]DSSV!$A$9:$P$65536,IN_DTK!I$6,0),""),"")</f>
        <v>10</v>
      </c>
      <c r="J448" s="54">
        <f>IF(ISNA(VLOOKUP($A448,[1]DSSV!$A$9:$P$65536,IN_DTK!J$6,0))=FALSE,IF(J$9&lt;&gt;0,VLOOKUP($A448,[1]DSSV!$A$9:$P$65536,IN_DTK!J$6,0),""),"")</f>
        <v>6</v>
      </c>
      <c r="K448" s="54">
        <f>IF(ISNA(VLOOKUP($A448,[1]DSSV!$A$9:$P$65536,IN_DTK!K$6,0))=FALSE,IF(K$9&lt;&gt;0,VLOOKUP($A448,[1]DSSV!$A$9:$P$65536,IN_DTK!K$6,0),""),"")</f>
        <v>8</v>
      </c>
      <c r="L448" s="54">
        <f>IF(ISNA(VLOOKUP($A448,[1]DSSV!$A$9:$P$65536,IN_DTK!L$6,0))=FALSE,VLOOKUP($A448,[1]DSSV!$A$9:$P$65536,IN_DTK!L$6,0),"")</f>
        <v>7</v>
      </c>
      <c r="M448" s="54">
        <f>IF(ISNA(VLOOKUP($A448,[1]DSSV!$A$9:$P$65536,IN_DTK!M$6,0))=FALSE,VLOOKUP($A448,[1]DSSV!$A$9:$P$65536,IN_DTK!M$6,0),"")</f>
        <v>4.5999999999999996</v>
      </c>
      <c r="N448" s="54">
        <f>IF(ISNA(VLOOKUP($A448,[1]DSSV!$A$9:$P$65536,IN_DTK!N$6,0))=FALSE,IF(N$9&lt;&gt;0,VLOOKUP($A448,[1]DSSV!$A$9:$P$65536,IN_DTK!N$6,0),""),"")</f>
        <v>5.8</v>
      </c>
      <c r="O448" s="58">
        <f>IF(ISNA(VLOOKUP($A448,[1]DSSV!$A$9:$P$65536,IN_DTK!O$6,0))=FALSE,VLOOKUP($A448,[1]DSSV!$A$9:$P$65536,IN_DTK!O$6,0),"")</f>
        <v>6.7</v>
      </c>
      <c r="P448" s="59" t="str">
        <f>IF(ISNA(VLOOKUP($A448,[1]DSSV!$A$9:$P$65536,IN_DTK!P$6,0))=FALSE,VLOOKUP($A448,[1]DSSV!$A$9:$P$65536,IN_DTK!P$6,0),"")</f>
        <v>Sáu  Phẩy Bảy</v>
      </c>
      <c r="Q448" s="60">
        <f>IF(ISNA(VLOOKUP($A448,[1]DSSV!$A$9:$P$65536,IN_DTK!Q$6,0))=FALSE,VLOOKUP($A448,[1]DSSV!$A$9:$P$65536,IN_DTK!Q$6,0),"")</f>
        <v>0</v>
      </c>
      <c r="R448" s="52" t="str">
        <f t="shared" si="12"/>
        <v>K15QNH</v>
      </c>
      <c r="S448" s="53" t="str">
        <f t="shared" si="13"/>
        <v>QNH</v>
      </c>
    </row>
    <row r="449" spans="1:19" s="52" customFormat="1" ht="18" customHeight="1">
      <c r="A449" s="44">
        <v>440</v>
      </c>
      <c r="B449" s="54">
        <f>SUBTOTAL(2,C$7:C449)</f>
        <v>440</v>
      </c>
      <c r="C449" s="54">
        <f>IF(ISNA(VLOOKUP($A449,[1]DSSV!$A$9:$P$65536,IN_DTK!C$6,0))=FALSE,VLOOKUP($A449,[1]DSSV!$A$9:$P$65536,IN_DTK!C$6,0),"")</f>
        <v>152523532</v>
      </c>
      <c r="D449" s="55" t="str">
        <f>IF(ISNA(VLOOKUP($A449,[1]DSSV!$A$9:$P$65536,IN_DTK!D$6,0))=FALSE,VLOOKUP($A449,[1]DSSV!$A$9:$P$65536,IN_DTK!D$6,0),"")</f>
        <v xml:space="preserve">Phạm Thị Thu </v>
      </c>
      <c r="E449" s="56" t="str">
        <f>IF(ISNA(VLOOKUP($A449,[1]DSSV!$A$9:$P$65536,IN_DTK!E$6,0))=FALSE,VLOOKUP($A449,[1]DSSV!$A$9:$P$65536,IN_DTK!E$6,0),"")</f>
        <v xml:space="preserve">Thủy </v>
      </c>
      <c r="F449" s="57" t="str">
        <f>IF(ISNA(VLOOKUP($A449,[1]DSSV!$A$9:$P$65536,IN_DTK!F$6,0))=FALSE,VLOOKUP($A449,[1]DSSV!$A$9:$P$65536,IN_DTK!F$6,0),"")</f>
        <v>K15QNH2</v>
      </c>
      <c r="G449" s="57" t="str">
        <f>IF(ISNA(VLOOKUP($A449,[1]DSSV!$A$9:$P$65536,IN_DTK!G$6,0))=FALSE,VLOOKUP($A449,[1]DSSV!$A$9:$P$65536,IN_DTK!G$6,0),"")</f>
        <v>K15E41</v>
      </c>
      <c r="H449" s="54">
        <f>IF(ISNA(VLOOKUP($A449,[1]DSSV!$A$9:$P$65536,IN_DTK!H$6,0))=FALSE,IF(H$9&lt;&gt;0,VLOOKUP($A449,[1]DSSV!$A$9:$P$65536,IN_DTK!H$6,0),""),"")</f>
        <v>10</v>
      </c>
      <c r="I449" s="54">
        <f>IF(ISNA(VLOOKUP($A449,[1]DSSV!$A$9:$P$65536,IN_DTK!I$6,0))=FALSE,IF(I$9&lt;&gt;0,VLOOKUP($A449,[1]DSSV!$A$9:$P$65536,IN_DTK!I$6,0),""),"")</f>
        <v>10</v>
      </c>
      <c r="J449" s="54">
        <f>IF(ISNA(VLOOKUP($A449,[1]DSSV!$A$9:$P$65536,IN_DTK!J$6,0))=FALSE,IF(J$9&lt;&gt;0,VLOOKUP($A449,[1]DSSV!$A$9:$P$65536,IN_DTK!J$6,0),""),"")</f>
        <v>6</v>
      </c>
      <c r="K449" s="54">
        <f>IF(ISNA(VLOOKUP($A449,[1]DSSV!$A$9:$P$65536,IN_DTK!K$6,0))=FALSE,IF(K$9&lt;&gt;0,VLOOKUP($A449,[1]DSSV!$A$9:$P$65536,IN_DTK!K$6,0),""),"")</f>
        <v>8</v>
      </c>
      <c r="L449" s="54">
        <f>IF(ISNA(VLOOKUP($A449,[1]DSSV!$A$9:$P$65536,IN_DTK!L$6,0))=FALSE,VLOOKUP($A449,[1]DSSV!$A$9:$P$65536,IN_DTK!L$6,0),"")</f>
        <v>7</v>
      </c>
      <c r="M449" s="54">
        <f>IF(ISNA(VLOOKUP($A449,[1]DSSV!$A$9:$P$65536,IN_DTK!M$6,0))=FALSE,VLOOKUP($A449,[1]DSSV!$A$9:$P$65536,IN_DTK!M$6,0),"")</f>
        <v>4</v>
      </c>
      <c r="N449" s="54">
        <f>IF(ISNA(VLOOKUP($A449,[1]DSSV!$A$9:$P$65536,IN_DTK!N$6,0))=FALSE,IF(N$9&lt;&gt;0,VLOOKUP($A449,[1]DSSV!$A$9:$P$65536,IN_DTK!N$6,0),""),"")</f>
        <v>5.5</v>
      </c>
      <c r="O449" s="58">
        <f>IF(ISNA(VLOOKUP($A449,[1]DSSV!$A$9:$P$65536,IN_DTK!O$6,0))=FALSE,VLOOKUP($A449,[1]DSSV!$A$9:$P$65536,IN_DTK!O$6,0),"")</f>
        <v>6.5</v>
      </c>
      <c r="P449" s="59" t="str">
        <f>IF(ISNA(VLOOKUP($A449,[1]DSSV!$A$9:$P$65536,IN_DTK!P$6,0))=FALSE,VLOOKUP($A449,[1]DSSV!$A$9:$P$65536,IN_DTK!P$6,0),"")</f>
        <v>Sáu Phẩy Năm</v>
      </c>
      <c r="Q449" s="60">
        <f>IF(ISNA(VLOOKUP($A449,[1]DSSV!$A$9:$P$65536,IN_DTK!Q$6,0))=FALSE,VLOOKUP($A449,[1]DSSV!$A$9:$P$65536,IN_DTK!Q$6,0),"")</f>
        <v>0</v>
      </c>
      <c r="R449" s="52" t="str">
        <f t="shared" si="12"/>
        <v>K15QNH</v>
      </c>
      <c r="S449" s="53" t="str">
        <f t="shared" si="13"/>
        <v>QNH</v>
      </c>
    </row>
    <row r="450" spans="1:19" s="52" customFormat="1" ht="18" customHeight="1">
      <c r="A450" s="44">
        <v>441</v>
      </c>
      <c r="B450" s="54">
        <f>SUBTOTAL(2,C$7:C450)</f>
        <v>441</v>
      </c>
      <c r="C450" s="54">
        <f>IF(ISNA(VLOOKUP($A450,[1]DSSV!$A$9:$P$65536,IN_DTK!C$6,0))=FALSE,VLOOKUP($A450,[1]DSSV!$A$9:$P$65536,IN_DTK!C$6,0),"")</f>
        <v>152523536</v>
      </c>
      <c r="D450" s="55" t="str">
        <f>IF(ISNA(VLOOKUP($A450,[1]DSSV!$A$9:$P$65536,IN_DTK!D$6,0))=FALSE,VLOOKUP($A450,[1]DSSV!$A$9:$P$65536,IN_DTK!D$6,0),"")</f>
        <v xml:space="preserve">Trần Thị Như </v>
      </c>
      <c r="E450" s="56" t="str">
        <f>IF(ISNA(VLOOKUP($A450,[1]DSSV!$A$9:$P$65536,IN_DTK!E$6,0))=FALSE,VLOOKUP($A450,[1]DSSV!$A$9:$P$65536,IN_DTK!E$6,0),"")</f>
        <v xml:space="preserve">Phương </v>
      </c>
      <c r="F450" s="57" t="str">
        <f>IF(ISNA(VLOOKUP($A450,[1]DSSV!$A$9:$P$65536,IN_DTK!F$6,0))=FALSE,VLOOKUP($A450,[1]DSSV!$A$9:$P$65536,IN_DTK!F$6,0),"")</f>
        <v>K15QNH2</v>
      </c>
      <c r="G450" s="57" t="str">
        <f>IF(ISNA(VLOOKUP($A450,[1]DSSV!$A$9:$P$65536,IN_DTK!G$6,0))=FALSE,VLOOKUP($A450,[1]DSSV!$A$9:$P$65536,IN_DTK!G$6,0),"")</f>
        <v>K15E41</v>
      </c>
      <c r="H450" s="54">
        <f>IF(ISNA(VLOOKUP($A450,[1]DSSV!$A$9:$P$65536,IN_DTK!H$6,0))=FALSE,IF(H$9&lt;&gt;0,VLOOKUP($A450,[1]DSSV!$A$9:$P$65536,IN_DTK!H$6,0),""),"")</f>
        <v>8</v>
      </c>
      <c r="I450" s="54">
        <f>IF(ISNA(VLOOKUP($A450,[1]DSSV!$A$9:$P$65536,IN_DTK!I$6,0))=FALSE,IF(I$9&lt;&gt;0,VLOOKUP($A450,[1]DSSV!$A$9:$P$65536,IN_DTK!I$6,0),""),"")</f>
        <v>9</v>
      </c>
      <c r="J450" s="54">
        <f>IF(ISNA(VLOOKUP($A450,[1]DSSV!$A$9:$P$65536,IN_DTK!J$6,0))=FALSE,IF(J$9&lt;&gt;0,VLOOKUP($A450,[1]DSSV!$A$9:$P$65536,IN_DTK!J$6,0),""),"")</f>
        <v>5.5</v>
      </c>
      <c r="K450" s="54">
        <f>IF(ISNA(VLOOKUP($A450,[1]DSSV!$A$9:$P$65536,IN_DTK!K$6,0))=FALSE,IF(K$9&lt;&gt;0,VLOOKUP($A450,[1]DSSV!$A$9:$P$65536,IN_DTK!K$6,0),""),"")</f>
        <v>8.5</v>
      </c>
      <c r="L450" s="54">
        <f>IF(ISNA(VLOOKUP($A450,[1]DSSV!$A$9:$P$65536,IN_DTK!L$6,0))=FALSE,VLOOKUP($A450,[1]DSSV!$A$9:$P$65536,IN_DTK!L$6,0),"")</f>
        <v>7</v>
      </c>
      <c r="M450" s="54">
        <f>IF(ISNA(VLOOKUP($A450,[1]DSSV!$A$9:$P$65536,IN_DTK!M$6,0))=FALSE,VLOOKUP($A450,[1]DSSV!$A$9:$P$65536,IN_DTK!M$6,0),"")</f>
        <v>3.8</v>
      </c>
      <c r="N450" s="54">
        <f>IF(ISNA(VLOOKUP($A450,[1]DSSV!$A$9:$P$65536,IN_DTK!N$6,0))=FALSE,IF(N$9&lt;&gt;0,VLOOKUP($A450,[1]DSSV!$A$9:$P$65536,IN_DTK!N$6,0),""),"")</f>
        <v>5.4</v>
      </c>
      <c r="O450" s="58">
        <f>IF(ISNA(VLOOKUP($A450,[1]DSSV!$A$9:$P$65536,IN_DTK!O$6,0))=FALSE,VLOOKUP($A450,[1]DSSV!$A$9:$P$65536,IN_DTK!O$6,0),"")</f>
        <v>6.2</v>
      </c>
      <c r="P450" s="59" t="str">
        <f>IF(ISNA(VLOOKUP($A450,[1]DSSV!$A$9:$P$65536,IN_DTK!P$6,0))=FALSE,VLOOKUP($A450,[1]DSSV!$A$9:$P$65536,IN_DTK!P$6,0),"")</f>
        <v>Sáu  Phẩy Hai</v>
      </c>
      <c r="Q450" s="60">
        <f>IF(ISNA(VLOOKUP($A450,[1]DSSV!$A$9:$P$65536,IN_DTK!Q$6,0))=FALSE,VLOOKUP($A450,[1]DSSV!$A$9:$P$65536,IN_DTK!Q$6,0),"")</f>
        <v>0</v>
      </c>
      <c r="R450" s="52" t="str">
        <f t="shared" si="12"/>
        <v>K15QNH</v>
      </c>
      <c r="S450" s="53" t="str">
        <f t="shared" si="13"/>
        <v>QNH</v>
      </c>
    </row>
    <row r="451" spans="1:19" s="52" customFormat="1" ht="18" customHeight="1">
      <c r="A451" s="44">
        <v>442</v>
      </c>
      <c r="B451" s="54">
        <f>SUBTOTAL(2,C$7:C451)</f>
        <v>442</v>
      </c>
      <c r="C451" s="54">
        <f>IF(ISNA(VLOOKUP($A451,[1]DSSV!$A$9:$P$65536,IN_DTK!C$6,0))=FALSE,VLOOKUP($A451,[1]DSSV!$A$9:$P$65536,IN_DTK!C$6,0),"")</f>
        <v>152523538</v>
      </c>
      <c r="D451" s="55" t="str">
        <f>IF(ISNA(VLOOKUP($A451,[1]DSSV!$A$9:$P$65536,IN_DTK!D$6,0))=FALSE,VLOOKUP($A451,[1]DSSV!$A$9:$P$65536,IN_DTK!D$6,0),"")</f>
        <v xml:space="preserve">Trần Công </v>
      </c>
      <c r="E451" s="56" t="str">
        <f>IF(ISNA(VLOOKUP($A451,[1]DSSV!$A$9:$P$65536,IN_DTK!E$6,0))=FALSE,VLOOKUP($A451,[1]DSSV!$A$9:$P$65536,IN_DTK!E$6,0),"")</f>
        <v xml:space="preserve">Biên </v>
      </c>
      <c r="F451" s="57" t="str">
        <f>IF(ISNA(VLOOKUP($A451,[1]DSSV!$A$9:$P$65536,IN_DTK!F$6,0))=FALSE,VLOOKUP($A451,[1]DSSV!$A$9:$P$65536,IN_DTK!F$6,0),"")</f>
        <v>K15QNH2</v>
      </c>
      <c r="G451" s="57" t="str">
        <f>IF(ISNA(VLOOKUP($A451,[1]DSSV!$A$9:$P$65536,IN_DTK!G$6,0))=FALSE,VLOOKUP($A451,[1]DSSV!$A$9:$P$65536,IN_DTK!G$6,0),"")</f>
        <v>K15E41</v>
      </c>
      <c r="H451" s="54">
        <f>IF(ISNA(VLOOKUP($A451,[1]DSSV!$A$9:$P$65536,IN_DTK!H$6,0))=FALSE,IF(H$9&lt;&gt;0,VLOOKUP($A451,[1]DSSV!$A$9:$P$65536,IN_DTK!H$6,0),""),"")</f>
        <v>9</v>
      </c>
      <c r="I451" s="54">
        <f>IF(ISNA(VLOOKUP($A451,[1]DSSV!$A$9:$P$65536,IN_DTK!I$6,0))=FALSE,IF(I$9&lt;&gt;0,VLOOKUP($A451,[1]DSSV!$A$9:$P$65536,IN_DTK!I$6,0),""),"")</f>
        <v>8</v>
      </c>
      <c r="J451" s="54">
        <f>IF(ISNA(VLOOKUP($A451,[1]DSSV!$A$9:$P$65536,IN_DTK!J$6,0))=FALSE,IF(J$9&lt;&gt;0,VLOOKUP($A451,[1]DSSV!$A$9:$P$65536,IN_DTK!J$6,0),""),"")</f>
        <v>6</v>
      </c>
      <c r="K451" s="54">
        <f>IF(ISNA(VLOOKUP($A451,[1]DSSV!$A$9:$P$65536,IN_DTK!K$6,0))=FALSE,IF(K$9&lt;&gt;0,VLOOKUP($A451,[1]DSSV!$A$9:$P$65536,IN_DTK!K$6,0),""),"")</f>
        <v>8</v>
      </c>
      <c r="L451" s="54">
        <f>IF(ISNA(VLOOKUP($A451,[1]DSSV!$A$9:$P$65536,IN_DTK!L$6,0))=FALSE,VLOOKUP($A451,[1]DSSV!$A$9:$P$65536,IN_DTK!L$6,0),"")</f>
        <v>7</v>
      </c>
      <c r="M451" s="54">
        <f>IF(ISNA(VLOOKUP($A451,[1]DSSV!$A$9:$P$65536,IN_DTK!M$6,0))=FALSE,VLOOKUP($A451,[1]DSSV!$A$9:$P$65536,IN_DTK!M$6,0),"")</f>
        <v>2.7</v>
      </c>
      <c r="N451" s="54">
        <f>IF(ISNA(VLOOKUP($A451,[1]DSSV!$A$9:$P$65536,IN_DTK!N$6,0))=FALSE,IF(N$9&lt;&gt;0,VLOOKUP($A451,[1]DSSV!$A$9:$P$65536,IN_DTK!N$6,0),""),"")</f>
        <v>4.9000000000000004</v>
      </c>
      <c r="O451" s="58">
        <f>IF(ISNA(VLOOKUP($A451,[1]DSSV!$A$9:$P$65536,IN_DTK!O$6,0))=FALSE,VLOOKUP($A451,[1]DSSV!$A$9:$P$65536,IN_DTK!O$6,0),"")</f>
        <v>5.9</v>
      </c>
      <c r="P451" s="59" t="str">
        <f>IF(ISNA(VLOOKUP($A451,[1]DSSV!$A$9:$P$65536,IN_DTK!P$6,0))=FALSE,VLOOKUP($A451,[1]DSSV!$A$9:$P$65536,IN_DTK!P$6,0),"")</f>
        <v>Năm Phẩy Chín</v>
      </c>
      <c r="Q451" s="60">
        <f>IF(ISNA(VLOOKUP($A451,[1]DSSV!$A$9:$P$65536,IN_DTK!Q$6,0))=FALSE,VLOOKUP($A451,[1]DSSV!$A$9:$P$65536,IN_DTK!Q$6,0),"")</f>
        <v>0</v>
      </c>
      <c r="R451" s="52" t="str">
        <f t="shared" si="12"/>
        <v>K15QNH</v>
      </c>
      <c r="S451" s="53" t="str">
        <f t="shared" si="13"/>
        <v>QNH</v>
      </c>
    </row>
    <row r="452" spans="1:19" s="52" customFormat="1" ht="18" customHeight="1">
      <c r="A452" s="44">
        <v>443</v>
      </c>
      <c r="B452" s="54">
        <f>SUBTOTAL(2,C$7:C452)</f>
        <v>443</v>
      </c>
      <c r="C452" s="54">
        <f>IF(ISNA(VLOOKUP($A452,[1]DSSV!$A$9:$P$65536,IN_DTK!C$6,0))=FALSE,VLOOKUP($A452,[1]DSSV!$A$9:$P$65536,IN_DTK!C$6,0),"")</f>
        <v>152523539</v>
      </c>
      <c r="D452" s="55" t="str">
        <f>IF(ISNA(VLOOKUP($A452,[1]DSSV!$A$9:$P$65536,IN_DTK!D$6,0))=FALSE,VLOOKUP($A452,[1]DSSV!$A$9:$P$65536,IN_DTK!D$6,0),"")</f>
        <v xml:space="preserve">Trần Công </v>
      </c>
      <c r="E452" s="56" t="str">
        <f>IF(ISNA(VLOOKUP($A452,[1]DSSV!$A$9:$P$65536,IN_DTK!E$6,0))=FALSE,VLOOKUP($A452,[1]DSSV!$A$9:$P$65536,IN_DTK!E$6,0),"")</f>
        <v xml:space="preserve">Hậu </v>
      </c>
      <c r="F452" s="57" t="str">
        <f>IF(ISNA(VLOOKUP($A452,[1]DSSV!$A$9:$P$65536,IN_DTK!F$6,0))=FALSE,VLOOKUP($A452,[1]DSSV!$A$9:$P$65536,IN_DTK!F$6,0),"")</f>
        <v>K15QNH2</v>
      </c>
      <c r="G452" s="57" t="str">
        <f>IF(ISNA(VLOOKUP($A452,[1]DSSV!$A$9:$P$65536,IN_DTK!G$6,0))=FALSE,VLOOKUP($A452,[1]DSSV!$A$9:$P$65536,IN_DTK!G$6,0),"")</f>
        <v>K15E41</v>
      </c>
      <c r="H452" s="54">
        <f>IF(ISNA(VLOOKUP($A452,[1]DSSV!$A$9:$P$65536,IN_DTK!H$6,0))=FALSE,IF(H$9&lt;&gt;0,VLOOKUP($A452,[1]DSSV!$A$9:$P$65536,IN_DTK!H$6,0),""),"")</f>
        <v>9</v>
      </c>
      <c r="I452" s="54">
        <f>IF(ISNA(VLOOKUP($A452,[1]DSSV!$A$9:$P$65536,IN_DTK!I$6,0))=FALSE,IF(I$9&lt;&gt;0,VLOOKUP($A452,[1]DSSV!$A$9:$P$65536,IN_DTK!I$6,0),""),"")</f>
        <v>8</v>
      </c>
      <c r="J452" s="54">
        <f>IF(ISNA(VLOOKUP($A452,[1]DSSV!$A$9:$P$65536,IN_DTK!J$6,0))=FALSE,IF(J$9&lt;&gt;0,VLOOKUP($A452,[1]DSSV!$A$9:$P$65536,IN_DTK!J$6,0),""),"")</f>
        <v>6</v>
      </c>
      <c r="K452" s="54">
        <f>IF(ISNA(VLOOKUP($A452,[1]DSSV!$A$9:$P$65536,IN_DTK!K$6,0))=FALSE,IF(K$9&lt;&gt;0,VLOOKUP($A452,[1]DSSV!$A$9:$P$65536,IN_DTK!K$6,0),""),"")</f>
        <v>8</v>
      </c>
      <c r="L452" s="54">
        <f>IF(ISNA(VLOOKUP($A452,[1]DSSV!$A$9:$P$65536,IN_DTK!L$6,0))=FALSE,VLOOKUP($A452,[1]DSSV!$A$9:$P$65536,IN_DTK!L$6,0),"")</f>
        <v>7</v>
      </c>
      <c r="M452" s="54">
        <f>IF(ISNA(VLOOKUP($A452,[1]DSSV!$A$9:$P$65536,IN_DTK!M$6,0))=FALSE,VLOOKUP($A452,[1]DSSV!$A$9:$P$65536,IN_DTK!M$6,0),"")</f>
        <v>2.2000000000000002</v>
      </c>
      <c r="N452" s="54">
        <f>IF(ISNA(VLOOKUP($A452,[1]DSSV!$A$9:$P$65536,IN_DTK!N$6,0))=FALSE,IF(N$9&lt;&gt;0,VLOOKUP($A452,[1]DSSV!$A$9:$P$65536,IN_DTK!N$6,0),""),"")</f>
        <v>4.5999999999999996</v>
      </c>
      <c r="O452" s="58">
        <f>IF(ISNA(VLOOKUP($A452,[1]DSSV!$A$9:$P$65536,IN_DTK!O$6,0))=FALSE,VLOOKUP($A452,[1]DSSV!$A$9:$P$65536,IN_DTK!O$6,0),"")</f>
        <v>5.8</v>
      </c>
      <c r="P452" s="59" t="str">
        <f>IF(ISNA(VLOOKUP($A452,[1]DSSV!$A$9:$P$65536,IN_DTK!P$6,0))=FALSE,VLOOKUP($A452,[1]DSSV!$A$9:$P$65536,IN_DTK!P$6,0),"")</f>
        <v>Năm Phẩy Tám</v>
      </c>
      <c r="Q452" s="60">
        <f>IF(ISNA(VLOOKUP($A452,[1]DSSV!$A$9:$P$65536,IN_DTK!Q$6,0))=FALSE,VLOOKUP($A452,[1]DSSV!$A$9:$P$65536,IN_DTK!Q$6,0),"")</f>
        <v>0</v>
      </c>
      <c r="R452" s="52" t="str">
        <f t="shared" si="12"/>
        <v>K15QNH</v>
      </c>
      <c r="S452" s="53" t="str">
        <f t="shared" si="13"/>
        <v>QNH</v>
      </c>
    </row>
    <row r="453" spans="1:19" s="52" customFormat="1" ht="18" customHeight="1">
      <c r="A453" s="44">
        <v>444</v>
      </c>
      <c r="B453" s="54">
        <f>SUBTOTAL(2,C$7:C453)</f>
        <v>444</v>
      </c>
      <c r="C453" s="54">
        <f>IF(ISNA(VLOOKUP($A453,[1]DSSV!$A$9:$P$65536,IN_DTK!C$6,0))=FALSE,VLOOKUP($A453,[1]DSSV!$A$9:$P$65536,IN_DTK!C$6,0),"")</f>
        <v>152523542</v>
      </c>
      <c r="D453" s="55" t="str">
        <f>IF(ISNA(VLOOKUP($A453,[1]DSSV!$A$9:$P$65536,IN_DTK!D$6,0))=FALSE,VLOOKUP($A453,[1]DSSV!$A$9:$P$65536,IN_DTK!D$6,0),"")</f>
        <v xml:space="preserve">Nguyễn Thị Phương </v>
      </c>
      <c r="E453" s="56" t="str">
        <f>IF(ISNA(VLOOKUP($A453,[1]DSSV!$A$9:$P$65536,IN_DTK!E$6,0))=FALSE,VLOOKUP($A453,[1]DSSV!$A$9:$P$65536,IN_DTK!E$6,0),"")</f>
        <v xml:space="preserve">Thảo </v>
      </c>
      <c r="F453" s="57" t="str">
        <f>IF(ISNA(VLOOKUP($A453,[1]DSSV!$A$9:$P$65536,IN_DTK!F$6,0))=FALSE,VLOOKUP($A453,[1]DSSV!$A$9:$P$65536,IN_DTK!F$6,0),"")</f>
        <v>K15QNH2</v>
      </c>
      <c r="G453" s="57" t="str">
        <f>IF(ISNA(VLOOKUP($A453,[1]DSSV!$A$9:$P$65536,IN_DTK!G$6,0))=FALSE,VLOOKUP($A453,[1]DSSV!$A$9:$P$65536,IN_DTK!G$6,0),"")</f>
        <v>K15E41</v>
      </c>
      <c r="H453" s="54">
        <f>IF(ISNA(VLOOKUP($A453,[1]DSSV!$A$9:$P$65536,IN_DTK!H$6,0))=FALSE,IF(H$9&lt;&gt;0,VLOOKUP($A453,[1]DSSV!$A$9:$P$65536,IN_DTK!H$6,0),""),"")</f>
        <v>8</v>
      </c>
      <c r="I453" s="54">
        <f>IF(ISNA(VLOOKUP($A453,[1]DSSV!$A$9:$P$65536,IN_DTK!I$6,0))=FALSE,IF(I$9&lt;&gt;0,VLOOKUP($A453,[1]DSSV!$A$9:$P$65536,IN_DTK!I$6,0),""),"")</f>
        <v>8</v>
      </c>
      <c r="J453" s="54">
        <f>IF(ISNA(VLOOKUP($A453,[1]DSSV!$A$9:$P$65536,IN_DTK!J$6,0))=FALSE,IF(J$9&lt;&gt;0,VLOOKUP($A453,[1]DSSV!$A$9:$P$65536,IN_DTK!J$6,0),""),"")</f>
        <v>5.5</v>
      </c>
      <c r="K453" s="54">
        <f>IF(ISNA(VLOOKUP($A453,[1]DSSV!$A$9:$P$65536,IN_DTK!K$6,0))=FALSE,IF(K$9&lt;&gt;0,VLOOKUP($A453,[1]DSSV!$A$9:$P$65536,IN_DTK!K$6,0),""),"")</f>
        <v>8</v>
      </c>
      <c r="L453" s="54">
        <f>IF(ISNA(VLOOKUP($A453,[1]DSSV!$A$9:$P$65536,IN_DTK!L$6,0))=FALSE,VLOOKUP($A453,[1]DSSV!$A$9:$P$65536,IN_DTK!L$6,0),"")</f>
        <v>8</v>
      </c>
      <c r="M453" s="54">
        <f>IF(ISNA(VLOOKUP($A453,[1]DSSV!$A$9:$P$65536,IN_DTK!M$6,0))=FALSE,VLOOKUP($A453,[1]DSSV!$A$9:$P$65536,IN_DTK!M$6,0),"")</f>
        <v>4.2</v>
      </c>
      <c r="N453" s="54">
        <f>IF(ISNA(VLOOKUP($A453,[1]DSSV!$A$9:$P$65536,IN_DTK!N$6,0))=FALSE,IF(N$9&lt;&gt;0,VLOOKUP($A453,[1]DSSV!$A$9:$P$65536,IN_DTK!N$6,0),""),"")</f>
        <v>6.1</v>
      </c>
      <c r="O453" s="58">
        <f>IF(ISNA(VLOOKUP($A453,[1]DSSV!$A$9:$P$65536,IN_DTK!O$6,0))=FALSE,VLOOKUP($A453,[1]DSSV!$A$9:$P$65536,IN_DTK!O$6,0),"")</f>
        <v>6.5</v>
      </c>
      <c r="P453" s="59" t="str">
        <f>IF(ISNA(VLOOKUP($A453,[1]DSSV!$A$9:$P$65536,IN_DTK!P$6,0))=FALSE,VLOOKUP($A453,[1]DSSV!$A$9:$P$65536,IN_DTK!P$6,0),"")</f>
        <v>Sáu Phẩy Năm</v>
      </c>
      <c r="Q453" s="60">
        <f>IF(ISNA(VLOOKUP($A453,[1]DSSV!$A$9:$P$65536,IN_DTK!Q$6,0))=FALSE,VLOOKUP($A453,[1]DSSV!$A$9:$P$65536,IN_DTK!Q$6,0),"")</f>
        <v>0</v>
      </c>
      <c r="R453" s="52" t="str">
        <f t="shared" si="12"/>
        <v>K15QNH</v>
      </c>
      <c r="S453" s="53" t="str">
        <f t="shared" si="13"/>
        <v>QNH</v>
      </c>
    </row>
    <row r="454" spans="1:19" s="52" customFormat="1" ht="18" customHeight="1">
      <c r="A454" s="44">
        <v>445</v>
      </c>
      <c r="B454" s="54">
        <f>SUBTOTAL(2,C$7:C454)</f>
        <v>445</v>
      </c>
      <c r="C454" s="54">
        <f>IF(ISNA(VLOOKUP($A454,[1]DSSV!$A$9:$P$65536,IN_DTK!C$6,0))=FALSE,VLOOKUP($A454,[1]DSSV!$A$9:$P$65536,IN_DTK!C$6,0),"")</f>
        <v>152523546</v>
      </c>
      <c r="D454" s="55" t="str">
        <f>IF(ISNA(VLOOKUP($A454,[1]DSSV!$A$9:$P$65536,IN_DTK!D$6,0))=FALSE,VLOOKUP($A454,[1]DSSV!$A$9:$P$65536,IN_DTK!D$6,0),"")</f>
        <v>Nguyễn Vũ Tô</v>
      </c>
      <c r="E454" s="56" t="str">
        <f>IF(ISNA(VLOOKUP($A454,[1]DSSV!$A$9:$P$65536,IN_DTK!E$6,0))=FALSE,VLOOKUP($A454,[1]DSSV!$A$9:$P$65536,IN_DTK!E$6,0),"")</f>
        <v xml:space="preserve">Ny </v>
      </c>
      <c r="F454" s="57" t="str">
        <f>IF(ISNA(VLOOKUP($A454,[1]DSSV!$A$9:$P$65536,IN_DTK!F$6,0))=FALSE,VLOOKUP($A454,[1]DSSV!$A$9:$P$65536,IN_DTK!F$6,0),"")</f>
        <v>K15QNH2</v>
      </c>
      <c r="G454" s="57" t="str">
        <f>IF(ISNA(VLOOKUP($A454,[1]DSSV!$A$9:$P$65536,IN_DTK!G$6,0))=FALSE,VLOOKUP($A454,[1]DSSV!$A$9:$P$65536,IN_DTK!G$6,0),"")</f>
        <v>K15E41</v>
      </c>
      <c r="H454" s="54">
        <f>IF(ISNA(VLOOKUP($A454,[1]DSSV!$A$9:$P$65536,IN_DTK!H$6,0))=FALSE,IF(H$9&lt;&gt;0,VLOOKUP($A454,[1]DSSV!$A$9:$P$65536,IN_DTK!H$6,0),""),"")</f>
        <v>8</v>
      </c>
      <c r="I454" s="54">
        <f>IF(ISNA(VLOOKUP($A454,[1]DSSV!$A$9:$P$65536,IN_DTK!I$6,0))=FALSE,IF(I$9&lt;&gt;0,VLOOKUP($A454,[1]DSSV!$A$9:$P$65536,IN_DTK!I$6,0),""),"")</f>
        <v>8</v>
      </c>
      <c r="J454" s="54">
        <f>IF(ISNA(VLOOKUP($A454,[1]DSSV!$A$9:$P$65536,IN_DTK!J$6,0))=FALSE,IF(J$9&lt;&gt;0,VLOOKUP($A454,[1]DSSV!$A$9:$P$65536,IN_DTK!J$6,0),""),"")</f>
        <v>6</v>
      </c>
      <c r="K454" s="54">
        <f>IF(ISNA(VLOOKUP($A454,[1]DSSV!$A$9:$P$65536,IN_DTK!K$6,0))=FALSE,IF(K$9&lt;&gt;0,VLOOKUP($A454,[1]DSSV!$A$9:$P$65536,IN_DTK!K$6,0),""),"")</f>
        <v>8.5</v>
      </c>
      <c r="L454" s="54">
        <f>IF(ISNA(VLOOKUP($A454,[1]DSSV!$A$9:$P$65536,IN_DTK!L$6,0))=FALSE,VLOOKUP($A454,[1]DSSV!$A$9:$P$65536,IN_DTK!L$6,0),"")</f>
        <v>7.5</v>
      </c>
      <c r="M454" s="54">
        <f>IF(ISNA(VLOOKUP($A454,[1]DSSV!$A$9:$P$65536,IN_DTK!M$6,0))=FALSE,VLOOKUP($A454,[1]DSSV!$A$9:$P$65536,IN_DTK!M$6,0),"")</f>
        <v>3.3</v>
      </c>
      <c r="N454" s="54">
        <f>IF(ISNA(VLOOKUP($A454,[1]DSSV!$A$9:$P$65536,IN_DTK!N$6,0))=FALSE,IF(N$9&lt;&gt;0,VLOOKUP($A454,[1]DSSV!$A$9:$P$65536,IN_DTK!N$6,0),""),"")</f>
        <v>5.4</v>
      </c>
      <c r="O454" s="58">
        <f>IF(ISNA(VLOOKUP($A454,[1]DSSV!$A$9:$P$65536,IN_DTK!O$6,0))=FALSE,VLOOKUP($A454,[1]DSSV!$A$9:$P$65536,IN_DTK!O$6,0),"")</f>
        <v>6.2</v>
      </c>
      <c r="P454" s="59" t="str">
        <f>IF(ISNA(VLOOKUP($A454,[1]DSSV!$A$9:$P$65536,IN_DTK!P$6,0))=FALSE,VLOOKUP($A454,[1]DSSV!$A$9:$P$65536,IN_DTK!P$6,0),"")</f>
        <v>Sáu  Phẩy Hai</v>
      </c>
      <c r="Q454" s="60">
        <f>IF(ISNA(VLOOKUP($A454,[1]DSSV!$A$9:$P$65536,IN_DTK!Q$6,0))=FALSE,VLOOKUP($A454,[1]DSSV!$A$9:$P$65536,IN_DTK!Q$6,0),"")</f>
        <v>0</v>
      </c>
      <c r="R454" s="52" t="str">
        <f t="shared" si="12"/>
        <v>K15QNH</v>
      </c>
      <c r="S454" s="53" t="str">
        <f t="shared" si="13"/>
        <v>QNH</v>
      </c>
    </row>
    <row r="455" spans="1:19" s="52" customFormat="1" ht="18" customHeight="1">
      <c r="A455" s="44">
        <v>446</v>
      </c>
      <c r="B455" s="54">
        <f>SUBTOTAL(2,C$7:C455)</f>
        <v>446</v>
      </c>
      <c r="C455" s="54">
        <f>IF(ISNA(VLOOKUP($A455,[1]DSSV!$A$9:$P$65536,IN_DTK!C$6,0))=FALSE,VLOOKUP($A455,[1]DSSV!$A$9:$P$65536,IN_DTK!C$6,0),"")</f>
        <v>152523565</v>
      </c>
      <c r="D455" s="55" t="str">
        <f>IF(ISNA(VLOOKUP($A455,[1]DSSV!$A$9:$P$65536,IN_DTK!D$6,0))=FALSE,VLOOKUP($A455,[1]DSSV!$A$9:$P$65536,IN_DTK!D$6,0),"")</f>
        <v xml:space="preserve">Nguyễn Tấn </v>
      </c>
      <c r="E455" s="56" t="str">
        <f>IF(ISNA(VLOOKUP($A455,[1]DSSV!$A$9:$P$65536,IN_DTK!E$6,0))=FALSE,VLOOKUP($A455,[1]DSSV!$A$9:$P$65536,IN_DTK!E$6,0),"")</f>
        <v xml:space="preserve">Đạt </v>
      </c>
      <c r="F455" s="57" t="str">
        <f>IF(ISNA(VLOOKUP($A455,[1]DSSV!$A$9:$P$65536,IN_DTK!F$6,0))=FALSE,VLOOKUP($A455,[1]DSSV!$A$9:$P$65536,IN_DTK!F$6,0),"")</f>
        <v>K15QNH2</v>
      </c>
      <c r="G455" s="57" t="str">
        <f>IF(ISNA(VLOOKUP($A455,[1]DSSV!$A$9:$P$65536,IN_DTK!G$6,0))=FALSE,VLOOKUP($A455,[1]DSSV!$A$9:$P$65536,IN_DTK!G$6,0),"")</f>
        <v>K15E41</v>
      </c>
      <c r="H455" s="54">
        <f>IF(ISNA(VLOOKUP($A455,[1]DSSV!$A$9:$P$65536,IN_DTK!H$6,0))=FALSE,IF(H$9&lt;&gt;0,VLOOKUP($A455,[1]DSSV!$A$9:$P$65536,IN_DTK!H$6,0),""),"")</f>
        <v>10</v>
      </c>
      <c r="I455" s="54">
        <f>IF(ISNA(VLOOKUP($A455,[1]DSSV!$A$9:$P$65536,IN_DTK!I$6,0))=FALSE,IF(I$9&lt;&gt;0,VLOOKUP($A455,[1]DSSV!$A$9:$P$65536,IN_DTK!I$6,0),""),"")</f>
        <v>8</v>
      </c>
      <c r="J455" s="54">
        <f>IF(ISNA(VLOOKUP($A455,[1]DSSV!$A$9:$P$65536,IN_DTK!J$6,0))=FALSE,IF(J$9&lt;&gt;0,VLOOKUP($A455,[1]DSSV!$A$9:$P$65536,IN_DTK!J$6,0),""),"")</f>
        <v>6.5</v>
      </c>
      <c r="K455" s="54">
        <f>IF(ISNA(VLOOKUP($A455,[1]DSSV!$A$9:$P$65536,IN_DTK!K$6,0))=FALSE,IF(K$9&lt;&gt;0,VLOOKUP($A455,[1]DSSV!$A$9:$P$65536,IN_DTK!K$6,0),""),"")</f>
        <v>7.5</v>
      </c>
      <c r="L455" s="54">
        <f>IF(ISNA(VLOOKUP($A455,[1]DSSV!$A$9:$P$65536,IN_DTK!L$6,0))=FALSE,VLOOKUP($A455,[1]DSSV!$A$9:$P$65536,IN_DTK!L$6,0),"")</f>
        <v>7.5</v>
      </c>
      <c r="M455" s="54">
        <f>IF(ISNA(VLOOKUP($A455,[1]DSSV!$A$9:$P$65536,IN_DTK!M$6,0))=FALSE,VLOOKUP($A455,[1]DSSV!$A$9:$P$65536,IN_DTK!M$6,0),"")</f>
        <v>4.2</v>
      </c>
      <c r="N455" s="54">
        <f>IF(ISNA(VLOOKUP($A455,[1]DSSV!$A$9:$P$65536,IN_DTK!N$6,0))=FALSE,IF(N$9&lt;&gt;0,VLOOKUP($A455,[1]DSSV!$A$9:$P$65536,IN_DTK!N$6,0),""),"")</f>
        <v>5.9</v>
      </c>
      <c r="O455" s="58">
        <f>IF(ISNA(VLOOKUP($A455,[1]DSSV!$A$9:$P$65536,IN_DTK!O$6,0))=FALSE,VLOOKUP($A455,[1]DSSV!$A$9:$P$65536,IN_DTK!O$6,0),"")</f>
        <v>6.6</v>
      </c>
      <c r="P455" s="59" t="str">
        <f>IF(ISNA(VLOOKUP($A455,[1]DSSV!$A$9:$P$65536,IN_DTK!P$6,0))=FALSE,VLOOKUP($A455,[1]DSSV!$A$9:$P$65536,IN_DTK!P$6,0),"")</f>
        <v>Sáu Phẩy Sáu</v>
      </c>
      <c r="Q455" s="60">
        <f>IF(ISNA(VLOOKUP($A455,[1]DSSV!$A$9:$P$65536,IN_DTK!Q$6,0))=FALSE,VLOOKUP($A455,[1]DSSV!$A$9:$P$65536,IN_DTK!Q$6,0),"")</f>
        <v>0</v>
      </c>
      <c r="R455" s="52" t="str">
        <f t="shared" si="12"/>
        <v>K15QNH</v>
      </c>
      <c r="S455" s="53" t="str">
        <f t="shared" si="13"/>
        <v>QNH</v>
      </c>
    </row>
    <row r="456" spans="1:19" s="52" customFormat="1" ht="18" customHeight="1">
      <c r="A456" s="44">
        <v>447</v>
      </c>
      <c r="B456" s="54">
        <f>SUBTOTAL(2,C$7:C456)</f>
        <v>447</v>
      </c>
      <c r="C456" s="54">
        <f>IF(ISNA(VLOOKUP($A456,[1]DSSV!$A$9:$P$65536,IN_DTK!C$6,0))=FALSE,VLOOKUP($A456,[1]DSSV!$A$9:$P$65536,IN_DTK!C$6,0),"")</f>
        <v>132326253</v>
      </c>
      <c r="D456" s="55" t="str">
        <f>IF(ISNA(VLOOKUP($A456,[1]DSSV!$A$9:$P$65536,IN_DTK!D$6,0))=FALSE,VLOOKUP($A456,[1]DSSV!$A$9:$P$65536,IN_DTK!D$6,0),"")</f>
        <v>Phạm Ngọc</v>
      </c>
      <c r="E456" s="56" t="str">
        <f>IF(ISNA(VLOOKUP($A456,[1]DSSV!$A$9:$P$65536,IN_DTK!E$6,0))=FALSE,VLOOKUP($A456,[1]DSSV!$A$9:$P$65536,IN_DTK!E$6,0),"")</f>
        <v>Thành</v>
      </c>
      <c r="F456" s="57" t="str">
        <f>IF(ISNA(VLOOKUP($A456,[1]DSSV!$A$9:$P$65536,IN_DTK!F$6,0))=FALSE,VLOOKUP($A456,[1]DSSV!$A$9:$P$65536,IN_DTK!F$6,0),"")</f>
        <v>K13KDN4</v>
      </c>
      <c r="G456" s="57" t="str">
        <f>IF(ISNA(VLOOKUP($A456,[1]DSSV!$A$9:$P$65536,IN_DTK!G$6,0))=FALSE,VLOOKUP($A456,[1]DSSV!$A$9:$P$65536,IN_DTK!G$6,0),"")</f>
        <v>K15E41</v>
      </c>
      <c r="H456" s="54">
        <f>IF(ISNA(VLOOKUP($A456,[1]DSSV!$A$9:$P$65536,IN_DTK!H$6,0))=FALSE,IF(H$9&lt;&gt;0,VLOOKUP($A456,[1]DSSV!$A$9:$P$65536,IN_DTK!H$6,0),""),"")</f>
        <v>10</v>
      </c>
      <c r="I456" s="54">
        <f>IF(ISNA(VLOOKUP($A456,[1]DSSV!$A$9:$P$65536,IN_DTK!I$6,0))=FALSE,IF(I$9&lt;&gt;0,VLOOKUP($A456,[1]DSSV!$A$9:$P$65536,IN_DTK!I$6,0),""),"")</f>
        <v>8</v>
      </c>
      <c r="J456" s="54">
        <f>IF(ISNA(VLOOKUP($A456,[1]DSSV!$A$9:$P$65536,IN_DTK!J$6,0))=FALSE,IF(J$9&lt;&gt;0,VLOOKUP($A456,[1]DSSV!$A$9:$P$65536,IN_DTK!J$6,0),""),"")</f>
        <v>6</v>
      </c>
      <c r="K456" s="54">
        <f>IF(ISNA(VLOOKUP($A456,[1]DSSV!$A$9:$P$65536,IN_DTK!K$6,0))=FALSE,IF(K$9&lt;&gt;0,VLOOKUP($A456,[1]DSSV!$A$9:$P$65536,IN_DTK!K$6,0),""),"")</f>
        <v>7</v>
      </c>
      <c r="L456" s="54">
        <f>IF(ISNA(VLOOKUP($A456,[1]DSSV!$A$9:$P$65536,IN_DTK!L$6,0))=FALSE,VLOOKUP($A456,[1]DSSV!$A$9:$P$65536,IN_DTK!L$6,0),"")</f>
        <v>8.5</v>
      </c>
      <c r="M456" s="54">
        <f>IF(ISNA(VLOOKUP($A456,[1]DSSV!$A$9:$P$65536,IN_DTK!M$6,0))=FALSE,VLOOKUP($A456,[1]DSSV!$A$9:$P$65536,IN_DTK!M$6,0),"")</f>
        <v>4.5999999999999996</v>
      </c>
      <c r="N456" s="54">
        <f>IF(ISNA(VLOOKUP($A456,[1]DSSV!$A$9:$P$65536,IN_DTK!N$6,0))=FALSE,IF(N$9&lt;&gt;0,VLOOKUP($A456,[1]DSSV!$A$9:$P$65536,IN_DTK!N$6,0),""),"")</f>
        <v>6.6</v>
      </c>
      <c r="O456" s="58">
        <f>IF(ISNA(VLOOKUP($A456,[1]DSSV!$A$9:$P$65536,IN_DTK!O$6,0))=FALSE,VLOOKUP($A456,[1]DSSV!$A$9:$P$65536,IN_DTK!O$6,0),"")</f>
        <v>6.8</v>
      </c>
      <c r="P456" s="59" t="str">
        <f>IF(ISNA(VLOOKUP($A456,[1]DSSV!$A$9:$P$65536,IN_DTK!P$6,0))=FALSE,VLOOKUP($A456,[1]DSSV!$A$9:$P$65536,IN_DTK!P$6,0),"")</f>
        <v>Sáu  Phẩy Tám</v>
      </c>
      <c r="Q456" s="60" t="str">
        <f>IF(ISNA(VLOOKUP($A456,[1]DSSV!$A$9:$P$65536,IN_DTK!Q$6,0))=FALSE,VLOOKUP($A456,[1]DSSV!$A$9:$P$65536,IN_DTK!Q$6,0),"")</f>
        <v>01176</v>
      </c>
      <c r="R456" s="52" t="str">
        <f t="shared" si="12"/>
        <v>K13KDN</v>
      </c>
      <c r="S456" s="53" t="str">
        <f t="shared" si="13"/>
        <v>KDN</v>
      </c>
    </row>
    <row r="457" spans="1:19" s="52" customFormat="1" ht="18" customHeight="1">
      <c r="A457" s="44">
        <v>448</v>
      </c>
      <c r="B457" s="54">
        <f>SUBTOTAL(2,C$7:C457)</f>
        <v>448</v>
      </c>
      <c r="C457" s="54">
        <f>IF(ISNA(VLOOKUP($A457,[1]DSSV!$A$9:$P$65536,IN_DTK!C$6,0))=FALSE,VLOOKUP($A457,[1]DSSV!$A$9:$P$65536,IN_DTK!C$6,0),"")</f>
        <v>152523549</v>
      </c>
      <c r="D457" s="55" t="str">
        <f>IF(ISNA(VLOOKUP($A457,[1]DSSV!$A$9:$P$65536,IN_DTK!D$6,0))=FALSE,VLOOKUP($A457,[1]DSSV!$A$9:$P$65536,IN_DTK!D$6,0),"")</f>
        <v xml:space="preserve">Phạm Thị Trà </v>
      </c>
      <c r="E457" s="56" t="str">
        <f>IF(ISNA(VLOOKUP($A457,[1]DSSV!$A$9:$P$65536,IN_DTK!E$6,0))=FALSE,VLOOKUP($A457,[1]DSSV!$A$9:$P$65536,IN_DTK!E$6,0),"")</f>
        <v xml:space="preserve">My </v>
      </c>
      <c r="F457" s="57" t="str">
        <f>IF(ISNA(VLOOKUP($A457,[1]DSSV!$A$9:$P$65536,IN_DTK!F$6,0))=FALSE,VLOOKUP($A457,[1]DSSV!$A$9:$P$65536,IN_DTK!F$6,0),"")</f>
        <v>K15QNH2</v>
      </c>
      <c r="G457" s="57" t="str">
        <f>IF(ISNA(VLOOKUP($A457,[1]DSSV!$A$9:$P$65536,IN_DTK!G$6,0))=FALSE,VLOOKUP($A457,[1]DSSV!$A$9:$P$65536,IN_DTK!G$6,0),"")</f>
        <v>K15E42</v>
      </c>
      <c r="H457" s="54">
        <f>IF(ISNA(VLOOKUP($A457,[1]DSSV!$A$9:$P$65536,IN_DTK!H$6,0))=FALSE,IF(H$9&lt;&gt;0,VLOOKUP($A457,[1]DSSV!$A$9:$P$65536,IN_DTK!H$6,0),""),"")</f>
        <v>10</v>
      </c>
      <c r="I457" s="54">
        <f>IF(ISNA(VLOOKUP($A457,[1]DSSV!$A$9:$P$65536,IN_DTK!I$6,0))=FALSE,IF(I$9&lt;&gt;0,VLOOKUP($A457,[1]DSSV!$A$9:$P$65536,IN_DTK!I$6,0),""),"")</f>
        <v>10</v>
      </c>
      <c r="J457" s="54">
        <f>IF(ISNA(VLOOKUP($A457,[1]DSSV!$A$9:$P$65536,IN_DTK!J$6,0))=FALSE,IF(J$9&lt;&gt;0,VLOOKUP($A457,[1]DSSV!$A$9:$P$65536,IN_DTK!J$6,0),""),"")</f>
        <v>7.5</v>
      </c>
      <c r="K457" s="54">
        <f>IF(ISNA(VLOOKUP($A457,[1]DSSV!$A$9:$P$65536,IN_DTK!K$6,0))=FALSE,IF(K$9&lt;&gt;0,VLOOKUP($A457,[1]DSSV!$A$9:$P$65536,IN_DTK!K$6,0),""),"")</f>
        <v>7</v>
      </c>
      <c r="L457" s="54">
        <f>IF(ISNA(VLOOKUP($A457,[1]DSSV!$A$9:$P$65536,IN_DTK!L$6,0))=FALSE,VLOOKUP($A457,[1]DSSV!$A$9:$P$65536,IN_DTK!L$6,0),"")</f>
        <v>8</v>
      </c>
      <c r="M457" s="54">
        <f>IF(ISNA(VLOOKUP($A457,[1]DSSV!$A$9:$P$65536,IN_DTK!M$6,0))=FALSE,VLOOKUP($A457,[1]DSSV!$A$9:$P$65536,IN_DTK!M$6,0),"")</f>
        <v>3.1</v>
      </c>
      <c r="N457" s="54">
        <f>IF(ISNA(VLOOKUP($A457,[1]DSSV!$A$9:$P$65536,IN_DTK!N$6,0))=FALSE,IF(N$9&lt;&gt;0,VLOOKUP($A457,[1]DSSV!$A$9:$P$65536,IN_DTK!N$6,0),""),"")</f>
        <v>5.6</v>
      </c>
      <c r="O457" s="58">
        <f>IF(ISNA(VLOOKUP($A457,[1]DSSV!$A$9:$P$65536,IN_DTK!O$6,0))=FALSE,VLOOKUP($A457,[1]DSSV!$A$9:$P$65536,IN_DTK!O$6,0),"")</f>
        <v>6.8</v>
      </c>
      <c r="P457" s="59" t="str">
        <f>IF(ISNA(VLOOKUP($A457,[1]DSSV!$A$9:$P$65536,IN_DTK!P$6,0))=FALSE,VLOOKUP($A457,[1]DSSV!$A$9:$P$65536,IN_DTK!P$6,0),"")</f>
        <v>Sáu  Phẩy Tám</v>
      </c>
      <c r="Q457" s="60">
        <f>IF(ISNA(VLOOKUP($A457,[1]DSSV!$A$9:$P$65536,IN_DTK!Q$6,0))=FALSE,VLOOKUP($A457,[1]DSSV!$A$9:$P$65536,IN_DTK!Q$6,0),"")</f>
        <v>0</v>
      </c>
      <c r="R457" s="52" t="str">
        <f t="shared" si="12"/>
        <v>K15QNH</v>
      </c>
      <c r="S457" s="53" t="str">
        <f t="shared" si="13"/>
        <v>QNH</v>
      </c>
    </row>
    <row r="458" spans="1:19" s="52" customFormat="1" ht="18" customHeight="1">
      <c r="A458" s="44">
        <v>449</v>
      </c>
      <c r="B458" s="54">
        <f>SUBTOTAL(2,C$7:C458)</f>
        <v>449</v>
      </c>
      <c r="C458" s="54">
        <f>IF(ISNA(VLOOKUP($A458,[1]DSSV!$A$9:$P$65536,IN_DTK!C$6,0))=FALSE,VLOOKUP($A458,[1]DSSV!$A$9:$P$65536,IN_DTK!C$6,0),"")</f>
        <v>152523552</v>
      </c>
      <c r="D458" s="55" t="str">
        <f>IF(ISNA(VLOOKUP($A458,[1]DSSV!$A$9:$P$65536,IN_DTK!D$6,0))=FALSE,VLOOKUP($A458,[1]DSSV!$A$9:$P$65536,IN_DTK!D$6,0),"")</f>
        <v xml:space="preserve">Võ Đình </v>
      </c>
      <c r="E458" s="56" t="str">
        <f>IF(ISNA(VLOOKUP($A458,[1]DSSV!$A$9:$P$65536,IN_DTK!E$6,0))=FALSE,VLOOKUP($A458,[1]DSSV!$A$9:$P$65536,IN_DTK!E$6,0),"")</f>
        <v xml:space="preserve">Trí </v>
      </c>
      <c r="F458" s="57" t="str">
        <f>IF(ISNA(VLOOKUP($A458,[1]DSSV!$A$9:$P$65536,IN_DTK!F$6,0))=FALSE,VLOOKUP($A458,[1]DSSV!$A$9:$P$65536,IN_DTK!F$6,0),"")</f>
        <v>K15QNH2</v>
      </c>
      <c r="G458" s="57" t="str">
        <f>IF(ISNA(VLOOKUP($A458,[1]DSSV!$A$9:$P$65536,IN_DTK!G$6,0))=FALSE,VLOOKUP($A458,[1]DSSV!$A$9:$P$65536,IN_DTK!G$6,0),"")</f>
        <v>K15E42</v>
      </c>
      <c r="H458" s="54">
        <f>IF(ISNA(VLOOKUP($A458,[1]DSSV!$A$9:$P$65536,IN_DTK!H$6,0))=FALSE,IF(H$9&lt;&gt;0,VLOOKUP($A458,[1]DSSV!$A$9:$P$65536,IN_DTK!H$6,0),""),"")</f>
        <v>4</v>
      </c>
      <c r="I458" s="54">
        <f>IF(ISNA(VLOOKUP($A458,[1]DSSV!$A$9:$P$65536,IN_DTK!I$6,0))=FALSE,IF(I$9&lt;&gt;0,VLOOKUP($A458,[1]DSSV!$A$9:$P$65536,IN_DTK!I$6,0),""),"")</f>
        <v>4</v>
      </c>
      <c r="J458" s="54">
        <f>IF(ISNA(VLOOKUP($A458,[1]DSSV!$A$9:$P$65536,IN_DTK!J$6,0))=FALSE,IF(J$9&lt;&gt;0,VLOOKUP($A458,[1]DSSV!$A$9:$P$65536,IN_DTK!J$6,0),""),"")</f>
        <v>4</v>
      </c>
      <c r="K458" s="54">
        <f>IF(ISNA(VLOOKUP($A458,[1]DSSV!$A$9:$P$65536,IN_DTK!K$6,0))=FALSE,IF(K$9&lt;&gt;0,VLOOKUP($A458,[1]DSSV!$A$9:$P$65536,IN_DTK!K$6,0),""),"")</f>
        <v>4</v>
      </c>
      <c r="L458" s="54">
        <f>IF(ISNA(VLOOKUP($A458,[1]DSSV!$A$9:$P$65536,IN_DTK!L$6,0))=FALSE,VLOOKUP($A458,[1]DSSV!$A$9:$P$65536,IN_DTK!L$6,0),"")</f>
        <v>7</v>
      </c>
      <c r="M458" s="54">
        <f>IF(ISNA(VLOOKUP($A458,[1]DSSV!$A$9:$P$65536,IN_DTK!M$6,0))=FALSE,VLOOKUP($A458,[1]DSSV!$A$9:$P$65536,IN_DTK!M$6,0),"")</f>
        <v>2.9</v>
      </c>
      <c r="N458" s="54">
        <f>IF(ISNA(VLOOKUP($A458,[1]DSSV!$A$9:$P$65536,IN_DTK!N$6,0))=FALSE,IF(N$9&lt;&gt;0,VLOOKUP($A458,[1]DSSV!$A$9:$P$65536,IN_DTK!N$6,0),""),"")</f>
        <v>5</v>
      </c>
      <c r="O458" s="58">
        <f>IF(ISNA(VLOOKUP($A458,[1]DSSV!$A$9:$P$65536,IN_DTK!O$6,0))=FALSE,VLOOKUP($A458,[1]DSSV!$A$9:$P$65536,IN_DTK!O$6,0),"")</f>
        <v>4.5999999999999996</v>
      </c>
      <c r="P458" s="59" t="str">
        <f>IF(ISNA(VLOOKUP($A458,[1]DSSV!$A$9:$P$65536,IN_DTK!P$6,0))=FALSE,VLOOKUP($A458,[1]DSSV!$A$9:$P$65536,IN_DTK!P$6,0),"")</f>
        <v>Bốn Phẩy Sáu</v>
      </c>
      <c r="Q458" s="60">
        <f>IF(ISNA(VLOOKUP($A458,[1]DSSV!$A$9:$P$65536,IN_DTK!Q$6,0))=FALSE,VLOOKUP($A458,[1]DSSV!$A$9:$P$65536,IN_DTK!Q$6,0),"")</f>
        <v>0</v>
      </c>
      <c r="R458" s="52" t="str">
        <f t="shared" si="12"/>
        <v>K15QNH</v>
      </c>
      <c r="S458" s="53" t="str">
        <f t="shared" si="13"/>
        <v>QNH</v>
      </c>
    </row>
    <row r="459" spans="1:19" s="52" customFormat="1" ht="18" customHeight="1">
      <c r="A459" s="44">
        <v>450</v>
      </c>
      <c r="B459" s="54">
        <f>SUBTOTAL(2,C$7:C459)</f>
        <v>450</v>
      </c>
      <c r="C459" s="54">
        <f>IF(ISNA(VLOOKUP($A459,[1]DSSV!$A$9:$P$65536,IN_DTK!C$6,0))=FALSE,VLOOKUP($A459,[1]DSSV!$A$9:$P$65536,IN_DTK!C$6,0),"")</f>
        <v>152523555</v>
      </c>
      <c r="D459" s="55" t="str">
        <f>IF(ISNA(VLOOKUP($A459,[1]DSSV!$A$9:$P$65536,IN_DTK!D$6,0))=FALSE,VLOOKUP($A459,[1]DSSV!$A$9:$P$65536,IN_DTK!D$6,0),"")</f>
        <v xml:space="preserve">Đoàn Thanh </v>
      </c>
      <c r="E459" s="56" t="str">
        <f>IF(ISNA(VLOOKUP($A459,[1]DSSV!$A$9:$P$65536,IN_DTK!E$6,0))=FALSE,VLOOKUP($A459,[1]DSSV!$A$9:$P$65536,IN_DTK!E$6,0),"")</f>
        <v xml:space="preserve">Liêm </v>
      </c>
      <c r="F459" s="57" t="str">
        <f>IF(ISNA(VLOOKUP($A459,[1]DSSV!$A$9:$P$65536,IN_DTK!F$6,0))=FALSE,VLOOKUP($A459,[1]DSSV!$A$9:$P$65536,IN_DTK!F$6,0),"")</f>
        <v>K15QNH2</v>
      </c>
      <c r="G459" s="57" t="str">
        <f>IF(ISNA(VLOOKUP($A459,[1]DSSV!$A$9:$P$65536,IN_DTK!G$6,0))=FALSE,VLOOKUP($A459,[1]DSSV!$A$9:$P$65536,IN_DTK!G$6,0),"")</f>
        <v>K15E42</v>
      </c>
      <c r="H459" s="54">
        <f>IF(ISNA(VLOOKUP($A459,[1]DSSV!$A$9:$P$65536,IN_DTK!H$6,0))=FALSE,IF(H$9&lt;&gt;0,VLOOKUP($A459,[1]DSSV!$A$9:$P$65536,IN_DTK!H$6,0),""),"")</f>
        <v>10</v>
      </c>
      <c r="I459" s="54">
        <f>IF(ISNA(VLOOKUP($A459,[1]DSSV!$A$9:$P$65536,IN_DTK!I$6,0))=FALSE,IF(I$9&lt;&gt;0,VLOOKUP($A459,[1]DSSV!$A$9:$P$65536,IN_DTK!I$6,0),""),"")</f>
        <v>10</v>
      </c>
      <c r="J459" s="54">
        <f>IF(ISNA(VLOOKUP($A459,[1]DSSV!$A$9:$P$65536,IN_DTK!J$6,0))=FALSE,IF(J$9&lt;&gt;0,VLOOKUP($A459,[1]DSSV!$A$9:$P$65536,IN_DTK!J$6,0),""),"")</f>
        <v>7.8</v>
      </c>
      <c r="K459" s="54">
        <f>IF(ISNA(VLOOKUP($A459,[1]DSSV!$A$9:$P$65536,IN_DTK!K$6,0))=FALSE,IF(K$9&lt;&gt;0,VLOOKUP($A459,[1]DSSV!$A$9:$P$65536,IN_DTK!K$6,0),""),"")</f>
        <v>9.1999999999999993</v>
      </c>
      <c r="L459" s="54">
        <f>IF(ISNA(VLOOKUP($A459,[1]DSSV!$A$9:$P$65536,IN_DTK!L$6,0))=FALSE,VLOOKUP($A459,[1]DSSV!$A$9:$P$65536,IN_DTK!L$6,0),"")</f>
        <v>8.5</v>
      </c>
      <c r="M459" s="54">
        <f>IF(ISNA(VLOOKUP($A459,[1]DSSV!$A$9:$P$65536,IN_DTK!M$6,0))=FALSE,VLOOKUP($A459,[1]DSSV!$A$9:$P$65536,IN_DTK!M$6,0),"")</f>
        <v>4</v>
      </c>
      <c r="N459" s="54">
        <f>IF(ISNA(VLOOKUP($A459,[1]DSSV!$A$9:$P$65536,IN_DTK!N$6,0))=FALSE,IF(N$9&lt;&gt;0,VLOOKUP($A459,[1]DSSV!$A$9:$P$65536,IN_DTK!N$6,0),""),"")</f>
        <v>6.3</v>
      </c>
      <c r="O459" s="58">
        <f>IF(ISNA(VLOOKUP($A459,[1]DSSV!$A$9:$P$65536,IN_DTK!O$6,0))=FALSE,VLOOKUP($A459,[1]DSSV!$A$9:$P$65536,IN_DTK!O$6,0),"")</f>
        <v>7.4</v>
      </c>
      <c r="P459" s="59" t="str">
        <f>IF(ISNA(VLOOKUP($A459,[1]DSSV!$A$9:$P$65536,IN_DTK!P$6,0))=FALSE,VLOOKUP($A459,[1]DSSV!$A$9:$P$65536,IN_DTK!P$6,0),"")</f>
        <v>Bảy Phẩy Bốn</v>
      </c>
      <c r="Q459" s="60">
        <f>IF(ISNA(VLOOKUP($A459,[1]DSSV!$A$9:$P$65536,IN_DTK!Q$6,0))=FALSE,VLOOKUP($A459,[1]DSSV!$A$9:$P$65536,IN_DTK!Q$6,0),"")</f>
        <v>0</v>
      </c>
      <c r="R459" s="52" t="str">
        <f t="shared" ref="R459:R522" si="14">LEFT(F459,6)</f>
        <v>K15QNH</v>
      </c>
      <c r="S459" s="53" t="str">
        <f t="shared" ref="S459:S522" si="15">RIGHT(R459,3)</f>
        <v>QNH</v>
      </c>
    </row>
    <row r="460" spans="1:19" s="52" customFormat="1" ht="18" customHeight="1">
      <c r="A460" s="44">
        <v>451</v>
      </c>
      <c r="B460" s="54">
        <f>SUBTOTAL(2,C$7:C460)</f>
        <v>451</v>
      </c>
      <c r="C460" s="54">
        <f>IF(ISNA(VLOOKUP($A460,[1]DSSV!$A$9:$P$65536,IN_DTK!C$6,0))=FALSE,VLOOKUP($A460,[1]DSSV!$A$9:$P$65536,IN_DTK!C$6,0),"")</f>
        <v>152523556</v>
      </c>
      <c r="D460" s="55" t="str">
        <f>IF(ISNA(VLOOKUP($A460,[1]DSSV!$A$9:$P$65536,IN_DTK!D$6,0))=FALSE,VLOOKUP($A460,[1]DSSV!$A$9:$P$65536,IN_DTK!D$6,0),"")</f>
        <v xml:space="preserve">Ngô Phan Quốc </v>
      </c>
      <c r="E460" s="56" t="str">
        <f>IF(ISNA(VLOOKUP($A460,[1]DSSV!$A$9:$P$65536,IN_DTK!E$6,0))=FALSE,VLOOKUP($A460,[1]DSSV!$A$9:$P$65536,IN_DTK!E$6,0),"")</f>
        <v xml:space="preserve">Huy </v>
      </c>
      <c r="F460" s="57" t="str">
        <f>IF(ISNA(VLOOKUP($A460,[1]DSSV!$A$9:$P$65536,IN_DTK!F$6,0))=FALSE,VLOOKUP($A460,[1]DSSV!$A$9:$P$65536,IN_DTK!F$6,0),"")</f>
        <v>K15QNH2</v>
      </c>
      <c r="G460" s="57" t="str">
        <f>IF(ISNA(VLOOKUP($A460,[1]DSSV!$A$9:$P$65536,IN_DTK!G$6,0))=FALSE,VLOOKUP($A460,[1]DSSV!$A$9:$P$65536,IN_DTK!G$6,0),"")</f>
        <v>K15E42</v>
      </c>
      <c r="H460" s="54">
        <f>IF(ISNA(VLOOKUP($A460,[1]DSSV!$A$9:$P$65536,IN_DTK!H$6,0))=FALSE,IF(H$9&lt;&gt;0,VLOOKUP($A460,[1]DSSV!$A$9:$P$65536,IN_DTK!H$6,0),""),"")</f>
        <v>7</v>
      </c>
      <c r="I460" s="54">
        <f>IF(ISNA(VLOOKUP($A460,[1]DSSV!$A$9:$P$65536,IN_DTK!I$6,0))=FALSE,IF(I$9&lt;&gt;0,VLOOKUP($A460,[1]DSSV!$A$9:$P$65536,IN_DTK!I$6,0),""),"")</f>
        <v>7</v>
      </c>
      <c r="J460" s="54">
        <f>IF(ISNA(VLOOKUP($A460,[1]DSSV!$A$9:$P$65536,IN_DTK!J$6,0))=FALSE,IF(J$9&lt;&gt;0,VLOOKUP($A460,[1]DSSV!$A$9:$P$65536,IN_DTK!J$6,0),""),"")</f>
        <v>9.3000000000000007</v>
      </c>
      <c r="K460" s="54">
        <f>IF(ISNA(VLOOKUP($A460,[1]DSSV!$A$9:$P$65536,IN_DTK!K$6,0))=FALSE,IF(K$9&lt;&gt;0,VLOOKUP($A460,[1]DSSV!$A$9:$P$65536,IN_DTK!K$6,0),""),"")</f>
        <v>9.1999999999999993</v>
      </c>
      <c r="L460" s="54">
        <f>IF(ISNA(VLOOKUP($A460,[1]DSSV!$A$9:$P$65536,IN_DTK!L$6,0))=FALSE,VLOOKUP($A460,[1]DSSV!$A$9:$P$65536,IN_DTK!L$6,0),"")</f>
        <v>7</v>
      </c>
      <c r="M460" s="54">
        <f>IF(ISNA(VLOOKUP($A460,[1]DSSV!$A$9:$P$65536,IN_DTK!M$6,0))=FALSE,VLOOKUP($A460,[1]DSSV!$A$9:$P$65536,IN_DTK!M$6,0),"")</f>
        <v>5.0999999999999996</v>
      </c>
      <c r="N460" s="54">
        <f>IF(ISNA(VLOOKUP($A460,[1]DSSV!$A$9:$P$65536,IN_DTK!N$6,0))=FALSE,IF(N$9&lt;&gt;0,VLOOKUP($A460,[1]DSSV!$A$9:$P$65536,IN_DTK!N$6,0),""),"")</f>
        <v>6.1</v>
      </c>
      <c r="O460" s="58">
        <f>IF(ISNA(VLOOKUP($A460,[1]DSSV!$A$9:$P$65536,IN_DTK!O$6,0))=FALSE,VLOOKUP($A460,[1]DSSV!$A$9:$P$65536,IN_DTK!O$6,0),"")</f>
        <v>7.2</v>
      </c>
      <c r="P460" s="59" t="str">
        <f>IF(ISNA(VLOOKUP($A460,[1]DSSV!$A$9:$P$65536,IN_DTK!P$6,0))=FALSE,VLOOKUP($A460,[1]DSSV!$A$9:$P$65536,IN_DTK!P$6,0),"")</f>
        <v>Bảy Phẩy Hai</v>
      </c>
      <c r="Q460" s="60">
        <f>IF(ISNA(VLOOKUP($A460,[1]DSSV!$A$9:$P$65536,IN_DTK!Q$6,0))=FALSE,VLOOKUP($A460,[1]DSSV!$A$9:$P$65536,IN_DTK!Q$6,0),"")</f>
        <v>0</v>
      </c>
      <c r="R460" s="52" t="str">
        <f t="shared" si="14"/>
        <v>K15QNH</v>
      </c>
      <c r="S460" s="53" t="str">
        <f t="shared" si="15"/>
        <v>QNH</v>
      </c>
    </row>
    <row r="461" spans="1:19" s="52" customFormat="1" ht="18" customHeight="1">
      <c r="A461" s="44">
        <v>452</v>
      </c>
      <c r="B461" s="54">
        <f>SUBTOTAL(2,C$7:C461)</f>
        <v>452</v>
      </c>
      <c r="C461" s="54">
        <f>IF(ISNA(VLOOKUP($A461,[1]DSSV!$A$9:$P$65536,IN_DTK!C$6,0))=FALSE,VLOOKUP($A461,[1]DSSV!$A$9:$P$65536,IN_DTK!C$6,0),"")</f>
        <v>152523558</v>
      </c>
      <c r="D461" s="55" t="str">
        <f>IF(ISNA(VLOOKUP($A461,[1]DSSV!$A$9:$P$65536,IN_DTK!D$6,0))=FALSE,VLOOKUP($A461,[1]DSSV!$A$9:$P$65536,IN_DTK!D$6,0),"")</f>
        <v xml:space="preserve">Lê Thị Hiếu </v>
      </c>
      <c r="E461" s="56" t="str">
        <f>IF(ISNA(VLOOKUP($A461,[1]DSSV!$A$9:$P$65536,IN_DTK!E$6,0))=FALSE,VLOOKUP($A461,[1]DSSV!$A$9:$P$65536,IN_DTK!E$6,0),"")</f>
        <v xml:space="preserve">Thảo </v>
      </c>
      <c r="F461" s="57" t="str">
        <f>IF(ISNA(VLOOKUP($A461,[1]DSSV!$A$9:$P$65536,IN_DTK!F$6,0))=FALSE,VLOOKUP($A461,[1]DSSV!$A$9:$P$65536,IN_DTK!F$6,0),"")</f>
        <v>K15QNH2</v>
      </c>
      <c r="G461" s="57" t="str">
        <f>IF(ISNA(VLOOKUP($A461,[1]DSSV!$A$9:$P$65536,IN_DTK!G$6,0))=FALSE,VLOOKUP($A461,[1]DSSV!$A$9:$P$65536,IN_DTK!G$6,0),"")</f>
        <v>K15E42</v>
      </c>
      <c r="H461" s="54">
        <f>IF(ISNA(VLOOKUP($A461,[1]DSSV!$A$9:$P$65536,IN_DTK!H$6,0))=FALSE,IF(H$9&lt;&gt;0,VLOOKUP($A461,[1]DSSV!$A$9:$P$65536,IN_DTK!H$6,0),""),"")</f>
        <v>10</v>
      </c>
      <c r="I461" s="54">
        <f>IF(ISNA(VLOOKUP($A461,[1]DSSV!$A$9:$P$65536,IN_DTK!I$6,0))=FALSE,IF(I$9&lt;&gt;0,VLOOKUP($A461,[1]DSSV!$A$9:$P$65536,IN_DTK!I$6,0),""),"")</f>
        <v>10</v>
      </c>
      <c r="J461" s="54">
        <f>IF(ISNA(VLOOKUP($A461,[1]DSSV!$A$9:$P$65536,IN_DTK!J$6,0))=FALSE,IF(J$9&lt;&gt;0,VLOOKUP($A461,[1]DSSV!$A$9:$P$65536,IN_DTK!J$6,0),""),"")</f>
        <v>8.5</v>
      </c>
      <c r="K461" s="54">
        <f>IF(ISNA(VLOOKUP($A461,[1]DSSV!$A$9:$P$65536,IN_DTK!K$6,0))=FALSE,IF(K$9&lt;&gt;0,VLOOKUP($A461,[1]DSSV!$A$9:$P$65536,IN_DTK!K$6,0),""),"")</f>
        <v>7.6</v>
      </c>
      <c r="L461" s="54">
        <f>IF(ISNA(VLOOKUP($A461,[1]DSSV!$A$9:$P$65536,IN_DTK!L$6,0))=FALSE,VLOOKUP($A461,[1]DSSV!$A$9:$P$65536,IN_DTK!L$6,0),"")</f>
        <v>8</v>
      </c>
      <c r="M461" s="54">
        <f>IF(ISNA(VLOOKUP($A461,[1]DSSV!$A$9:$P$65536,IN_DTK!M$6,0))=FALSE,VLOOKUP($A461,[1]DSSV!$A$9:$P$65536,IN_DTK!M$6,0),"")</f>
        <v>5.8</v>
      </c>
      <c r="N461" s="54">
        <f>IF(ISNA(VLOOKUP($A461,[1]DSSV!$A$9:$P$65536,IN_DTK!N$6,0))=FALSE,IF(N$9&lt;&gt;0,VLOOKUP($A461,[1]DSSV!$A$9:$P$65536,IN_DTK!N$6,0),""),"")</f>
        <v>6.9</v>
      </c>
      <c r="O461" s="58">
        <f>IF(ISNA(VLOOKUP($A461,[1]DSSV!$A$9:$P$65536,IN_DTK!O$6,0))=FALSE,VLOOKUP($A461,[1]DSSV!$A$9:$P$65536,IN_DTK!O$6,0),"")</f>
        <v>7.8</v>
      </c>
      <c r="P461" s="59" t="str">
        <f>IF(ISNA(VLOOKUP($A461,[1]DSSV!$A$9:$P$65536,IN_DTK!P$6,0))=FALSE,VLOOKUP($A461,[1]DSSV!$A$9:$P$65536,IN_DTK!P$6,0),"")</f>
        <v>Bảy  Phẩy Tám</v>
      </c>
      <c r="Q461" s="60">
        <f>IF(ISNA(VLOOKUP($A461,[1]DSSV!$A$9:$P$65536,IN_DTK!Q$6,0))=FALSE,VLOOKUP($A461,[1]DSSV!$A$9:$P$65536,IN_DTK!Q$6,0),"")</f>
        <v>0</v>
      </c>
      <c r="R461" s="52" t="str">
        <f t="shared" si="14"/>
        <v>K15QNH</v>
      </c>
      <c r="S461" s="53" t="str">
        <f t="shared" si="15"/>
        <v>QNH</v>
      </c>
    </row>
    <row r="462" spans="1:19" s="52" customFormat="1" ht="18" customHeight="1">
      <c r="A462" s="44">
        <v>453</v>
      </c>
      <c r="B462" s="54">
        <f>SUBTOTAL(2,C$7:C462)</f>
        <v>453</v>
      </c>
      <c r="C462" s="54">
        <f>IF(ISNA(VLOOKUP($A462,[1]DSSV!$A$9:$P$65536,IN_DTK!C$6,0))=FALSE,VLOOKUP($A462,[1]DSSV!$A$9:$P$65536,IN_DTK!C$6,0),"")</f>
        <v>152523559</v>
      </c>
      <c r="D462" s="55" t="str">
        <f>IF(ISNA(VLOOKUP($A462,[1]DSSV!$A$9:$P$65536,IN_DTK!D$6,0))=FALSE,VLOOKUP($A462,[1]DSSV!$A$9:$P$65536,IN_DTK!D$6,0),"")</f>
        <v xml:space="preserve">Nguyễn Thị Minh </v>
      </c>
      <c r="E462" s="56" t="str">
        <f>IF(ISNA(VLOOKUP($A462,[1]DSSV!$A$9:$P$65536,IN_DTK!E$6,0))=FALSE,VLOOKUP($A462,[1]DSSV!$A$9:$P$65536,IN_DTK!E$6,0),"")</f>
        <v>Châu</v>
      </c>
      <c r="F462" s="57" t="str">
        <f>IF(ISNA(VLOOKUP($A462,[1]DSSV!$A$9:$P$65536,IN_DTK!F$6,0))=FALSE,VLOOKUP($A462,[1]DSSV!$A$9:$P$65536,IN_DTK!F$6,0),"")</f>
        <v>K15QNH2</v>
      </c>
      <c r="G462" s="57" t="str">
        <f>IF(ISNA(VLOOKUP($A462,[1]DSSV!$A$9:$P$65536,IN_DTK!G$6,0))=FALSE,VLOOKUP($A462,[1]DSSV!$A$9:$P$65536,IN_DTK!G$6,0),"")</f>
        <v>K15E42</v>
      </c>
      <c r="H462" s="54">
        <f>IF(ISNA(VLOOKUP($A462,[1]DSSV!$A$9:$P$65536,IN_DTK!H$6,0))=FALSE,IF(H$9&lt;&gt;0,VLOOKUP($A462,[1]DSSV!$A$9:$P$65536,IN_DTK!H$6,0),""),"")</f>
        <v>10</v>
      </c>
      <c r="I462" s="54">
        <f>IF(ISNA(VLOOKUP($A462,[1]DSSV!$A$9:$P$65536,IN_DTK!I$6,0))=FALSE,IF(I$9&lt;&gt;0,VLOOKUP($A462,[1]DSSV!$A$9:$P$65536,IN_DTK!I$6,0),""),"")</f>
        <v>10</v>
      </c>
      <c r="J462" s="54">
        <f>IF(ISNA(VLOOKUP($A462,[1]DSSV!$A$9:$P$65536,IN_DTK!J$6,0))=FALSE,IF(J$9&lt;&gt;0,VLOOKUP($A462,[1]DSSV!$A$9:$P$65536,IN_DTK!J$6,0),""),"")</f>
        <v>8.8000000000000007</v>
      </c>
      <c r="K462" s="54">
        <f>IF(ISNA(VLOOKUP($A462,[1]DSSV!$A$9:$P$65536,IN_DTK!K$6,0))=FALSE,IF(K$9&lt;&gt;0,VLOOKUP($A462,[1]DSSV!$A$9:$P$65536,IN_DTK!K$6,0),""),"")</f>
        <v>7</v>
      </c>
      <c r="L462" s="54">
        <f>IF(ISNA(VLOOKUP($A462,[1]DSSV!$A$9:$P$65536,IN_DTK!L$6,0))=FALSE,VLOOKUP($A462,[1]DSSV!$A$9:$P$65536,IN_DTK!L$6,0),"")</f>
        <v>8</v>
      </c>
      <c r="M462" s="54">
        <f>IF(ISNA(VLOOKUP($A462,[1]DSSV!$A$9:$P$65536,IN_DTK!M$6,0))=FALSE,VLOOKUP($A462,[1]DSSV!$A$9:$P$65536,IN_DTK!M$6,0),"")</f>
        <v>3.5</v>
      </c>
      <c r="N462" s="54">
        <f>IF(ISNA(VLOOKUP($A462,[1]DSSV!$A$9:$P$65536,IN_DTK!N$6,0))=FALSE,IF(N$9&lt;&gt;0,VLOOKUP($A462,[1]DSSV!$A$9:$P$65536,IN_DTK!N$6,0),""),"")</f>
        <v>5.8</v>
      </c>
      <c r="O462" s="58">
        <f>IF(ISNA(VLOOKUP($A462,[1]DSSV!$A$9:$P$65536,IN_DTK!O$6,0))=FALSE,VLOOKUP($A462,[1]DSSV!$A$9:$P$65536,IN_DTK!O$6,0),"")</f>
        <v>7.2</v>
      </c>
      <c r="P462" s="59" t="str">
        <f>IF(ISNA(VLOOKUP($A462,[1]DSSV!$A$9:$P$65536,IN_DTK!P$6,0))=FALSE,VLOOKUP($A462,[1]DSSV!$A$9:$P$65536,IN_DTK!P$6,0),"")</f>
        <v>Bảy Phẩy Hai</v>
      </c>
      <c r="Q462" s="60">
        <f>IF(ISNA(VLOOKUP($A462,[1]DSSV!$A$9:$P$65536,IN_DTK!Q$6,0))=FALSE,VLOOKUP($A462,[1]DSSV!$A$9:$P$65536,IN_DTK!Q$6,0),"")</f>
        <v>0</v>
      </c>
      <c r="R462" s="52" t="str">
        <f t="shared" si="14"/>
        <v>K15QNH</v>
      </c>
      <c r="S462" s="53" t="str">
        <f t="shared" si="15"/>
        <v>QNH</v>
      </c>
    </row>
    <row r="463" spans="1:19" s="52" customFormat="1" ht="18" customHeight="1">
      <c r="A463" s="44">
        <v>454</v>
      </c>
      <c r="B463" s="54">
        <f>SUBTOTAL(2,C$7:C463)</f>
        <v>454</v>
      </c>
      <c r="C463" s="54">
        <f>IF(ISNA(VLOOKUP($A463,[1]DSSV!$A$9:$P$65536,IN_DTK!C$6,0))=FALSE,VLOOKUP($A463,[1]DSSV!$A$9:$P$65536,IN_DTK!C$6,0),"")</f>
        <v>152523562</v>
      </c>
      <c r="D463" s="55" t="str">
        <f>IF(ISNA(VLOOKUP($A463,[1]DSSV!$A$9:$P$65536,IN_DTK!D$6,0))=FALSE,VLOOKUP($A463,[1]DSSV!$A$9:$P$65536,IN_DTK!D$6,0),"")</f>
        <v xml:space="preserve">Nguyễn Đình </v>
      </c>
      <c r="E463" s="56" t="str">
        <f>IF(ISNA(VLOOKUP($A463,[1]DSSV!$A$9:$P$65536,IN_DTK!E$6,0))=FALSE,VLOOKUP($A463,[1]DSSV!$A$9:$P$65536,IN_DTK!E$6,0),"")</f>
        <v xml:space="preserve">Phương </v>
      </c>
      <c r="F463" s="57" t="str">
        <f>IF(ISNA(VLOOKUP($A463,[1]DSSV!$A$9:$P$65536,IN_DTK!F$6,0))=FALSE,VLOOKUP($A463,[1]DSSV!$A$9:$P$65536,IN_DTK!F$6,0),"")</f>
        <v>K15QNH2</v>
      </c>
      <c r="G463" s="57" t="str">
        <f>IF(ISNA(VLOOKUP($A463,[1]DSSV!$A$9:$P$65536,IN_DTK!G$6,0))=FALSE,VLOOKUP($A463,[1]DSSV!$A$9:$P$65536,IN_DTK!G$6,0),"")</f>
        <v>K15E42</v>
      </c>
      <c r="H463" s="54">
        <f>IF(ISNA(VLOOKUP($A463,[1]DSSV!$A$9:$P$65536,IN_DTK!H$6,0))=FALSE,IF(H$9&lt;&gt;0,VLOOKUP($A463,[1]DSSV!$A$9:$P$65536,IN_DTK!H$6,0),""),"")</f>
        <v>5</v>
      </c>
      <c r="I463" s="54">
        <f>IF(ISNA(VLOOKUP($A463,[1]DSSV!$A$9:$P$65536,IN_DTK!I$6,0))=FALSE,IF(I$9&lt;&gt;0,VLOOKUP($A463,[1]DSSV!$A$9:$P$65536,IN_DTK!I$6,0),""),"")</f>
        <v>5</v>
      </c>
      <c r="J463" s="54">
        <f>IF(ISNA(VLOOKUP($A463,[1]DSSV!$A$9:$P$65536,IN_DTK!J$6,0))=FALSE,IF(J$9&lt;&gt;0,VLOOKUP($A463,[1]DSSV!$A$9:$P$65536,IN_DTK!J$6,0),""),"")</f>
        <v>8.8000000000000007</v>
      </c>
      <c r="K463" s="54">
        <f>IF(ISNA(VLOOKUP($A463,[1]DSSV!$A$9:$P$65536,IN_DTK!K$6,0))=FALSE,IF(K$9&lt;&gt;0,VLOOKUP($A463,[1]DSSV!$A$9:$P$65536,IN_DTK!K$6,0),""),"")</f>
        <v>9.1999999999999993</v>
      </c>
      <c r="L463" s="54">
        <f>IF(ISNA(VLOOKUP($A463,[1]DSSV!$A$9:$P$65536,IN_DTK!L$6,0))=FALSE,VLOOKUP($A463,[1]DSSV!$A$9:$P$65536,IN_DTK!L$6,0),"")</f>
        <v>7.5</v>
      </c>
      <c r="M463" s="54">
        <f>IF(ISNA(VLOOKUP($A463,[1]DSSV!$A$9:$P$65536,IN_DTK!M$6,0))=FALSE,VLOOKUP($A463,[1]DSSV!$A$9:$P$65536,IN_DTK!M$6,0),"")</f>
        <v>4.5999999999999996</v>
      </c>
      <c r="N463" s="54">
        <f>IF(ISNA(VLOOKUP($A463,[1]DSSV!$A$9:$P$65536,IN_DTK!N$6,0))=FALSE,IF(N$9&lt;&gt;0,VLOOKUP($A463,[1]DSSV!$A$9:$P$65536,IN_DTK!N$6,0),""),"")</f>
        <v>6.1</v>
      </c>
      <c r="O463" s="58">
        <f>IF(ISNA(VLOOKUP($A463,[1]DSSV!$A$9:$P$65536,IN_DTK!O$6,0))=FALSE,VLOOKUP($A463,[1]DSSV!$A$9:$P$65536,IN_DTK!O$6,0),"")</f>
        <v>6.8</v>
      </c>
      <c r="P463" s="59" t="str">
        <f>IF(ISNA(VLOOKUP($A463,[1]DSSV!$A$9:$P$65536,IN_DTK!P$6,0))=FALSE,VLOOKUP($A463,[1]DSSV!$A$9:$P$65536,IN_DTK!P$6,0),"")</f>
        <v>Sáu  Phẩy Tám</v>
      </c>
      <c r="Q463" s="60">
        <f>IF(ISNA(VLOOKUP($A463,[1]DSSV!$A$9:$P$65536,IN_DTK!Q$6,0))=FALSE,VLOOKUP($A463,[1]DSSV!$A$9:$P$65536,IN_DTK!Q$6,0),"")</f>
        <v>0</v>
      </c>
      <c r="R463" s="52" t="str">
        <f t="shared" si="14"/>
        <v>K15QNH</v>
      </c>
      <c r="S463" s="53" t="str">
        <f t="shared" si="15"/>
        <v>QNH</v>
      </c>
    </row>
    <row r="464" spans="1:19" s="52" customFormat="1" ht="18" customHeight="1">
      <c r="A464" s="44">
        <v>455</v>
      </c>
      <c r="B464" s="54">
        <f>SUBTOTAL(2,C$7:C464)</f>
        <v>455</v>
      </c>
      <c r="C464" s="54">
        <f>IF(ISNA(VLOOKUP($A464,[1]DSSV!$A$9:$P$65536,IN_DTK!C$6,0))=FALSE,VLOOKUP($A464,[1]DSSV!$A$9:$P$65536,IN_DTK!C$6,0),"")</f>
        <v>152523563</v>
      </c>
      <c r="D464" s="55" t="str">
        <f>IF(ISNA(VLOOKUP($A464,[1]DSSV!$A$9:$P$65536,IN_DTK!D$6,0))=FALSE,VLOOKUP($A464,[1]DSSV!$A$9:$P$65536,IN_DTK!D$6,0),"")</f>
        <v xml:space="preserve">Trần Lê Thị Mỹ </v>
      </c>
      <c r="E464" s="56" t="str">
        <f>IF(ISNA(VLOOKUP($A464,[1]DSSV!$A$9:$P$65536,IN_DTK!E$6,0))=FALSE,VLOOKUP($A464,[1]DSSV!$A$9:$P$65536,IN_DTK!E$6,0),"")</f>
        <v xml:space="preserve">Linh </v>
      </c>
      <c r="F464" s="57" t="str">
        <f>IF(ISNA(VLOOKUP($A464,[1]DSSV!$A$9:$P$65536,IN_DTK!F$6,0))=FALSE,VLOOKUP($A464,[1]DSSV!$A$9:$P$65536,IN_DTK!F$6,0),"")</f>
        <v>K15QNH2</v>
      </c>
      <c r="G464" s="57" t="str">
        <f>IF(ISNA(VLOOKUP($A464,[1]DSSV!$A$9:$P$65536,IN_DTK!G$6,0))=FALSE,VLOOKUP($A464,[1]DSSV!$A$9:$P$65536,IN_DTK!G$6,0),"")</f>
        <v>K15E42</v>
      </c>
      <c r="H464" s="54">
        <f>IF(ISNA(VLOOKUP($A464,[1]DSSV!$A$9:$P$65536,IN_DTK!H$6,0))=FALSE,IF(H$9&lt;&gt;0,VLOOKUP($A464,[1]DSSV!$A$9:$P$65536,IN_DTK!H$6,0),""),"")</f>
        <v>10</v>
      </c>
      <c r="I464" s="54">
        <f>IF(ISNA(VLOOKUP($A464,[1]DSSV!$A$9:$P$65536,IN_DTK!I$6,0))=FALSE,IF(I$9&lt;&gt;0,VLOOKUP($A464,[1]DSSV!$A$9:$P$65536,IN_DTK!I$6,0),""),"")</f>
        <v>10</v>
      </c>
      <c r="J464" s="54">
        <f>IF(ISNA(VLOOKUP($A464,[1]DSSV!$A$9:$P$65536,IN_DTK!J$6,0))=FALSE,IF(J$9&lt;&gt;0,VLOOKUP($A464,[1]DSSV!$A$9:$P$65536,IN_DTK!J$6,0),""),"")</f>
        <v>8.3000000000000007</v>
      </c>
      <c r="K464" s="54">
        <f>IF(ISNA(VLOOKUP($A464,[1]DSSV!$A$9:$P$65536,IN_DTK!K$6,0))=FALSE,IF(K$9&lt;&gt;0,VLOOKUP($A464,[1]DSSV!$A$9:$P$65536,IN_DTK!K$6,0),""),"")</f>
        <v>7</v>
      </c>
      <c r="L464" s="54">
        <f>IF(ISNA(VLOOKUP($A464,[1]DSSV!$A$9:$P$65536,IN_DTK!L$6,0))=FALSE,VLOOKUP($A464,[1]DSSV!$A$9:$P$65536,IN_DTK!L$6,0),"")</f>
        <v>8</v>
      </c>
      <c r="M464" s="54">
        <f>IF(ISNA(VLOOKUP($A464,[1]DSSV!$A$9:$P$65536,IN_DTK!M$6,0))=FALSE,VLOOKUP($A464,[1]DSSV!$A$9:$P$65536,IN_DTK!M$6,0),"")</f>
        <v>4.5999999999999996</v>
      </c>
      <c r="N464" s="54">
        <f>IF(ISNA(VLOOKUP($A464,[1]DSSV!$A$9:$P$65536,IN_DTK!N$6,0))=FALSE,IF(N$9&lt;&gt;0,VLOOKUP($A464,[1]DSSV!$A$9:$P$65536,IN_DTK!N$6,0),""),"")</f>
        <v>6.3</v>
      </c>
      <c r="O464" s="58">
        <f>IF(ISNA(VLOOKUP($A464,[1]DSSV!$A$9:$P$65536,IN_DTK!O$6,0))=FALSE,VLOOKUP($A464,[1]DSSV!$A$9:$P$65536,IN_DTK!O$6,0),"")</f>
        <v>7.3</v>
      </c>
      <c r="P464" s="59" t="str">
        <f>IF(ISNA(VLOOKUP($A464,[1]DSSV!$A$9:$P$65536,IN_DTK!P$6,0))=FALSE,VLOOKUP($A464,[1]DSSV!$A$9:$P$65536,IN_DTK!P$6,0),"")</f>
        <v>Bảy Phẩy Ba</v>
      </c>
      <c r="Q464" s="60">
        <f>IF(ISNA(VLOOKUP($A464,[1]DSSV!$A$9:$P$65536,IN_DTK!Q$6,0))=FALSE,VLOOKUP($A464,[1]DSSV!$A$9:$P$65536,IN_DTK!Q$6,0),"")</f>
        <v>0</v>
      </c>
      <c r="R464" s="52" t="str">
        <f t="shared" si="14"/>
        <v>K15QNH</v>
      </c>
      <c r="S464" s="53" t="str">
        <f t="shared" si="15"/>
        <v>QNH</v>
      </c>
    </row>
    <row r="465" spans="1:19" s="52" customFormat="1" ht="18" customHeight="1">
      <c r="A465" s="44">
        <v>456</v>
      </c>
      <c r="B465" s="54">
        <f>SUBTOTAL(2,C$7:C465)</f>
        <v>456</v>
      </c>
      <c r="C465" s="54">
        <f>IF(ISNA(VLOOKUP($A465,[1]DSSV!$A$9:$P$65536,IN_DTK!C$6,0))=FALSE,VLOOKUP($A465,[1]DSSV!$A$9:$P$65536,IN_DTK!C$6,0),"")</f>
        <v>152523571</v>
      </c>
      <c r="D465" s="55" t="str">
        <f>IF(ISNA(VLOOKUP($A465,[1]DSSV!$A$9:$P$65536,IN_DTK!D$6,0))=FALSE,VLOOKUP($A465,[1]DSSV!$A$9:$P$65536,IN_DTK!D$6,0),"")</f>
        <v xml:space="preserve">Nguyễn Tùng </v>
      </c>
      <c r="E465" s="56" t="str">
        <f>IF(ISNA(VLOOKUP($A465,[1]DSSV!$A$9:$P$65536,IN_DTK!E$6,0))=FALSE,VLOOKUP($A465,[1]DSSV!$A$9:$P$65536,IN_DTK!E$6,0),"")</f>
        <v xml:space="preserve">Quân </v>
      </c>
      <c r="F465" s="57" t="str">
        <f>IF(ISNA(VLOOKUP($A465,[1]DSSV!$A$9:$P$65536,IN_DTK!F$6,0))=FALSE,VLOOKUP($A465,[1]DSSV!$A$9:$P$65536,IN_DTK!F$6,0),"")</f>
        <v>K15QNH2</v>
      </c>
      <c r="G465" s="57" t="str">
        <f>IF(ISNA(VLOOKUP($A465,[1]DSSV!$A$9:$P$65536,IN_DTK!G$6,0))=FALSE,VLOOKUP($A465,[1]DSSV!$A$9:$P$65536,IN_DTK!G$6,0),"")</f>
        <v>K15E42</v>
      </c>
      <c r="H465" s="54">
        <f>IF(ISNA(VLOOKUP($A465,[1]DSSV!$A$9:$P$65536,IN_DTK!H$6,0))=FALSE,IF(H$9&lt;&gt;0,VLOOKUP($A465,[1]DSSV!$A$9:$P$65536,IN_DTK!H$6,0),""),"")</f>
        <v>4</v>
      </c>
      <c r="I465" s="54">
        <f>IF(ISNA(VLOOKUP($A465,[1]DSSV!$A$9:$P$65536,IN_DTK!I$6,0))=FALSE,IF(I$9&lt;&gt;0,VLOOKUP($A465,[1]DSSV!$A$9:$P$65536,IN_DTK!I$6,0),""),"")</f>
        <v>4</v>
      </c>
      <c r="J465" s="54">
        <f>IF(ISNA(VLOOKUP($A465,[1]DSSV!$A$9:$P$65536,IN_DTK!J$6,0))=FALSE,IF(J$9&lt;&gt;0,VLOOKUP($A465,[1]DSSV!$A$9:$P$65536,IN_DTK!J$6,0),""),"")</f>
        <v>4</v>
      </c>
      <c r="K465" s="54">
        <f>IF(ISNA(VLOOKUP($A465,[1]DSSV!$A$9:$P$65536,IN_DTK!K$6,0))=FALSE,IF(K$9&lt;&gt;0,VLOOKUP($A465,[1]DSSV!$A$9:$P$65536,IN_DTK!K$6,0),""),"")</f>
        <v>4</v>
      </c>
      <c r="L465" s="54">
        <f>IF(ISNA(VLOOKUP($A465,[1]DSSV!$A$9:$P$65536,IN_DTK!L$6,0))=FALSE,VLOOKUP($A465,[1]DSSV!$A$9:$P$65536,IN_DTK!L$6,0),"")</f>
        <v>8</v>
      </c>
      <c r="M465" s="54">
        <f>IF(ISNA(VLOOKUP($A465,[1]DSSV!$A$9:$P$65536,IN_DTK!M$6,0))=FALSE,VLOOKUP($A465,[1]DSSV!$A$9:$P$65536,IN_DTK!M$6,0),"")</f>
        <v>4.4000000000000004</v>
      </c>
      <c r="N465" s="54">
        <f>IF(ISNA(VLOOKUP($A465,[1]DSSV!$A$9:$P$65536,IN_DTK!N$6,0))=FALSE,IF(N$9&lt;&gt;0,VLOOKUP($A465,[1]DSSV!$A$9:$P$65536,IN_DTK!N$6,0),""),"")</f>
        <v>6.2</v>
      </c>
      <c r="O465" s="58">
        <f>IF(ISNA(VLOOKUP($A465,[1]DSSV!$A$9:$P$65536,IN_DTK!O$6,0))=FALSE,VLOOKUP($A465,[1]DSSV!$A$9:$P$65536,IN_DTK!O$6,0),"")</f>
        <v>5.2</v>
      </c>
      <c r="P465" s="59" t="str">
        <f>IF(ISNA(VLOOKUP($A465,[1]DSSV!$A$9:$P$65536,IN_DTK!P$6,0))=FALSE,VLOOKUP($A465,[1]DSSV!$A$9:$P$65536,IN_DTK!P$6,0),"")</f>
        <v>Năm Phẩy Hai</v>
      </c>
      <c r="Q465" s="60">
        <f>IF(ISNA(VLOOKUP($A465,[1]DSSV!$A$9:$P$65536,IN_DTK!Q$6,0))=FALSE,VLOOKUP($A465,[1]DSSV!$A$9:$P$65536,IN_DTK!Q$6,0),"")</f>
        <v>0</v>
      </c>
      <c r="R465" s="52" t="str">
        <f t="shared" si="14"/>
        <v>K15QNH</v>
      </c>
      <c r="S465" s="53" t="str">
        <f t="shared" si="15"/>
        <v>QNH</v>
      </c>
    </row>
    <row r="466" spans="1:19" s="52" customFormat="1" ht="18" customHeight="1">
      <c r="A466" s="44">
        <v>457</v>
      </c>
      <c r="B466" s="54">
        <f>SUBTOTAL(2,C$7:C466)</f>
        <v>457</v>
      </c>
      <c r="C466" s="54">
        <f>IF(ISNA(VLOOKUP($A466,[1]DSSV!$A$9:$P$65536,IN_DTK!C$6,0))=FALSE,VLOOKUP($A466,[1]DSSV!$A$9:$P$65536,IN_DTK!C$6,0),"")</f>
        <v>152523574</v>
      </c>
      <c r="D466" s="55" t="str">
        <f>IF(ISNA(VLOOKUP($A466,[1]DSSV!$A$9:$P$65536,IN_DTK!D$6,0))=FALSE,VLOOKUP($A466,[1]DSSV!$A$9:$P$65536,IN_DTK!D$6,0),"")</f>
        <v xml:space="preserve">Nguyễn Tấn </v>
      </c>
      <c r="E466" s="56" t="str">
        <f>IF(ISNA(VLOOKUP($A466,[1]DSSV!$A$9:$P$65536,IN_DTK!E$6,0))=FALSE,VLOOKUP($A466,[1]DSSV!$A$9:$P$65536,IN_DTK!E$6,0),"")</f>
        <v xml:space="preserve">Đạt </v>
      </c>
      <c r="F466" s="57" t="str">
        <f>IF(ISNA(VLOOKUP($A466,[1]DSSV!$A$9:$P$65536,IN_DTK!F$6,0))=FALSE,VLOOKUP($A466,[1]DSSV!$A$9:$P$65536,IN_DTK!F$6,0),"")</f>
        <v>K15QNH2</v>
      </c>
      <c r="G466" s="57" t="str">
        <f>IF(ISNA(VLOOKUP($A466,[1]DSSV!$A$9:$P$65536,IN_DTK!G$6,0))=FALSE,VLOOKUP($A466,[1]DSSV!$A$9:$P$65536,IN_DTK!G$6,0),"")</f>
        <v>K15E42</v>
      </c>
      <c r="H466" s="54">
        <f>IF(ISNA(VLOOKUP($A466,[1]DSSV!$A$9:$P$65536,IN_DTK!H$6,0))=FALSE,IF(H$9&lt;&gt;0,VLOOKUP($A466,[1]DSSV!$A$9:$P$65536,IN_DTK!H$6,0),""),"")</f>
        <v>10</v>
      </c>
      <c r="I466" s="54">
        <f>IF(ISNA(VLOOKUP($A466,[1]DSSV!$A$9:$P$65536,IN_DTK!I$6,0))=FALSE,IF(I$9&lt;&gt;0,VLOOKUP($A466,[1]DSSV!$A$9:$P$65536,IN_DTK!I$6,0),""),"")</f>
        <v>10</v>
      </c>
      <c r="J466" s="54">
        <f>IF(ISNA(VLOOKUP($A466,[1]DSSV!$A$9:$P$65536,IN_DTK!J$6,0))=FALSE,IF(J$9&lt;&gt;0,VLOOKUP($A466,[1]DSSV!$A$9:$P$65536,IN_DTK!J$6,0),""),"")</f>
        <v>7</v>
      </c>
      <c r="K466" s="54">
        <f>IF(ISNA(VLOOKUP($A466,[1]DSSV!$A$9:$P$65536,IN_DTK!K$6,0))=FALSE,IF(K$9&lt;&gt;0,VLOOKUP($A466,[1]DSSV!$A$9:$P$65536,IN_DTK!K$6,0),""),"")</f>
        <v>9.1999999999999993</v>
      </c>
      <c r="L466" s="54">
        <f>IF(ISNA(VLOOKUP($A466,[1]DSSV!$A$9:$P$65536,IN_DTK!L$6,0))=FALSE,VLOOKUP($A466,[1]DSSV!$A$9:$P$65536,IN_DTK!L$6,0),"")</f>
        <v>8.5</v>
      </c>
      <c r="M466" s="54">
        <f>IF(ISNA(VLOOKUP($A466,[1]DSSV!$A$9:$P$65536,IN_DTK!M$6,0))=FALSE,VLOOKUP($A466,[1]DSSV!$A$9:$P$65536,IN_DTK!M$6,0),"")</f>
        <v>4.7</v>
      </c>
      <c r="N466" s="54">
        <f>IF(ISNA(VLOOKUP($A466,[1]DSSV!$A$9:$P$65536,IN_DTK!N$6,0))=FALSE,IF(N$9&lt;&gt;0,VLOOKUP($A466,[1]DSSV!$A$9:$P$65536,IN_DTK!N$6,0),""),"")</f>
        <v>6.6</v>
      </c>
      <c r="O466" s="58">
        <f>IF(ISNA(VLOOKUP($A466,[1]DSSV!$A$9:$P$65536,IN_DTK!O$6,0))=FALSE,VLOOKUP($A466,[1]DSSV!$A$9:$P$65536,IN_DTK!O$6,0),"")</f>
        <v>7.5</v>
      </c>
      <c r="P466" s="59" t="str">
        <f>IF(ISNA(VLOOKUP($A466,[1]DSSV!$A$9:$P$65536,IN_DTK!P$6,0))=FALSE,VLOOKUP($A466,[1]DSSV!$A$9:$P$65536,IN_DTK!P$6,0),"")</f>
        <v>Bảy Phẩy Năm</v>
      </c>
      <c r="Q466" s="60">
        <f>IF(ISNA(VLOOKUP($A466,[1]DSSV!$A$9:$P$65536,IN_DTK!Q$6,0))=FALSE,VLOOKUP($A466,[1]DSSV!$A$9:$P$65536,IN_DTK!Q$6,0),"")</f>
        <v>0</v>
      </c>
      <c r="R466" s="52" t="str">
        <f t="shared" si="14"/>
        <v>K15QNH</v>
      </c>
      <c r="S466" s="53" t="str">
        <f t="shared" si="15"/>
        <v>QNH</v>
      </c>
    </row>
    <row r="467" spans="1:19" s="52" customFormat="1" ht="18" customHeight="1">
      <c r="A467" s="44">
        <v>458</v>
      </c>
      <c r="B467" s="54">
        <f>SUBTOTAL(2,C$7:C467)</f>
        <v>458</v>
      </c>
      <c r="C467" s="54">
        <f>IF(ISNA(VLOOKUP($A467,[1]DSSV!$A$9:$P$65536,IN_DTK!C$6,0))=FALSE,VLOOKUP($A467,[1]DSSV!$A$9:$P$65536,IN_DTK!C$6,0),"")</f>
        <v>152523576</v>
      </c>
      <c r="D467" s="55" t="str">
        <f>IF(ISNA(VLOOKUP($A467,[1]DSSV!$A$9:$P$65536,IN_DTK!D$6,0))=FALSE,VLOOKUP($A467,[1]DSSV!$A$9:$P$65536,IN_DTK!D$6,0),"")</f>
        <v xml:space="preserve">Phan Minh  </v>
      </c>
      <c r="E467" s="56" t="str">
        <f>IF(ISNA(VLOOKUP($A467,[1]DSSV!$A$9:$P$65536,IN_DTK!E$6,0))=FALSE,VLOOKUP($A467,[1]DSSV!$A$9:$P$65536,IN_DTK!E$6,0),"")</f>
        <v xml:space="preserve">Phi </v>
      </c>
      <c r="F467" s="57" t="str">
        <f>IF(ISNA(VLOOKUP($A467,[1]DSSV!$A$9:$P$65536,IN_DTK!F$6,0))=FALSE,VLOOKUP($A467,[1]DSSV!$A$9:$P$65536,IN_DTK!F$6,0),"")</f>
        <v>K15QNH2</v>
      </c>
      <c r="G467" s="57" t="str">
        <f>IF(ISNA(VLOOKUP($A467,[1]DSSV!$A$9:$P$65536,IN_DTK!G$6,0))=FALSE,VLOOKUP($A467,[1]DSSV!$A$9:$P$65536,IN_DTK!G$6,0),"")</f>
        <v>K15E42</v>
      </c>
      <c r="H467" s="54">
        <f>IF(ISNA(VLOOKUP($A467,[1]DSSV!$A$9:$P$65536,IN_DTK!H$6,0))=FALSE,IF(H$9&lt;&gt;0,VLOOKUP($A467,[1]DSSV!$A$9:$P$65536,IN_DTK!H$6,0),""),"")</f>
        <v>10</v>
      </c>
      <c r="I467" s="54">
        <f>IF(ISNA(VLOOKUP($A467,[1]DSSV!$A$9:$P$65536,IN_DTK!I$6,0))=FALSE,IF(I$9&lt;&gt;0,VLOOKUP($A467,[1]DSSV!$A$9:$P$65536,IN_DTK!I$6,0),""),"")</f>
        <v>10</v>
      </c>
      <c r="J467" s="54">
        <f>IF(ISNA(VLOOKUP($A467,[1]DSSV!$A$9:$P$65536,IN_DTK!J$6,0))=FALSE,IF(J$9&lt;&gt;0,VLOOKUP($A467,[1]DSSV!$A$9:$P$65536,IN_DTK!J$6,0),""),"")</f>
        <v>6.8</v>
      </c>
      <c r="K467" s="54">
        <f>IF(ISNA(VLOOKUP($A467,[1]DSSV!$A$9:$P$65536,IN_DTK!K$6,0))=FALSE,IF(K$9&lt;&gt;0,VLOOKUP($A467,[1]DSSV!$A$9:$P$65536,IN_DTK!K$6,0),""),"")</f>
        <v>9.1999999999999993</v>
      </c>
      <c r="L467" s="54">
        <f>IF(ISNA(VLOOKUP($A467,[1]DSSV!$A$9:$P$65536,IN_DTK!L$6,0))=FALSE,VLOOKUP($A467,[1]DSSV!$A$9:$P$65536,IN_DTK!L$6,0),"")</f>
        <v>8</v>
      </c>
      <c r="M467" s="54">
        <f>IF(ISNA(VLOOKUP($A467,[1]DSSV!$A$9:$P$65536,IN_DTK!M$6,0))=FALSE,VLOOKUP($A467,[1]DSSV!$A$9:$P$65536,IN_DTK!M$6,0),"")</f>
        <v>4.2</v>
      </c>
      <c r="N467" s="54">
        <f>IF(ISNA(VLOOKUP($A467,[1]DSSV!$A$9:$P$65536,IN_DTK!N$6,0))=FALSE,IF(N$9&lt;&gt;0,VLOOKUP($A467,[1]DSSV!$A$9:$P$65536,IN_DTK!N$6,0),""),"")</f>
        <v>6.1</v>
      </c>
      <c r="O467" s="58">
        <f>IF(ISNA(VLOOKUP($A467,[1]DSSV!$A$9:$P$65536,IN_DTK!O$6,0))=FALSE,VLOOKUP($A467,[1]DSSV!$A$9:$P$65536,IN_DTK!O$6,0),"")</f>
        <v>7.1</v>
      </c>
      <c r="P467" s="59" t="str">
        <f>IF(ISNA(VLOOKUP($A467,[1]DSSV!$A$9:$P$65536,IN_DTK!P$6,0))=FALSE,VLOOKUP($A467,[1]DSSV!$A$9:$P$65536,IN_DTK!P$6,0),"")</f>
        <v>Bảy Phẩy Một</v>
      </c>
      <c r="Q467" s="60">
        <f>IF(ISNA(VLOOKUP($A467,[1]DSSV!$A$9:$P$65536,IN_DTK!Q$6,0))=FALSE,VLOOKUP($A467,[1]DSSV!$A$9:$P$65536,IN_DTK!Q$6,0),"")</f>
        <v>0</v>
      </c>
      <c r="R467" s="52" t="str">
        <f t="shared" si="14"/>
        <v>K15QNH</v>
      </c>
      <c r="S467" s="53" t="str">
        <f t="shared" si="15"/>
        <v>QNH</v>
      </c>
    </row>
    <row r="468" spans="1:19" s="52" customFormat="1" ht="18" customHeight="1">
      <c r="A468" s="44">
        <v>459</v>
      </c>
      <c r="B468" s="54">
        <f>SUBTOTAL(2,C$7:C468)</f>
        <v>459</v>
      </c>
      <c r="C468" s="54">
        <f>IF(ISNA(VLOOKUP($A468,[1]DSSV!$A$9:$P$65536,IN_DTK!C$6,0))=FALSE,VLOOKUP($A468,[1]DSSV!$A$9:$P$65536,IN_DTK!C$6,0),"")</f>
        <v>152523578</v>
      </c>
      <c r="D468" s="55" t="str">
        <f>IF(ISNA(VLOOKUP($A468,[1]DSSV!$A$9:$P$65536,IN_DTK!D$6,0))=FALSE,VLOOKUP($A468,[1]DSSV!$A$9:$P$65536,IN_DTK!D$6,0),"")</f>
        <v xml:space="preserve">Nguyễn Thị Phương </v>
      </c>
      <c r="E468" s="56" t="str">
        <f>IF(ISNA(VLOOKUP($A468,[1]DSSV!$A$9:$P$65536,IN_DTK!E$6,0))=FALSE,VLOOKUP($A468,[1]DSSV!$A$9:$P$65536,IN_DTK!E$6,0),"")</f>
        <v xml:space="preserve">Thúy </v>
      </c>
      <c r="F468" s="57" t="str">
        <f>IF(ISNA(VLOOKUP($A468,[1]DSSV!$A$9:$P$65536,IN_DTK!F$6,0))=FALSE,VLOOKUP($A468,[1]DSSV!$A$9:$P$65536,IN_DTK!F$6,0),"")</f>
        <v>K15QNH2</v>
      </c>
      <c r="G468" s="57" t="str">
        <f>IF(ISNA(VLOOKUP($A468,[1]DSSV!$A$9:$P$65536,IN_DTK!G$6,0))=FALSE,VLOOKUP($A468,[1]DSSV!$A$9:$P$65536,IN_DTK!G$6,0),"")</f>
        <v>K15E42</v>
      </c>
      <c r="H468" s="54">
        <f>IF(ISNA(VLOOKUP($A468,[1]DSSV!$A$9:$P$65536,IN_DTK!H$6,0))=FALSE,IF(H$9&lt;&gt;0,VLOOKUP($A468,[1]DSSV!$A$9:$P$65536,IN_DTK!H$6,0),""),"")</f>
        <v>10</v>
      </c>
      <c r="I468" s="54">
        <f>IF(ISNA(VLOOKUP($A468,[1]DSSV!$A$9:$P$65536,IN_DTK!I$6,0))=FALSE,IF(I$9&lt;&gt;0,VLOOKUP($A468,[1]DSSV!$A$9:$P$65536,IN_DTK!I$6,0),""),"")</f>
        <v>10</v>
      </c>
      <c r="J468" s="54">
        <f>IF(ISNA(VLOOKUP($A468,[1]DSSV!$A$9:$P$65536,IN_DTK!J$6,0))=FALSE,IF(J$9&lt;&gt;0,VLOOKUP($A468,[1]DSSV!$A$9:$P$65536,IN_DTK!J$6,0),""),"")</f>
        <v>6.3</v>
      </c>
      <c r="K468" s="54">
        <f>IF(ISNA(VLOOKUP($A468,[1]DSSV!$A$9:$P$65536,IN_DTK!K$6,0))=FALSE,IF(K$9&lt;&gt;0,VLOOKUP($A468,[1]DSSV!$A$9:$P$65536,IN_DTK!K$6,0),""),"")</f>
        <v>7</v>
      </c>
      <c r="L468" s="54">
        <f>IF(ISNA(VLOOKUP($A468,[1]DSSV!$A$9:$P$65536,IN_DTK!L$6,0))=FALSE,VLOOKUP($A468,[1]DSSV!$A$9:$P$65536,IN_DTK!L$6,0),"")</f>
        <v>7.5</v>
      </c>
      <c r="M468" s="54">
        <f>IF(ISNA(VLOOKUP($A468,[1]DSSV!$A$9:$P$65536,IN_DTK!M$6,0))=FALSE,VLOOKUP($A468,[1]DSSV!$A$9:$P$65536,IN_DTK!M$6,0),"")</f>
        <v>3.1</v>
      </c>
      <c r="N468" s="54">
        <f>IF(ISNA(VLOOKUP($A468,[1]DSSV!$A$9:$P$65536,IN_DTK!N$6,0))=FALSE,IF(N$9&lt;&gt;0,VLOOKUP($A468,[1]DSSV!$A$9:$P$65536,IN_DTK!N$6,0),""),"")</f>
        <v>5.3</v>
      </c>
      <c r="O468" s="58">
        <f>IF(ISNA(VLOOKUP($A468,[1]DSSV!$A$9:$P$65536,IN_DTK!O$6,0))=FALSE,VLOOKUP($A468,[1]DSSV!$A$9:$P$65536,IN_DTK!O$6,0),"")</f>
        <v>6.4</v>
      </c>
      <c r="P468" s="59" t="str">
        <f>IF(ISNA(VLOOKUP($A468,[1]DSSV!$A$9:$P$65536,IN_DTK!P$6,0))=FALSE,VLOOKUP($A468,[1]DSSV!$A$9:$P$65536,IN_DTK!P$6,0),"")</f>
        <v>Sáu Phẩy Bốn</v>
      </c>
      <c r="Q468" s="60">
        <f>IF(ISNA(VLOOKUP($A468,[1]DSSV!$A$9:$P$65536,IN_DTK!Q$6,0))=FALSE,VLOOKUP($A468,[1]DSSV!$A$9:$P$65536,IN_DTK!Q$6,0),"")</f>
        <v>0</v>
      </c>
      <c r="R468" s="52" t="str">
        <f t="shared" si="14"/>
        <v>K15QNH</v>
      </c>
      <c r="S468" s="53" t="str">
        <f t="shared" si="15"/>
        <v>QNH</v>
      </c>
    </row>
    <row r="469" spans="1:19" s="52" customFormat="1" ht="18" customHeight="1">
      <c r="A469" s="44">
        <v>460</v>
      </c>
      <c r="B469" s="54">
        <f>SUBTOTAL(2,C$7:C469)</f>
        <v>460</v>
      </c>
      <c r="C469" s="54">
        <f>IF(ISNA(VLOOKUP($A469,[1]DSSV!$A$9:$P$65536,IN_DTK!C$6,0))=FALSE,VLOOKUP($A469,[1]DSSV!$A$9:$P$65536,IN_DTK!C$6,0),"")</f>
        <v>152523587</v>
      </c>
      <c r="D469" s="55" t="str">
        <f>IF(ISNA(VLOOKUP($A469,[1]DSSV!$A$9:$P$65536,IN_DTK!D$6,0))=FALSE,VLOOKUP($A469,[1]DSSV!$A$9:$P$65536,IN_DTK!D$6,0),"")</f>
        <v xml:space="preserve">Trần Duy </v>
      </c>
      <c r="E469" s="56" t="str">
        <f>IF(ISNA(VLOOKUP($A469,[1]DSSV!$A$9:$P$65536,IN_DTK!E$6,0))=FALSE,VLOOKUP($A469,[1]DSSV!$A$9:$P$65536,IN_DTK!E$6,0),"")</f>
        <v xml:space="preserve">Khánh </v>
      </c>
      <c r="F469" s="57" t="str">
        <f>IF(ISNA(VLOOKUP($A469,[1]DSSV!$A$9:$P$65536,IN_DTK!F$6,0))=FALSE,VLOOKUP($A469,[1]DSSV!$A$9:$P$65536,IN_DTK!F$6,0),"")</f>
        <v>K15QNH2</v>
      </c>
      <c r="G469" s="57" t="str">
        <f>IF(ISNA(VLOOKUP($A469,[1]DSSV!$A$9:$P$65536,IN_DTK!G$6,0))=FALSE,VLOOKUP($A469,[1]DSSV!$A$9:$P$65536,IN_DTK!G$6,0),"")</f>
        <v>K15E42</v>
      </c>
      <c r="H469" s="54">
        <f>IF(ISNA(VLOOKUP($A469,[1]DSSV!$A$9:$P$65536,IN_DTK!H$6,0))=FALSE,IF(H$9&lt;&gt;0,VLOOKUP($A469,[1]DSSV!$A$9:$P$65536,IN_DTK!H$6,0),""),"")</f>
        <v>10</v>
      </c>
      <c r="I469" s="54">
        <f>IF(ISNA(VLOOKUP($A469,[1]DSSV!$A$9:$P$65536,IN_DTK!I$6,0))=FALSE,IF(I$9&lt;&gt;0,VLOOKUP($A469,[1]DSSV!$A$9:$P$65536,IN_DTK!I$6,0),""),"")</f>
        <v>10</v>
      </c>
      <c r="J469" s="54">
        <f>IF(ISNA(VLOOKUP($A469,[1]DSSV!$A$9:$P$65536,IN_DTK!J$6,0))=FALSE,IF(J$9&lt;&gt;0,VLOOKUP($A469,[1]DSSV!$A$9:$P$65536,IN_DTK!J$6,0),""),"")</f>
        <v>8</v>
      </c>
      <c r="K469" s="54">
        <f>IF(ISNA(VLOOKUP($A469,[1]DSSV!$A$9:$P$65536,IN_DTK!K$6,0))=FALSE,IF(K$9&lt;&gt;0,VLOOKUP($A469,[1]DSSV!$A$9:$P$65536,IN_DTK!K$6,0),""),"")</f>
        <v>7</v>
      </c>
      <c r="L469" s="54">
        <f>IF(ISNA(VLOOKUP($A469,[1]DSSV!$A$9:$P$65536,IN_DTK!L$6,0))=FALSE,VLOOKUP($A469,[1]DSSV!$A$9:$P$65536,IN_DTK!L$6,0),"")</f>
        <v>8.5</v>
      </c>
      <c r="M469" s="54">
        <f>IF(ISNA(VLOOKUP($A469,[1]DSSV!$A$9:$P$65536,IN_DTK!M$6,0))=FALSE,VLOOKUP($A469,[1]DSSV!$A$9:$P$65536,IN_DTK!M$6,0),"")</f>
        <v>3.1</v>
      </c>
      <c r="N469" s="54">
        <f>IF(ISNA(VLOOKUP($A469,[1]DSSV!$A$9:$P$65536,IN_DTK!N$6,0))=FALSE,IF(N$9&lt;&gt;0,VLOOKUP($A469,[1]DSSV!$A$9:$P$65536,IN_DTK!N$6,0),""),"")</f>
        <v>5.8</v>
      </c>
      <c r="O469" s="58">
        <f>IF(ISNA(VLOOKUP($A469,[1]DSSV!$A$9:$P$65536,IN_DTK!O$6,0))=FALSE,VLOOKUP($A469,[1]DSSV!$A$9:$P$65536,IN_DTK!O$6,0),"")</f>
        <v>7</v>
      </c>
      <c r="P469" s="59" t="str">
        <f>IF(ISNA(VLOOKUP($A469,[1]DSSV!$A$9:$P$65536,IN_DTK!P$6,0))=FALSE,VLOOKUP($A469,[1]DSSV!$A$9:$P$65536,IN_DTK!P$6,0),"")</f>
        <v>Bảy</v>
      </c>
      <c r="Q469" s="60">
        <f>IF(ISNA(VLOOKUP($A469,[1]DSSV!$A$9:$P$65536,IN_DTK!Q$6,0))=FALSE,VLOOKUP($A469,[1]DSSV!$A$9:$P$65536,IN_DTK!Q$6,0),"")</f>
        <v>0</v>
      </c>
      <c r="R469" s="52" t="str">
        <f t="shared" si="14"/>
        <v>K15QNH</v>
      </c>
      <c r="S469" s="53" t="str">
        <f t="shared" si="15"/>
        <v>QNH</v>
      </c>
    </row>
    <row r="470" spans="1:19" s="52" customFormat="1" ht="18" customHeight="1">
      <c r="A470" s="44">
        <v>461</v>
      </c>
      <c r="B470" s="54">
        <f>SUBTOTAL(2,C$7:C470)</f>
        <v>461</v>
      </c>
      <c r="C470" s="54">
        <f>IF(ISNA(VLOOKUP($A470,[1]DSSV!$A$9:$P$65536,IN_DTK!C$6,0))=FALSE,VLOOKUP($A470,[1]DSSV!$A$9:$P$65536,IN_DTK!C$6,0),"")</f>
        <v>152523601</v>
      </c>
      <c r="D470" s="55" t="str">
        <f>IF(ISNA(VLOOKUP($A470,[1]DSSV!$A$9:$P$65536,IN_DTK!D$6,0))=FALSE,VLOOKUP($A470,[1]DSSV!$A$9:$P$65536,IN_DTK!D$6,0),"")</f>
        <v xml:space="preserve">Lê Tuấn </v>
      </c>
      <c r="E470" s="56" t="str">
        <f>IF(ISNA(VLOOKUP($A470,[1]DSSV!$A$9:$P$65536,IN_DTK!E$6,0))=FALSE,VLOOKUP($A470,[1]DSSV!$A$9:$P$65536,IN_DTK!E$6,0),"")</f>
        <v xml:space="preserve">Hân </v>
      </c>
      <c r="F470" s="57" t="str">
        <f>IF(ISNA(VLOOKUP($A470,[1]DSSV!$A$9:$P$65536,IN_DTK!F$6,0))=FALSE,VLOOKUP($A470,[1]DSSV!$A$9:$P$65536,IN_DTK!F$6,0),"")</f>
        <v>K15QNH2</v>
      </c>
      <c r="G470" s="57" t="str">
        <f>IF(ISNA(VLOOKUP($A470,[1]DSSV!$A$9:$P$65536,IN_DTK!G$6,0))=FALSE,VLOOKUP($A470,[1]DSSV!$A$9:$P$65536,IN_DTK!G$6,0),"")</f>
        <v>K15E42</v>
      </c>
      <c r="H470" s="54">
        <f>IF(ISNA(VLOOKUP($A470,[1]DSSV!$A$9:$P$65536,IN_DTK!H$6,0))=FALSE,IF(H$9&lt;&gt;0,VLOOKUP($A470,[1]DSSV!$A$9:$P$65536,IN_DTK!H$6,0),""),"")</f>
        <v>7</v>
      </c>
      <c r="I470" s="54">
        <f>IF(ISNA(VLOOKUP($A470,[1]DSSV!$A$9:$P$65536,IN_DTK!I$6,0))=FALSE,IF(I$9&lt;&gt;0,VLOOKUP($A470,[1]DSSV!$A$9:$P$65536,IN_DTK!I$6,0),""),"")</f>
        <v>7</v>
      </c>
      <c r="J470" s="54">
        <f>IF(ISNA(VLOOKUP($A470,[1]DSSV!$A$9:$P$65536,IN_DTK!J$6,0))=FALSE,IF(J$9&lt;&gt;0,VLOOKUP($A470,[1]DSSV!$A$9:$P$65536,IN_DTK!J$6,0),""),"")</f>
        <v>7.2</v>
      </c>
      <c r="K470" s="54">
        <f>IF(ISNA(VLOOKUP($A470,[1]DSSV!$A$9:$P$65536,IN_DTK!K$6,0))=FALSE,IF(K$9&lt;&gt;0,VLOOKUP($A470,[1]DSSV!$A$9:$P$65536,IN_DTK!K$6,0),""),"")</f>
        <v>9.1999999999999993</v>
      </c>
      <c r="L470" s="54">
        <f>IF(ISNA(VLOOKUP($A470,[1]DSSV!$A$9:$P$65536,IN_DTK!L$6,0))=FALSE,VLOOKUP($A470,[1]DSSV!$A$9:$P$65536,IN_DTK!L$6,0),"")</f>
        <v>4.5</v>
      </c>
      <c r="M470" s="54">
        <f>IF(ISNA(VLOOKUP($A470,[1]DSSV!$A$9:$P$65536,IN_DTK!M$6,0))=FALSE,VLOOKUP($A470,[1]DSSV!$A$9:$P$65536,IN_DTK!M$6,0),"")</f>
        <v>3.1</v>
      </c>
      <c r="N470" s="54">
        <f>IF(ISNA(VLOOKUP($A470,[1]DSSV!$A$9:$P$65536,IN_DTK!N$6,0))=FALSE,IF(N$9&lt;&gt;0,VLOOKUP($A470,[1]DSSV!$A$9:$P$65536,IN_DTK!N$6,0),""),"")</f>
        <v>3.8</v>
      </c>
      <c r="O470" s="58">
        <f>IF(ISNA(VLOOKUP($A470,[1]DSSV!$A$9:$P$65536,IN_DTK!O$6,0))=FALSE,VLOOKUP($A470,[1]DSSV!$A$9:$P$65536,IN_DTK!O$6,0),"")</f>
        <v>0</v>
      </c>
      <c r="P470" s="59" t="str">
        <f>IF(ISNA(VLOOKUP($A470,[1]DSSV!$A$9:$P$65536,IN_DTK!P$6,0))=FALSE,VLOOKUP($A470,[1]DSSV!$A$9:$P$65536,IN_DTK!P$6,0),"")</f>
        <v>Không</v>
      </c>
      <c r="Q470" s="60">
        <f>IF(ISNA(VLOOKUP($A470,[1]DSSV!$A$9:$P$65536,IN_DTK!Q$6,0))=FALSE,VLOOKUP($A470,[1]DSSV!$A$9:$P$65536,IN_DTK!Q$6,0),"")</f>
        <v>0</v>
      </c>
      <c r="R470" s="52" t="str">
        <f t="shared" si="14"/>
        <v>K15QNH</v>
      </c>
      <c r="S470" s="53" t="str">
        <f t="shared" si="15"/>
        <v>QNH</v>
      </c>
    </row>
    <row r="471" spans="1:19" s="52" customFormat="1" ht="18" customHeight="1">
      <c r="A471" s="44">
        <v>462</v>
      </c>
      <c r="B471" s="54">
        <f>SUBTOTAL(2,C$7:C471)</f>
        <v>462</v>
      </c>
      <c r="C471" s="54">
        <f>IF(ISNA(VLOOKUP($A471,[1]DSSV!$A$9:$P$65536,IN_DTK!C$6,0))=FALSE,VLOOKUP($A471,[1]DSSV!$A$9:$P$65536,IN_DTK!C$6,0),"")</f>
        <v>152523604</v>
      </c>
      <c r="D471" s="55" t="str">
        <f>IF(ISNA(VLOOKUP($A471,[1]DSSV!$A$9:$P$65536,IN_DTK!D$6,0))=FALSE,VLOOKUP($A471,[1]DSSV!$A$9:$P$65536,IN_DTK!D$6,0),"")</f>
        <v xml:space="preserve">Lê Huy Quang </v>
      </c>
      <c r="E471" s="56" t="str">
        <f>IF(ISNA(VLOOKUP($A471,[1]DSSV!$A$9:$P$65536,IN_DTK!E$6,0))=FALSE,VLOOKUP($A471,[1]DSSV!$A$9:$P$65536,IN_DTK!E$6,0),"")</f>
        <v xml:space="preserve">Vinh </v>
      </c>
      <c r="F471" s="57" t="str">
        <f>IF(ISNA(VLOOKUP($A471,[1]DSSV!$A$9:$P$65536,IN_DTK!F$6,0))=FALSE,VLOOKUP($A471,[1]DSSV!$A$9:$P$65536,IN_DTK!F$6,0),"")</f>
        <v>K15QNH2</v>
      </c>
      <c r="G471" s="57" t="str">
        <f>IF(ISNA(VLOOKUP($A471,[1]DSSV!$A$9:$P$65536,IN_DTK!G$6,0))=FALSE,VLOOKUP($A471,[1]DSSV!$A$9:$P$65536,IN_DTK!G$6,0),"")</f>
        <v>K15E42</v>
      </c>
      <c r="H471" s="54">
        <f>IF(ISNA(VLOOKUP($A471,[1]DSSV!$A$9:$P$65536,IN_DTK!H$6,0))=FALSE,IF(H$9&lt;&gt;0,VLOOKUP($A471,[1]DSSV!$A$9:$P$65536,IN_DTK!H$6,0),""),"")</f>
        <v>6</v>
      </c>
      <c r="I471" s="54">
        <f>IF(ISNA(VLOOKUP($A471,[1]DSSV!$A$9:$P$65536,IN_DTK!I$6,0))=FALSE,IF(I$9&lt;&gt;0,VLOOKUP($A471,[1]DSSV!$A$9:$P$65536,IN_DTK!I$6,0),""),"")</f>
        <v>6</v>
      </c>
      <c r="J471" s="54">
        <f>IF(ISNA(VLOOKUP($A471,[1]DSSV!$A$9:$P$65536,IN_DTK!J$6,0))=FALSE,IF(J$9&lt;&gt;0,VLOOKUP($A471,[1]DSSV!$A$9:$P$65536,IN_DTK!J$6,0),""),"")</f>
        <v>8</v>
      </c>
      <c r="K471" s="54">
        <f>IF(ISNA(VLOOKUP($A471,[1]DSSV!$A$9:$P$65536,IN_DTK!K$6,0))=FALSE,IF(K$9&lt;&gt;0,VLOOKUP($A471,[1]DSSV!$A$9:$P$65536,IN_DTK!K$6,0),""),"")</f>
        <v>7</v>
      </c>
      <c r="L471" s="54">
        <f>IF(ISNA(VLOOKUP($A471,[1]DSSV!$A$9:$P$65536,IN_DTK!L$6,0))=FALSE,VLOOKUP($A471,[1]DSSV!$A$9:$P$65536,IN_DTK!L$6,0),"")</f>
        <v>5</v>
      </c>
      <c r="M471" s="54">
        <f>IF(ISNA(VLOOKUP($A471,[1]DSSV!$A$9:$P$65536,IN_DTK!M$6,0))=FALSE,VLOOKUP($A471,[1]DSSV!$A$9:$P$65536,IN_DTK!M$6,0),"")</f>
        <v>2.9</v>
      </c>
      <c r="N471" s="54">
        <f>IF(ISNA(VLOOKUP($A471,[1]DSSV!$A$9:$P$65536,IN_DTK!N$6,0))=FALSE,IF(N$9&lt;&gt;0,VLOOKUP($A471,[1]DSSV!$A$9:$P$65536,IN_DTK!N$6,0),""),"")</f>
        <v>4</v>
      </c>
      <c r="O471" s="58">
        <f>IF(ISNA(VLOOKUP($A471,[1]DSSV!$A$9:$P$65536,IN_DTK!O$6,0))=FALSE,VLOOKUP($A471,[1]DSSV!$A$9:$P$65536,IN_DTK!O$6,0),"")</f>
        <v>5.4</v>
      </c>
      <c r="P471" s="59" t="str">
        <f>IF(ISNA(VLOOKUP($A471,[1]DSSV!$A$9:$P$65536,IN_DTK!P$6,0))=FALSE,VLOOKUP($A471,[1]DSSV!$A$9:$P$65536,IN_DTK!P$6,0),"")</f>
        <v>Năm Phẩy Bốn</v>
      </c>
      <c r="Q471" s="60">
        <f>IF(ISNA(VLOOKUP($A471,[1]DSSV!$A$9:$P$65536,IN_DTK!Q$6,0))=FALSE,VLOOKUP($A471,[1]DSSV!$A$9:$P$65536,IN_DTK!Q$6,0),"")</f>
        <v>0</v>
      </c>
      <c r="R471" s="52" t="str">
        <f t="shared" si="14"/>
        <v>K15QNH</v>
      </c>
      <c r="S471" s="53" t="str">
        <f t="shared" si="15"/>
        <v>QNH</v>
      </c>
    </row>
    <row r="472" spans="1:19" s="52" customFormat="1" ht="18" customHeight="1">
      <c r="A472" s="44">
        <v>463</v>
      </c>
      <c r="B472" s="54">
        <f>SUBTOTAL(2,C$7:C472)</f>
        <v>463</v>
      </c>
      <c r="C472" s="54">
        <f>IF(ISNA(VLOOKUP($A472,[1]DSSV!$A$9:$P$65536,IN_DTK!C$6,0))=FALSE,VLOOKUP($A472,[1]DSSV!$A$9:$P$65536,IN_DTK!C$6,0),"")</f>
        <v>152523605</v>
      </c>
      <c r="D472" s="55" t="str">
        <f>IF(ISNA(VLOOKUP($A472,[1]DSSV!$A$9:$P$65536,IN_DTK!D$6,0))=FALSE,VLOOKUP($A472,[1]DSSV!$A$9:$P$65536,IN_DTK!D$6,0),"")</f>
        <v>Nguyễn Thanh</v>
      </c>
      <c r="E472" s="56" t="str">
        <f>IF(ISNA(VLOOKUP($A472,[1]DSSV!$A$9:$P$65536,IN_DTK!E$6,0))=FALSE,VLOOKUP($A472,[1]DSSV!$A$9:$P$65536,IN_DTK!E$6,0),"")</f>
        <v xml:space="preserve">Xuân </v>
      </c>
      <c r="F472" s="57" t="str">
        <f>IF(ISNA(VLOOKUP($A472,[1]DSSV!$A$9:$P$65536,IN_DTK!F$6,0))=FALSE,VLOOKUP($A472,[1]DSSV!$A$9:$P$65536,IN_DTK!F$6,0),"")</f>
        <v>K15QNH2</v>
      </c>
      <c r="G472" s="57" t="str">
        <f>IF(ISNA(VLOOKUP($A472,[1]DSSV!$A$9:$P$65536,IN_DTK!G$6,0))=FALSE,VLOOKUP($A472,[1]DSSV!$A$9:$P$65536,IN_DTK!G$6,0),"")</f>
        <v>K15E42</v>
      </c>
      <c r="H472" s="54">
        <f>IF(ISNA(VLOOKUP($A472,[1]DSSV!$A$9:$P$65536,IN_DTK!H$6,0))=FALSE,IF(H$9&lt;&gt;0,VLOOKUP($A472,[1]DSSV!$A$9:$P$65536,IN_DTK!H$6,0),""),"")</f>
        <v>7</v>
      </c>
      <c r="I472" s="54">
        <f>IF(ISNA(VLOOKUP($A472,[1]DSSV!$A$9:$P$65536,IN_DTK!I$6,0))=FALSE,IF(I$9&lt;&gt;0,VLOOKUP($A472,[1]DSSV!$A$9:$P$65536,IN_DTK!I$6,0),""),"")</f>
        <v>7</v>
      </c>
      <c r="J472" s="54">
        <f>IF(ISNA(VLOOKUP($A472,[1]DSSV!$A$9:$P$65536,IN_DTK!J$6,0))=FALSE,IF(J$9&lt;&gt;0,VLOOKUP($A472,[1]DSSV!$A$9:$P$65536,IN_DTK!J$6,0),""),"")</f>
        <v>6.8</v>
      </c>
      <c r="K472" s="54">
        <f>IF(ISNA(VLOOKUP($A472,[1]DSSV!$A$9:$P$65536,IN_DTK!K$6,0))=FALSE,IF(K$9&lt;&gt;0,VLOOKUP($A472,[1]DSSV!$A$9:$P$65536,IN_DTK!K$6,0),""),"")</f>
        <v>7</v>
      </c>
      <c r="L472" s="54">
        <f>IF(ISNA(VLOOKUP($A472,[1]DSSV!$A$9:$P$65536,IN_DTK!L$6,0))=FALSE,VLOOKUP($A472,[1]DSSV!$A$9:$P$65536,IN_DTK!L$6,0),"")</f>
        <v>4.5</v>
      </c>
      <c r="M472" s="54">
        <f>IF(ISNA(VLOOKUP($A472,[1]DSSV!$A$9:$P$65536,IN_DTK!M$6,0))=FALSE,VLOOKUP($A472,[1]DSSV!$A$9:$P$65536,IN_DTK!M$6,0),"")</f>
        <v>2.2000000000000002</v>
      </c>
      <c r="N472" s="54">
        <f>IF(ISNA(VLOOKUP($A472,[1]DSSV!$A$9:$P$65536,IN_DTK!N$6,0))=FALSE,IF(N$9&lt;&gt;0,VLOOKUP($A472,[1]DSSV!$A$9:$P$65536,IN_DTK!N$6,0),""),"")</f>
        <v>3.4</v>
      </c>
      <c r="O472" s="58">
        <f>IF(ISNA(VLOOKUP($A472,[1]DSSV!$A$9:$P$65536,IN_DTK!O$6,0))=FALSE,VLOOKUP($A472,[1]DSSV!$A$9:$P$65536,IN_DTK!O$6,0),"")</f>
        <v>0</v>
      </c>
      <c r="P472" s="59" t="str">
        <f>IF(ISNA(VLOOKUP($A472,[1]DSSV!$A$9:$P$65536,IN_DTK!P$6,0))=FALSE,VLOOKUP($A472,[1]DSSV!$A$9:$P$65536,IN_DTK!P$6,0),"")</f>
        <v>Không</v>
      </c>
      <c r="Q472" s="60">
        <f>IF(ISNA(VLOOKUP($A472,[1]DSSV!$A$9:$P$65536,IN_DTK!Q$6,0))=FALSE,VLOOKUP($A472,[1]DSSV!$A$9:$P$65536,IN_DTK!Q$6,0),"")</f>
        <v>0</v>
      </c>
      <c r="R472" s="52" t="str">
        <f t="shared" si="14"/>
        <v>K15QNH</v>
      </c>
      <c r="S472" s="53" t="str">
        <f t="shared" si="15"/>
        <v>QNH</v>
      </c>
    </row>
    <row r="473" spans="1:19" s="52" customFormat="1" ht="18" customHeight="1">
      <c r="A473" s="44">
        <v>464</v>
      </c>
      <c r="B473" s="54">
        <f>SUBTOTAL(2,C$7:C473)</f>
        <v>464</v>
      </c>
      <c r="C473" s="54">
        <f>IF(ISNA(VLOOKUP($A473,[1]DSSV!$A$9:$P$65536,IN_DTK!C$6,0))=FALSE,VLOOKUP($A473,[1]DSSV!$A$9:$P$65536,IN_DTK!C$6,0),"")</f>
        <v>152523607</v>
      </c>
      <c r="D473" s="55" t="str">
        <f>IF(ISNA(VLOOKUP($A473,[1]DSSV!$A$9:$P$65536,IN_DTK!D$6,0))=FALSE,VLOOKUP($A473,[1]DSSV!$A$9:$P$65536,IN_DTK!D$6,0),"")</f>
        <v xml:space="preserve">Lê Thanh </v>
      </c>
      <c r="E473" s="56" t="str">
        <f>IF(ISNA(VLOOKUP($A473,[1]DSSV!$A$9:$P$65536,IN_DTK!E$6,0))=FALSE,VLOOKUP($A473,[1]DSSV!$A$9:$P$65536,IN_DTK!E$6,0),"")</f>
        <v xml:space="preserve">Hùng </v>
      </c>
      <c r="F473" s="57" t="str">
        <f>IF(ISNA(VLOOKUP($A473,[1]DSSV!$A$9:$P$65536,IN_DTK!F$6,0))=FALSE,VLOOKUP($A473,[1]DSSV!$A$9:$P$65536,IN_DTK!F$6,0),"")</f>
        <v>K15QNH2</v>
      </c>
      <c r="G473" s="57" t="str">
        <f>IF(ISNA(VLOOKUP($A473,[1]DSSV!$A$9:$P$65536,IN_DTK!G$6,0))=FALSE,VLOOKUP($A473,[1]DSSV!$A$9:$P$65536,IN_DTK!G$6,0),"")</f>
        <v>K15E42</v>
      </c>
      <c r="H473" s="54">
        <f>IF(ISNA(VLOOKUP($A473,[1]DSSV!$A$9:$P$65536,IN_DTK!H$6,0))=FALSE,IF(H$9&lt;&gt;0,VLOOKUP($A473,[1]DSSV!$A$9:$P$65536,IN_DTK!H$6,0),""),"")</f>
        <v>0</v>
      </c>
      <c r="I473" s="54">
        <f>IF(ISNA(VLOOKUP($A473,[1]DSSV!$A$9:$P$65536,IN_DTK!I$6,0))=FALSE,IF(I$9&lt;&gt;0,VLOOKUP($A473,[1]DSSV!$A$9:$P$65536,IN_DTK!I$6,0),""),"")</f>
        <v>0</v>
      </c>
      <c r="J473" s="54">
        <f>IF(ISNA(VLOOKUP($A473,[1]DSSV!$A$9:$P$65536,IN_DTK!J$6,0))=FALSE,IF(J$9&lt;&gt;0,VLOOKUP($A473,[1]DSSV!$A$9:$P$65536,IN_DTK!J$6,0),""),"")</f>
        <v>0</v>
      </c>
      <c r="K473" s="54">
        <f>IF(ISNA(VLOOKUP($A473,[1]DSSV!$A$9:$P$65536,IN_DTK!K$6,0))=FALSE,IF(K$9&lt;&gt;0,VLOOKUP($A473,[1]DSSV!$A$9:$P$65536,IN_DTK!K$6,0),""),"")</f>
        <v>0</v>
      </c>
      <c r="L473" s="54" t="str">
        <f>IF(ISNA(VLOOKUP($A473,[1]DSSV!$A$9:$P$65536,IN_DTK!L$6,0))=FALSE,VLOOKUP($A473,[1]DSSV!$A$9:$P$65536,IN_DTK!L$6,0),"")</f>
        <v>hp</v>
      </c>
      <c r="M473" s="54" t="str">
        <f>IF(ISNA(VLOOKUP($A473,[1]DSSV!$A$9:$P$65536,IN_DTK!M$6,0))=FALSE,VLOOKUP($A473,[1]DSSV!$A$9:$P$65536,IN_DTK!M$6,0),"")</f>
        <v>hp</v>
      </c>
      <c r="N473" s="54" t="str">
        <f>IF(ISNA(VLOOKUP($A473,[1]DSSV!$A$9:$P$65536,IN_DTK!N$6,0))=FALSE,IF(N$9&lt;&gt;0,VLOOKUP($A473,[1]DSSV!$A$9:$P$65536,IN_DTK!N$6,0),""),"")</f>
        <v>hp</v>
      </c>
      <c r="O473" s="58">
        <f>IF(ISNA(VLOOKUP($A473,[1]DSSV!$A$9:$P$65536,IN_DTK!O$6,0))=FALSE,VLOOKUP($A473,[1]DSSV!$A$9:$P$65536,IN_DTK!O$6,0),"")</f>
        <v>0</v>
      </c>
      <c r="P473" s="59" t="str">
        <f>IF(ISNA(VLOOKUP($A473,[1]DSSV!$A$9:$P$65536,IN_DTK!P$6,0))=FALSE,VLOOKUP($A473,[1]DSSV!$A$9:$P$65536,IN_DTK!P$6,0),"")</f>
        <v>Không</v>
      </c>
      <c r="Q473" s="60">
        <f>IF(ISNA(VLOOKUP($A473,[1]DSSV!$A$9:$P$65536,IN_DTK!Q$6,0))=FALSE,VLOOKUP($A473,[1]DSSV!$A$9:$P$65536,IN_DTK!Q$6,0),"")</f>
        <v>0</v>
      </c>
      <c r="R473" s="52" t="str">
        <f t="shared" si="14"/>
        <v>K15QNH</v>
      </c>
      <c r="S473" s="53" t="str">
        <f t="shared" si="15"/>
        <v>QNH</v>
      </c>
    </row>
    <row r="474" spans="1:19" s="52" customFormat="1" ht="18" customHeight="1">
      <c r="A474" s="44">
        <v>465</v>
      </c>
      <c r="B474" s="54">
        <f>SUBTOTAL(2,C$7:C474)</f>
        <v>465</v>
      </c>
      <c r="C474" s="54">
        <f>IF(ISNA(VLOOKUP($A474,[1]DSSV!$A$9:$P$65536,IN_DTK!C$6,0))=FALSE,VLOOKUP($A474,[1]DSSV!$A$9:$P$65536,IN_DTK!C$6,0),"")</f>
        <v>152523610</v>
      </c>
      <c r="D474" s="55" t="str">
        <f>IF(ISNA(VLOOKUP($A474,[1]DSSV!$A$9:$P$65536,IN_DTK!D$6,0))=FALSE,VLOOKUP($A474,[1]DSSV!$A$9:$P$65536,IN_DTK!D$6,0),"")</f>
        <v xml:space="preserve">Huỳnh Tấn </v>
      </c>
      <c r="E474" s="56" t="str">
        <f>IF(ISNA(VLOOKUP($A474,[1]DSSV!$A$9:$P$65536,IN_DTK!E$6,0))=FALSE,VLOOKUP($A474,[1]DSSV!$A$9:$P$65536,IN_DTK!E$6,0),"")</f>
        <v xml:space="preserve">Lập </v>
      </c>
      <c r="F474" s="57" t="str">
        <f>IF(ISNA(VLOOKUP($A474,[1]DSSV!$A$9:$P$65536,IN_DTK!F$6,0))=FALSE,VLOOKUP($A474,[1]DSSV!$A$9:$P$65536,IN_DTK!F$6,0),"")</f>
        <v>K15QNH2</v>
      </c>
      <c r="G474" s="57" t="str">
        <f>IF(ISNA(VLOOKUP($A474,[1]DSSV!$A$9:$P$65536,IN_DTK!G$6,0))=FALSE,VLOOKUP($A474,[1]DSSV!$A$9:$P$65536,IN_DTK!G$6,0),"")</f>
        <v>K15E42</v>
      </c>
      <c r="H474" s="54">
        <f>IF(ISNA(VLOOKUP($A474,[1]DSSV!$A$9:$P$65536,IN_DTK!H$6,0))=FALSE,IF(H$9&lt;&gt;0,VLOOKUP($A474,[1]DSSV!$A$9:$P$65536,IN_DTK!H$6,0),""),"")</f>
        <v>10</v>
      </c>
      <c r="I474" s="54">
        <f>IF(ISNA(VLOOKUP($A474,[1]DSSV!$A$9:$P$65536,IN_DTK!I$6,0))=FALSE,IF(I$9&lt;&gt;0,VLOOKUP($A474,[1]DSSV!$A$9:$P$65536,IN_DTK!I$6,0),""),"")</f>
        <v>10</v>
      </c>
      <c r="J474" s="54">
        <f>IF(ISNA(VLOOKUP($A474,[1]DSSV!$A$9:$P$65536,IN_DTK!J$6,0))=FALSE,IF(J$9&lt;&gt;0,VLOOKUP($A474,[1]DSSV!$A$9:$P$65536,IN_DTK!J$6,0),""),"")</f>
        <v>7.5</v>
      </c>
      <c r="K474" s="54">
        <f>IF(ISNA(VLOOKUP($A474,[1]DSSV!$A$9:$P$65536,IN_DTK!K$6,0))=FALSE,IF(K$9&lt;&gt;0,VLOOKUP($A474,[1]DSSV!$A$9:$P$65536,IN_DTK!K$6,0),""),"")</f>
        <v>9.1999999999999993</v>
      </c>
      <c r="L474" s="54">
        <f>IF(ISNA(VLOOKUP($A474,[1]DSSV!$A$9:$P$65536,IN_DTK!L$6,0))=FALSE,VLOOKUP($A474,[1]DSSV!$A$9:$P$65536,IN_DTK!L$6,0),"")</f>
        <v>6.5</v>
      </c>
      <c r="M474" s="54">
        <f>IF(ISNA(VLOOKUP($A474,[1]DSSV!$A$9:$P$65536,IN_DTK!M$6,0))=FALSE,VLOOKUP($A474,[1]DSSV!$A$9:$P$65536,IN_DTK!M$6,0),"")</f>
        <v>4.4000000000000004</v>
      </c>
      <c r="N474" s="54">
        <f>IF(ISNA(VLOOKUP($A474,[1]DSSV!$A$9:$P$65536,IN_DTK!N$6,0))=FALSE,IF(N$9&lt;&gt;0,VLOOKUP($A474,[1]DSSV!$A$9:$P$65536,IN_DTK!N$6,0),""),"")</f>
        <v>5.5</v>
      </c>
      <c r="O474" s="58">
        <f>IF(ISNA(VLOOKUP($A474,[1]DSSV!$A$9:$P$65536,IN_DTK!O$6,0))=FALSE,VLOOKUP($A474,[1]DSSV!$A$9:$P$65536,IN_DTK!O$6,0),"")</f>
        <v>6.9</v>
      </c>
      <c r="P474" s="59" t="str">
        <f>IF(ISNA(VLOOKUP($A474,[1]DSSV!$A$9:$P$65536,IN_DTK!P$6,0))=FALSE,VLOOKUP($A474,[1]DSSV!$A$9:$P$65536,IN_DTK!P$6,0),"")</f>
        <v>Sáu Phẩy Chín</v>
      </c>
      <c r="Q474" s="60">
        <f>IF(ISNA(VLOOKUP($A474,[1]DSSV!$A$9:$P$65536,IN_DTK!Q$6,0))=FALSE,VLOOKUP($A474,[1]DSSV!$A$9:$P$65536,IN_DTK!Q$6,0),"")</f>
        <v>0</v>
      </c>
      <c r="R474" s="52" t="str">
        <f t="shared" si="14"/>
        <v>K15QNH</v>
      </c>
      <c r="S474" s="53" t="str">
        <f t="shared" si="15"/>
        <v>QNH</v>
      </c>
    </row>
    <row r="475" spans="1:19" s="52" customFormat="1" ht="18" customHeight="1">
      <c r="A475" s="44">
        <v>466</v>
      </c>
      <c r="B475" s="54">
        <f>SUBTOTAL(2,C$7:C475)</f>
        <v>466</v>
      </c>
      <c r="C475" s="54">
        <f>IF(ISNA(VLOOKUP($A475,[1]DSSV!$A$9:$P$65536,IN_DTK!C$6,0))=FALSE,VLOOKUP($A475,[1]DSSV!$A$9:$P$65536,IN_DTK!C$6,0),"")</f>
        <v>152526428</v>
      </c>
      <c r="D475" s="55" t="str">
        <f>IF(ISNA(VLOOKUP($A475,[1]DSSV!$A$9:$P$65536,IN_DTK!D$6,0))=FALSE,VLOOKUP($A475,[1]DSSV!$A$9:$P$65536,IN_DTK!D$6,0),"")</f>
        <v xml:space="preserve">Lê Hồng </v>
      </c>
      <c r="E475" s="56" t="str">
        <f>IF(ISNA(VLOOKUP($A475,[1]DSSV!$A$9:$P$65536,IN_DTK!E$6,0))=FALSE,VLOOKUP($A475,[1]DSSV!$A$9:$P$65536,IN_DTK!E$6,0),"")</f>
        <v>Nhung</v>
      </c>
      <c r="F475" s="57" t="str">
        <f>IF(ISNA(VLOOKUP($A475,[1]DSSV!$A$9:$P$65536,IN_DTK!F$6,0))=FALSE,VLOOKUP($A475,[1]DSSV!$A$9:$P$65536,IN_DTK!F$6,0),"")</f>
        <v>K15QNH2</v>
      </c>
      <c r="G475" s="57" t="str">
        <f>IF(ISNA(VLOOKUP($A475,[1]DSSV!$A$9:$P$65536,IN_DTK!G$6,0))=FALSE,VLOOKUP($A475,[1]DSSV!$A$9:$P$65536,IN_DTK!G$6,0),"")</f>
        <v>K15E42</v>
      </c>
      <c r="H475" s="54">
        <f>IF(ISNA(VLOOKUP($A475,[1]DSSV!$A$9:$P$65536,IN_DTK!H$6,0))=FALSE,IF(H$9&lt;&gt;0,VLOOKUP($A475,[1]DSSV!$A$9:$P$65536,IN_DTK!H$6,0),""),"")</f>
        <v>10</v>
      </c>
      <c r="I475" s="54">
        <f>IF(ISNA(VLOOKUP($A475,[1]DSSV!$A$9:$P$65536,IN_DTK!I$6,0))=FALSE,IF(I$9&lt;&gt;0,VLOOKUP($A475,[1]DSSV!$A$9:$P$65536,IN_DTK!I$6,0),""),"")</f>
        <v>10</v>
      </c>
      <c r="J475" s="54">
        <f>IF(ISNA(VLOOKUP($A475,[1]DSSV!$A$9:$P$65536,IN_DTK!J$6,0))=FALSE,IF(J$9&lt;&gt;0,VLOOKUP($A475,[1]DSSV!$A$9:$P$65536,IN_DTK!J$6,0),""),"")</f>
        <v>8.8000000000000007</v>
      </c>
      <c r="K475" s="54">
        <f>IF(ISNA(VLOOKUP($A475,[1]DSSV!$A$9:$P$65536,IN_DTK!K$6,0))=FALSE,IF(K$9&lt;&gt;0,VLOOKUP($A475,[1]DSSV!$A$9:$P$65536,IN_DTK!K$6,0),""),"")</f>
        <v>7</v>
      </c>
      <c r="L475" s="54">
        <f>IF(ISNA(VLOOKUP($A475,[1]DSSV!$A$9:$P$65536,IN_DTK!L$6,0))=FALSE,VLOOKUP($A475,[1]DSSV!$A$9:$P$65536,IN_DTK!L$6,0),"")</f>
        <v>7.5</v>
      </c>
      <c r="M475" s="54">
        <f>IF(ISNA(VLOOKUP($A475,[1]DSSV!$A$9:$P$65536,IN_DTK!M$6,0))=FALSE,VLOOKUP($A475,[1]DSSV!$A$9:$P$65536,IN_DTK!M$6,0),"")</f>
        <v>6</v>
      </c>
      <c r="N475" s="54">
        <f>IF(ISNA(VLOOKUP($A475,[1]DSSV!$A$9:$P$65536,IN_DTK!N$6,0))=FALSE,IF(N$9&lt;&gt;0,VLOOKUP($A475,[1]DSSV!$A$9:$P$65536,IN_DTK!N$6,0),""),"")</f>
        <v>6.8</v>
      </c>
      <c r="O475" s="58">
        <f>IF(ISNA(VLOOKUP($A475,[1]DSSV!$A$9:$P$65536,IN_DTK!O$6,0))=FALSE,VLOOKUP($A475,[1]DSSV!$A$9:$P$65536,IN_DTK!O$6,0),"")</f>
        <v>7.7</v>
      </c>
      <c r="P475" s="59" t="str">
        <f>IF(ISNA(VLOOKUP($A475,[1]DSSV!$A$9:$P$65536,IN_DTK!P$6,0))=FALSE,VLOOKUP($A475,[1]DSSV!$A$9:$P$65536,IN_DTK!P$6,0),"")</f>
        <v>Bảy Phẩy Bảy</v>
      </c>
      <c r="Q475" s="60">
        <f>IF(ISNA(VLOOKUP($A475,[1]DSSV!$A$9:$P$65536,IN_DTK!Q$6,0))=FALSE,VLOOKUP($A475,[1]DSSV!$A$9:$P$65536,IN_DTK!Q$6,0),"")</f>
        <v>0</v>
      </c>
      <c r="R475" s="52" t="str">
        <f t="shared" si="14"/>
        <v>K15QNH</v>
      </c>
      <c r="S475" s="53" t="str">
        <f t="shared" si="15"/>
        <v>QNH</v>
      </c>
    </row>
    <row r="476" spans="1:19" s="52" customFormat="1" ht="18" customHeight="1">
      <c r="A476" s="44">
        <v>467</v>
      </c>
      <c r="B476" s="54">
        <f>SUBTOTAL(2,C$7:C476)</f>
        <v>467</v>
      </c>
      <c r="C476" s="54">
        <f>IF(ISNA(VLOOKUP($A476,[1]DSSV!$A$9:$P$65536,IN_DTK!C$6,0))=FALSE,VLOOKUP($A476,[1]DSSV!$A$9:$P$65536,IN_DTK!C$6,0),"")</f>
        <v>152212633</v>
      </c>
      <c r="D476" s="55" t="str">
        <f>IF(ISNA(VLOOKUP($A476,[1]DSSV!$A$9:$P$65536,IN_DTK!D$6,0))=FALSE,VLOOKUP($A476,[1]DSSV!$A$9:$P$65536,IN_DTK!D$6,0),"")</f>
        <v xml:space="preserve">Đinh </v>
      </c>
      <c r="E476" s="56" t="str">
        <f>IF(ISNA(VLOOKUP($A476,[1]DSSV!$A$9:$P$65536,IN_DTK!E$6,0))=FALSE,VLOOKUP($A476,[1]DSSV!$A$9:$P$65536,IN_DTK!E$6,0),"")</f>
        <v xml:space="preserve">Nhị </v>
      </c>
      <c r="F476" s="57" t="str">
        <f>IF(ISNA(VLOOKUP($A476,[1]DSSV!$A$9:$P$65536,IN_DTK!F$6,0))=FALSE,VLOOKUP($A476,[1]DSSV!$A$9:$P$65536,IN_DTK!F$6,0),"")</f>
        <v>K15QNH3</v>
      </c>
      <c r="G476" s="57" t="str">
        <f>IF(ISNA(VLOOKUP($A476,[1]DSSV!$A$9:$P$65536,IN_DTK!G$6,0))=FALSE,VLOOKUP($A476,[1]DSSV!$A$9:$P$65536,IN_DTK!G$6,0),"")</f>
        <v>K15E42</v>
      </c>
      <c r="H476" s="54">
        <f>IF(ISNA(VLOOKUP($A476,[1]DSSV!$A$9:$P$65536,IN_DTK!H$6,0))=FALSE,IF(H$9&lt;&gt;0,VLOOKUP($A476,[1]DSSV!$A$9:$P$65536,IN_DTK!H$6,0),""),"")</f>
        <v>8</v>
      </c>
      <c r="I476" s="54">
        <f>IF(ISNA(VLOOKUP($A476,[1]DSSV!$A$9:$P$65536,IN_DTK!I$6,0))=FALSE,IF(I$9&lt;&gt;0,VLOOKUP($A476,[1]DSSV!$A$9:$P$65536,IN_DTK!I$6,0),""),"")</f>
        <v>8</v>
      </c>
      <c r="J476" s="54">
        <f>IF(ISNA(VLOOKUP($A476,[1]DSSV!$A$9:$P$65536,IN_DTK!J$6,0))=FALSE,IF(J$9&lt;&gt;0,VLOOKUP($A476,[1]DSSV!$A$9:$P$65536,IN_DTK!J$6,0),""),"")</f>
        <v>8.5</v>
      </c>
      <c r="K476" s="54">
        <f>IF(ISNA(VLOOKUP($A476,[1]DSSV!$A$9:$P$65536,IN_DTK!K$6,0))=FALSE,IF(K$9&lt;&gt;0,VLOOKUP($A476,[1]DSSV!$A$9:$P$65536,IN_DTK!K$6,0),""),"")</f>
        <v>6.6</v>
      </c>
      <c r="L476" s="54">
        <f>IF(ISNA(VLOOKUP($A476,[1]DSSV!$A$9:$P$65536,IN_DTK!L$6,0))=FALSE,VLOOKUP($A476,[1]DSSV!$A$9:$P$65536,IN_DTK!L$6,0),"")</f>
        <v>6</v>
      </c>
      <c r="M476" s="54">
        <f>IF(ISNA(VLOOKUP($A476,[1]DSSV!$A$9:$P$65536,IN_DTK!M$6,0))=FALSE,VLOOKUP($A476,[1]DSSV!$A$9:$P$65536,IN_DTK!M$6,0),"")</f>
        <v>5.0999999999999996</v>
      </c>
      <c r="N476" s="54">
        <f>IF(ISNA(VLOOKUP($A476,[1]DSSV!$A$9:$P$65536,IN_DTK!N$6,0))=FALSE,IF(N$9&lt;&gt;0,VLOOKUP($A476,[1]DSSV!$A$9:$P$65536,IN_DTK!N$6,0),""),"")</f>
        <v>5.6</v>
      </c>
      <c r="O476" s="58">
        <f>IF(ISNA(VLOOKUP($A476,[1]DSSV!$A$9:$P$65536,IN_DTK!O$6,0))=FALSE,VLOOKUP($A476,[1]DSSV!$A$9:$P$65536,IN_DTK!O$6,0),"")</f>
        <v>6.6</v>
      </c>
      <c r="P476" s="59" t="str">
        <f>IF(ISNA(VLOOKUP($A476,[1]DSSV!$A$9:$P$65536,IN_DTK!P$6,0))=FALSE,VLOOKUP($A476,[1]DSSV!$A$9:$P$65536,IN_DTK!P$6,0),"")</f>
        <v>Sáu Phẩy Sáu</v>
      </c>
      <c r="Q476" s="60">
        <f>IF(ISNA(VLOOKUP($A476,[1]DSSV!$A$9:$P$65536,IN_DTK!Q$6,0))=FALSE,VLOOKUP($A476,[1]DSSV!$A$9:$P$65536,IN_DTK!Q$6,0),"")</f>
        <v>0</v>
      </c>
      <c r="R476" s="52" t="str">
        <f t="shared" si="14"/>
        <v>K15QNH</v>
      </c>
      <c r="S476" s="53" t="str">
        <f t="shared" si="15"/>
        <v>QNH</v>
      </c>
    </row>
    <row r="477" spans="1:19" s="52" customFormat="1" ht="18" customHeight="1">
      <c r="A477" s="44">
        <v>468</v>
      </c>
      <c r="B477" s="54">
        <f>SUBTOTAL(2,C$7:C477)</f>
        <v>468</v>
      </c>
      <c r="C477" s="54">
        <f>IF(ISNA(VLOOKUP($A477,[1]DSSV!$A$9:$P$65536,IN_DTK!C$6,0))=FALSE,VLOOKUP($A477,[1]DSSV!$A$9:$P$65536,IN_DTK!C$6,0),"")</f>
        <v>152523581</v>
      </c>
      <c r="D477" s="55" t="str">
        <f>IF(ISNA(VLOOKUP($A477,[1]DSSV!$A$9:$P$65536,IN_DTK!D$6,0))=FALSE,VLOOKUP($A477,[1]DSSV!$A$9:$P$65536,IN_DTK!D$6,0),"")</f>
        <v xml:space="preserve">Phạm Thị Cẩm </v>
      </c>
      <c r="E477" s="56" t="str">
        <f>IF(ISNA(VLOOKUP($A477,[1]DSSV!$A$9:$P$65536,IN_DTK!E$6,0))=FALSE,VLOOKUP($A477,[1]DSSV!$A$9:$P$65536,IN_DTK!E$6,0),"")</f>
        <v xml:space="preserve">Nhung </v>
      </c>
      <c r="F477" s="57" t="str">
        <f>IF(ISNA(VLOOKUP($A477,[1]DSSV!$A$9:$P$65536,IN_DTK!F$6,0))=FALSE,VLOOKUP($A477,[1]DSSV!$A$9:$P$65536,IN_DTK!F$6,0),"")</f>
        <v>K15QNH3</v>
      </c>
      <c r="G477" s="57" t="str">
        <f>IF(ISNA(VLOOKUP($A477,[1]DSSV!$A$9:$P$65536,IN_DTK!G$6,0))=FALSE,VLOOKUP($A477,[1]DSSV!$A$9:$P$65536,IN_DTK!G$6,0),"")</f>
        <v>K15E42</v>
      </c>
      <c r="H477" s="54">
        <f>IF(ISNA(VLOOKUP($A477,[1]DSSV!$A$9:$P$65536,IN_DTK!H$6,0))=FALSE,IF(H$9&lt;&gt;0,VLOOKUP($A477,[1]DSSV!$A$9:$P$65536,IN_DTK!H$6,0),""),"")</f>
        <v>9</v>
      </c>
      <c r="I477" s="54">
        <f>IF(ISNA(VLOOKUP($A477,[1]DSSV!$A$9:$P$65536,IN_DTK!I$6,0))=FALSE,IF(I$9&lt;&gt;0,VLOOKUP($A477,[1]DSSV!$A$9:$P$65536,IN_DTK!I$6,0),""),"")</f>
        <v>9</v>
      </c>
      <c r="J477" s="54">
        <f>IF(ISNA(VLOOKUP($A477,[1]DSSV!$A$9:$P$65536,IN_DTK!J$6,0))=FALSE,IF(J$9&lt;&gt;0,VLOOKUP($A477,[1]DSSV!$A$9:$P$65536,IN_DTK!J$6,0),""),"")</f>
        <v>8.5</v>
      </c>
      <c r="K477" s="54">
        <f>IF(ISNA(VLOOKUP($A477,[1]DSSV!$A$9:$P$65536,IN_DTK!K$6,0))=FALSE,IF(K$9&lt;&gt;0,VLOOKUP($A477,[1]DSSV!$A$9:$P$65536,IN_DTK!K$6,0),""),"")</f>
        <v>6</v>
      </c>
      <c r="L477" s="54">
        <f>IF(ISNA(VLOOKUP($A477,[1]DSSV!$A$9:$P$65536,IN_DTK!L$6,0))=FALSE,VLOOKUP($A477,[1]DSSV!$A$9:$P$65536,IN_DTK!L$6,0),"")</f>
        <v>5.5</v>
      </c>
      <c r="M477" s="54">
        <f>IF(ISNA(VLOOKUP($A477,[1]DSSV!$A$9:$P$65536,IN_DTK!M$6,0))=FALSE,VLOOKUP($A477,[1]DSSV!$A$9:$P$65536,IN_DTK!M$6,0),"")</f>
        <v>4.9000000000000004</v>
      </c>
      <c r="N477" s="54">
        <f>IF(ISNA(VLOOKUP($A477,[1]DSSV!$A$9:$P$65536,IN_DTK!N$6,0))=FALSE,IF(N$9&lt;&gt;0,VLOOKUP($A477,[1]DSSV!$A$9:$P$65536,IN_DTK!N$6,0),""),"")</f>
        <v>5.2</v>
      </c>
      <c r="O477" s="58">
        <f>IF(ISNA(VLOOKUP($A477,[1]DSSV!$A$9:$P$65536,IN_DTK!O$6,0))=FALSE,VLOOKUP($A477,[1]DSSV!$A$9:$P$65536,IN_DTK!O$6,0),"")</f>
        <v>6.5</v>
      </c>
      <c r="P477" s="59" t="str">
        <f>IF(ISNA(VLOOKUP($A477,[1]DSSV!$A$9:$P$65536,IN_DTK!P$6,0))=FALSE,VLOOKUP($A477,[1]DSSV!$A$9:$P$65536,IN_DTK!P$6,0),"")</f>
        <v>Sáu Phẩy Năm</v>
      </c>
      <c r="Q477" s="60">
        <f>IF(ISNA(VLOOKUP($A477,[1]DSSV!$A$9:$P$65536,IN_DTK!Q$6,0))=FALSE,VLOOKUP($A477,[1]DSSV!$A$9:$P$65536,IN_DTK!Q$6,0),"")</f>
        <v>0</v>
      </c>
      <c r="R477" s="52" t="str">
        <f t="shared" si="14"/>
        <v>K15QNH</v>
      </c>
      <c r="S477" s="53" t="str">
        <f t="shared" si="15"/>
        <v>QNH</v>
      </c>
    </row>
    <row r="478" spans="1:19" s="52" customFormat="1" ht="18" customHeight="1">
      <c r="A478" s="44">
        <v>469</v>
      </c>
      <c r="B478" s="54">
        <f>SUBTOTAL(2,C$7:C478)</f>
        <v>469</v>
      </c>
      <c r="C478" s="54">
        <f>IF(ISNA(VLOOKUP($A478,[1]DSSV!$A$9:$P$65536,IN_DTK!C$6,0))=FALSE,VLOOKUP($A478,[1]DSSV!$A$9:$P$65536,IN_DTK!C$6,0),"")</f>
        <v>152523616</v>
      </c>
      <c r="D478" s="55" t="str">
        <f>IF(ISNA(VLOOKUP($A478,[1]DSSV!$A$9:$P$65536,IN_DTK!D$6,0))=FALSE,VLOOKUP($A478,[1]DSSV!$A$9:$P$65536,IN_DTK!D$6,0),"")</f>
        <v xml:space="preserve">Nguyễn Tuấn </v>
      </c>
      <c r="E478" s="56" t="str">
        <f>IF(ISNA(VLOOKUP($A478,[1]DSSV!$A$9:$P$65536,IN_DTK!E$6,0))=FALSE,VLOOKUP($A478,[1]DSSV!$A$9:$P$65536,IN_DTK!E$6,0),"")</f>
        <v>Anh</v>
      </c>
      <c r="F478" s="57" t="str">
        <f>IF(ISNA(VLOOKUP($A478,[1]DSSV!$A$9:$P$65536,IN_DTK!F$6,0))=FALSE,VLOOKUP($A478,[1]DSSV!$A$9:$P$65536,IN_DTK!F$6,0),"")</f>
        <v>K15QNH3</v>
      </c>
      <c r="G478" s="57" t="str">
        <f>IF(ISNA(VLOOKUP($A478,[1]DSSV!$A$9:$P$65536,IN_DTK!G$6,0))=FALSE,VLOOKUP($A478,[1]DSSV!$A$9:$P$65536,IN_DTK!G$6,0),"")</f>
        <v>K15E42</v>
      </c>
      <c r="H478" s="54">
        <f>IF(ISNA(VLOOKUP($A478,[1]DSSV!$A$9:$P$65536,IN_DTK!H$6,0))=FALSE,IF(H$9&lt;&gt;0,VLOOKUP($A478,[1]DSSV!$A$9:$P$65536,IN_DTK!H$6,0),""),"")</f>
        <v>9</v>
      </c>
      <c r="I478" s="54">
        <f>IF(ISNA(VLOOKUP($A478,[1]DSSV!$A$9:$P$65536,IN_DTK!I$6,0))=FALSE,IF(I$9&lt;&gt;0,VLOOKUP($A478,[1]DSSV!$A$9:$P$65536,IN_DTK!I$6,0),""),"")</f>
        <v>9</v>
      </c>
      <c r="J478" s="54">
        <f>IF(ISNA(VLOOKUP($A478,[1]DSSV!$A$9:$P$65536,IN_DTK!J$6,0))=FALSE,IF(J$9&lt;&gt;0,VLOOKUP($A478,[1]DSSV!$A$9:$P$65536,IN_DTK!J$6,0),""),"")</f>
        <v>6.3</v>
      </c>
      <c r="K478" s="54">
        <f>IF(ISNA(VLOOKUP($A478,[1]DSSV!$A$9:$P$65536,IN_DTK!K$6,0))=FALSE,IF(K$9&lt;&gt;0,VLOOKUP($A478,[1]DSSV!$A$9:$P$65536,IN_DTK!K$6,0),""),"")</f>
        <v>7.4</v>
      </c>
      <c r="L478" s="54">
        <f>IF(ISNA(VLOOKUP($A478,[1]DSSV!$A$9:$P$65536,IN_DTK!L$6,0))=FALSE,VLOOKUP($A478,[1]DSSV!$A$9:$P$65536,IN_DTK!L$6,0),"")</f>
        <v>5.5</v>
      </c>
      <c r="M478" s="54">
        <f>IF(ISNA(VLOOKUP($A478,[1]DSSV!$A$9:$P$65536,IN_DTK!M$6,0))=FALSE,VLOOKUP($A478,[1]DSSV!$A$9:$P$65536,IN_DTK!M$6,0),"")</f>
        <v>3.1</v>
      </c>
      <c r="N478" s="54">
        <f>IF(ISNA(VLOOKUP($A478,[1]DSSV!$A$9:$P$65536,IN_DTK!N$6,0))=FALSE,IF(N$9&lt;&gt;0,VLOOKUP($A478,[1]DSSV!$A$9:$P$65536,IN_DTK!N$6,0),""),"")</f>
        <v>4.3</v>
      </c>
      <c r="O478" s="58">
        <f>IF(ISNA(VLOOKUP($A478,[1]DSSV!$A$9:$P$65536,IN_DTK!O$6,0))=FALSE,VLOOKUP($A478,[1]DSSV!$A$9:$P$65536,IN_DTK!O$6,0),"")</f>
        <v>5.7</v>
      </c>
      <c r="P478" s="59" t="str">
        <f>IF(ISNA(VLOOKUP($A478,[1]DSSV!$A$9:$P$65536,IN_DTK!P$6,0))=FALSE,VLOOKUP($A478,[1]DSSV!$A$9:$P$65536,IN_DTK!P$6,0),"")</f>
        <v>Năm Phẩy Bảy</v>
      </c>
      <c r="Q478" s="60">
        <f>IF(ISNA(VLOOKUP($A478,[1]DSSV!$A$9:$P$65536,IN_DTK!Q$6,0))=FALSE,VLOOKUP($A478,[1]DSSV!$A$9:$P$65536,IN_DTK!Q$6,0),"")</f>
        <v>0</v>
      </c>
      <c r="R478" s="52" t="str">
        <f t="shared" si="14"/>
        <v>K15QNH</v>
      </c>
      <c r="S478" s="53" t="str">
        <f t="shared" si="15"/>
        <v>QNH</v>
      </c>
    </row>
    <row r="479" spans="1:19" s="52" customFormat="1" ht="18" customHeight="1">
      <c r="A479" s="44">
        <v>470</v>
      </c>
      <c r="B479" s="54">
        <f>SUBTOTAL(2,C$7:C479)</f>
        <v>470</v>
      </c>
      <c r="C479" s="54">
        <f>IF(ISNA(VLOOKUP($A479,[1]DSSV!$A$9:$P$65536,IN_DTK!C$6,0))=FALSE,VLOOKUP($A479,[1]DSSV!$A$9:$P$65536,IN_DTK!C$6,0),"")</f>
        <v>152523620</v>
      </c>
      <c r="D479" s="55" t="str">
        <f>IF(ISNA(VLOOKUP($A479,[1]DSSV!$A$9:$P$65536,IN_DTK!D$6,0))=FALSE,VLOOKUP($A479,[1]DSSV!$A$9:$P$65536,IN_DTK!D$6,0),"")</f>
        <v xml:space="preserve">Trương Hoàng </v>
      </c>
      <c r="E479" s="56" t="str">
        <f>IF(ISNA(VLOOKUP($A479,[1]DSSV!$A$9:$P$65536,IN_DTK!E$6,0))=FALSE,VLOOKUP($A479,[1]DSSV!$A$9:$P$65536,IN_DTK!E$6,0),"")</f>
        <v xml:space="preserve">Gia </v>
      </c>
      <c r="F479" s="57" t="str">
        <f>IF(ISNA(VLOOKUP($A479,[1]DSSV!$A$9:$P$65536,IN_DTK!F$6,0))=FALSE,VLOOKUP($A479,[1]DSSV!$A$9:$P$65536,IN_DTK!F$6,0),"")</f>
        <v>K15QNH3</v>
      </c>
      <c r="G479" s="57" t="str">
        <f>IF(ISNA(VLOOKUP($A479,[1]DSSV!$A$9:$P$65536,IN_DTK!G$6,0))=FALSE,VLOOKUP($A479,[1]DSSV!$A$9:$P$65536,IN_DTK!G$6,0),"")</f>
        <v>K15E42</v>
      </c>
      <c r="H479" s="54">
        <f>IF(ISNA(VLOOKUP($A479,[1]DSSV!$A$9:$P$65536,IN_DTK!H$6,0))=FALSE,IF(H$9&lt;&gt;0,VLOOKUP($A479,[1]DSSV!$A$9:$P$65536,IN_DTK!H$6,0),""),"")</f>
        <v>7</v>
      </c>
      <c r="I479" s="54">
        <f>IF(ISNA(VLOOKUP($A479,[1]DSSV!$A$9:$P$65536,IN_DTK!I$6,0))=FALSE,IF(I$9&lt;&gt;0,VLOOKUP($A479,[1]DSSV!$A$9:$P$65536,IN_DTK!I$6,0),""),"")</f>
        <v>7</v>
      </c>
      <c r="J479" s="54">
        <f>IF(ISNA(VLOOKUP($A479,[1]DSSV!$A$9:$P$65536,IN_DTK!J$6,0))=FALSE,IF(J$9&lt;&gt;0,VLOOKUP($A479,[1]DSSV!$A$9:$P$65536,IN_DTK!J$6,0),""),"")</f>
        <v>8.8000000000000007</v>
      </c>
      <c r="K479" s="54">
        <f>IF(ISNA(VLOOKUP($A479,[1]DSSV!$A$9:$P$65536,IN_DTK!K$6,0))=FALSE,IF(K$9&lt;&gt;0,VLOOKUP($A479,[1]DSSV!$A$9:$P$65536,IN_DTK!K$6,0),""),"")</f>
        <v>6.6</v>
      </c>
      <c r="L479" s="54">
        <f>IF(ISNA(VLOOKUP($A479,[1]DSSV!$A$9:$P$65536,IN_DTK!L$6,0))=FALSE,VLOOKUP($A479,[1]DSSV!$A$9:$P$65536,IN_DTK!L$6,0),"")</f>
        <v>4</v>
      </c>
      <c r="M479" s="54">
        <f>IF(ISNA(VLOOKUP($A479,[1]DSSV!$A$9:$P$65536,IN_DTK!M$6,0))=FALSE,VLOOKUP($A479,[1]DSSV!$A$9:$P$65536,IN_DTK!M$6,0),"")</f>
        <v>5.3</v>
      </c>
      <c r="N479" s="54">
        <f>IF(ISNA(VLOOKUP($A479,[1]DSSV!$A$9:$P$65536,IN_DTK!N$6,0))=FALSE,IF(N$9&lt;&gt;0,VLOOKUP($A479,[1]DSSV!$A$9:$P$65536,IN_DTK!N$6,0),""),"")</f>
        <v>4.7</v>
      </c>
      <c r="O479" s="58">
        <f>IF(ISNA(VLOOKUP($A479,[1]DSSV!$A$9:$P$65536,IN_DTK!O$6,0))=FALSE,VLOOKUP($A479,[1]DSSV!$A$9:$P$65536,IN_DTK!O$6,0),"")</f>
        <v>6.1</v>
      </c>
      <c r="P479" s="59" t="str">
        <f>IF(ISNA(VLOOKUP($A479,[1]DSSV!$A$9:$P$65536,IN_DTK!P$6,0))=FALSE,VLOOKUP($A479,[1]DSSV!$A$9:$P$65536,IN_DTK!P$6,0),"")</f>
        <v>Sáu Phẩy Một</v>
      </c>
      <c r="Q479" s="60">
        <f>IF(ISNA(VLOOKUP($A479,[1]DSSV!$A$9:$P$65536,IN_DTK!Q$6,0))=FALSE,VLOOKUP($A479,[1]DSSV!$A$9:$P$65536,IN_DTK!Q$6,0),"")</f>
        <v>0</v>
      </c>
      <c r="R479" s="52" t="str">
        <f t="shared" si="14"/>
        <v>K15QNH</v>
      </c>
      <c r="S479" s="53" t="str">
        <f t="shared" si="15"/>
        <v>QNH</v>
      </c>
    </row>
    <row r="480" spans="1:19" s="52" customFormat="1" ht="18" customHeight="1">
      <c r="A480" s="44">
        <v>471</v>
      </c>
      <c r="B480" s="54">
        <f>SUBTOTAL(2,C$7:C480)</f>
        <v>471</v>
      </c>
      <c r="C480" s="54">
        <f>IF(ISNA(VLOOKUP($A480,[1]DSSV!$A$9:$P$65536,IN_DTK!C$6,0))=FALSE,VLOOKUP($A480,[1]DSSV!$A$9:$P$65536,IN_DTK!C$6,0),"")</f>
        <v>152523623</v>
      </c>
      <c r="D480" s="55" t="str">
        <f>IF(ISNA(VLOOKUP($A480,[1]DSSV!$A$9:$P$65536,IN_DTK!D$6,0))=FALSE,VLOOKUP($A480,[1]DSSV!$A$9:$P$65536,IN_DTK!D$6,0),"")</f>
        <v xml:space="preserve">Phạm Ngọc Anh </v>
      </c>
      <c r="E480" s="56" t="str">
        <f>IF(ISNA(VLOOKUP($A480,[1]DSSV!$A$9:$P$65536,IN_DTK!E$6,0))=FALSE,VLOOKUP($A480,[1]DSSV!$A$9:$P$65536,IN_DTK!E$6,0),"")</f>
        <v xml:space="preserve">Thư </v>
      </c>
      <c r="F480" s="57" t="str">
        <f>IF(ISNA(VLOOKUP($A480,[1]DSSV!$A$9:$P$65536,IN_DTK!F$6,0))=FALSE,VLOOKUP($A480,[1]DSSV!$A$9:$P$65536,IN_DTK!F$6,0),"")</f>
        <v>K15QNH3</v>
      </c>
      <c r="G480" s="57" t="str">
        <f>IF(ISNA(VLOOKUP($A480,[1]DSSV!$A$9:$P$65536,IN_DTK!G$6,0))=FALSE,VLOOKUP($A480,[1]DSSV!$A$9:$P$65536,IN_DTK!G$6,0),"")</f>
        <v>K15E42</v>
      </c>
      <c r="H480" s="54">
        <f>IF(ISNA(VLOOKUP($A480,[1]DSSV!$A$9:$P$65536,IN_DTK!H$6,0))=FALSE,IF(H$9&lt;&gt;0,VLOOKUP($A480,[1]DSSV!$A$9:$P$65536,IN_DTK!H$6,0),""),"")</f>
        <v>9</v>
      </c>
      <c r="I480" s="54">
        <f>IF(ISNA(VLOOKUP($A480,[1]DSSV!$A$9:$P$65536,IN_DTK!I$6,0))=FALSE,IF(I$9&lt;&gt;0,VLOOKUP($A480,[1]DSSV!$A$9:$P$65536,IN_DTK!I$6,0),""),"")</f>
        <v>9</v>
      </c>
      <c r="J480" s="54">
        <f>IF(ISNA(VLOOKUP($A480,[1]DSSV!$A$9:$P$65536,IN_DTK!J$6,0))=FALSE,IF(J$9&lt;&gt;0,VLOOKUP($A480,[1]DSSV!$A$9:$P$65536,IN_DTK!J$6,0),""),"")</f>
        <v>6.5</v>
      </c>
      <c r="K480" s="54">
        <f>IF(ISNA(VLOOKUP($A480,[1]DSSV!$A$9:$P$65536,IN_DTK!K$6,0))=FALSE,IF(K$9&lt;&gt;0,VLOOKUP($A480,[1]DSSV!$A$9:$P$65536,IN_DTK!K$6,0),""),"")</f>
        <v>6</v>
      </c>
      <c r="L480" s="54">
        <f>IF(ISNA(VLOOKUP($A480,[1]DSSV!$A$9:$P$65536,IN_DTK!L$6,0))=FALSE,VLOOKUP($A480,[1]DSSV!$A$9:$P$65536,IN_DTK!L$6,0),"")</f>
        <v>5.5</v>
      </c>
      <c r="M480" s="54">
        <f>IF(ISNA(VLOOKUP($A480,[1]DSSV!$A$9:$P$65536,IN_DTK!M$6,0))=FALSE,VLOOKUP($A480,[1]DSSV!$A$9:$P$65536,IN_DTK!M$6,0),"")</f>
        <v>5.6</v>
      </c>
      <c r="N480" s="54">
        <f>IF(ISNA(VLOOKUP($A480,[1]DSSV!$A$9:$P$65536,IN_DTK!N$6,0))=FALSE,IF(N$9&lt;&gt;0,VLOOKUP($A480,[1]DSSV!$A$9:$P$65536,IN_DTK!N$6,0),""),"")</f>
        <v>5.6</v>
      </c>
      <c r="O480" s="58">
        <f>IF(ISNA(VLOOKUP($A480,[1]DSSV!$A$9:$P$65536,IN_DTK!O$6,0))=FALSE,VLOOKUP($A480,[1]DSSV!$A$9:$P$65536,IN_DTK!O$6,0),"")</f>
        <v>6.3</v>
      </c>
      <c r="P480" s="59" t="str">
        <f>IF(ISNA(VLOOKUP($A480,[1]DSSV!$A$9:$P$65536,IN_DTK!P$6,0))=FALSE,VLOOKUP($A480,[1]DSSV!$A$9:$P$65536,IN_DTK!P$6,0),"")</f>
        <v>Sáu  Phẩy Ba</v>
      </c>
      <c r="Q480" s="60">
        <f>IF(ISNA(VLOOKUP($A480,[1]DSSV!$A$9:$P$65536,IN_DTK!Q$6,0))=FALSE,VLOOKUP($A480,[1]DSSV!$A$9:$P$65536,IN_DTK!Q$6,0),"")</f>
        <v>0</v>
      </c>
      <c r="R480" s="52" t="str">
        <f t="shared" si="14"/>
        <v>K15QNH</v>
      </c>
      <c r="S480" s="53" t="str">
        <f t="shared" si="15"/>
        <v>QNH</v>
      </c>
    </row>
    <row r="481" spans="1:19" s="52" customFormat="1" ht="18" customHeight="1">
      <c r="A481" s="44">
        <v>472</v>
      </c>
      <c r="B481" s="54">
        <f>SUBTOTAL(2,C$7:C481)</f>
        <v>472</v>
      </c>
      <c r="C481" s="54">
        <f>IF(ISNA(VLOOKUP($A481,[1]DSSV!$A$9:$P$65536,IN_DTK!C$6,0))=FALSE,VLOOKUP($A481,[1]DSSV!$A$9:$P$65536,IN_DTK!C$6,0),"")</f>
        <v>152523624</v>
      </c>
      <c r="D481" s="55" t="str">
        <f>IF(ISNA(VLOOKUP($A481,[1]DSSV!$A$9:$P$65536,IN_DTK!D$6,0))=FALSE,VLOOKUP($A481,[1]DSSV!$A$9:$P$65536,IN_DTK!D$6,0),"")</f>
        <v>Nguyễn Quốc</v>
      </c>
      <c r="E481" s="56" t="str">
        <f>IF(ISNA(VLOOKUP($A481,[1]DSSV!$A$9:$P$65536,IN_DTK!E$6,0))=FALSE,VLOOKUP($A481,[1]DSSV!$A$9:$P$65536,IN_DTK!E$6,0),"")</f>
        <v xml:space="preserve">Nam </v>
      </c>
      <c r="F481" s="57" t="str">
        <f>IF(ISNA(VLOOKUP($A481,[1]DSSV!$A$9:$P$65536,IN_DTK!F$6,0))=FALSE,VLOOKUP($A481,[1]DSSV!$A$9:$P$65536,IN_DTK!F$6,0),"")</f>
        <v>K15QNH3</v>
      </c>
      <c r="G481" s="57" t="str">
        <f>IF(ISNA(VLOOKUP($A481,[1]DSSV!$A$9:$P$65536,IN_DTK!G$6,0))=FALSE,VLOOKUP($A481,[1]DSSV!$A$9:$P$65536,IN_DTK!G$6,0),"")</f>
        <v>K15E42</v>
      </c>
      <c r="H481" s="54">
        <f>IF(ISNA(VLOOKUP($A481,[1]DSSV!$A$9:$P$65536,IN_DTK!H$6,0))=FALSE,IF(H$9&lt;&gt;0,VLOOKUP($A481,[1]DSSV!$A$9:$P$65536,IN_DTK!H$6,0),""),"")</f>
        <v>6</v>
      </c>
      <c r="I481" s="54">
        <f>IF(ISNA(VLOOKUP($A481,[1]DSSV!$A$9:$P$65536,IN_DTK!I$6,0))=FALSE,IF(I$9&lt;&gt;0,VLOOKUP($A481,[1]DSSV!$A$9:$P$65536,IN_DTK!I$6,0),""),"")</f>
        <v>6</v>
      </c>
      <c r="J481" s="54">
        <f>IF(ISNA(VLOOKUP($A481,[1]DSSV!$A$9:$P$65536,IN_DTK!J$6,0))=FALSE,IF(J$9&lt;&gt;0,VLOOKUP($A481,[1]DSSV!$A$9:$P$65536,IN_DTK!J$6,0),""),"")</f>
        <v>8.8000000000000007</v>
      </c>
      <c r="K481" s="54">
        <f>IF(ISNA(VLOOKUP($A481,[1]DSSV!$A$9:$P$65536,IN_DTK!K$6,0))=FALSE,IF(K$9&lt;&gt;0,VLOOKUP($A481,[1]DSSV!$A$9:$P$65536,IN_DTK!K$6,0),""),"")</f>
        <v>9.1999999999999993</v>
      </c>
      <c r="L481" s="54">
        <f>IF(ISNA(VLOOKUP($A481,[1]DSSV!$A$9:$P$65536,IN_DTK!L$6,0))=FALSE,VLOOKUP($A481,[1]DSSV!$A$9:$P$65536,IN_DTK!L$6,0),"")</f>
        <v>5.5</v>
      </c>
      <c r="M481" s="54">
        <f>IF(ISNA(VLOOKUP($A481,[1]DSSV!$A$9:$P$65536,IN_DTK!M$6,0))=FALSE,VLOOKUP($A481,[1]DSSV!$A$9:$P$65536,IN_DTK!M$6,0),"")</f>
        <v>2.9</v>
      </c>
      <c r="N481" s="54">
        <f>IF(ISNA(VLOOKUP($A481,[1]DSSV!$A$9:$P$65536,IN_DTK!N$6,0))=FALSE,IF(N$9&lt;&gt;0,VLOOKUP($A481,[1]DSSV!$A$9:$P$65536,IN_DTK!N$6,0),""),"")</f>
        <v>4.2</v>
      </c>
      <c r="O481" s="58">
        <f>IF(ISNA(VLOOKUP($A481,[1]DSSV!$A$9:$P$65536,IN_DTK!O$6,0))=FALSE,VLOOKUP($A481,[1]DSSV!$A$9:$P$65536,IN_DTK!O$6,0),"")</f>
        <v>5.9</v>
      </c>
      <c r="P481" s="59" t="str">
        <f>IF(ISNA(VLOOKUP($A481,[1]DSSV!$A$9:$P$65536,IN_DTK!P$6,0))=FALSE,VLOOKUP($A481,[1]DSSV!$A$9:$P$65536,IN_DTK!P$6,0),"")</f>
        <v>Năm Phẩy Chín</v>
      </c>
      <c r="Q481" s="60">
        <f>IF(ISNA(VLOOKUP($A481,[1]DSSV!$A$9:$P$65536,IN_DTK!Q$6,0))=FALSE,VLOOKUP($A481,[1]DSSV!$A$9:$P$65536,IN_DTK!Q$6,0),"")</f>
        <v>0</v>
      </c>
      <c r="R481" s="52" t="str">
        <f t="shared" si="14"/>
        <v>K15QNH</v>
      </c>
      <c r="S481" s="53" t="str">
        <f t="shared" si="15"/>
        <v>QNH</v>
      </c>
    </row>
    <row r="482" spans="1:19" s="52" customFormat="1" ht="18" customHeight="1">
      <c r="A482" s="44">
        <v>473</v>
      </c>
      <c r="B482" s="54">
        <f>SUBTOTAL(2,C$7:C482)</f>
        <v>473</v>
      </c>
      <c r="C482" s="54">
        <f>IF(ISNA(VLOOKUP($A482,[1]DSSV!$A$9:$P$65536,IN_DTK!C$6,0))=FALSE,VLOOKUP($A482,[1]DSSV!$A$9:$P$65536,IN_DTK!C$6,0),"")</f>
        <v>152523635</v>
      </c>
      <c r="D482" s="55" t="str">
        <f>IF(ISNA(VLOOKUP($A482,[1]DSSV!$A$9:$P$65536,IN_DTK!D$6,0))=FALSE,VLOOKUP($A482,[1]DSSV!$A$9:$P$65536,IN_DTK!D$6,0),"")</f>
        <v xml:space="preserve">Nguyễn Hoàng </v>
      </c>
      <c r="E482" s="56" t="str">
        <f>IF(ISNA(VLOOKUP($A482,[1]DSSV!$A$9:$P$65536,IN_DTK!E$6,0))=FALSE,VLOOKUP($A482,[1]DSSV!$A$9:$P$65536,IN_DTK!E$6,0),"")</f>
        <v xml:space="preserve">Vũ </v>
      </c>
      <c r="F482" s="57" t="str">
        <f>IF(ISNA(VLOOKUP($A482,[1]DSSV!$A$9:$P$65536,IN_DTK!F$6,0))=FALSE,VLOOKUP($A482,[1]DSSV!$A$9:$P$65536,IN_DTK!F$6,0),"")</f>
        <v>K15QNH3</v>
      </c>
      <c r="G482" s="57" t="str">
        <f>IF(ISNA(VLOOKUP($A482,[1]DSSV!$A$9:$P$65536,IN_DTK!G$6,0))=FALSE,VLOOKUP($A482,[1]DSSV!$A$9:$P$65536,IN_DTK!G$6,0),"")</f>
        <v>K15E42</v>
      </c>
      <c r="H482" s="54">
        <f>IF(ISNA(VLOOKUP($A482,[1]DSSV!$A$9:$P$65536,IN_DTK!H$6,0))=FALSE,IF(H$9&lt;&gt;0,VLOOKUP($A482,[1]DSSV!$A$9:$P$65536,IN_DTK!H$6,0),""),"")</f>
        <v>7</v>
      </c>
      <c r="I482" s="54">
        <f>IF(ISNA(VLOOKUP($A482,[1]DSSV!$A$9:$P$65536,IN_DTK!I$6,0))=FALSE,IF(I$9&lt;&gt;0,VLOOKUP($A482,[1]DSSV!$A$9:$P$65536,IN_DTK!I$6,0),""),"")</f>
        <v>7</v>
      </c>
      <c r="J482" s="54">
        <f>IF(ISNA(VLOOKUP($A482,[1]DSSV!$A$9:$P$65536,IN_DTK!J$6,0))=FALSE,IF(J$9&lt;&gt;0,VLOOKUP($A482,[1]DSSV!$A$9:$P$65536,IN_DTK!J$6,0),""),"")</f>
        <v>8.8000000000000007</v>
      </c>
      <c r="K482" s="54">
        <f>IF(ISNA(VLOOKUP($A482,[1]DSSV!$A$9:$P$65536,IN_DTK!K$6,0))=FALSE,IF(K$9&lt;&gt;0,VLOOKUP($A482,[1]DSSV!$A$9:$P$65536,IN_DTK!K$6,0),""),"")</f>
        <v>6.6</v>
      </c>
      <c r="L482" s="54">
        <f>IF(ISNA(VLOOKUP($A482,[1]DSSV!$A$9:$P$65536,IN_DTK!L$6,0))=FALSE,VLOOKUP($A482,[1]DSSV!$A$9:$P$65536,IN_DTK!L$6,0),"")</f>
        <v>4.5</v>
      </c>
      <c r="M482" s="54">
        <f>IF(ISNA(VLOOKUP($A482,[1]DSSV!$A$9:$P$65536,IN_DTK!M$6,0))=FALSE,VLOOKUP($A482,[1]DSSV!$A$9:$P$65536,IN_DTK!M$6,0),"")</f>
        <v>5.0999999999999996</v>
      </c>
      <c r="N482" s="54">
        <f>IF(ISNA(VLOOKUP($A482,[1]DSSV!$A$9:$P$65536,IN_DTK!N$6,0))=FALSE,IF(N$9&lt;&gt;0,VLOOKUP($A482,[1]DSSV!$A$9:$P$65536,IN_DTK!N$6,0),""),"")</f>
        <v>4.8</v>
      </c>
      <c r="O482" s="58">
        <f>IF(ISNA(VLOOKUP($A482,[1]DSSV!$A$9:$P$65536,IN_DTK!O$6,0))=FALSE,VLOOKUP($A482,[1]DSSV!$A$9:$P$65536,IN_DTK!O$6,0),"")</f>
        <v>6.1</v>
      </c>
      <c r="P482" s="59" t="str">
        <f>IF(ISNA(VLOOKUP($A482,[1]DSSV!$A$9:$P$65536,IN_DTK!P$6,0))=FALSE,VLOOKUP($A482,[1]DSSV!$A$9:$P$65536,IN_DTK!P$6,0),"")</f>
        <v>Sáu Phẩy Một</v>
      </c>
      <c r="Q482" s="60">
        <f>IF(ISNA(VLOOKUP($A482,[1]DSSV!$A$9:$P$65536,IN_DTK!Q$6,0))=FALSE,VLOOKUP($A482,[1]DSSV!$A$9:$P$65536,IN_DTK!Q$6,0),"")</f>
        <v>0</v>
      </c>
      <c r="R482" s="52" t="str">
        <f t="shared" si="14"/>
        <v>K15QNH</v>
      </c>
      <c r="S482" s="53" t="str">
        <f t="shared" si="15"/>
        <v>QNH</v>
      </c>
    </row>
    <row r="483" spans="1:19" s="52" customFormat="1" ht="18" customHeight="1">
      <c r="A483" s="44">
        <v>474</v>
      </c>
      <c r="B483" s="54">
        <f>SUBTOTAL(2,C$7:C483)</f>
        <v>474</v>
      </c>
      <c r="C483" s="54">
        <f>IF(ISNA(VLOOKUP($A483,[1]DSSV!$A$9:$P$65536,IN_DTK!C$6,0))=FALSE,VLOOKUP($A483,[1]DSSV!$A$9:$P$65536,IN_DTK!C$6,0),"")</f>
        <v>152523636</v>
      </c>
      <c r="D483" s="55" t="str">
        <f>IF(ISNA(VLOOKUP($A483,[1]DSSV!$A$9:$P$65536,IN_DTK!D$6,0))=FALSE,VLOOKUP($A483,[1]DSSV!$A$9:$P$65536,IN_DTK!D$6,0),"")</f>
        <v>Ông Thị Khương</v>
      </c>
      <c r="E483" s="56" t="str">
        <f>IF(ISNA(VLOOKUP($A483,[1]DSSV!$A$9:$P$65536,IN_DTK!E$6,0))=FALSE,VLOOKUP($A483,[1]DSSV!$A$9:$P$65536,IN_DTK!E$6,0),"")</f>
        <v xml:space="preserve">An </v>
      </c>
      <c r="F483" s="57" t="str">
        <f>IF(ISNA(VLOOKUP($A483,[1]DSSV!$A$9:$P$65536,IN_DTK!F$6,0))=FALSE,VLOOKUP($A483,[1]DSSV!$A$9:$P$65536,IN_DTK!F$6,0),"")</f>
        <v>K15QNH3</v>
      </c>
      <c r="G483" s="57" t="str">
        <f>IF(ISNA(VLOOKUP($A483,[1]DSSV!$A$9:$P$65536,IN_DTK!G$6,0))=FALSE,VLOOKUP($A483,[1]DSSV!$A$9:$P$65536,IN_DTK!G$6,0),"")</f>
        <v>K15E42</v>
      </c>
      <c r="H483" s="54">
        <f>IF(ISNA(VLOOKUP($A483,[1]DSSV!$A$9:$P$65536,IN_DTK!H$6,0))=FALSE,IF(H$9&lt;&gt;0,VLOOKUP($A483,[1]DSSV!$A$9:$P$65536,IN_DTK!H$6,0),""),"")</f>
        <v>10</v>
      </c>
      <c r="I483" s="54">
        <f>IF(ISNA(VLOOKUP($A483,[1]DSSV!$A$9:$P$65536,IN_DTK!I$6,0))=FALSE,IF(I$9&lt;&gt;0,VLOOKUP($A483,[1]DSSV!$A$9:$P$65536,IN_DTK!I$6,0),""),"")</f>
        <v>10</v>
      </c>
      <c r="J483" s="54">
        <f>IF(ISNA(VLOOKUP($A483,[1]DSSV!$A$9:$P$65536,IN_DTK!J$6,0))=FALSE,IF(J$9&lt;&gt;0,VLOOKUP($A483,[1]DSSV!$A$9:$P$65536,IN_DTK!J$6,0),""),"")</f>
        <v>8</v>
      </c>
      <c r="K483" s="54">
        <f>IF(ISNA(VLOOKUP($A483,[1]DSSV!$A$9:$P$65536,IN_DTK!K$6,0))=FALSE,IF(K$9&lt;&gt;0,VLOOKUP($A483,[1]DSSV!$A$9:$P$65536,IN_DTK!K$6,0),""),"")</f>
        <v>7</v>
      </c>
      <c r="L483" s="54">
        <f>IF(ISNA(VLOOKUP($A483,[1]DSSV!$A$9:$P$65536,IN_DTK!L$6,0))=FALSE,VLOOKUP($A483,[1]DSSV!$A$9:$P$65536,IN_DTK!L$6,0),"")</f>
        <v>7.5</v>
      </c>
      <c r="M483" s="54">
        <f>IF(ISNA(VLOOKUP($A483,[1]DSSV!$A$9:$P$65536,IN_DTK!M$6,0))=FALSE,VLOOKUP($A483,[1]DSSV!$A$9:$P$65536,IN_DTK!M$6,0),"")</f>
        <v>3.3</v>
      </c>
      <c r="N483" s="54">
        <f>IF(ISNA(VLOOKUP($A483,[1]DSSV!$A$9:$P$65536,IN_DTK!N$6,0))=FALSE,IF(N$9&lt;&gt;0,VLOOKUP($A483,[1]DSSV!$A$9:$P$65536,IN_DTK!N$6,0),""),"")</f>
        <v>5.4</v>
      </c>
      <c r="O483" s="58">
        <f>IF(ISNA(VLOOKUP($A483,[1]DSSV!$A$9:$P$65536,IN_DTK!O$6,0))=FALSE,VLOOKUP($A483,[1]DSSV!$A$9:$P$65536,IN_DTK!O$6,0),"")</f>
        <v>6.8</v>
      </c>
      <c r="P483" s="59" t="str">
        <f>IF(ISNA(VLOOKUP($A483,[1]DSSV!$A$9:$P$65536,IN_DTK!P$6,0))=FALSE,VLOOKUP($A483,[1]DSSV!$A$9:$P$65536,IN_DTK!P$6,0),"")</f>
        <v>Sáu  Phẩy Tám</v>
      </c>
      <c r="Q483" s="60">
        <f>IF(ISNA(VLOOKUP($A483,[1]DSSV!$A$9:$P$65536,IN_DTK!Q$6,0))=FALSE,VLOOKUP($A483,[1]DSSV!$A$9:$P$65536,IN_DTK!Q$6,0),"")</f>
        <v>0</v>
      </c>
      <c r="R483" s="52" t="str">
        <f t="shared" si="14"/>
        <v>K15QNH</v>
      </c>
      <c r="S483" s="53" t="str">
        <f t="shared" si="15"/>
        <v>QNH</v>
      </c>
    </row>
    <row r="484" spans="1:19" s="52" customFormat="1" ht="18" customHeight="1">
      <c r="A484" s="44">
        <v>475</v>
      </c>
      <c r="B484" s="54">
        <f>SUBTOTAL(2,C$7:C484)</f>
        <v>475</v>
      </c>
      <c r="C484" s="54">
        <f>IF(ISNA(VLOOKUP($A484,[1]DSSV!$A$9:$P$65536,IN_DTK!C$6,0))=FALSE,VLOOKUP($A484,[1]DSSV!$A$9:$P$65536,IN_DTK!C$6,0),"")</f>
        <v>152523640</v>
      </c>
      <c r="D484" s="55" t="str">
        <f>IF(ISNA(VLOOKUP($A484,[1]DSSV!$A$9:$P$65536,IN_DTK!D$6,0))=FALSE,VLOOKUP($A484,[1]DSSV!$A$9:$P$65536,IN_DTK!D$6,0),"")</f>
        <v xml:space="preserve">Nguyễn Bá </v>
      </c>
      <c r="E484" s="56" t="str">
        <f>IF(ISNA(VLOOKUP($A484,[1]DSSV!$A$9:$P$65536,IN_DTK!E$6,0))=FALSE,VLOOKUP($A484,[1]DSSV!$A$9:$P$65536,IN_DTK!E$6,0),"")</f>
        <v xml:space="preserve">Mỹ </v>
      </c>
      <c r="F484" s="57" t="str">
        <f>IF(ISNA(VLOOKUP($A484,[1]DSSV!$A$9:$P$65536,IN_DTK!F$6,0))=FALSE,VLOOKUP($A484,[1]DSSV!$A$9:$P$65536,IN_DTK!F$6,0),"")</f>
        <v>K15QNH3</v>
      </c>
      <c r="G484" s="57" t="str">
        <f>IF(ISNA(VLOOKUP($A484,[1]DSSV!$A$9:$P$65536,IN_DTK!G$6,0))=FALSE,VLOOKUP($A484,[1]DSSV!$A$9:$P$65536,IN_DTK!G$6,0),"")</f>
        <v>K15E42</v>
      </c>
      <c r="H484" s="54">
        <f>IF(ISNA(VLOOKUP($A484,[1]DSSV!$A$9:$P$65536,IN_DTK!H$6,0))=FALSE,IF(H$9&lt;&gt;0,VLOOKUP($A484,[1]DSSV!$A$9:$P$65536,IN_DTK!H$6,0),""),"")</f>
        <v>10</v>
      </c>
      <c r="I484" s="54">
        <f>IF(ISNA(VLOOKUP($A484,[1]DSSV!$A$9:$P$65536,IN_DTK!I$6,0))=FALSE,IF(I$9&lt;&gt;0,VLOOKUP($A484,[1]DSSV!$A$9:$P$65536,IN_DTK!I$6,0),""),"")</f>
        <v>10</v>
      </c>
      <c r="J484" s="54">
        <f>IF(ISNA(VLOOKUP($A484,[1]DSSV!$A$9:$P$65536,IN_DTK!J$6,0))=FALSE,IF(J$9&lt;&gt;0,VLOOKUP($A484,[1]DSSV!$A$9:$P$65536,IN_DTK!J$6,0),""),"")</f>
        <v>7.8</v>
      </c>
      <c r="K484" s="54">
        <f>IF(ISNA(VLOOKUP($A484,[1]DSSV!$A$9:$P$65536,IN_DTK!K$6,0))=FALSE,IF(K$9&lt;&gt;0,VLOOKUP($A484,[1]DSSV!$A$9:$P$65536,IN_DTK!K$6,0),""),"")</f>
        <v>7</v>
      </c>
      <c r="L484" s="54">
        <f>IF(ISNA(VLOOKUP($A484,[1]DSSV!$A$9:$P$65536,IN_DTK!L$6,0))=FALSE,VLOOKUP($A484,[1]DSSV!$A$9:$P$65536,IN_DTK!L$6,0),"")</f>
        <v>8</v>
      </c>
      <c r="M484" s="54">
        <f>IF(ISNA(VLOOKUP($A484,[1]DSSV!$A$9:$P$65536,IN_DTK!M$6,0))=FALSE,VLOOKUP($A484,[1]DSSV!$A$9:$P$65536,IN_DTK!M$6,0),"")</f>
        <v>4</v>
      </c>
      <c r="N484" s="54">
        <f>IF(ISNA(VLOOKUP($A484,[1]DSSV!$A$9:$P$65536,IN_DTK!N$6,0))=FALSE,IF(N$9&lt;&gt;0,VLOOKUP($A484,[1]DSSV!$A$9:$P$65536,IN_DTK!N$6,0),""),"")</f>
        <v>6</v>
      </c>
      <c r="O484" s="58">
        <f>IF(ISNA(VLOOKUP($A484,[1]DSSV!$A$9:$P$65536,IN_DTK!O$6,0))=FALSE,VLOOKUP($A484,[1]DSSV!$A$9:$P$65536,IN_DTK!O$6,0),"")</f>
        <v>7.1</v>
      </c>
      <c r="P484" s="59" t="str">
        <f>IF(ISNA(VLOOKUP($A484,[1]DSSV!$A$9:$P$65536,IN_DTK!P$6,0))=FALSE,VLOOKUP($A484,[1]DSSV!$A$9:$P$65536,IN_DTK!P$6,0),"")</f>
        <v>Bảy Phẩy Một</v>
      </c>
      <c r="Q484" s="60">
        <f>IF(ISNA(VLOOKUP($A484,[1]DSSV!$A$9:$P$65536,IN_DTK!Q$6,0))=FALSE,VLOOKUP($A484,[1]DSSV!$A$9:$P$65536,IN_DTK!Q$6,0),"")</f>
        <v>0</v>
      </c>
      <c r="R484" s="52" t="str">
        <f t="shared" si="14"/>
        <v>K15QNH</v>
      </c>
      <c r="S484" s="53" t="str">
        <f t="shared" si="15"/>
        <v>QNH</v>
      </c>
    </row>
    <row r="485" spans="1:19" s="52" customFormat="1" ht="18" customHeight="1">
      <c r="A485" s="44">
        <v>476</v>
      </c>
      <c r="B485" s="54">
        <f>SUBTOTAL(2,C$7:C485)</f>
        <v>476</v>
      </c>
      <c r="C485" s="54">
        <f>IF(ISNA(VLOOKUP($A485,[1]DSSV!$A$9:$P$65536,IN_DTK!C$6,0))=FALSE,VLOOKUP($A485,[1]DSSV!$A$9:$P$65536,IN_DTK!C$6,0),"")</f>
        <v>152523644</v>
      </c>
      <c r="D485" s="55" t="str">
        <f>IF(ISNA(VLOOKUP($A485,[1]DSSV!$A$9:$P$65536,IN_DTK!D$6,0))=FALSE,VLOOKUP($A485,[1]DSSV!$A$9:$P$65536,IN_DTK!D$6,0),"")</f>
        <v xml:space="preserve">Nguyễn Quang </v>
      </c>
      <c r="E485" s="56" t="str">
        <f>IF(ISNA(VLOOKUP($A485,[1]DSSV!$A$9:$P$65536,IN_DTK!E$6,0))=FALSE,VLOOKUP($A485,[1]DSSV!$A$9:$P$65536,IN_DTK!E$6,0),"")</f>
        <v xml:space="preserve">Dũng </v>
      </c>
      <c r="F485" s="57" t="str">
        <f>IF(ISNA(VLOOKUP($A485,[1]DSSV!$A$9:$P$65536,IN_DTK!F$6,0))=FALSE,VLOOKUP($A485,[1]DSSV!$A$9:$P$65536,IN_DTK!F$6,0),"")</f>
        <v>K15QNH3</v>
      </c>
      <c r="G485" s="57" t="str">
        <f>IF(ISNA(VLOOKUP($A485,[1]DSSV!$A$9:$P$65536,IN_DTK!G$6,0))=FALSE,VLOOKUP($A485,[1]DSSV!$A$9:$P$65536,IN_DTK!G$6,0),"")</f>
        <v>K15E42</v>
      </c>
      <c r="H485" s="54">
        <f>IF(ISNA(VLOOKUP($A485,[1]DSSV!$A$9:$P$65536,IN_DTK!H$6,0))=FALSE,IF(H$9&lt;&gt;0,VLOOKUP($A485,[1]DSSV!$A$9:$P$65536,IN_DTK!H$6,0),""),"")</f>
        <v>6</v>
      </c>
      <c r="I485" s="54">
        <f>IF(ISNA(VLOOKUP($A485,[1]DSSV!$A$9:$P$65536,IN_DTK!I$6,0))=FALSE,IF(I$9&lt;&gt;0,VLOOKUP($A485,[1]DSSV!$A$9:$P$65536,IN_DTK!I$6,0),""),"")</f>
        <v>6</v>
      </c>
      <c r="J485" s="54">
        <f>IF(ISNA(VLOOKUP($A485,[1]DSSV!$A$9:$P$65536,IN_DTK!J$6,0))=FALSE,IF(J$9&lt;&gt;0,VLOOKUP($A485,[1]DSSV!$A$9:$P$65536,IN_DTK!J$6,0),""),"")</f>
        <v>7.3</v>
      </c>
      <c r="K485" s="54">
        <f>IF(ISNA(VLOOKUP($A485,[1]DSSV!$A$9:$P$65536,IN_DTK!K$6,0))=FALSE,IF(K$9&lt;&gt;0,VLOOKUP($A485,[1]DSSV!$A$9:$P$65536,IN_DTK!K$6,0),""),"")</f>
        <v>6.6</v>
      </c>
      <c r="L485" s="54">
        <f>IF(ISNA(VLOOKUP($A485,[1]DSSV!$A$9:$P$65536,IN_DTK!L$6,0))=FALSE,VLOOKUP($A485,[1]DSSV!$A$9:$P$65536,IN_DTK!L$6,0),"")</f>
        <v>6</v>
      </c>
      <c r="M485" s="54">
        <f>IF(ISNA(VLOOKUP($A485,[1]DSSV!$A$9:$P$65536,IN_DTK!M$6,0))=FALSE,VLOOKUP($A485,[1]DSSV!$A$9:$P$65536,IN_DTK!M$6,0),"")</f>
        <v>3.3</v>
      </c>
      <c r="N485" s="54">
        <f>IF(ISNA(VLOOKUP($A485,[1]DSSV!$A$9:$P$65536,IN_DTK!N$6,0))=FALSE,IF(N$9&lt;&gt;0,VLOOKUP($A485,[1]DSSV!$A$9:$P$65536,IN_DTK!N$6,0),""),"")</f>
        <v>4.7</v>
      </c>
      <c r="O485" s="58">
        <f>IF(ISNA(VLOOKUP($A485,[1]DSSV!$A$9:$P$65536,IN_DTK!O$6,0))=FALSE,VLOOKUP($A485,[1]DSSV!$A$9:$P$65536,IN_DTK!O$6,0),"")</f>
        <v>5.6</v>
      </c>
      <c r="P485" s="59" t="str">
        <f>IF(ISNA(VLOOKUP($A485,[1]DSSV!$A$9:$P$65536,IN_DTK!P$6,0))=FALSE,VLOOKUP($A485,[1]DSSV!$A$9:$P$65536,IN_DTK!P$6,0),"")</f>
        <v>Năm Phẩy Sáu</v>
      </c>
      <c r="Q485" s="60">
        <f>IF(ISNA(VLOOKUP($A485,[1]DSSV!$A$9:$P$65536,IN_DTK!Q$6,0))=FALSE,VLOOKUP($A485,[1]DSSV!$A$9:$P$65536,IN_DTK!Q$6,0),"")</f>
        <v>0</v>
      </c>
      <c r="R485" s="52" t="str">
        <f t="shared" si="14"/>
        <v>K15QNH</v>
      </c>
      <c r="S485" s="53" t="str">
        <f t="shared" si="15"/>
        <v>QNH</v>
      </c>
    </row>
    <row r="486" spans="1:19" s="52" customFormat="1" ht="18" customHeight="1">
      <c r="A486" s="44">
        <v>477</v>
      </c>
      <c r="B486" s="54">
        <f>SUBTOTAL(2,C$7:C486)</f>
        <v>477</v>
      </c>
      <c r="C486" s="54">
        <f>IF(ISNA(VLOOKUP($A486,[1]DSSV!$A$9:$P$65536,IN_DTK!C$6,0))=FALSE,VLOOKUP($A486,[1]DSSV!$A$9:$P$65536,IN_DTK!C$6,0),"")</f>
        <v>152523645</v>
      </c>
      <c r="D486" s="55" t="str">
        <f>IF(ISNA(VLOOKUP($A486,[1]DSSV!$A$9:$P$65536,IN_DTK!D$6,0))=FALSE,VLOOKUP($A486,[1]DSSV!$A$9:$P$65536,IN_DTK!D$6,0),"")</f>
        <v xml:space="preserve">Phạm Thị </v>
      </c>
      <c r="E486" s="56" t="str">
        <f>IF(ISNA(VLOOKUP($A486,[1]DSSV!$A$9:$P$65536,IN_DTK!E$6,0))=FALSE,VLOOKUP($A486,[1]DSSV!$A$9:$P$65536,IN_DTK!E$6,0),"")</f>
        <v xml:space="preserve">Hiền </v>
      </c>
      <c r="F486" s="57" t="str">
        <f>IF(ISNA(VLOOKUP($A486,[1]DSSV!$A$9:$P$65536,IN_DTK!F$6,0))=FALSE,VLOOKUP($A486,[1]DSSV!$A$9:$P$65536,IN_DTK!F$6,0),"")</f>
        <v>K15QNH3</v>
      </c>
      <c r="G486" s="57" t="str">
        <f>IF(ISNA(VLOOKUP($A486,[1]DSSV!$A$9:$P$65536,IN_DTK!G$6,0))=FALSE,VLOOKUP($A486,[1]DSSV!$A$9:$P$65536,IN_DTK!G$6,0),"")</f>
        <v>K15E42</v>
      </c>
      <c r="H486" s="54">
        <f>IF(ISNA(VLOOKUP($A486,[1]DSSV!$A$9:$P$65536,IN_DTK!H$6,0))=FALSE,IF(H$9&lt;&gt;0,VLOOKUP($A486,[1]DSSV!$A$9:$P$65536,IN_DTK!H$6,0),""),"")</f>
        <v>10</v>
      </c>
      <c r="I486" s="54">
        <f>IF(ISNA(VLOOKUP($A486,[1]DSSV!$A$9:$P$65536,IN_DTK!I$6,0))=FALSE,IF(I$9&lt;&gt;0,VLOOKUP($A486,[1]DSSV!$A$9:$P$65536,IN_DTK!I$6,0),""),"")</f>
        <v>10</v>
      </c>
      <c r="J486" s="54">
        <f>IF(ISNA(VLOOKUP($A486,[1]DSSV!$A$9:$P$65536,IN_DTK!J$6,0))=FALSE,IF(J$9&lt;&gt;0,VLOOKUP($A486,[1]DSSV!$A$9:$P$65536,IN_DTK!J$6,0),""),"")</f>
        <v>8</v>
      </c>
      <c r="K486" s="54">
        <f>IF(ISNA(VLOOKUP($A486,[1]DSSV!$A$9:$P$65536,IN_DTK!K$6,0))=FALSE,IF(K$9&lt;&gt;0,VLOOKUP($A486,[1]DSSV!$A$9:$P$65536,IN_DTK!K$6,0),""),"")</f>
        <v>6</v>
      </c>
      <c r="L486" s="54">
        <f>IF(ISNA(VLOOKUP($A486,[1]DSSV!$A$9:$P$65536,IN_DTK!L$6,0))=FALSE,VLOOKUP($A486,[1]DSSV!$A$9:$P$65536,IN_DTK!L$6,0),"")</f>
        <v>7.5</v>
      </c>
      <c r="M486" s="54">
        <f>IF(ISNA(VLOOKUP($A486,[1]DSSV!$A$9:$P$65536,IN_DTK!M$6,0))=FALSE,VLOOKUP($A486,[1]DSSV!$A$9:$P$65536,IN_DTK!M$6,0),"")</f>
        <v>3.8</v>
      </c>
      <c r="N486" s="54">
        <f>IF(ISNA(VLOOKUP($A486,[1]DSSV!$A$9:$P$65536,IN_DTK!N$6,0))=FALSE,IF(N$9&lt;&gt;0,VLOOKUP($A486,[1]DSSV!$A$9:$P$65536,IN_DTK!N$6,0),""),"")</f>
        <v>5.7</v>
      </c>
      <c r="O486" s="58">
        <f>IF(ISNA(VLOOKUP($A486,[1]DSSV!$A$9:$P$65536,IN_DTK!O$6,0))=FALSE,VLOOKUP($A486,[1]DSSV!$A$9:$P$65536,IN_DTK!O$6,0),"")</f>
        <v>6.8</v>
      </c>
      <c r="P486" s="59" t="str">
        <f>IF(ISNA(VLOOKUP($A486,[1]DSSV!$A$9:$P$65536,IN_DTK!P$6,0))=FALSE,VLOOKUP($A486,[1]DSSV!$A$9:$P$65536,IN_DTK!P$6,0),"")</f>
        <v>Sáu  Phẩy Tám</v>
      </c>
      <c r="Q486" s="60">
        <f>IF(ISNA(VLOOKUP($A486,[1]DSSV!$A$9:$P$65536,IN_DTK!Q$6,0))=FALSE,VLOOKUP($A486,[1]DSSV!$A$9:$P$65536,IN_DTK!Q$6,0),"")</f>
        <v>0</v>
      </c>
      <c r="R486" s="52" t="str">
        <f t="shared" si="14"/>
        <v>K15QNH</v>
      </c>
      <c r="S486" s="53" t="str">
        <f t="shared" si="15"/>
        <v>QNH</v>
      </c>
    </row>
    <row r="487" spans="1:19" s="52" customFormat="1" ht="18" customHeight="1">
      <c r="A487" s="44">
        <v>478</v>
      </c>
      <c r="B487" s="54">
        <f>SUBTOTAL(2,C$7:C487)</f>
        <v>478</v>
      </c>
      <c r="C487" s="54">
        <f>IF(ISNA(VLOOKUP($A487,[1]DSSV!$A$9:$P$65536,IN_DTK!C$6,0))=FALSE,VLOOKUP($A487,[1]DSSV!$A$9:$P$65536,IN_DTK!C$6,0),"")</f>
        <v>152523647</v>
      </c>
      <c r="D487" s="55" t="str">
        <f>IF(ISNA(VLOOKUP($A487,[1]DSSV!$A$9:$P$65536,IN_DTK!D$6,0))=FALSE,VLOOKUP($A487,[1]DSSV!$A$9:$P$65536,IN_DTK!D$6,0),"")</f>
        <v xml:space="preserve">Đào Ngọc </v>
      </c>
      <c r="E487" s="56" t="str">
        <f>IF(ISNA(VLOOKUP($A487,[1]DSSV!$A$9:$P$65536,IN_DTK!E$6,0))=FALSE,VLOOKUP($A487,[1]DSSV!$A$9:$P$65536,IN_DTK!E$6,0),"")</f>
        <v xml:space="preserve">Quý </v>
      </c>
      <c r="F487" s="57" t="str">
        <f>IF(ISNA(VLOOKUP($A487,[1]DSSV!$A$9:$P$65536,IN_DTK!F$6,0))=FALSE,VLOOKUP($A487,[1]DSSV!$A$9:$P$65536,IN_DTK!F$6,0),"")</f>
        <v>K15QNH3</v>
      </c>
      <c r="G487" s="57" t="str">
        <f>IF(ISNA(VLOOKUP($A487,[1]DSSV!$A$9:$P$65536,IN_DTK!G$6,0))=FALSE,VLOOKUP($A487,[1]DSSV!$A$9:$P$65536,IN_DTK!G$6,0),"")</f>
        <v>K15E42</v>
      </c>
      <c r="H487" s="54">
        <f>IF(ISNA(VLOOKUP($A487,[1]DSSV!$A$9:$P$65536,IN_DTK!H$6,0))=FALSE,IF(H$9&lt;&gt;0,VLOOKUP($A487,[1]DSSV!$A$9:$P$65536,IN_DTK!H$6,0),""),"")</f>
        <v>8</v>
      </c>
      <c r="I487" s="54">
        <f>IF(ISNA(VLOOKUP($A487,[1]DSSV!$A$9:$P$65536,IN_DTK!I$6,0))=FALSE,IF(I$9&lt;&gt;0,VLOOKUP($A487,[1]DSSV!$A$9:$P$65536,IN_DTK!I$6,0),""),"")</f>
        <v>8</v>
      </c>
      <c r="J487" s="54">
        <f>IF(ISNA(VLOOKUP($A487,[1]DSSV!$A$9:$P$65536,IN_DTK!J$6,0))=FALSE,IF(J$9&lt;&gt;0,VLOOKUP($A487,[1]DSSV!$A$9:$P$65536,IN_DTK!J$6,0),""),"")</f>
        <v>6.8</v>
      </c>
      <c r="K487" s="54">
        <f>IF(ISNA(VLOOKUP($A487,[1]DSSV!$A$9:$P$65536,IN_DTK!K$6,0))=FALSE,IF(K$9&lt;&gt;0,VLOOKUP($A487,[1]DSSV!$A$9:$P$65536,IN_DTK!K$6,0),""),"")</f>
        <v>7.4</v>
      </c>
      <c r="L487" s="54">
        <f>IF(ISNA(VLOOKUP($A487,[1]DSSV!$A$9:$P$65536,IN_DTK!L$6,0))=FALSE,VLOOKUP($A487,[1]DSSV!$A$9:$P$65536,IN_DTK!L$6,0),"")</f>
        <v>6</v>
      </c>
      <c r="M487" s="54">
        <f>IF(ISNA(VLOOKUP($A487,[1]DSSV!$A$9:$P$65536,IN_DTK!M$6,0))=FALSE,VLOOKUP($A487,[1]DSSV!$A$9:$P$65536,IN_DTK!M$6,0),"")</f>
        <v>4.7</v>
      </c>
      <c r="N487" s="54">
        <f>IF(ISNA(VLOOKUP($A487,[1]DSSV!$A$9:$P$65536,IN_DTK!N$6,0))=FALSE,IF(N$9&lt;&gt;0,VLOOKUP($A487,[1]DSSV!$A$9:$P$65536,IN_DTK!N$6,0),""),"")</f>
        <v>5.4</v>
      </c>
      <c r="O487" s="58">
        <f>IF(ISNA(VLOOKUP($A487,[1]DSSV!$A$9:$P$65536,IN_DTK!O$6,0))=FALSE,VLOOKUP($A487,[1]DSSV!$A$9:$P$65536,IN_DTK!O$6,0),"")</f>
        <v>6.3</v>
      </c>
      <c r="P487" s="59" t="str">
        <f>IF(ISNA(VLOOKUP($A487,[1]DSSV!$A$9:$P$65536,IN_DTK!P$6,0))=FALSE,VLOOKUP($A487,[1]DSSV!$A$9:$P$65536,IN_DTK!P$6,0),"")</f>
        <v>Sáu  Phẩy Ba</v>
      </c>
      <c r="Q487" s="60">
        <f>IF(ISNA(VLOOKUP($A487,[1]DSSV!$A$9:$P$65536,IN_DTK!Q$6,0))=FALSE,VLOOKUP($A487,[1]DSSV!$A$9:$P$65536,IN_DTK!Q$6,0),"")</f>
        <v>0</v>
      </c>
      <c r="R487" s="52" t="str">
        <f t="shared" si="14"/>
        <v>K15QNH</v>
      </c>
      <c r="S487" s="53" t="str">
        <f t="shared" si="15"/>
        <v>QNH</v>
      </c>
    </row>
    <row r="488" spans="1:19" s="52" customFormat="1" ht="18" customHeight="1">
      <c r="A488" s="44">
        <v>479</v>
      </c>
      <c r="B488" s="54">
        <f>SUBTOTAL(2,C$7:C488)</f>
        <v>479</v>
      </c>
      <c r="C488" s="54">
        <f>IF(ISNA(VLOOKUP($A488,[1]DSSV!$A$9:$P$65536,IN_DTK!C$6,0))=FALSE,VLOOKUP($A488,[1]DSSV!$A$9:$P$65536,IN_DTK!C$6,0),"")</f>
        <v>152523649</v>
      </c>
      <c r="D488" s="55" t="str">
        <f>IF(ISNA(VLOOKUP($A488,[1]DSSV!$A$9:$P$65536,IN_DTK!D$6,0))=FALSE,VLOOKUP($A488,[1]DSSV!$A$9:$P$65536,IN_DTK!D$6,0),"")</f>
        <v xml:space="preserve">Hoàng Ngọc Xuân </v>
      </c>
      <c r="E488" s="56" t="str">
        <f>IF(ISNA(VLOOKUP($A488,[1]DSSV!$A$9:$P$65536,IN_DTK!E$6,0))=FALSE,VLOOKUP($A488,[1]DSSV!$A$9:$P$65536,IN_DTK!E$6,0),"")</f>
        <v xml:space="preserve">Hà </v>
      </c>
      <c r="F488" s="57" t="str">
        <f>IF(ISNA(VLOOKUP($A488,[1]DSSV!$A$9:$P$65536,IN_DTK!F$6,0))=FALSE,VLOOKUP($A488,[1]DSSV!$A$9:$P$65536,IN_DTK!F$6,0),"")</f>
        <v>K15QNH3</v>
      </c>
      <c r="G488" s="57" t="str">
        <f>IF(ISNA(VLOOKUP($A488,[1]DSSV!$A$9:$P$65536,IN_DTK!G$6,0))=FALSE,VLOOKUP($A488,[1]DSSV!$A$9:$P$65536,IN_DTK!G$6,0),"")</f>
        <v>K15E42</v>
      </c>
      <c r="H488" s="54">
        <f>IF(ISNA(VLOOKUP($A488,[1]DSSV!$A$9:$P$65536,IN_DTK!H$6,0))=FALSE,IF(H$9&lt;&gt;0,VLOOKUP($A488,[1]DSSV!$A$9:$P$65536,IN_DTK!H$6,0),""),"")</f>
        <v>10</v>
      </c>
      <c r="I488" s="54">
        <f>IF(ISNA(VLOOKUP($A488,[1]DSSV!$A$9:$P$65536,IN_DTK!I$6,0))=FALSE,IF(I$9&lt;&gt;0,VLOOKUP($A488,[1]DSSV!$A$9:$P$65536,IN_DTK!I$6,0),""),"")</f>
        <v>10</v>
      </c>
      <c r="J488" s="54">
        <f>IF(ISNA(VLOOKUP($A488,[1]DSSV!$A$9:$P$65536,IN_DTK!J$6,0))=FALSE,IF(J$9&lt;&gt;0,VLOOKUP($A488,[1]DSSV!$A$9:$P$65536,IN_DTK!J$6,0),""),"")</f>
        <v>9.3000000000000007</v>
      </c>
      <c r="K488" s="54">
        <f>IF(ISNA(VLOOKUP($A488,[1]DSSV!$A$9:$P$65536,IN_DTK!K$6,0))=FALSE,IF(K$9&lt;&gt;0,VLOOKUP($A488,[1]DSSV!$A$9:$P$65536,IN_DTK!K$6,0),""),"")</f>
        <v>7</v>
      </c>
      <c r="L488" s="54">
        <f>IF(ISNA(VLOOKUP($A488,[1]DSSV!$A$9:$P$65536,IN_DTK!L$6,0))=FALSE,VLOOKUP($A488,[1]DSSV!$A$9:$P$65536,IN_DTK!L$6,0),"")</f>
        <v>8</v>
      </c>
      <c r="M488" s="54">
        <f>IF(ISNA(VLOOKUP($A488,[1]DSSV!$A$9:$P$65536,IN_DTK!M$6,0))=FALSE,VLOOKUP($A488,[1]DSSV!$A$9:$P$65536,IN_DTK!M$6,0),"")</f>
        <v>4.9000000000000004</v>
      </c>
      <c r="N488" s="54">
        <f>IF(ISNA(VLOOKUP($A488,[1]DSSV!$A$9:$P$65536,IN_DTK!N$6,0))=FALSE,IF(N$9&lt;&gt;0,VLOOKUP($A488,[1]DSSV!$A$9:$P$65536,IN_DTK!N$6,0),""),"")</f>
        <v>6.5</v>
      </c>
      <c r="O488" s="58">
        <f>IF(ISNA(VLOOKUP($A488,[1]DSSV!$A$9:$P$65536,IN_DTK!O$6,0))=FALSE,VLOOKUP($A488,[1]DSSV!$A$9:$P$65536,IN_DTK!O$6,0),"")</f>
        <v>7.6</v>
      </c>
      <c r="P488" s="59" t="str">
        <f>IF(ISNA(VLOOKUP($A488,[1]DSSV!$A$9:$P$65536,IN_DTK!P$6,0))=FALSE,VLOOKUP($A488,[1]DSSV!$A$9:$P$65536,IN_DTK!P$6,0),"")</f>
        <v>BảyPhẩy Sáu</v>
      </c>
      <c r="Q488" s="60">
        <f>IF(ISNA(VLOOKUP($A488,[1]DSSV!$A$9:$P$65536,IN_DTK!Q$6,0))=FALSE,VLOOKUP($A488,[1]DSSV!$A$9:$P$65536,IN_DTK!Q$6,0),"")</f>
        <v>0</v>
      </c>
      <c r="R488" s="52" t="str">
        <f t="shared" si="14"/>
        <v>K15QNH</v>
      </c>
      <c r="S488" s="53" t="str">
        <f t="shared" si="15"/>
        <v>QNH</v>
      </c>
    </row>
    <row r="489" spans="1:19" s="52" customFormat="1" ht="18" customHeight="1">
      <c r="A489" s="44">
        <v>480</v>
      </c>
      <c r="B489" s="54">
        <f>SUBTOTAL(2,C$7:C489)</f>
        <v>480</v>
      </c>
      <c r="C489" s="54">
        <f>IF(ISNA(VLOOKUP($A489,[1]DSSV!$A$9:$P$65536,IN_DTK!C$6,0))=FALSE,VLOOKUP($A489,[1]DSSV!$A$9:$P$65536,IN_DTK!C$6,0),"")</f>
        <v>152523650</v>
      </c>
      <c r="D489" s="55" t="str">
        <f>IF(ISNA(VLOOKUP($A489,[1]DSSV!$A$9:$P$65536,IN_DTK!D$6,0))=FALSE,VLOOKUP($A489,[1]DSSV!$A$9:$P$65536,IN_DTK!D$6,0),"")</f>
        <v xml:space="preserve">Cao Mỹ </v>
      </c>
      <c r="E489" s="56" t="str">
        <f>IF(ISNA(VLOOKUP($A489,[1]DSSV!$A$9:$P$65536,IN_DTK!E$6,0))=FALSE,VLOOKUP($A489,[1]DSSV!$A$9:$P$65536,IN_DTK!E$6,0),"")</f>
        <v xml:space="preserve">Vinh </v>
      </c>
      <c r="F489" s="57" t="str">
        <f>IF(ISNA(VLOOKUP($A489,[1]DSSV!$A$9:$P$65536,IN_DTK!F$6,0))=FALSE,VLOOKUP($A489,[1]DSSV!$A$9:$P$65536,IN_DTK!F$6,0),"")</f>
        <v>K15QNH3</v>
      </c>
      <c r="G489" s="57" t="str">
        <f>IF(ISNA(VLOOKUP($A489,[1]DSSV!$A$9:$P$65536,IN_DTK!G$6,0))=FALSE,VLOOKUP($A489,[1]DSSV!$A$9:$P$65536,IN_DTK!G$6,0),"")</f>
        <v>K15E42</v>
      </c>
      <c r="H489" s="54">
        <f>IF(ISNA(VLOOKUP($A489,[1]DSSV!$A$9:$P$65536,IN_DTK!H$6,0))=FALSE,IF(H$9&lt;&gt;0,VLOOKUP($A489,[1]DSSV!$A$9:$P$65536,IN_DTK!H$6,0),""),"")</f>
        <v>10</v>
      </c>
      <c r="I489" s="54">
        <f>IF(ISNA(VLOOKUP($A489,[1]DSSV!$A$9:$P$65536,IN_DTK!I$6,0))=FALSE,IF(I$9&lt;&gt;0,VLOOKUP($A489,[1]DSSV!$A$9:$P$65536,IN_DTK!I$6,0),""),"")</f>
        <v>10</v>
      </c>
      <c r="J489" s="54">
        <f>IF(ISNA(VLOOKUP($A489,[1]DSSV!$A$9:$P$65536,IN_DTK!J$6,0))=FALSE,IF(J$9&lt;&gt;0,VLOOKUP($A489,[1]DSSV!$A$9:$P$65536,IN_DTK!J$6,0),""),"")</f>
        <v>7.3</v>
      </c>
      <c r="K489" s="54">
        <f>IF(ISNA(VLOOKUP($A489,[1]DSSV!$A$9:$P$65536,IN_DTK!K$6,0))=FALSE,IF(K$9&lt;&gt;0,VLOOKUP($A489,[1]DSSV!$A$9:$P$65536,IN_DTK!K$6,0),""),"")</f>
        <v>6</v>
      </c>
      <c r="L489" s="54">
        <f>IF(ISNA(VLOOKUP($A489,[1]DSSV!$A$9:$P$65536,IN_DTK!L$6,0))=FALSE,VLOOKUP($A489,[1]DSSV!$A$9:$P$65536,IN_DTK!L$6,0),"")</f>
        <v>7</v>
      </c>
      <c r="M489" s="54">
        <f>IF(ISNA(VLOOKUP($A489,[1]DSSV!$A$9:$P$65536,IN_DTK!M$6,0))=FALSE,VLOOKUP($A489,[1]DSSV!$A$9:$P$65536,IN_DTK!M$6,0),"")</f>
        <v>4.4000000000000004</v>
      </c>
      <c r="N489" s="54">
        <f>IF(ISNA(VLOOKUP($A489,[1]DSSV!$A$9:$P$65536,IN_DTK!N$6,0))=FALSE,IF(N$9&lt;&gt;0,VLOOKUP($A489,[1]DSSV!$A$9:$P$65536,IN_DTK!N$6,0),""),"")</f>
        <v>5.7</v>
      </c>
      <c r="O489" s="58">
        <f>IF(ISNA(VLOOKUP($A489,[1]DSSV!$A$9:$P$65536,IN_DTK!O$6,0))=FALSE,VLOOKUP($A489,[1]DSSV!$A$9:$P$65536,IN_DTK!O$6,0),"")</f>
        <v>6.7</v>
      </c>
      <c r="P489" s="59" t="str">
        <f>IF(ISNA(VLOOKUP($A489,[1]DSSV!$A$9:$P$65536,IN_DTK!P$6,0))=FALSE,VLOOKUP($A489,[1]DSSV!$A$9:$P$65536,IN_DTK!P$6,0),"")</f>
        <v>Sáu  Phẩy Bảy</v>
      </c>
      <c r="Q489" s="60">
        <f>IF(ISNA(VLOOKUP($A489,[1]DSSV!$A$9:$P$65536,IN_DTK!Q$6,0))=FALSE,VLOOKUP($A489,[1]DSSV!$A$9:$P$65536,IN_DTK!Q$6,0),"")</f>
        <v>0</v>
      </c>
      <c r="R489" s="52" t="str">
        <f t="shared" si="14"/>
        <v>K15QNH</v>
      </c>
      <c r="S489" s="53" t="str">
        <f t="shared" si="15"/>
        <v>QNH</v>
      </c>
    </row>
    <row r="490" spans="1:19" s="52" customFormat="1" ht="18" customHeight="1">
      <c r="A490" s="44">
        <v>481</v>
      </c>
      <c r="B490" s="54">
        <f>SUBTOTAL(2,C$7:C490)</f>
        <v>481</v>
      </c>
      <c r="C490" s="54">
        <f>IF(ISNA(VLOOKUP($A490,[1]DSSV!$A$9:$P$65536,IN_DTK!C$6,0))=FALSE,VLOOKUP($A490,[1]DSSV!$A$9:$P$65536,IN_DTK!C$6,0),"")</f>
        <v>152523651</v>
      </c>
      <c r="D490" s="55" t="str">
        <f>IF(ISNA(VLOOKUP($A490,[1]DSSV!$A$9:$P$65536,IN_DTK!D$6,0))=FALSE,VLOOKUP($A490,[1]DSSV!$A$9:$P$65536,IN_DTK!D$6,0),"")</f>
        <v xml:space="preserve">Nguyễn Quốc </v>
      </c>
      <c r="E490" s="56" t="str">
        <f>IF(ISNA(VLOOKUP($A490,[1]DSSV!$A$9:$P$65536,IN_DTK!E$6,0))=FALSE,VLOOKUP($A490,[1]DSSV!$A$9:$P$65536,IN_DTK!E$6,0),"")</f>
        <v xml:space="preserve">Hòa </v>
      </c>
      <c r="F490" s="57" t="str">
        <f>IF(ISNA(VLOOKUP($A490,[1]DSSV!$A$9:$P$65536,IN_DTK!F$6,0))=FALSE,VLOOKUP($A490,[1]DSSV!$A$9:$P$65536,IN_DTK!F$6,0),"")</f>
        <v>K15QNH3</v>
      </c>
      <c r="G490" s="57" t="str">
        <f>IF(ISNA(VLOOKUP($A490,[1]DSSV!$A$9:$P$65536,IN_DTK!G$6,0))=FALSE,VLOOKUP($A490,[1]DSSV!$A$9:$P$65536,IN_DTK!G$6,0),"")</f>
        <v>K15E42</v>
      </c>
      <c r="H490" s="54">
        <f>IF(ISNA(VLOOKUP($A490,[1]DSSV!$A$9:$P$65536,IN_DTK!H$6,0))=FALSE,IF(H$9&lt;&gt;0,VLOOKUP($A490,[1]DSSV!$A$9:$P$65536,IN_DTK!H$6,0),""),"")</f>
        <v>4</v>
      </c>
      <c r="I490" s="54">
        <f>IF(ISNA(VLOOKUP($A490,[1]DSSV!$A$9:$P$65536,IN_DTK!I$6,0))=FALSE,IF(I$9&lt;&gt;0,VLOOKUP($A490,[1]DSSV!$A$9:$P$65536,IN_DTK!I$6,0),""),"")</f>
        <v>4</v>
      </c>
      <c r="J490" s="54">
        <f>IF(ISNA(VLOOKUP($A490,[1]DSSV!$A$9:$P$65536,IN_DTK!J$6,0))=FALSE,IF(J$9&lt;&gt;0,VLOOKUP($A490,[1]DSSV!$A$9:$P$65536,IN_DTK!J$6,0),""),"")</f>
        <v>8.5</v>
      </c>
      <c r="K490" s="54">
        <f>IF(ISNA(VLOOKUP($A490,[1]DSSV!$A$9:$P$65536,IN_DTK!K$6,0))=FALSE,IF(K$9&lt;&gt;0,VLOOKUP($A490,[1]DSSV!$A$9:$P$65536,IN_DTK!K$6,0),""),"")</f>
        <v>6.6</v>
      </c>
      <c r="L490" s="54">
        <f>IF(ISNA(VLOOKUP($A490,[1]DSSV!$A$9:$P$65536,IN_DTK!L$6,0))=FALSE,VLOOKUP($A490,[1]DSSV!$A$9:$P$65536,IN_DTK!L$6,0),"")</f>
        <v>5.5</v>
      </c>
      <c r="M490" s="54">
        <f>IF(ISNA(VLOOKUP($A490,[1]DSSV!$A$9:$P$65536,IN_DTK!M$6,0))=FALSE,VLOOKUP($A490,[1]DSSV!$A$9:$P$65536,IN_DTK!M$6,0),"")</f>
        <v>2.4</v>
      </c>
      <c r="N490" s="54">
        <f>IF(ISNA(VLOOKUP($A490,[1]DSSV!$A$9:$P$65536,IN_DTK!N$6,0))=FALSE,IF(N$9&lt;&gt;0,VLOOKUP($A490,[1]DSSV!$A$9:$P$65536,IN_DTK!N$6,0),""),"")</f>
        <v>4</v>
      </c>
      <c r="O490" s="58">
        <f>IF(ISNA(VLOOKUP($A490,[1]DSSV!$A$9:$P$65536,IN_DTK!O$6,0))=FALSE,VLOOKUP($A490,[1]DSSV!$A$9:$P$65536,IN_DTK!O$6,0),"")</f>
        <v>5.2</v>
      </c>
      <c r="P490" s="59" t="str">
        <f>IF(ISNA(VLOOKUP($A490,[1]DSSV!$A$9:$P$65536,IN_DTK!P$6,0))=FALSE,VLOOKUP($A490,[1]DSSV!$A$9:$P$65536,IN_DTK!P$6,0),"")</f>
        <v>Năm Phẩy Hai</v>
      </c>
      <c r="Q490" s="60">
        <f>IF(ISNA(VLOOKUP($A490,[1]DSSV!$A$9:$P$65536,IN_DTK!Q$6,0))=FALSE,VLOOKUP($A490,[1]DSSV!$A$9:$P$65536,IN_DTK!Q$6,0),"")</f>
        <v>0</v>
      </c>
      <c r="R490" s="52" t="str">
        <f t="shared" si="14"/>
        <v>K15QNH</v>
      </c>
      <c r="S490" s="53" t="str">
        <f t="shared" si="15"/>
        <v>QNH</v>
      </c>
    </row>
    <row r="491" spans="1:19" s="52" customFormat="1" ht="18" customHeight="1">
      <c r="A491" s="44">
        <v>482</v>
      </c>
      <c r="B491" s="54">
        <f>SUBTOTAL(2,C$7:C491)</f>
        <v>482</v>
      </c>
      <c r="C491" s="54">
        <f>IF(ISNA(VLOOKUP($A491,[1]DSSV!$A$9:$P$65536,IN_DTK!C$6,0))=FALSE,VLOOKUP($A491,[1]DSSV!$A$9:$P$65536,IN_DTK!C$6,0),"")</f>
        <v>152523653</v>
      </c>
      <c r="D491" s="55" t="str">
        <f>IF(ISNA(VLOOKUP($A491,[1]DSSV!$A$9:$P$65536,IN_DTK!D$6,0))=FALSE,VLOOKUP($A491,[1]DSSV!$A$9:$P$65536,IN_DTK!D$6,0),"")</f>
        <v xml:space="preserve">Trần Nam </v>
      </c>
      <c r="E491" s="56" t="str">
        <f>IF(ISNA(VLOOKUP($A491,[1]DSSV!$A$9:$P$65536,IN_DTK!E$6,0))=FALSE,VLOOKUP($A491,[1]DSSV!$A$9:$P$65536,IN_DTK!E$6,0),"")</f>
        <v xml:space="preserve">Khánh </v>
      </c>
      <c r="F491" s="57" t="str">
        <f>IF(ISNA(VLOOKUP($A491,[1]DSSV!$A$9:$P$65536,IN_DTK!F$6,0))=FALSE,VLOOKUP($A491,[1]DSSV!$A$9:$P$65536,IN_DTK!F$6,0),"")</f>
        <v>K15QNH3</v>
      </c>
      <c r="G491" s="57" t="str">
        <f>IF(ISNA(VLOOKUP($A491,[1]DSSV!$A$9:$P$65536,IN_DTK!G$6,0))=FALSE,VLOOKUP($A491,[1]DSSV!$A$9:$P$65536,IN_DTK!G$6,0),"")</f>
        <v>K15E42</v>
      </c>
      <c r="H491" s="54">
        <f>IF(ISNA(VLOOKUP($A491,[1]DSSV!$A$9:$P$65536,IN_DTK!H$6,0))=FALSE,IF(H$9&lt;&gt;0,VLOOKUP($A491,[1]DSSV!$A$9:$P$65536,IN_DTK!H$6,0),""),"")</f>
        <v>10</v>
      </c>
      <c r="I491" s="54">
        <f>IF(ISNA(VLOOKUP($A491,[1]DSSV!$A$9:$P$65536,IN_DTK!I$6,0))=FALSE,IF(I$9&lt;&gt;0,VLOOKUP($A491,[1]DSSV!$A$9:$P$65536,IN_DTK!I$6,0),""),"")</f>
        <v>10</v>
      </c>
      <c r="J491" s="54">
        <f>IF(ISNA(VLOOKUP($A491,[1]DSSV!$A$9:$P$65536,IN_DTK!J$6,0))=FALSE,IF(J$9&lt;&gt;0,VLOOKUP($A491,[1]DSSV!$A$9:$P$65536,IN_DTK!J$6,0),""),"")</f>
        <v>8</v>
      </c>
      <c r="K491" s="54">
        <f>IF(ISNA(VLOOKUP($A491,[1]DSSV!$A$9:$P$65536,IN_DTK!K$6,0))=FALSE,IF(K$9&lt;&gt;0,VLOOKUP($A491,[1]DSSV!$A$9:$P$65536,IN_DTK!K$6,0),""),"")</f>
        <v>7.4</v>
      </c>
      <c r="L491" s="54">
        <f>IF(ISNA(VLOOKUP($A491,[1]DSSV!$A$9:$P$65536,IN_DTK!L$6,0))=FALSE,VLOOKUP($A491,[1]DSSV!$A$9:$P$65536,IN_DTK!L$6,0),"")</f>
        <v>7.5</v>
      </c>
      <c r="M491" s="54">
        <f>IF(ISNA(VLOOKUP($A491,[1]DSSV!$A$9:$P$65536,IN_DTK!M$6,0))=FALSE,VLOOKUP($A491,[1]DSSV!$A$9:$P$65536,IN_DTK!M$6,0),"")</f>
        <v>4.7</v>
      </c>
      <c r="N491" s="54">
        <f>IF(ISNA(VLOOKUP($A491,[1]DSSV!$A$9:$P$65536,IN_DTK!N$6,0))=FALSE,IF(N$9&lt;&gt;0,VLOOKUP($A491,[1]DSSV!$A$9:$P$65536,IN_DTK!N$6,0),""),"")</f>
        <v>6.1</v>
      </c>
      <c r="O491" s="58">
        <f>IF(ISNA(VLOOKUP($A491,[1]DSSV!$A$9:$P$65536,IN_DTK!O$6,0))=FALSE,VLOOKUP($A491,[1]DSSV!$A$9:$P$65536,IN_DTK!O$6,0),"")</f>
        <v>7.2</v>
      </c>
      <c r="P491" s="59" t="str">
        <f>IF(ISNA(VLOOKUP($A491,[1]DSSV!$A$9:$P$65536,IN_DTK!P$6,0))=FALSE,VLOOKUP($A491,[1]DSSV!$A$9:$P$65536,IN_DTK!P$6,0),"")</f>
        <v>Bảy Phẩy Hai</v>
      </c>
      <c r="Q491" s="60">
        <f>IF(ISNA(VLOOKUP($A491,[1]DSSV!$A$9:$P$65536,IN_DTK!Q$6,0))=FALSE,VLOOKUP($A491,[1]DSSV!$A$9:$P$65536,IN_DTK!Q$6,0),"")</f>
        <v>0</v>
      </c>
      <c r="R491" s="52" t="str">
        <f t="shared" si="14"/>
        <v>K15QNH</v>
      </c>
      <c r="S491" s="53" t="str">
        <f t="shared" si="15"/>
        <v>QNH</v>
      </c>
    </row>
    <row r="492" spans="1:19" s="52" customFormat="1" ht="18" customHeight="1">
      <c r="A492" s="44">
        <v>483</v>
      </c>
      <c r="B492" s="54">
        <f>SUBTOTAL(2,C$7:C492)</f>
        <v>483</v>
      </c>
      <c r="C492" s="54">
        <f>IF(ISNA(VLOOKUP($A492,[1]DSSV!$A$9:$P$65536,IN_DTK!C$6,0))=FALSE,VLOOKUP($A492,[1]DSSV!$A$9:$P$65536,IN_DTK!C$6,0),"")</f>
        <v>152523654</v>
      </c>
      <c r="D492" s="55" t="str">
        <f>IF(ISNA(VLOOKUP($A492,[1]DSSV!$A$9:$P$65536,IN_DTK!D$6,0))=FALSE,VLOOKUP($A492,[1]DSSV!$A$9:$P$65536,IN_DTK!D$6,0),"")</f>
        <v xml:space="preserve">Lê Đức </v>
      </c>
      <c r="E492" s="56" t="str">
        <f>IF(ISNA(VLOOKUP($A492,[1]DSSV!$A$9:$P$65536,IN_DTK!E$6,0))=FALSE,VLOOKUP($A492,[1]DSSV!$A$9:$P$65536,IN_DTK!E$6,0),"")</f>
        <v xml:space="preserve">Sơn </v>
      </c>
      <c r="F492" s="57" t="str">
        <f>IF(ISNA(VLOOKUP($A492,[1]DSSV!$A$9:$P$65536,IN_DTK!F$6,0))=FALSE,VLOOKUP($A492,[1]DSSV!$A$9:$P$65536,IN_DTK!F$6,0),"")</f>
        <v>K15QNH3</v>
      </c>
      <c r="G492" s="57" t="str">
        <f>IF(ISNA(VLOOKUP($A492,[1]DSSV!$A$9:$P$65536,IN_DTK!G$6,0))=FALSE,VLOOKUP($A492,[1]DSSV!$A$9:$P$65536,IN_DTK!G$6,0),"")</f>
        <v>K15E42</v>
      </c>
      <c r="H492" s="54">
        <f>IF(ISNA(VLOOKUP($A492,[1]DSSV!$A$9:$P$65536,IN_DTK!H$6,0))=FALSE,IF(H$9&lt;&gt;0,VLOOKUP($A492,[1]DSSV!$A$9:$P$65536,IN_DTK!H$6,0),""),"")</f>
        <v>7</v>
      </c>
      <c r="I492" s="54">
        <f>IF(ISNA(VLOOKUP($A492,[1]DSSV!$A$9:$P$65536,IN_DTK!I$6,0))=FALSE,IF(I$9&lt;&gt;0,VLOOKUP($A492,[1]DSSV!$A$9:$P$65536,IN_DTK!I$6,0),""),"")</f>
        <v>7</v>
      </c>
      <c r="J492" s="54">
        <f>IF(ISNA(VLOOKUP($A492,[1]DSSV!$A$9:$P$65536,IN_DTK!J$6,0))=FALSE,IF(J$9&lt;&gt;0,VLOOKUP($A492,[1]DSSV!$A$9:$P$65536,IN_DTK!J$6,0),""),"")</f>
        <v>7</v>
      </c>
      <c r="K492" s="54">
        <f>IF(ISNA(VLOOKUP($A492,[1]DSSV!$A$9:$P$65536,IN_DTK!K$6,0))=FALSE,IF(K$9&lt;&gt;0,VLOOKUP($A492,[1]DSSV!$A$9:$P$65536,IN_DTK!K$6,0),""),"")</f>
        <v>9.1999999999999993</v>
      </c>
      <c r="L492" s="54">
        <f>IF(ISNA(VLOOKUP($A492,[1]DSSV!$A$9:$P$65536,IN_DTK!L$6,0))=FALSE,VLOOKUP($A492,[1]DSSV!$A$9:$P$65536,IN_DTK!L$6,0),"")</f>
        <v>5</v>
      </c>
      <c r="M492" s="54">
        <f>IF(ISNA(VLOOKUP($A492,[1]DSSV!$A$9:$P$65536,IN_DTK!M$6,0))=FALSE,VLOOKUP($A492,[1]DSSV!$A$9:$P$65536,IN_DTK!M$6,0),"")</f>
        <v>3.6</v>
      </c>
      <c r="N492" s="54">
        <f>IF(ISNA(VLOOKUP($A492,[1]DSSV!$A$9:$P$65536,IN_DTK!N$6,0))=FALSE,IF(N$9&lt;&gt;0,VLOOKUP($A492,[1]DSSV!$A$9:$P$65536,IN_DTK!N$6,0),""),"")</f>
        <v>4.3</v>
      </c>
      <c r="O492" s="58">
        <f>IF(ISNA(VLOOKUP($A492,[1]DSSV!$A$9:$P$65536,IN_DTK!O$6,0))=FALSE,VLOOKUP($A492,[1]DSSV!$A$9:$P$65536,IN_DTK!O$6,0),"")</f>
        <v>5.7</v>
      </c>
      <c r="P492" s="59" t="str">
        <f>IF(ISNA(VLOOKUP($A492,[1]DSSV!$A$9:$P$65536,IN_DTK!P$6,0))=FALSE,VLOOKUP($A492,[1]DSSV!$A$9:$P$65536,IN_DTK!P$6,0),"")</f>
        <v>Năm Phẩy Bảy</v>
      </c>
      <c r="Q492" s="60">
        <f>IF(ISNA(VLOOKUP($A492,[1]DSSV!$A$9:$P$65536,IN_DTK!Q$6,0))=FALSE,VLOOKUP($A492,[1]DSSV!$A$9:$P$65536,IN_DTK!Q$6,0),"")</f>
        <v>0</v>
      </c>
      <c r="R492" s="52" t="str">
        <f t="shared" si="14"/>
        <v>K15QNH</v>
      </c>
      <c r="S492" s="53" t="str">
        <f t="shared" si="15"/>
        <v>QNH</v>
      </c>
    </row>
    <row r="493" spans="1:19" s="52" customFormat="1" ht="18" customHeight="1">
      <c r="A493" s="44">
        <v>484</v>
      </c>
      <c r="B493" s="54">
        <f>SUBTOTAL(2,C$7:C493)</f>
        <v>484</v>
      </c>
      <c r="C493" s="54">
        <f>IF(ISNA(VLOOKUP($A493,[1]DSSV!$A$9:$P$65536,IN_DTK!C$6,0))=FALSE,VLOOKUP($A493,[1]DSSV!$A$9:$P$65536,IN_DTK!C$6,0),"")</f>
        <v>152523657</v>
      </c>
      <c r="D493" s="55" t="str">
        <f>IF(ISNA(VLOOKUP($A493,[1]DSSV!$A$9:$P$65536,IN_DTK!D$6,0))=FALSE,VLOOKUP($A493,[1]DSSV!$A$9:$P$65536,IN_DTK!D$6,0),"")</f>
        <v xml:space="preserve">Võ Tiến </v>
      </c>
      <c r="E493" s="56" t="str">
        <f>IF(ISNA(VLOOKUP($A493,[1]DSSV!$A$9:$P$65536,IN_DTK!E$6,0))=FALSE,VLOOKUP($A493,[1]DSSV!$A$9:$P$65536,IN_DTK!E$6,0),"")</f>
        <v xml:space="preserve">Dương </v>
      </c>
      <c r="F493" s="57" t="str">
        <f>IF(ISNA(VLOOKUP($A493,[1]DSSV!$A$9:$P$65536,IN_DTK!F$6,0))=FALSE,VLOOKUP($A493,[1]DSSV!$A$9:$P$65536,IN_DTK!F$6,0),"")</f>
        <v>K15QNH3</v>
      </c>
      <c r="G493" s="57" t="str">
        <f>IF(ISNA(VLOOKUP($A493,[1]DSSV!$A$9:$P$65536,IN_DTK!G$6,0))=FALSE,VLOOKUP($A493,[1]DSSV!$A$9:$P$65536,IN_DTK!G$6,0),"")</f>
        <v>K15E42</v>
      </c>
      <c r="H493" s="54">
        <f>IF(ISNA(VLOOKUP($A493,[1]DSSV!$A$9:$P$65536,IN_DTK!H$6,0))=FALSE,IF(H$9&lt;&gt;0,VLOOKUP($A493,[1]DSSV!$A$9:$P$65536,IN_DTK!H$6,0),""),"")</f>
        <v>10</v>
      </c>
      <c r="I493" s="54">
        <f>IF(ISNA(VLOOKUP($A493,[1]DSSV!$A$9:$P$65536,IN_DTK!I$6,0))=FALSE,IF(I$9&lt;&gt;0,VLOOKUP($A493,[1]DSSV!$A$9:$P$65536,IN_DTK!I$6,0),""),"")</f>
        <v>10</v>
      </c>
      <c r="J493" s="54">
        <f>IF(ISNA(VLOOKUP($A493,[1]DSSV!$A$9:$P$65536,IN_DTK!J$6,0))=FALSE,IF(J$9&lt;&gt;0,VLOOKUP($A493,[1]DSSV!$A$9:$P$65536,IN_DTK!J$6,0),""),"")</f>
        <v>8.3000000000000007</v>
      </c>
      <c r="K493" s="54">
        <f>IF(ISNA(VLOOKUP($A493,[1]DSSV!$A$9:$P$65536,IN_DTK!K$6,0))=FALSE,IF(K$9&lt;&gt;0,VLOOKUP($A493,[1]DSSV!$A$9:$P$65536,IN_DTK!K$6,0),""),"")</f>
        <v>6.6</v>
      </c>
      <c r="L493" s="54">
        <f>IF(ISNA(VLOOKUP($A493,[1]DSSV!$A$9:$P$65536,IN_DTK!L$6,0))=FALSE,VLOOKUP($A493,[1]DSSV!$A$9:$P$65536,IN_DTK!L$6,0),"")</f>
        <v>6</v>
      </c>
      <c r="M493" s="54">
        <f>IF(ISNA(VLOOKUP($A493,[1]DSSV!$A$9:$P$65536,IN_DTK!M$6,0))=FALSE,VLOOKUP($A493,[1]DSSV!$A$9:$P$65536,IN_DTK!M$6,0),"")</f>
        <v>3.6</v>
      </c>
      <c r="N493" s="54">
        <f>IF(ISNA(VLOOKUP($A493,[1]DSSV!$A$9:$P$65536,IN_DTK!N$6,0))=FALSE,IF(N$9&lt;&gt;0,VLOOKUP($A493,[1]DSSV!$A$9:$P$65536,IN_DTK!N$6,0),""),"")</f>
        <v>4.8</v>
      </c>
      <c r="O493" s="58">
        <f>IF(ISNA(VLOOKUP($A493,[1]DSSV!$A$9:$P$65536,IN_DTK!O$6,0))=FALSE,VLOOKUP($A493,[1]DSSV!$A$9:$P$65536,IN_DTK!O$6,0),"")</f>
        <v>6.5</v>
      </c>
      <c r="P493" s="59" t="str">
        <f>IF(ISNA(VLOOKUP($A493,[1]DSSV!$A$9:$P$65536,IN_DTK!P$6,0))=FALSE,VLOOKUP($A493,[1]DSSV!$A$9:$P$65536,IN_DTK!P$6,0),"")</f>
        <v>Sáu Phẩy Năm</v>
      </c>
      <c r="Q493" s="60">
        <f>IF(ISNA(VLOOKUP($A493,[1]DSSV!$A$9:$P$65536,IN_DTK!Q$6,0))=FALSE,VLOOKUP($A493,[1]DSSV!$A$9:$P$65536,IN_DTK!Q$6,0),"")</f>
        <v>0</v>
      </c>
      <c r="R493" s="52" t="str">
        <f t="shared" si="14"/>
        <v>K15QNH</v>
      </c>
      <c r="S493" s="53" t="str">
        <f t="shared" si="15"/>
        <v>QNH</v>
      </c>
    </row>
    <row r="494" spans="1:19" s="52" customFormat="1" ht="18" customHeight="1">
      <c r="A494" s="44">
        <v>485</v>
      </c>
      <c r="B494" s="54">
        <f>SUBTOTAL(2,C$7:C494)</f>
        <v>485</v>
      </c>
      <c r="C494" s="54">
        <f>IF(ISNA(VLOOKUP($A494,[1]DSSV!$A$9:$P$65536,IN_DTK!C$6,0))=FALSE,VLOOKUP($A494,[1]DSSV!$A$9:$P$65536,IN_DTK!C$6,0),"")</f>
        <v>152523662</v>
      </c>
      <c r="D494" s="55" t="str">
        <f>IF(ISNA(VLOOKUP($A494,[1]DSSV!$A$9:$P$65536,IN_DTK!D$6,0))=FALSE,VLOOKUP($A494,[1]DSSV!$A$9:$P$65536,IN_DTK!D$6,0),"")</f>
        <v xml:space="preserve">Lê Tùng </v>
      </c>
      <c r="E494" s="56" t="str">
        <f>IF(ISNA(VLOOKUP($A494,[1]DSSV!$A$9:$P$65536,IN_DTK!E$6,0))=FALSE,VLOOKUP($A494,[1]DSSV!$A$9:$P$65536,IN_DTK!E$6,0),"")</f>
        <v xml:space="preserve">Lâm </v>
      </c>
      <c r="F494" s="57" t="str">
        <f>IF(ISNA(VLOOKUP($A494,[1]DSSV!$A$9:$P$65536,IN_DTK!F$6,0))=FALSE,VLOOKUP($A494,[1]DSSV!$A$9:$P$65536,IN_DTK!F$6,0),"")</f>
        <v>K15QNH3</v>
      </c>
      <c r="G494" s="57" t="str">
        <f>IF(ISNA(VLOOKUP($A494,[1]DSSV!$A$9:$P$65536,IN_DTK!G$6,0))=FALSE,VLOOKUP($A494,[1]DSSV!$A$9:$P$65536,IN_DTK!G$6,0),"")</f>
        <v>K15E42</v>
      </c>
      <c r="H494" s="54">
        <f>IF(ISNA(VLOOKUP($A494,[1]DSSV!$A$9:$P$65536,IN_DTK!H$6,0))=FALSE,IF(H$9&lt;&gt;0,VLOOKUP($A494,[1]DSSV!$A$9:$P$65536,IN_DTK!H$6,0),""),"")</f>
        <v>9</v>
      </c>
      <c r="I494" s="54">
        <f>IF(ISNA(VLOOKUP($A494,[1]DSSV!$A$9:$P$65536,IN_DTK!I$6,0))=FALSE,IF(I$9&lt;&gt;0,VLOOKUP($A494,[1]DSSV!$A$9:$P$65536,IN_DTK!I$6,0),""),"")</f>
        <v>9</v>
      </c>
      <c r="J494" s="54">
        <f>IF(ISNA(VLOOKUP($A494,[1]DSSV!$A$9:$P$65536,IN_DTK!J$6,0))=FALSE,IF(J$9&lt;&gt;0,VLOOKUP($A494,[1]DSSV!$A$9:$P$65536,IN_DTK!J$6,0),""),"")</f>
        <v>7.5</v>
      </c>
      <c r="K494" s="54">
        <f>IF(ISNA(VLOOKUP($A494,[1]DSSV!$A$9:$P$65536,IN_DTK!K$6,0))=FALSE,IF(K$9&lt;&gt;0,VLOOKUP($A494,[1]DSSV!$A$9:$P$65536,IN_DTK!K$6,0),""),"")</f>
        <v>7.4</v>
      </c>
      <c r="L494" s="54">
        <f>IF(ISNA(VLOOKUP($A494,[1]DSSV!$A$9:$P$65536,IN_DTK!L$6,0))=FALSE,VLOOKUP($A494,[1]DSSV!$A$9:$P$65536,IN_DTK!L$6,0),"")</f>
        <v>5.5</v>
      </c>
      <c r="M494" s="54">
        <f>IF(ISNA(VLOOKUP($A494,[1]DSSV!$A$9:$P$65536,IN_DTK!M$6,0))=FALSE,VLOOKUP($A494,[1]DSSV!$A$9:$P$65536,IN_DTK!M$6,0),"")</f>
        <v>2</v>
      </c>
      <c r="N494" s="54">
        <f>IF(ISNA(VLOOKUP($A494,[1]DSSV!$A$9:$P$65536,IN_DTK!N$6,0))=FALSE,IF(N$9&lt;&gt;0,VLOOKUP($A494,[1]DSSV!$A$9:$P$65536,IN_DTK!N$6,0),""),"")</f>
        <v>3.8</v>
      </c>
      <c r="O494" s="58">
        <f>IF(ISNA(VLOOKUP($A494,[1]DSSV!$A$9:$P$65536,IN_DTK!O$6,0))=FALSE,VLOOKUP($A494,[1]DSSV!$A$9:$P$65536,IN_DTK!O$6,0),"")</f>
        <v>0</v>
      </c>
      <c r="P494" s="59" t="str">
        <f>IF(ISNA(VLOOKUP($A494,[1]DSSV!$A$9:$P$65536,IN_DTK!P$6,0))=FALSE,VLOOKUP($A494,[1]DSSV!$A$9:$P$65536,IN_DTK!P$6,0),"")</f>
        <v>Không</v>
      </c>
      <c r="Q494" s="60">
        <f>IF(ISNA(VLOOKUP($A494,[1]DSSV!$A$9:$P$65536,IN_DTK!Q$6,0))=FALSE,VLOOKUP($A494,[1]DSSV!$A$9:$P$65536,IN_DTK!Q$6,0),"")</f>
        <v>0</v>
      </c>
      <c r="R494" s="52" t="str">
        <f t="shared" si="14"/>
        <v>K15QNH</v>
      </c>
      <c r="S494" s="53" t="str">
        <f t="shared" si="15"/>
        <v>QNH</v>
      </c>
    </row>
    <row r="495" spans="1:19" s="52" customFormat="1" ht="18" customHeight="1">
      <c r="A495" s="44">
        <v>486</v>
      </c>
      <c r="B495" s="54">
        <f>SUBTOTAL(2,C$7:C495)</f>
        <v>486</v>
      </c>
      <c r="C495" s="54">
        <f>IF(ISNA(VLOOKUP($A495,[1]DSSV!$A$9:$P$65536,IN_DTK!C$6,0))=FALSE,VLOOKUP($A495,[1]DSSV!$A$9:$P$65536,IN_DTK!C$6,0),"")</f>
        <v>152523663</v>
      </c>
      <c r="D495" s="55" t="str">
        <f>IF(ISNA(VLOOKUP($A495,[1]DSSV!$A$9:$P$65536,IN_DTK!D$6,0))=FALSE,VLOOKUP($A495,[1]DSSV!$A$9:$P$65536,IN_DTK!D$6,0),"")</f>
        <v xml:space="preserve">Bùi Thị Thanh </v>
      </c>
      <c r="E495" s="56" t="str">
        <f>IF(ISNA(VLOOKUP($A495,[1]DSSV!$A$9:$P$65536,IN_DTK!E$6,0))=FALSE,VLOOKUP($A495,[1]DSSV!$A$9:$P$65536,IN_DTK!E$6,0),"")</f>
        <v xml:space="preserve">Thủy </v>
      </c>
      <c r="F495" s="57" t="str">
        <f>IF(ISNA(VLOOKUP($A495,[1]DSSV!$A$9:$P$65536,IN_DTK!F$6,0))=FALSE,VLOOKUP($A495,[1]DSSV!$A$9:$P$65536,IN_DTK!F$6,0),"")</f>
        <v>K15QNH3</v>
      </c>
      <c r="G495" s="57" t="str">
        <f>IF(ISNA(VLOOKUP($A495,[1]DSSV!$A$9:$P$65536,IN_DTK!G$6,0))=FALSE,VLOOKUP($A495,[1]DSSV!$A$9:$P$65536,IN_DTK!G$6,0),"")</f>
        <v>K15E42</v>
      </c>
      <c r="H495" s="54">
        <f>IF(ISNA(VLOOKUP($A495,[1]DSSV!$A$9:$P$65536,IN_DTK!H$6,0))=FALSE,IF(H$9&lt;&gt;0,VLOOKUP($A495,[1]DSSV!$A$9:$P$65536,IN_DTK!H$6,0),""),"")</f>
        <v>10</v>
      </c>
      <c r="I495" s="54">
        <f>IF(ISNA(VLOOKUP($A495,[1]DSSV!$A$9:$P$65536,IN_DTK!I$6,0))=FALSE,IF(I$9&lt;&gt;0,VLOOKUP($A495,[1]DSSV!$A$9:$P$65536,IN_DTK!I$6,0),""),"")</f>
        <v>10</v>
      </c>
      <c r="J495" s="54">
        <f>IF(ISNA(VLOOKUP($A495,[1]DSSV!$A$9:$P$65536,IN_DTK!J$6,0))=FALSE,IF(J$9&lt;&gt;0,VLOOKUP($A495,[1]DSSV!$A$9:$P$65536,IN_DTK!J$6,0),""),"")</f>
        <v>7</v>
      </c>
      <c r="K495" s="54">
        <f>IF(ISNA(VLOOKUP($A495,[1]DSSV!$A$9:$P$65536,IN_DTK!K$6,0))=FALSE,IF(K$9&lt;&gt;0,VLOOKUP($A495,[1]DSSV!$A$9:$P$65536,IN_DTK!K$6,0),""),"")</f>
        <v>6</v>
      </c>
      <c r="L495" s="54">
        <f>IF(ISNA(VLOOKUP($A495,[1]DSSV!$A$9:$P$65536,IN_DTK!L$6,0))=FALSE,VLOOKUP($A495,[1]DSSV!$A$9:$P$65536,IN_DTK!L$6,0),"")</f>
        <v>7</v>
      </c>
      <c r="M495" s="54">
        <f>IF(ISNA(VLOOKUP($A495,[1]DSSV!$A$9:$P$65536,IN_DTK!M$6,0))=FALSE,VLOOKUP($A495,[1]DSSV!$A$9:$P$65536,IN_DTK!M$6,0),"")</f>
        <v>3.5</v>
      </c>
      <c r="N495" s="54">
        <f>IF(ISNA(VLOOKUP($A495,[1]DSSV!$A$9:$P$65536,IN_DTK!N$6,0))=FALSE,IF(N$9&lt;&gt;0,VLOOKUP($A495,[1]DSSV!$A$9:$P$65536,IN_DTK!N$6,0),""),"")</f>
        <v>5.3</v>
      </c>
      <c r="O495" s="58">
        <f>IF(ISNA(VLOOKUP($A495,[1]DSSV!$A$9:$P$65536,IN_DTK!O$6,0))=FALSE,VLOOKUP($A495,[1]DSSV!$A$9:$P$65536,IN_DTK!O$6,0),"")</f>
        <v>6.4</v>
      </c>
      <c r="P495" s="59" t="str">
        <f>IF(ISNA(VLOOKUP($A495,[1]DSSV!$A$9:$P$65536,IN_DTK!P$6,0))=FALSE,VLOOKUP($A495,[1]DSSV!$A$9:$P$65536,IN_DTK!P$6,0),"")</f>
        <v>Sáu Phẩy Bốn</v>
      </c>
      <c r="Q495" s="60">
        <f>IF(ISNA(VLOOKUP($A495,[1]DSSV!$A$9:$P$65536,IN_DTK!Q$6,0))=FALSE,VLOOKUP($A495,[1]DSSV!$A$9:$P$65536,IN_DTK!Q$6,0),"")</f>
        <v>0</v>
      </c>
      <c r="R495" s="52" t="str">
        <f t="shared" si="14"/>
        <v>K15QNH</v>
      </c>
      <c r="S495" s="53" t="str">
        <f t="shared" si="15"/>
        <v>QNH</v>
      </c>
    </row>
    <row r="496" spans="1:19" s="52" customFormat="1" ht="18" customHeight="1">
      <c r="A496" s="44">
        <v>487</v>
      </c>
      <c r="B496" s="54">
        <f>SUBTOTAL(2,C$7:C496)</f>
        <v>487</v>
      </c>
      <c r="C496" s="54">
        <f>IF(ISNA(VLOOKUP($A496,[1]DSSV!$A$9:$P$65536,IN_DTK!C$6,0))=FALSE,VLOOKUP($A496,[1]DSSV!$A$9:$P$65536,IN_DTK!C$6,0),"")</f>
        <v>152523771</v>
      </c>
      <c r="D496" s="55" t="str">
        <f>IF(ISNA(VLOOKUP($A496,[1]DSSV!$A$9:$P$65536,IN_DTK!D$6,0))=FALSE,VLOOKUP($A496,[1]DSSV!$A$9:$P$65536,IN_DTK!D$6,0),"")</f>
        <v xml:space="preserve">Lê Việt </v>
      </c>
      <c r="E496" s="56" t="str">
        <f>IF(ISNA(VLOOKUP($A496,[1]DSSV!$A$9:$P$65536,IN_DTK!E$6,0))=FALSE,VLOOKUP($A496,[1]DSSV!$A$9:$P$65536,IN_DTK!E$6,0),"")</f>
        <v xml:space="preserve">Cường </v>
      </c>
      <c r="F496" s="57" t="str">
        <f>IF(ISNA(VLOOKUP($A496,[1]DSSV!$A$9:$P$65536,IN_DTK!F$6,0))=FALSE,VLOOKUP($A496,[1]DSSV!$A$9:$P$65536,IN_DTK!F$6,0),"")</f>
        <v>K15QNH3</v>
      </c>
      <c r="G496" s="57" t="str">
        <f>IF(ISNA(VLOOKUP($A496,[1]DSSV!$A$9:$P$65536,IN_DTK!G$6,0))=FALSE,VLOOKUP($A496,[1]DSSV!$A$9:$P$65536,IN_DTK!G$6,0),"")</f>
        <v>K15E42</v>
      </c>
      <c r="H496" s="54">
        <f>IF(ISNA(VLOOKUP($A496,[1]DSSV!$A$9:$P$65536,IN_DTK!H$6,0))=FALSE,IF(H$9&lt;&gt;0,VLOOKUP($A496,[1]DSSV!$A$9:$P$65536,IN_DTK!H$6,0),""),"")</f>
        <v>7</v>
      </c>
      <c r="I496" s="54">
        <f>IF(ISNA(VLOOKUP($A496,[1]DSSV!$A$9:$P$65536,IN_DTK!I$6,0))=FALSE,IF(I$9&lt;&gt;0,VLOOKUP($A496,[1]DSSV!$A$9:$P$65536,IN_DTK!I$6,0),""),"")</f>
        <v>7</v>
      </c>
      <c r="J496" s="54">
        <f>IF(ISNA(VLOOKUP($A496,[1]DSSV!$A$9:$P$65536,IN_DTK!J$6,0))=FALSE,IF(J$9&lt;&gt;0,VLOOKUP($A496,[1]DSSV!$A$9:$P$65536,IN_DTK!J$6,0),""),"")</f>
        <v>5</v>
      </c>
      <c r="K496" s="54">
        <f>IF(ISNA(VLOOKUP($A496,[1]DSSV!$A$9:$P$65536,IN_DTK!K$6,0))=FALSE,IF(K$9&lt;&gt;0,VLOOKUP($A496,[1]DSSV!$A$9:$P$65536,IN_DTK!K$6,0),""),"")</f>
        <v>7.4</v>
      </c>
      <c r="L496" s="54">
        <f>IF(ISNA(VLOOKUP($A496,[1]DSSV!$A$9:$P$65536,IN_DTK!L$6,0))=FALSE,VLOOKUP($A496,[1]DSSV!$A$9:$P$65536,IN_DTK!L$6,0),"")</f>
        <v>6</v>
      </c>
      <c r="M496" s="54">
        <f>IF(ISNA(VLOOKUP($A496,[1]DSSV!$A$9:$P$65536,IN_DTK!M$6,0))=FALSE,VLOOKUP($A496,[1]DSSV!$A$9:$P$65536,IN_DTK!M$6,0),"")</f>
        <v>2.7</v>
      </c>
      <c r="N496" s="54">
        <f>IF(ISNA(VLOOKUP($A496,[1]DSSV!$A$9:$P$65536,IN_DTK!N$6,0))=FALSE,IF(N$9&lt;&gt;0,VLOOKUP($A496,[1]DSSV!$A$9:$P$65536,IN_DTK!N$6,0),""),"")</f>
        <v>4.4000000000000004</v>
      </c>
      <c r="O496" s="58">
        <f>IF(ISNA(VLOOKUP($A496,[1]DSSV!$A$9:$P$65536,IN_DTK!O$6,0))=FALSE,VLOOKUP($A496,[1]DSSV!$A$9:$P$65536,IN_DTK!O$6,0),"")</f>
        <v>5.2</v>
      </c>
      <c r="P496" s="59" t="str">
        <f>IF(ISNA(VLOOKUP($A496,[1]DSSV!$A$9:$P$65536,IN_DTK!P$6,0))=FALSE,VLOOKUP($A496,[1]DSSV!$A$9:$P$65536,IN_DTK!P$6,0),"")</f>
        <v>Năm Phẩy Hai</v>
      </c>
      <c r="Q496" s="60">
        <f>IF(ISNA(VLOOKUP($A496,[1]DSSV!$A$9:$P$65536,IN_DTK!Q$6,0))=FALSE,VLOOKUP($A496,[1]DSSV!$A$9:$P$65536,IN_DTK!Q$6,0),"")</f>
        <v>0</v>
      </c>
      <c r="R496" s="52" t="str">
        <f t="shared" si="14"/>
        <v>K15QNH</v>
      </c>
      <c r="S496" s="53" t="str">
        <f t="shared" si="15"/>
        <v>QNH</v>
      </c>
    </row>
    <row r="497" spans="1:19" s="52" customFormat="1" ht="18" customHeight="1">
      <c r="A497" s="44">
        <v>488</v>
      </c>
      <c r="B497" s="54">
        <f>SUBTOTAL(2,C$7:C497)</f>
        <v>488</v>
      </c>
      <c r="C497" s="54">
        <f>IF(ISNA(VLOOKUP($A497,[1]DSSV!$A$9:$P$65536,IN_DTK!C$6,0))=FALSE,VLOOKUP($A497,[1]DSSV!$A$9:$P$65536,IN_DTK!C$6,0),"")</f>
        <v>132527226</v>
      </c>
      <c r="D497" s="55" t="str">
        <f>IF(ISNA(VLOOKUP($A497,[1]DSSV!$A$9:$P$65536,IN_DTK!D$6,0))=FALSE,VLOOKUP($A497,[1]DSSV!$A$9:$P$65536,IN_DTK!D$6,0),"")</f>
        <v>Đinh Quang</v>
      </c>
      <c r="E497" s="56" t="str">
        <f>IF(ISNA(VLOOKUP($A497,[1]DSSV!$A$9:$P$65536,IN_DTK!E$6,0))=FALSE,VLOOKUP($A497,[1]DSSV!$A$9:$P$65536,IN_DTK!E$6,0),"")</f>
        <v>Trường</v>
      </c>
      <c r="F497" s="57" t="str">
        <f>IF(ISNA(VLOOKUP($A497,[1]DSSV!$A$9:$P$65536,IN_DTK!F$6,0))=FALSE,VLOOKUP($A497,[1]DSSV!$A$9:$P$65536,IN_DTK!F$6,0),"")</f>
        <v>K15QNH4</v>
      </c>
      <c r="G497" s="57" t="str">
        <f>IF(ISNA(VLOOKUP($A497,[1]DSSV!$A$9:$P$65536,IN_DTK!G$6,0))=FALSE,VLOOKUP($A497,[1]DSSV!$A$9:$P$65536,IN_DTK!G$6,0),"")</f>
        <v>K15E42</v>
      </c>
      <c r="H497" s="54">
        <f>IF(ISNA(VLOOKUP($A497,[1]DSSV!$A$9:$P$65536,IN_DTK!H$6,0))=FALSE,IF(H$9&lt;&gt;0,VLOOKUP($A497,[1]DSSV!$A$9:$P$65536,IN_DTK!H$6,0),""),"")</f>
        <v>5</v>
      </c>
      <c r="I497" s="54">
        <f>IF(ISNA(VLOOKUP($A497,[1]DSSV!$A$9:$P$65536,IN_DTK!I$6,0))=FALSE,IF(I$9&lt;&gt;0,VLOOKUP($A497,[1]DSSV!$A$9:$P$65536,IN_DTK!I$6,0),""),"")</f>
        <v>5</v>
      </c>
      <c r="J497" s="54">
        <f>IF(ISNA(VLOOKUP($A497,[1]DSSV!$A$9:$P$65536,IN_DTK!J$6,0))=FALSE,IF(J$9&lt;&gt;0,VLOOKUP($A497,[1]DSSV!$A$9:$P$65536,IN_DTK!J$6,0),""),"")</f>
        <v>6.3</v>
      </c>
      <c r="K497" s="54">
        <f>IF(ISNA(VLOOKUP($A497,[1]DSSV!$A$9:$P$65536,IN_DTK!K$6,0))=FALSE,IF(K$9&lt;&gt;0,VLOOKUP($A497,[1]DSSV!$A$9:$P$65536,IN_DTK!K$6,0),""),"")</f>
        <v>7.4</v>
      </c>
      <c r="L497" s="54">
        <f>IF(ISNA(VLOOKUP($A497,[1]DSSV!$A$9:$P$65536,IN_DTK!L$6,0))=FALSE,VLOOKUP($A497,[1]DSSV!$A$9:$P$65536,IN_DTK!L$6,0),"")</f>
        <v>7</v>
      </c>
      <c r="M497" s="54">
        <f>IF(ISNA(VLOOKUP($A497,[1]DSSV!$A$9:$P$65536,IN_DTK!M$6,0))=FALSE,VLOOKUP($A497,[1]DSSV!$A$9:$P$65536,IN_DTK!M$6,0),"")</f>
        <v>3.5</v>
      </c>
      <c r="N497" s="54">
        <f>IF(ISNA(VLOOKUP($A497,[1]DSSV!$A$9:$P$65536,IN_DTK!N$6,0))=FALSE,IF(N$9&lt;&gt;0,VLOOKUP($A497,[1]DSSV!$A$9:$P$65536,IN_DTK!N$6,0),""),"")</f>
        <v>5.3</v>
      </c>
      <c r="O497" s="58">
        <f>IF(ISNA(VLOOKUP($A497,[1]DSSV!$A$9:$P$65536,IN_DTK!O$6,0))=FALSE,VLOOKUP($A497,[1]DSSV!$A$9:$P$65536,IN_DTK!O$6,0),"")</f>
        <v>5.7</v>
      </c>
      <c r="P497" s="59" t="str">
        <f>IF(ISNA(VLOOKUP($A497,[1]DSSV!$A$9:$P$65536,IN_DTK!P$6,0))=FALSE,VLOOKUP($A497,[1]DSSV!$A$9:$P$65536,IN_DTK!P$6,0),"")</f>
        <v>Năm Phẩy Bảy</v>
      </c>
      <c r="Q497" s="60">
        <f>IF(ISNA(VLOOKUP($A497,[1]DSSV!$A$9:$P$65536,IN_DTK!Q$6,0))=FALSE,VLOOKUP($A497,[1]DSSV!$A$9:$P$65536,IN_DTK!Q$6,0),"")</f>
        <v>0</v>
      </c>
      <c r="R497" s="52" t="str">
        <f t="shared" si="14"/>
        <v>K15QNH</v>
      </c>
      <c r="S497" s="53" t="str">
        <f t="shared" si="15"/>
        <v>QNH</v>
      </c>
    </row>
    <row r="498" spans="1:19" s="52" customFormat="1" ht="18" customHeight="1">
      <c r="A498" s="44">
        <v>489</v>
      </c>
      <c r="B498" s="54">
        <f>SUBTOTAL(2,C$7:C498)</f>
        <v>489</v>
      </c>
      <c r="C498" s="54">
        <f>IF(ISNA(VLOOKUP($A498,[1]DSSV!$A$9:$P$65536,IN_DTK!C$6,0))=FALSE,VLOOKUP($A498,[1]DSSV!$A$9:$P$65536,IN_DTK!C$6,0),"")</f>
        <v>152122514</v>
      </c>
      <c r="D498" s="55" t="str">
        <f>IF(ISNA(VLOOKUP($A498,[1]DSSV!$A$9:$P$65536,IN_DTK!D$6,0))=FALSE,VLOOKUP($A498,[1]DSSV!$A$9:$P$65536,IN_DTK!D$6,0),"")</f>
        <v xml:space="preserve">Nguyễn Thị Hải </v>
      </c>
      <c r="E498" s="56" t="str">
        <f>IF(ISNA(VLOOKUP($A498,[1]DSSV!$A$9:$P$65536,IN_DTK!E$6,0))=FALSE,VLOOKUP($A498,[1]DSSV!$A$9:$P$65536,IN_DTK!E$6,0),"")</f>
        <v xml:space="preserve">Hà </v>
      </c>
      <c r="F498" s="57" t="str">
        <f>IF(ISNA(VLOOKUP($A498,[1]DSSV!$A$9:$P$65536,IN_DTK!F$6,0))=FALSE,VLOOKUP($A498,[1]DSSV!$A$9:$P$65536,IN_DTK!F$6,0),"")</f>
        <v>K15QNH4</v>
      </c>
      <c r="G498" s="57" t="str">
        <f>IF(ISNA(VLOOKUP($A498,[1]DSSV!$A$9:$P$65536,IN_DTK!G$6,0))=FALSE,VLOOKUP($A498,[1]DSSV!$A$9:$P$65536,IN_DTK!G$6,0),"")</f>
        <v>K15E42</v>
      </c>
      <c r="H498" s="54">
        <f>IF(ISNA(VLOOKUP($A498,[1]DSSV!$A$9:$P$65536,IN_DTK!H$6,0))=FALSE,IF(H$9&lt;&gt;0,VLOOKUP($A498,[1]DSSV!$A$9:$P$65536,IN_DTK!H$6,0),""),"")</f>
        <v>8</v>
      </c>
      <c r="I498" s="54">
        <f>IF(ISNA(VLOOKUP($A498,[1]DSSV!$A$9:$P$65536,IN_DTK!I$6,0))=FALSE,IF(I$9&lt;&gt;0,VLOOKUP($A498,[1]DSSV!$A$9:$P$65536,IN_DTK!I$6,0),""),"")</f>
        <v>8</v>
      </c>
      <c r="J498" s="54">
        <f>IF(ISNA(VLOOKUP($A498,[1]DSSV!$A$9:$P$65536,IN_DTK!J$6,0))=FALSE,IF(J$9&lt;&gt;0,VLOOKUP($A498,[1]DSSV!$A$9:$P$65536,IN_DTK!J$6,0),""),"")</f>
        <v>7</v>
      </c>
      <c r="K498" s="54">
        <f>IF(ISNA(VLOOKUP($A498,[1]DSSV!$A$9:$P$65536,IN_DTK!K$6,0))=FALSE,IF(K$9&lt;&gt;0,VLOOKUP($A498,[1]DSSV!$A$9:$P$65536,IN_DTK!K$6,0),""),"")</f>
        <v>7.4</v>
      </c>
      <c r="L498" s="54">
        <f>IF(ISNA(VLOOKUP($A498,[1]DSSV!$A$9:$P$65536,IN_DTK!L$6,0))=FALSE,VLOOKUP($A498,[1]DSSV!$A$9:$P$65536,IN_DTK!L$6,0),"")</f>
        <v>6.5</v>
      </c>
      <c r="M498" s="54">
        <f>IF(ISNA(VLOOKUP($A498,[1]DSSV!$A$9:$P$65536,IN_DTK!M$6,0))=FALSE,VLOOKUP($A498,[1]DSSV!$A$9:$P$65536,IN_DTK!M$6,0),"")</f>
        <v>3.5</v>
      </c>
      <c r="N498" s="54">
        <f>IF(ISNA(VLOOKUP($A498,[1]DSSV!$A$9:$P$65536,IN_DTK!N$6,0))=FALSE,IF(N$9&lt;&gt;0,VLOOKUP($A498,[1]DSSV!$A$9:$P$65536,IN_DTK!N$6,0),""),"")</f>
        <v>5</v>
      </c>
      <c r="O498" s="58">
        <f>IF(ISNA(VLOOKUP($A498,[1]DSSV!$A$9:$P$65536,IN_DTK!O$6,0))=FALSE,VLOOKUP($A498,[1]DSSV!$A$9:$P$65536,IN_DTK!O$6,0),"")</f>
        <v>6.1</v>
      </c>
      <c r="P498" s="59" t="str">
        <f>IF(ISNA(VLOOKUP($A498,[1]DSSV!$A$9:$P$65536,IN_DTK!P$6,0))=FALSE,VLOOKUP($A498,[1]DSSV!$A$9:$P$65536,IN_DTK!P$6,0),"")</f>
        <v>Sáu Phẩy Một</v>
      </c>
      <c r="Q498" s="60">
        <f>IF(ISNA(VLOOKUP($A498,[1]DSSV!$A$9:$P$65536,IN_DTK!Q$6,0))=FALSE,VLOOKUP($A498,[1]DSSV!$A$9:$P$65536,IN_DTK!Q$6,0),"")</f>
        <v>0</v>
      </c>
      <c r="R498" s="52" t="str">
        <f t="shared" si="14"/>
        <v>K15QNH</v>
      </c>
      <c r="S498" s="53" t="str">
        <f t="shared" si="15"/>
        <v>QNH</v>
      </c>
    </row>
    <row r="499" spans="1:19" s="52" customFormat="1" ht="18" customHeight="1">
      <c r="A499" s="44">
        <v>490</v>
      </c>
      <c r="B499" s="54">
        <f>SUBTOTAL(2,C$7:C499)</f>
        <v>490</v>
      </c>
      <c r="C499" s="54">
        <f>IF(ISNA(VLOOKUP($A499,[1]DSSV!$A$9:$P$65536,IN_DTK!C$6,0))=FALSE,VLOOKUP($A499,[1]DSSV!$A$9:$P$65536,IN_DTK!C$6,0),"")</f>
        <v>152353445</v>
      </c>
      <c r="D499" s="55" t="str">
        <f>IF(ISNA(VLOOKUP($A499,[1]DSSV!$A$9:$P$65536,IN_DTK!D$6,0))=FALSE,VLOOKUP($A499,[1]DSSV!$A$9:$P$65536,IN_DTK!D$6,0),"")</f>
        <v xml:space="preserve">Lê Thị </v>
      </c>
      <c r="E499" s="56" t="str">
        <f>IF(ISNA(VLOOKUP($A499,[1]DSSV!$A$9:$P$65536,IN_DTK!E$6,0))=FALSE,VLOOKUP($A499,[1]DSSV!$A$9:$P$65536,IN_DTK!E$6,0),"")</f>
        <v xml:space="preserve">Phúc </v>
      </c>
      <c r="F499" s="57" t="str">
        <f>IF(ISNA(VLOOKUP($A499,[1]DSSV!$A$9:$P$65536,IN_DTK!F$6,0))=FALSE,VLOOKUP($A499,[1]DSSV!$A$9:$P$65536,IN_DTK!F$6,0),"")</f>
        <v>K15QNH4</v>
      </c>
      <c r="G499" s="57" t="str">
        <f>IF(ISNA(VLOOKUP($A499,[1]DSSV!$A$9:$P$65536,IN_DTK!G$6,0))=FALSE,VLOOKUP($A499,[1]DSSV!$A$9:$P$65536,IN_DTK!G$6,0),"")</f>
        <v>K15E42</v>
      </c>
      <c r="H499" s="54">
        <f>IF(ISNA(VLOOKUP($A499,[1]DSSV!$A$9:$P$65536,IN_DTK!H$6,0))=FALSE,IF(H$9&lt;&gt;0,VLOOKUP($A499,[1]DSSV!$A$9:$P$65536,IN_DTK!H$6,0),""),"")</f>
        <v>10</v>
      </c>
      <c r="I499" s="54">
        <f>IF(ISNA(VLOOKUP($A499,[1]DSSV!$A$9:$P$65536,IN_DTK!I$6,0))=FALSE,IF(I$9&lt;&gt;0,VLOOKUP($A499,[1]DSSV!$A$9:$P$65536,IN_DTK!I$6,0),""),"")</f>
        <v>10</v>
      </c>
      <c r="J499" s="54">
        <f>IF(ISNA(VLOOKUP($A499,[1]DSSV!$A$9:$P$65536,IN_DTK!J$6,0))=FALSE,IF(J$9&lt;&gt;0,VLOOKUP($A499,[1]DSSV!$A$9:$P$65536,IN_DTK!J$6,0),""),"")</f>
        <v>7.5</v>
      </c>
      <c r="K499" s="54">
        <f>IF(ISNA(VLOOKUP($A499,[1]DSSV!$A$9:$P$65536,IN_DTK!K$6,0))=FALSE,IF(K$9&lt;&gt;0,VLOOKUP($A499,[1]DSSV!$A$9:$P$65536,IN_DTK!K$6,0),""),"")</f>
        <v>7.4</v>
      </c>
      <c r="L499" s="54">
        <f>IF(ISNA(VLOOKUP($A499,[1]DSSV!$A$9:$P$65536,IN_DTK!L$6,0))=FALSE,VLOOKUP($A499,[1]DSSV!$A$9:$P$65536,IN_DTK!L$6,0),"")</f>
        <v>6.5</v>
      </c>
      <c r="M499" s="54">
        <f>IF(ISNA(VLOOKUP($A499,[1]DSSV!$A$9:$P$65536,IN_DTK!M$6,0))=FALSE,VLOOKUP($A499,[1]DSSV!$A$9:$P$65536,IN_DTK!M$6,0),"")</f>
        <v>4.2</v>
      </c>
      <c r="N499" s="54">
        <f>IF(ISNA(VLOOKUP($A499,[1]DSSV!$A$9:$P$65536,IN_DTK!N$6,0))=FALSE,IF(N$9&lt;&gt;0,VLOOKUP($A499,[1]DSSV!$A$9:$P$65536,IN_DTK!N$6,0),""),"")</f>
        <v>5.4</v>
      </c>
      <c r="O499" s="58">
        <f>IF(ISNA(VLOOKUP($A499,[1]DSSV!$A$9:$P$65536,IN_DTK!O$6,0))=FALSE,VLOOKUP($A499,[1]DSSV!$A$9:$P$65536,IN_DTK!O$6,0),"")</f>
        <v>6.7</v>
      </c>
      <c r="P499" s="59" t="str">
        <f>IF(ISNA(VLOOKUP($A499,[1]DSSV!$A$9:$P$65536,IN_DTK!P$6,0))=FALSE,VLOOKUP($A499,[1]DSSV!$A$9:$P$65536,IN_DTK!P$6,0),"")</f>
        <v>Sáu  Phẩy Bảy</v>
      </c>
      <c r="Q499" s="60">
        <f>IF(ISNA(VLOOKUP($A499,[1]DSSV!$A$9:$P$65536,IN_DTK!Q$6,0))=FALSE,VLOOKUP($A499,[1]DSSV!$A$9:$P$65536,IN_DTK!Q$6,0),"")</f>
        <v>0</v>
      </c>
      <c r="R499" s="52" t="str">
        <f t="shared" si="14"/>
        <v>K15QNH</v>
      </c>
      <c r="S499" s="53" t="str">
        <f t="shared" si="15"/>
        <v>QNH</v>
      </c>
    </row>
    <row r="500" spans="1:19" s="52" customFormat="1" ht="18" customHeight="1">
      <c r="A500" s="44">
        <v>491</v>
      </c>
      <c r="B500" s="54">
        <f>SUBTOTAL(2,C$7:C500)</f>
        <v>491</v>
      </c>
      <c r="C500" s="54">
        <f>IF(ISNA(VLOOKUP($A500,[1]DSSV!$A$9:$P$65536,IN_DTK!C$6,0))=FALSE,VLOOKUP($A500,[1]DSSV!$A$9:$P$65536,IN_DTK!C$6,0),"")</f>
        <v>152523676</v>
      </c>
      <c r="D500" s="55" t="str">
        <f>IF(ISNA(VLOOKUP($A500,[1]DSSV!$A$9:$P$65536,IN_DTK!D$6,0))=FALSE,VLOOKUP($A500,[1]DSSV!$A$9:$P$65536,IN_DTK!D$6,0),"")</f>
        <v xml:space="preserve">Trương Thị Kim </v>
      </c>
      <c r="E500" s="56" t="str">
        <f>IF(ISNA(VLOOKUP($A500,[1]DSSV!$A$9:$P$65536,IN_DTK!E$6,0))=FALSE,VLOOKUP($A500,[1]DSSV!$A$9:$P$65536,IN_DTK!E$6,0),"")</f>
        <v xml:space="preserve">Ngân </v>
      </c>
      <c r="F500" s="57" t="str">
        <f>IF(ISNA(VLOOKUP($A500,[1]DSSV!$A$9:$P$65536,IN_DTK!F$6,0))=FALSE,VLOOKUP($A500,[1]DSSV!$A$9:$P$65536,IN_DTK!F$6,0),"")</f>
        <v>K15QNH4</v>
      </c>
      <c r="G500" s="57" t="str">
        <f>IF(ISNA(VLOOKUP($A500,[1]DSSV!$A$9:$P$65536,IN_DTK!G$6,0))=FALSE,VLOOKUP($A500,[1]DSSV!$A$9:$P$65536,IN_DTK!G$6,0),"")</f>
        <v>K15E42</v>
      </c>
      <c r="H500" s="54">
        <f>IF(ISNA(VLOOKUP($A500,[1]DSSV!$A$9:$P$65536,IN_DTK!H$6,0))=FALSE,IF(H$9&lt;&gt;0,VLOOKUP($A500,[1]DSSV!$A$9:$P$65536,IN_DTK!H$6,0),""),"")</f>
        <v>9</v>
      </c>
      <c r="I500" s="54">
        <f>IF(ISNA(VLOOKUP($A500,[1]DSSV!$A$9:$P$65536,IN_DTK!I$6,0))=FALSE,IF(I$9&lt;&gt;0,VLOOKUP($A500,[1]DSSV!$A$9:$P$65536,IN_DTK!I$6,0),""),"")</f>
        <v>9</v>
      </c>
      <c r="J500" s="54">
        <f>IF(ISNA(VLOOKUP($A500,[1]DSSV!$A$9:$P$65536,IN_DTK!J$6,0))=FALSE,IF(J$9&lt;&gt;0,VLOOKUP($A500,[1]DSSV!$A$9:$P$65536,IN_DTK!J$6,0),""),"")</f>
        <v>7.3</v>
      </c>
      <c r="K500" s="54">
        <f>IF(ISNA(VLOOKUP($A500,[1]DSSV!$A$9:$P$65536,IN_DTK!K$6,0))=FALSE,IF(K$9&lt;&gt;0,VLOOKUP($A500,[1]DSSV!$A$9:$P$65536,IN_DTK!K$6,0),""),"")</f>
        <v>6</v>
      </c>
      <c r="L500" s="54">
        <f>IF(ISNA(VLOOKUP($A500,[1]DSSV!$A$9:$P$65536,IN_DTK!L$6,0))=FALSE,VLOOKUP($A500,[1]DSSV!$A$9:$P$65536,IN_DTK!L$6,0),"")</f>
        <v>9</v>
      </c>
      <c r="M500" s="54">
        <f>IF(ISNA(VLOOKUP($A500,[1]DSSV!$A$9:$P$65536,IN_DTK!M$6,0))=FALSE,VLOOKUP($A500,[1]DSSV!$A$9:$P$65536,IN_DTK!M$6,0),"")</f>
        <v>2.6</v>
      </c>
      <c r="N500" s="54">
        <f>IF(ISNA(VLOOKUP($A500,[1]DSSV!$A$9:$P$65536,IN_DTK!N$6,0))=FALSE,IF(N$9&lt;&gt;0,VLOOKUP($A500,[1]DSSV!$A$9:$P$65536,IN_DTK!N$6,0),""),"")</f>
        <v>5.8</v>
      </c>
      <c r="O500" s="58">
        <f>IF(ISNA(VLOOKUP($A500,[1]DSSV!$A$9:$P$65536,IN_DTK!O$6,0))=FALSE,VLOOKUP($A500,[1]DSSV!$A$9:$P$65536,IN_DTK!O$6,0),"")</f>
        <v>6.6</v>
      </c>
      <c r="P500" s="59" t="str">
        <f>IF(ISNA(VLOOKUP($A500,[1]DSSV!$A$9:$P$65536,IN_DTK!P$6,0))=FALSE,VLOOKUP($A500,[1]DSSV!$A$9:$P$65536,IN_DTK!P$6,0),"")</f>
        <v>Sáu Phẩy Sáu</v>
      </c>
      <c r="Q500" s="60">
        <f>IF(ISNA(VLOOKUP($A500,[1]DSSV!$A$9:$P$65536,IN_DTK!Q$6,0))=FALSE,VLOOKUP($A500,[1]DSSV!$A$9:$P$65536,IN_DTK!Q$6,0),"")</f>
        <v>0</v>
      </c>
      <c r="R500" s="52" t="str">
        <f t="shared" si="14"/>
        <v>K15QNH</v>
      </c>
      <c r="S500" s="53" t="str">
        <f t="shared" si="15"/>
        <v>QNH</v>
      </c>
    </row>
    <row r="501" spans="1:19" s="52" customFormat="1" ht="18" customHeight="1">
      <c r="A501" s="44">
        <v>492</v>
      </c>
      <c r="B501" s="54">
        <f>SUBTOTAL(2,C$7:C501)</f>
        <v>492</v>
      </c>
      <c r="C501" s="54">
        <f>IF(ISNA(VLOOKUP($A501,[1]DSSV!$A$9:$P$65536,IN_DTK!C$6,0))=FALSE,VLOOKUP($A501,[1]DSSV!$A$9:$P$65536,IN_DTK!C$6,0),"")</f>
        <v>152523679</v>
      </c>
      <c r="D501" s="55" t="str">
        <f>IF(ISNA(VLOOKUP($A501,[1]DSSV!$A$9:$P$65536,IN_DTK!D$6,0))=FALSE,VLOOKUP($A501,[1]DSSV!$A$9:$P$65536,IN_DTK!D$6,0),"")</f>
        <v xml:space="preserve">Trần Trung </v>
      </c>
      <c r="E501" s="56" t="str">
        <f>IF(ISNA(VLOOKUP($A501,[1]DSSV!$A$9:$P$65536,IN_DTK!E$6,0))=FALSE,VLOOKUP($A501,[1]DSSV!$A$9:$P$65536,IN_DTK!E$6,0),"")</f>
        <v xml:space="preserve">Tín </v>
      </c>
      <c r="F501" s="57" t="str">
        <f>IF(ISNA(VLOOKUP($A501,[1]DSSV!$A$9:$P$65536,IN_DTK!F$6,0))=FALSE,VLOOKUP($A501,[1]DSSV!$A$9:$P$65536,IN_DTK!F$6,0),"")</f>
        <v>K15QNH4</v>
      </c>
      <c r="G501" s="57" t="str">
        <f>IF(ISNA(VLOOKUP($A501,[1]DSSV!$A$9:$P$65536,IN_DTK!G$6,0))=FALSE,VLOOKUP($A501,[1]DSSV!$A$9:$P$65536,IN_DTK!G$6,0),"")</f>
        <v>K15E42</v>
      </c>
      <c r="H501" s="54">
        <f>IF(ISNA(VLOOKUP($A501,[1]DSSV!$A$9:$P$65536,IN_DTK!H$6,0))=FALSE,IF(H$9&lt;&gt;0,VLOOKUP($A501,[1]DSSV!$A$9:$P$65536,IN_DTK!H$6,0),""),"")</f>
        <v>10</v>
      </c>
      <c r="I501" s="54">
        <f>IF(ISNA(VLOOKUP($A501,[1]DSSV!$A$9:$P$65536,IN_DTK!I$6,0))=FALSE,IF(I$9&lt;&gt;0,VLOOKUP($A501,[1]DSSV!$A$9:$P$65536,IN_DTK!I$6,0),""),"")</f>
        <v>10</v>
      </c>
      <c r="J501" s="54">
        <f>IF(ISNA(VLOOKUP($A501,[1]DSSV!$A$9:$P$65536,IN_DTK!J$6,0))=FALSE,IF(J$9&lt;&gt;0,VLOOKUP($A501,[1]DSSV!$A$9:$P$65536,IN_DTK!J$6,0),""),"")</f>
        <v>8</v>
      </c>
      <c r="K501" s="54">
        <f>IF(ISNA(VLOOKUP($A501,[1]DSSV!$A$9:$P$65536,IN_DTK!K$6,0))=FALSE,IF(K$9&lt;&gt;0,VLOOKUP($A501,[1]DSSV!$A$9:$P$65536,IN_DTK!K$6,0),""),"")</f>
        <v>6</v>
      </c>
      <c r="L501" s="54">
        <f>IF(ISNA(VLOOKUP($A501,[1]DSSV!$A$9:$P$65536,IN_DTK!L$6,0))=FALSE,VLOOKUP($A501,[1]DSSV!$A$9:$P$65536,IN_DTK!L$6,0),"")</f>
        <v>9</v>
      </c>
      <c r="M501" s="54">
        <f>IF(ISNA(VLOOKUP($A501,[1]DSSV!$A$9:$P$65536,IN_DTK!M$6,0))=FALSE,VLOOKUP($A501,[1]DSSV!$A$9:$P$65536,IN_DTK!M$6,0),"")</f>
        <v>3.8</v>
      </c>
      <c r="N501" s="54">
        <f>IF(ISNA(VLOOKUP($A501,[1]DSSV!$A$9:$P$65536,IN_DTK!N$6,0))=FALSE,IF(N$9&lt;&gt;0,VLOOKUP($A501,[1]DSSV!$A$9:$P$65536,IN_DTK!N$6,0),""),"")</f>
        <v>6.4</v>
      </c>
      <c r="O501" s="58">
        <f>IF(ISNA(VLOOKUP($A501,[1]DSSV!$A$9:$P$65536,IN_DTK!O$6,0))=FALSE,VLOOKUP($A501,[1]DSSV!$A$9:$P$65536,IN_DTK!O$6,0),"")</f>
        <v>7.2</v>
      </c>
      <c r="P501" s="59" t="str">
        <f>IF(ISNA(VLOOKUP($A501,[1]DSSV!$A$9:$P$65536,IN_DTK!P$6,0))=FALSE,VLOOKUP($A501,[1]DSSV!$A$9:$P$65536,IN_DTK!P$6,0),"")</f>
        <v>Bảy Phẩy Hai</v>
      </c>
      <c r="Q501" s="60">
        <f>IF(ISNA(VLOOKUP($A501,[1]DSSV!$A$9:$P$65536,IN_DTK!Q$6,0))=FALSE,VLOOKUP($A501,[1]DSSV!$A$9:$P$65536,IN_DTK!Q$6,0),"")</f>
        <v>0</v>
      </c>
      <c r="R501" s="52" t="str">
        <f t="shared" si="14"/>
        <v>K15QNH</v>
      </c>
      <c r="S501" s="53" t="str">
        <f t="shared" si="15"/>
        <v>QNH</v>
      </c>
    </row>
    <row r="502" spans="1:19" s="52" customFormat="1" ht="18" customHeight="1">
      <c r="A502" s="44">
        <v>493</v>
      </c>
      <c r="B502" s="54">
        <f>SUBTOTAL(2,C$7:C502)</f>
        <v>493</v>
      </c>
      <c r="C502" s="54">
        <f>IF(ISNA(VLOOKUP($A502,[1]DSSV!$A$9:$P$65536,IN_DTK!C$6,0))=FALSE,VLOOKUP($A502,[1]DSSV!$A$9:$P$65536,IN_DTK!C$6,0),"")</f>
        <v>152523691</v>
      </c>
      <c r="D502" s="55" t="str">
        <f>IF(ISNA(VLOOKUP($A502,[1]DSSV!$A$9:$P$65536,IN_DTK!D$6,0))=FALSE,VLOOKUP($A502,[1]DSSV!$A$9:$P$65536,IN_DTK!D$6,0),"")</f>
        <v xml:space="preserve">Nguyễn Thị Ánh </v>
      </c>
      <c r="E502" s="56" t="str">
        <f>IF(ISNA(VLOOKUP($A502,[1]DSSV!$A$9:$P$65536,IN_DTK!E$6,0))=FALSE,VLOOKUP($A502,[1]DSSV!$A$9:$P$65536,IN_DTK!E$6,0),"")</f>
        <v xml:space="preserve">Minh </v>
      </c>
      <c r="F502" s="57" t="str">
        <f>IF(ISNA(VLOOKUP($A502,[1]DSSV!$A$9:$P$65536,IN_DTK!F$6,0))=FALSE,VLOOKUP($A502,[1]DSSV!$A$9:$P$65536,IN_DTK!F$6,0),"")</f>
        <v>K15QNH4</v>
      </c>
      <c r="G502" s="57" t="str">
        <f>IF(ISNA(VLOOKUP($A502,[1]DSSV!$A$9:$P$65536,IN_DTK!G$6,0))=FALSE,VLOOKUP($A502,[1]DSSV!$A$9:$P$65536,IN_DTK!G$6,0),"")</f>
        <v>K15E42</v>
      </c>
      <c r="H502" s="54">
        <f>IF(ISNA(VLOOKUP($A502,[1]DSSV!$A$9:$P$65536,IN_DTK!H$6,0))=FALSE,IF(H$9&lt;&gt;0,VLOOKUP($A502,[1]DSSV!$A$9:$P$65536,IN_DTK!H$6,0),""),"")</f>
        <v>10</v>
      </c>
      <c r="I502" s="54">
        <f>IF(ISNA(VLOOKUP($A502,[1]DSSV!$A$9:$P$65536,IN_DTK!I$6,0))=FALSE,IF(I$9&lt;&gt;0,VLOOKUP($A502,[1]DSSV!$A$9:$P$65536,IN_DTK!I$6,0),""),"")</f>
        <v>10</v>
      </c>
      <c r="J502" s="54">
        <f>IF(ISNA(VLOOKUP($A502,[1]DSSV!$A$9:$P$65536,IN_DTK!J$6,0))=FALSE,IF(J$9&lt;&gt;0,VLOOKUP($A502,[1]DSSV!$A$9:$P$65536,IN_DTK!J$6,0),""),"")</f>
        <v>7.5</v>
      </c>
      <c r="K502" s="54">
        <f>IF(ISNA(VLOOKUP($A502,[1]DSSV!$A$9:$P$65536,IN_DTK!K$6,0))=FALSE,IF(K$9&lt;&gt;0,VLOOKUP($A502,[1]DSSV!$A$9:$P$65536,IN_DTK!K$6,0),""),"")</f>
        <v>6</v>
      </c>
      <c r="L502" s="54">
        <f>IF(ISNA(VLOOKUP($A502,[1]DSSV!$A$9:$P$65536,IN_DTK!L$6,0))=FALSE,VLOOKUP($A502,[1]DSSV!$A$9:$P$65536,IN_DTK!L$6,0),"")</f>
        <v>9</v>
      </c>
      <c r="M502" s="54">
        <f>IF(ISNA(VLOOKUP($A502,[1]DSSV!$A$9:$P$65536,IN_DTK!M$6,0))=FALSE,VLOOKUP($A502,[1]DSSV!$A$9:$P$65536,IN_DTK!M$6,0),"")</f>
        <v>4.9000000000000004</v>
      </c>
      <c r="N502" s="54">
        <f>IF(ISNA(VLOOKUP($A502,[1]DSSV!$A$9:$P$65536,IN_DTK!N$6,0))=FALSE,IF(N$9&lt;&gt;0,VLOOKUP($A502,[1]DSSV!$A$9:$P$65536,IN_DTK!N$6,0),""),"")</f>
        <v>7</v>
      </c>
      <c r="O502" s="58">
        <f>IF(ISNA(VLOOKUP($A502,[1]DSSV!$A$9:$P$65536,IN_DTK!O$6,0))=FALSE,VLOOKUP($A502,[1]DSSV!$A$9:$P$65536,IN_DTK!O$6,0),"")</f>
        <v>7.5</v>
      </c>
      <c r="P502" s="59" t="str">
        <f>IF(ISNA(VLOOKUP($A502,[1]DSSV!$A$9:$P$65536,IN_DTK!P$6,0))=FALSE,VLOOKUP($A502,[1]DSSV!$A$9:$P$65536,IN_DTK!P$6,0),"")</f>
        <v>Bảy Phẩy Năm</v>
      </c>
      <c r="Q502" s="60">
        <f>IF(ISNA(VLOOKUP($A502,[1]DSSV!$A$9:$P$65536,IN_DTK!Q$6,0))=FALSE,VLOOKUP($A502,[1]DSSV!$A$9:$P$65536,IN_DTK!Q$6,0),"")</f>
        <v>0</v>
      </c>
      <c r="R502" s="52" t="str">
        <f t="shared" si="14"/>
        <v>K15QNH</v>
      </c>
      <c r="S502" s="53" t="str">
        <f t="shared" si="15"/>
        <v>QNH</v>
      </c>
    </row>
    <row r="503" spans="1:19" s="52" customFormat="1" ht="18" customHeight="1">
      <c r="A503" s="44">
        <v>494</v>
      </c>
      <c r="B503" s="54">
        <f>SUBTOTAL(2,C$7:C503)</f>
        <v>494</v>
      </c>
      <c r="C503" s="54">
        <f>IF(ISNA(VLOOKUP($A503,[1]DSSV!$A$9:$P$65536,IN_DTK!C$6,0))=FALSE,VLOOKUP($A503,[1]DSSV!$A$9:$P$65536,IN_DTK!C$6,0),"")</f>
        <v>2722</v>
      </c>
      <c r="D503" s="55" t="str">
        <f>IF(ISNA(VLOOKUP($A503,[1]DSSV!$A$9:$P$65536,IN_DTK!D$6,0))=FALSE,VLOOKUP($A503,[1]DSSV!$A$9:$P$65536,IN_DTK!D$6,0),"")</f>
        <v>Đặng Xuân</v>
      </c>
      <c r="E503" s="56" t="str">
        <f>IF(ISNA(VLOOKUP($A503,[1]DSSV!$A$9:$P$65536,IN_DTK!E$6,0))=FALSE,VLOOKUP($A503,[1]DSSV!$A$9:$P$65536,IN_DTK!E$6,0),"")</f>
        <v>Hòa</v>
      </c>
      <c r="F503" s="57" t="str">
        <f>IF(ISNA(VLOOKUP($A503,[1]DSSV!$A$9:$P$65536,IN_DTK!F$6,0))=FALSE,VLOOKUP($A503,[1]DSSV!$A$9:$P$65536,IN_DTK!F$6,0),"")</f>
        <v>K14QNH6</v>
      </c>
      <c r="G503" s="57" t="str">
        <f>IF(ISNA(VLOOKUP($A503,[1]DSSV!$A$9:$P$65536,IN_DTK!G$6,0))=FALSE,VLOOKUP($A503,[1]DSSV!$A$9:$P$65536,IN_DTK!G$6,0),"")</f>
        <v>K15E42</v>
      </c>
      <c r="H503" s="54">
        <f>IF(ISNA(VLOOKUP($A503,[1]DSSV!$A$9:$P$65536,IN_DTK!H$6,0))=FALSE,IF(H$9&lt;&gt;0,VLOOKUP($A503,[1]DSSV!$A$9:$P$65536,IN_DTK!H$6,0),""),"")</f>
        <v>0</v>
      </c>
      <c r="I503" s="54">
        <f>IF(ISNA(VLOOKUP($A503,[1]DSSV!$A$9:$P$65536,IN_DTK!I$6,0))=FALSE,IF(I$9&lt;&gt;0,VLOOKUP($A503,[1]DSSV!$A$9:$P$65536,IN_DTK!I$6,0),""),"")</f>
        <v>0</v>
      </c>
      <c r="J503" s="54">
        <f>IF(ISNA(VLOOKUP($A503,[1]DSSV!$A$9:$P$65536,IN_DTK!J$6,0))=FALSE,IF(J$9&lt;&gt;0,VLOOKUP($A503,[1]DSSV!$A$9:$P$65536,IN_DTK!J$6,0),""),"")</f>
        <v>0</v>
      </c>
      <c r="K503" s="54">
        <f>IF(ISNA(VLOOKUP($A503,[1]DSSV!$A$9:$P$65536,IN_DTK!K$6,0))=FALSE,IF(K$9&lt;&gt;0,VLOOKUP($A503,[1]DSSV!$A$9:$P$65536,IN_DTK!K$6,0),""),"")</f>
        <v>0</v>
      </c>
      <c r="L503" s="54" t="str">
        <f>IF(ISNA(VLOOKUP($A503,[1]DSSV!$A$9:$P$65536,IN_DTK!L$6,0))=FALSE,VLOOKUP($A503,[1]DSSV!$A$9:$P$65536,IN_DTK!L$6,0),"")</f>
        <v>v</v>
      </c>
      <c r="M503" s="54" t="str">
        <f>IF(ISNA(VLOOKUP($A503,[1]DSSV!$A$9:$P$65536,IN_DTK!M$6,0))=FALSE,VLOOKUP($A503,[1]DSSV!$A$9:$P$65536,IN_DTK!M$6,0),"")</f>
        <v>v</v>
      </c>
      <c r="N503" s="54" t="str">
        <f>IF(ISNA(VLOOKUP($A503,[1]DSSV!$A$9:$P$65536,IN_DTK!N$6,0))=FALSE,IF(N$9&lt;&gt;0,VLOOKUP($A503,[1]DSSV!$A$9:$P$65536,IN_DTK!N$6,0),""),"")</f>
        <v>v</v>
      </c>
      <c r="O503" s="58">
        <f>IF(ISNA(VLOOKUP($A503,[1]DSSV!$A$9:$P$65536,IN_DTK!O$6,0))=FALSE,VLOOKUP($A503,[1]DSSV!$A$9:$P$65536,IN_DTK!O$6,0),"")</f>
        <v>0</v>
      </c>
      <c r="P503" s="59" t="str">
        <f>IF(ISNA(VLOOKUP($A503,[1]DSSV!$A$9:$P$65536,IN_DTK!P$6,0))=FALSE,VLOOKUP($A503,[1]DSSV!$A$9:$P$65536,IN_DTK!P$6,0),"")</f>
        <v>Không</v>
      </c>
      <c r="Q503" s="60">
        <f>IF(ISNA(VLOOKUP($A503,[1]DSSV!$A$9:$P$65536,IN_DTK!Q$6,0))=FALSE,VLOOKUP($A503,[1]DSSV!$A$9:$P$65536,IN_DTK!Q$6,0),"")</f>
        <v>97689</v>
      </c>
      <c r="R503" s="52" t="str">
        <f t="shared" si="14"/>
        <v>K14QNH</v>
      </c>
      <c r="S503" s="53" t="str">
        <f t="shared" si="15"/>
        <v>QNH</v>
      </c>
    </row>
    <row r="504" spans="1:19" s="52" customFormat="1" ht="18" customHeight="1">
      <c r="A504" s="44">
        <v>495</v>
      </c>
      <c r="B504" s="54">
        <f>SUBTOTAL(2,C$7:C504)</f>
        <v>495</v>
      </c>
      <c r="C504" s="54">
        <f>IF(ISNA(VLOOKUP($A504,[1]DSSV!$A$9:$P$65536,IN_DTK!C$6,0))=FALSE,VLOOKUP($A504,[1]DSSV!$A$9:$P$65536,IN_DTK!C$6,0),"")</f>
        <v>152523673</v>
      </c>
      <c r="D504" s="55" t="str">
        <f>IF(ISNA(VLOOKUP($A504,[1]DSSV!$A$9:$P$65536,IN_DTK!D$6,0))=FALSE,VLOOKUP($A504,[1]DSSV!$A$9:$P$65536,IN_DTK!D$6,0),"")</f>
        <v xml:space="preserve">Võ Anh </v>
      </c>
      <c r="E504" s="56" t="str">
        <f>IF(ISNA(VLOOKUP($A504,[1]DSSV!$A$9:$P$65536,IN_DTK!E$6,0))=FALSE,VLOOKUP($A504,[1]DSSV!$A$9:$P$65536,IN_DTK!E$6,0),"")</f>
        <v>Thư</v>
      </c>
      <c r="F504" s="57" t="str">
        <f>IF(ISNA(VLOOKUP($A504,[1]DSSV!$A$9:$P$65536,IN_DTK!F$6,0))=FALSE,VLOOKUP($A504,[1]DSSV!$A$9:$P$65536,IN_DTK!F$6,0),"")</f>
        <v>K15QNH3</v>
      </c>
      <c r="G504" s="57" t="str">
        <f>IF(ISNA(VLOOKUP($A504,[1]DSSV!$A$9:$P$65536,IN_DTK!G$6,0))=FALSE,VLOOKUP($A504,[1]DSSV!$A$9:$P$65536,IN_DTK!G$6,0),"")</f>
        <v>K15E43</v>
      </c>
      <c r="H504" s="54">
        <f>IF(ISNA(VLOOKUP($A504,[1]DSSV!$A$9:$P$65536,IN_DTK!H$6,0))=FALSE,IF(H$9&lt;&gt;0,VLOOKUP($A504,[1]DSSV!$A$9:$P$65536,IN_DTK!H$6,0),""),"")</f>
        <v>2</v>
      </c>
      <c r="I504" s="54">
        <f>IF(ISNA(VLOOKUP($A504,[1]DSSV!$A$9:$P$65536,IN_DTK!I$6,0))=FALSE,IF(I$9&lt;&gt;0,VLOOKUP($A504,[1]DSSV!$A$9:$P$65536,IN_DTK!I$6,0),""),"")</f>
        <v>2</v>
      </c>
      <c r="J504" s="54">
        <f>IF(ISNA(VLOOKUP($A504,[1]DSSV!$A$9:$P$65536,IN_DTK!J$6,0))=FALSE,IF(J$9&lt;&gt;0,VLOOKUP($A504,[1]DSSV!$A$9:$P$65536,IN_DTK!J$6,0),""),"")</f>
        <v>5</v>
      </c>
      <c r="K504" s="54">
        <f>IF(ISNA(VLOOKUP($A504,[1]DSSV!$A$9:$P$65536,IN_DTK!K$6,0))=FALSE,IF(K$9&lt;&gt;0,VLOOKUP($A504,[1]DSSV!$A$9:$P$65536,IN_DTK!K$6,0),""),"")</f>
        <v>4</v>
      </c>
      <c r="L504" s="54">
        <f>IF(ISNA(VLOOKUP($A504,[1]DSSV!$A$9:$P$65536,IN_DTK!L$6,0))=FALSE,VLOOKUP($A504,[1]DSSV!$A$9:$P$65536,IN_DTK!L$6,0),"")</f>
        <v>8</v>
      </c>
      <c r="M504" s="54">
        <f>IF(ISNA(VLOOKUP($A504,[1]DSSV!$A$9:$P$65536,IN_DTK!M$6,0))=FALSE,VLOOKUP($A504,[1]DSSV!$A$9:$P$65536,IN_DTK!M$6,0),"")</f>
        <v>5.6</v>
      </c>
      <c r="N504" s="54">
        <f>IF(ISNA(VLOOKUP($A504,[1]DSSV!$A$9:$P$65536,IN_DTK!N$6,0))=FALSE,IF(N$9&lt;&gt;0,VLOOKUP($A504,[1]DSSV!$A$9:$P$65536,IN_DTK!N$6,0),""),"")</f>
        <v>6.8</v>
      </c>
      <c r="O504" s="58">
        <f>IF(ISNA(VLOOKUP($A504,[1]DSSV!$A$9:$P$65536,IN_DTK!O$6,0))=FALSE,VLOOKUP($A504,[1]DSSV!$A$9:$P$65536,IN_DTK!O$6,0),"")</f>
        <v>5.4</v>
      </c>
      <c r="P504" s="59" t="str">
        <f>IF(ISNA(VLOOKUP($A504,[1]DSSV!$A$9:$P$65536,IN_DTK!P$6,0))=FALSE,VLOOKUP($A504,[1]DSSV!$A$9:$P$65536,IN_DTK!P$6,0),"")</f>
        <v>Năm Phẩy Bốn</v>
      </c>
      <c r="Q504" s="60">
        <f>IF(ISNA(VLOOKUP($A504,[1]DSSV!$A$9:$P$65536,IN_DTK!Q$6,0))=FALSE,VLOOKUP($A504,[1]DSSV!$A$9:$P$65536,IN_DTK!Q$6,0),"")</f>
        <v>0</v>
      </c>
      <c r="R504" s="52" t="str">
        <f t="shared" si="14"/>
        <v>K15QNH</v>
      </c>
      <c r="S504" s="53" t="str">
        <f t="shared" si="15"/>
        <v>QNH</v>
      </c>
    </row>
    <row r="505" spans="1:19" s="52" customFormat="1" ht="18" customHeight="1">
      <c r="A505" s="44">
        <v>496</v>
      </c>
      <c r="B505" s="54">
        <f>SUBTOTAL(2,C$7:C505)</f>
        <v>496</v>
      </c>
      <c r="C505" s="54">
        <f>IF(ISNA(VLOOKUP($A505,[1]DSSV!$A$9:$P$65536,IN_DTK!C$6,0))=FALSE,VLOOKUP($A505,[1]DSSV!$A$9:$P$65536,IN_DTK!C$6,0),"")</f>
        <v>152523763</v>
      </c>
      <c r="D505" s="55" t="str">
        <f>IF(ISNA(VLOOKUP($A505,[1]DSSV!$A$9:$P$65536,IN_DTK!D$6,0))=FALSE,VLOOKUP($A505,[1]DSSV!$A$9:$P$65536,IN_DTK!D$6,0),"")</f>
        <v xml:space="preserve">Phạm Minh </v>
      </c>
      <c r="E505" s="56" t="str">
        <f>IF(ISNA(VLOOKUP($A505,[1]DSSV!$A$9:$P$65536,IN_DTK!E$6,0))=FALSE,VLOOKUP($A505,[1]DSSV!$A$9:$P$65536,IN_DTK!E$6,0),"")</f>
        <v xml:space="preserve">Phương </v>
      </c>
      <c r="F505" s="57" t="str">
        <f>IF(ISNA(VLOOKUP($A505,[1]DSSV!$A$9:$P$65536,IN_DTK!F$6,0))=FALSE,VLOOKUP($A505,[1]DSSV!$A$9:$P$65536,IN_DTK!F$6,0),"")</f>
        <v>K15QNH4</v>
      </c>
      <c r="G505" s="57" t="str">
        <f>IF(ISNA(VLOOKUP($A505,[1]DSSV!$A$9:$P$65536,IN_DTK!G$6,0))=FALSE,VLOOKUP($A505,[1]DSSV!$A$9:$P$65536,IN_DTK!G$6,0),"")</f>
        <v>K15E43</v>
      </c>
      <c r="H505" s="54">
        <f>IF(ISNA(VLOOKUP($A505,[1]DSSV!$A$9:$P$65536,IN_DTK!H$6,0))=FALSE,IF(H$9&lt;&gt;0,VLOOKUP($A505,[1]DSSV!$A$9:$P$65536,IN_DTK!H$6,0),""),"")</f>
        <v>9</v>
      </c>
      <c r="I505" s="54">
        <f>IF(ISNA(VLOOKUP($A505,[1]DSSV!$A$9:$P$65536,IN_DTK!I$6,0))=FALSE,IF(I$9&lt;&gt;0,VLOOKUP($A505,[1]DSSV!$A$9:$P$65536,IN_DTK!I$6,0),""),"")</f>
        <v>7</v>
      </c>
      <c r="J505" s="54">
        <f>IF(ISNA(VLOOKUP($A505,[1]DSSV!$A$9:$P$65536,IN_DTK!J$6,0))=FALSE,IF(J$9&lt;&gt;0,VLOOKUP($A505,[1]DSSV!$A$9:$P$65536,IN_DTK!J$6,0),""),"")</f>
        <v>7.2</v>
      </c>
      <c r="K505" s="54">
        <f>IF(ISNA(VLOOKUP($A505,[1]DSSV!$A$9:$P$65536,IN_DTK!K$6,0))=FALSE,IF(K$9&lt;&gt;0,VLOOKUP($A505,[1]DSSV!$A$9:$P$65536,IN_DTK!K$6,0),""),"")</f>
        <v>7</v>
      </c>
      <c r="L505" s="54">
        <f>IF(ISNA(VLOOKUP($A505,[1]DSSV!$A$9:$P$65536,IN_DTK!L$6,0))=FALSE,VLOOKUP($A505,[1]DSSV!$A$9:$P$65536,IN_DTK!L$6,0),"")</f>
        <v>6.5</v>
      </c>
      <c r="M505" s="54">
        <f>IF(ISNA(VLOOKUP($A505,[1]DSSV!$A$9:$P$65536,IN_DTK!M$6,0))=FALSE,VLOOKUP($A505,[1]DSSV!$A$9:$P$65536,IN_DTK!M$6,0),"")</f>
        <v>4.7</v>
      </c>
      <c r="N505" s="54">
        <f>IF(ISNA(VLOOKUP($A505,[1]DSSV!$A$9:$P$65536,IN_DTK!N$6,0))=FALSE,IF(N$9&lt;&gt;0,VLOOKUP($A505,[1]DSSV!$A$9:$P$65536,IN_DTK!N$6,0),""),"")</f>
        <v>5.6</v>
      </c>
      <c r="O505" s="58">
        <f>IF(ISNA(VLOOKUP($A505,[1]DSSV!$A$9:$P$65536,IN_DTK!O$6,0))=FALSE,VLOOKUP($A505,[1]DSSV!$A$9:$P$65536,IN_DTK!O$6,0),"")</f>
        <v>6.4</v>
      </c>
      <c r="P505" s="59" t="str">
        <f>IF(ISNA(VLOOKUP($A505,[1]DSSV!$A$9:$P$65536,IN_DTK!P$6,0))=FALSE,VLOOKUP($A505,[1]DSSV!$A$9:$P$65536,IN_DTK!P$6,0),"")</f>
        <v>Sáu Phẩy Bốn</v>
      </c>
      <c r="Q505" s="60">
        <f>IF(ISNA(VLOOKUP($A505,[1]DSSV!$A$9:$P$65536,IN_DTK!Q$6,0))=FALSE,VLOOKUP($A505,[1]DSSV!$A$9:$P$65536,IN_DTK!Q$6,0),"")</f>
        <v>0</v>
      </c>
      <c r="R505" s="52" t="str">
        <f t="shared" si="14"/>
        <v>K15QNH</v>
      </c>
      <c r="S505" s="53" t="str">
        <f t="shared" si="15"/>
        <v>QNH</v>
      </c>
    </row>
    <row r="506" spans="1:19" s="52" customFormat="1" ht="18" customHeight="1">
      <c r="A506" s="44">
        <v>497</v>
      </c>
      <c r="B506" s="54">
        <f>SUBTOTAL(2,C$7:C506)</f>
        <v>497</v>
      </c>
      <c r="C506" s="54">
        <f>IF(ISNA(VLOOKUP($A506,[1]DSSV!$A$9:$P$65536,IN_DTK!C$6,0))=FALSE,VLOOKUP($A506,[1]DSSV!$A$9:$P$65536,IN_DTK!C$6,0),"")</f>
        <v>152523765</v>
      </c>
      <c r="D506" s="55" t="str">
        <f>IF(ISNA(VLOOKUP($A506,[1]DSSV!$A$9:$P$65536,IN_DTK!D$6,0))=FALSE,VLOOKUP($A506,[1]DSSV!$A$9:$P$65536,IN_DTK!D$6,0),"")</f>
        <v xml:space="preserve">Dương Thị Thu </v>
      </c>
      <c r="E506" s="56" t="str">
        <f>IF(ISNA(VLOOKUP($A506,[1]DSSV!$A$9:$P$65536,IN_DTK!E$6,0))=FALSE,VLOOKUP($A506,[1]DSSV!$A$9:$P$65536,IN_DTK!E$6,0),"")</f>
        <v>Như</v>
      </c>
      <c r="F506" s="57" t="str">
        <f>IF(ISNA(VLOOKUP($A506,[1]DSSV!$A$9:$P$65536,IN_DTK!F$6,0))=FALSE,VLOOKUP($A506,[1]DSSV!$A$9:$P$65536,IN_DTK!F$6,0),"")</f>
        <v>K15QNH4</v>
      </c>
      <c r="G506" s="57" t="str">
        <f>IF(ISNA(VLOOKUP($A506,[1]DSSV!$A$9:$P$65536,IN_DTK!G$6,0))=FALSE,VLOOKUP($A506,[1]DSSV!$A$9:$P$65536,IN_DTK!G$6,0),"")</f>
        <v>K15E43</v>
      </c>
      <c r="H506" s="54">
        <f>IF(ISNA(VLOOKUP($A506,[1]DSSV!$A$9:$P$65536,IN_DTK!H$6,0))=FALSE,IF(H$9&lt;&gt;0,VLOOKUP($A506,[1]DSSV!$A$9:$P$65536,IN_DTK!H$6,0),""),"")</f>
        <v>10</v>
      </c>
      <c r="I506" s="54">
        <f>IF(ISNA(VLOOKUP($A506,[1]DSSV!$A$9:$P$65536,IN_DTK!I$6,0))=FALSE,IF(I$9&lt;&gt;0,VLOOKUP($A506,[1]DSSV!$A$9:$P$65536,IN_DTK!I$6,0),""),"")</f>
        <v>7</v>
      </c>
      <c r="J506" s="54">
        <f>IF(ISNA(VLOOKUP($A506,[1]DSSV!$A$9:$P$65536,IN_DTK!J$6,0))=FALSE,IF(J$9&lt;&gt;0,VLOOKUP($A506,[1]DSSV!$A$9:$P$65536,IN_DTK!J$6,0),""),"")</f>
        <v>7.2</v>
      </c>
      <c r="K506" s="54">
        <f>IF(ISNA(VLOOKUP($A506,[1]DSSV!$A$9:$P$65536,IN_DTK!K$6,0))=FALSE,IF(K$9&lt;&gt;0,VLOOKUP($A506,[1]DSSV!$A$9:$P$65536,IN_DTK!K$6,0),""),"")</f>
        <v>4</v>
      </c>
      <c r="L506" s="54">
        <f>IF(ISNA(VLOOKUP($A506,[1]DSSV!$A$9:$P$65536,IN_DTK!L$6,0))=FALSE,VLOOKUP($A506,[1]DSSV!$A$9:$P$65536,IN_DTK!L$6,0),"")</f>
        <v>6</v>
      </c>
      <c r="M506" s="54">
        <f>IF(ISNA(VLOOKUP($A506,[1]DSSV!$A$9:$P$65536,IN_DTK!M$6,0))=FALSE,VLOOKUP($A506,[1]DSSV!$A$9:$P$65536,IN_DTK!M$6,0),"")</f>
        <v>3.8</v>
      </c>
      <c r="N506" s="54">
        <f>IF(ISNA(VLOOKUP($A506,[1]DSSV!$A$9:$P$65536,IN_DTK!N$6,0))=FALSE,IF(N$9&lt;&gt;0,VLOOKUP($A506,[1]DSSV!$A$9:$P$65536,IN_DTK!N$6,0),""),"")</f>
        <v>4.9000000000000004</v>
      </c>
      <c r="O506" s="58">
        <f>IF(ISNA(VLOOKUP($A506,[1]DSSV!$A$9:$P$65536,IN_DTK!O$6,0))=FALSE,VLOOKUP($A506,[1]DSSV!$A$9:$P$65536,IN_DTK!O$6,0),"")</f>
        <v>5.7</v>
      </c>
      <c r="P506" s="59" t="str">
        <f>IF(ISNA(VLOOKUP($A506,[1]DSSV!$A$9:$P$65536,IN_DTK!P$6,0))=FALSE,VLOOKUP($A506,[1]DSSV!$A$9:$P$65536,IN_DTK!P$6,0),"")</f>
        <v>Năm Phẩy Bảy</v>
      </c>
      <c r="Q506" s="60">
        <f>IF(ISNA(VLOOKUP($A506,[1]DSSV!$A$9:$P$65536,IN_DTK!Q$6,0))=FALSE,VLOOKUP($A506,[1]DSSV!$A$9:$P$65536,IN_DTK!Q$6,0),"")</f>
        <v>0</v>
      </c>
      <c r="R506" s="52" t="str">
        <f t="shared" si="14"/>
        <v>K15QNH</v>
      </c>
      <c r="S506" s="53" t="str">
        <f t="shared" si="15"/>
        <v>QNH</v>
      </c>
    </row>
    <row r="507" spans="1:19" s="52" customFormat="1" ht="18" customHeight="1">
      <c r="A507" s="44">
        <v>498</v>
      </c>
      <c r="B507" s="54">
        <f>SUBTOTAL(2,C$7:C507)</f>
        <v>498</v>
      </c>
      <c r="C507" s="54">
        <f>IF(ISNA(VLOOKUP($A507,[1]DSSV!$A$9:$P$65536,IN_DTK!C$6,0))=FALSE,VLOOKUP($A507,[1]DSSV!$A$9:$P$65536,IN_DTK!C$6,0),"")</f>
        <v>152523770</v>
      </c>
      <c r="D507" s="55" t="str">
        <f>IF(ISNA(VLOOKUP($A507,[1]DSSV!$A$9:$P$65536,IN_DTK!D$6,0))=FALSE,VLOOKUP($A507,[1]DSSV!$A$9:$P$65536,IN_DTK!D$6,0),"")</f>
        <v xml:space="preserve">Hoàng Thanh </v>
      </c>
      <c r="E507" s="56" t="str">
        <f>IF(ISNA(VLOOKUP($A507,[1]DSSV!$A$9:$P$65536,IN_DTK!E$6,0))=FALSE,VLOOKUP($A507,[1]DSSV!$A$9:$P$65536,IN_DTK!E$6,0),"")</f>
        <v xml:space="preserve">Long </v>
      </c>
      <c r="F507" s="57" t="str">
        <f>IF(ISNA(VLOOKUP($A507,[1]DSSV!$A$9:$P$65536,IN_DTK!F$6,0))=FALSE,VLOOKUP($A507,[1]DSSV!$A$9:$P$65536,IN_DTK!F$6,0),"")</f>
        <v>K15QNH4</v>
      </c>
      <c r="G507" s="57" t="str">
        <f>IF(ISNA(VLOOKUP($A507,[1]DSSV!$A$9:$P$65536,IN_DTK!G$6,0))=FALSE,VLOOKUP($A507,[1]DSSV!$A$9:$P$65536,IN_DTK!G$6,0),"")</f>
        <v>K15E43</v>
      </c>
      <c r="H507" s="54">
        <f>IF(ISNA(VLOOKUP($A507,[1]DSSV!$A$9:$P$65536,IN_DTK!H$6,0))=FALSE,IF(H$9&lt;&gt;0,VLOOKUP($A507,[1]DSSV!$A$9:$P$65536,IN_DTK!H$6,0),""),"")</f>
        <v>6</v>
      </c>
      <c r="I507" s="54">
        <f>IF(ISNA(VLOOKUP($A507,[1]DSSV!$A$9:$P$65536,IN_DTK!I$6,0))=FALSE,IF(I$9&lt;&gt;0,VLOOKUP($A507,[1]DSSV!$A$9:$P$65536,IN_DTK!I$6,0),""),"")</f>
        <v>7</v>
      </c>
      <c r="J507" s="54">
        <f>IF(ISNA(VLOOKUP($A507,[1]DSSV!$A$9:$P$65536,IN_DTK!J$6,0))=FALSE,IF(J$9&lt;&gt;0,VLOOKUP($A507,[1]DSSV!$A$9:$P$65536,IN_DTK!J$6,0),""),"")</f>
        <v>6.5</v>
      </c>
      <c r="K507" s="54">
        <f>IF(ISNA(VLOOKUP($A507,[1]DSSV!$A$9:$P$65536,IN_DTK!K$6,0))=FALSE,IF(K$9&lt;&gt;0,VLOOKUP($A507,[1]DSSV!$A$9:$P$65536,IN_DTK!K$6,0),""),"")</f>
        <v>6.5</v>
      </c>
      <c r="L507" s="54">
        <f>IF(ISNA(VLOOKUP($A507,[1]DSSV!$A$9:$P$65536,IN_DTK!L$6,0))=FALSE,VLOOKUP($A507,[1]DSSV!$A$9:$P$65536,IN_DTK!L$6,0),"")</f>
        <v>7</v>
      </c>
      <c r="M507" s="54">
        <f>IF(ISNA(VLOOKUP($A507,[1]DSSV!$A$9:$P$65536,IN_DTK!M$6,0))=FALSE,VLOOKUP($A507,[1]DSSV!$A$9:$P$65536,IN_DTK!M$6,0),"")</f>
        <v>6</v>
      </c>
      <c r="N507" s="54">
        <f>IF(ISNA(VLOOKUP($A507,[1]DSSV!$A$9:$P$65536,IN_DTK!N$6,0))=FALSE,IF(N$9&lt;&gt;0,VLOOKUP($A507,[1]DSSV!$A$9:$P$65536,IN_DTK!N$6,0),""),"")</f>
        <v>6.5</v>
      </c>
      <c r="O507" s="58">
        <f>IF(ISNA(VLOOKUP($A507,[1]DSSV!$A$9:$P$65536,IN_DTK!O$6,0))=FALSE,VLOOKUP($A507,[1]DSSV!$A$9:$P$65536,IN_DTK!O$6,0),"")</f>
        <v>6.5</v>
      </c>
      <c r="P507" s="59" t="str">
        <f>IF(ISNA(VLOOKUP($A507,[1]DSSV!$A$9:$P$65536,IN_DTK!P$6,0))=FALSE,VLOOKUP($A507,[1]DSSV!$A$9:$P$65536,IN_DTK!P$6,0),"")</f>
        <v>Sáu Phẩy Năm</v>
      </c>
      <c r="Q507" s="60">
        <f>IF(ISNA(VLOOKUP($A507,[1]DSSV!$A$9:$P$65536,IN_DTK!Q$6,0))=FALSE,VLOOKUP($A507,[1]DSSV!$A$9:$P$65536,IN_DTK!Q$6,0),"")</f>
        <v>0</v>
      </c>
      <c r="R507" s="52" t="str">
        <f t="shared" si="14"/>
        <v>K15QNH</v>
      </c>
      <c r="S507" s="53" t="str">
        <f t="shared" si="15"/>
        <v>QNH</v>
      </c>
    </row>
    <row r="508" spans="1:19" s="52" customFormat="1" ht="18" customHeight="1">
      <c r="A508" s="44">
        <v>499</v>
      </c>
      <c r="B508" s="54">
        <f>SUBTOTAL(2,C$7:C508)</f>
        <v>499</v>
      </c>
      <c r="C508" s="54">
        <f>IF(ISNA(VLOOKUP($A508,[1]DSSV!$A$9:$P$65536,IN_DTK!C$6,0))=FALSE,VLOOKUP($A508,[1]DSSV!$A$9:$P$65536,IN_DTK!C$6,0),"")</f>
        <v>152523779</v>
      </c>
      <c r="D508" s="55" t="str">
        <f>IF(ISNA(VLOOKUP($A508,[1]DSSV!$A$9:$P$65536,IN_DTK!D$6,0))=FALSE,VLOOKUP($A508,[1]DSSV!$A$9:$P$65536,IN_DTK!D$6,0),"")</f>
        <v xml:space="preserve">Tưởng Thị Hà </v>
      </c>
      <c r="E508" s="56" t="str">
        <f>IF(ISNA(VLOOKUP($A508,[1]DSSV!$A$9:$P$65536,IN_DTK!E$6,0))=FALSE,VLOOKUP($A508,[1]DSSV!$A$9:$P$65536,IN_DTK!E$6,0),"")</f>
        <v xml:space="preserve">Trang </v>
      </c>
      <c r="F508" s="57" t="str">
        <f>IF(ISNA(VLOOKUP($A508,[1]DSSV!$A$9:$P$65536,IN_DTK!F$6,0))=FALSE,VLOOKUP($A508,[1]DSSV!$A$9:$P$65536,IN_DTK!F$6,0),"")</f>
        <v>K15QNH4</v>
      </c>
      <c r="G508" s="57" t="str">
        <f>IF(ISNA(VLOOKUP($A508,[1]DSSV!$A$9:$P$65536,IN_DTK!G$6,0))=FALSE,VLOOKUP($A508,[1]DSSV!$A$9:$P$65536,IN_DTK!G$6,0),"")</f>
        <v>K15E43</v>
      </c>
      <c r="H508" s="54">
        <f>IF(ISNA(VLOOKUP($A508,[1]DSSV!$A$9:$P$65536,IN_DTK!H$6,0))=FALSE,IF(H$9&lt;&gt;0,VLOOKUP($A508,[1]DSSV!$A$9:$P$65536,IN_DTK!H$6,0),""),"")</f>
        <v>7</v>
      </c>
      <c r="I508" s="54">
        <f>IF(ISNA(VLOOKUP($A508,[1]DSSV!$A$9:$P$65536,IN_DTK!I$6,0))=FALSE,IF(I$9&lt;&gt;0,VLOOKUP($A508,[1]DSSV!$A$9:$P$65536,IN_DTK!I$6,0),""),"")</f>
        <v>8</v>
      </c>
      <c r="J508" s="54">
        <f>IF(ISNA(VLOOKUP($A508,[1]DSSV!$A$9:$P$65536,IN_DTK!J$6,0))=FALSE,IF(J$9&lt;&gt;0,VLOOKUP($A508,[1]DSSV!$A$9:$P$65536,IN_DTK!J$6,0),""),"")</f>
        <v>6.4</v>
      </c>
      <c r="K508" s="54">
        <f>IF(ISNA(VLOOKUP($A508,[1]DSSV!$A$9:$P$65536,IN_DTK!K$6,0))=FALSE,IF(K$9&lt;&gt;0,VLOOKUP($A508,[1]DSSV!$A$9:$P$65536,IN_DTK!K$6,0),""),"")</f>
        <v>6</v>
      </c>
      <c r="L508" s="54">
        <f>IF(ISNA(VLOOKUP($A508,[1]DSSV!$A$9:$P$65536,IN_DTK!L$6,0))=FALSE,VLOOKUP($A508,[1]DSSV!$A$9:$P$65536,IN_DTK!L$6,0),"")</f>
        <v>7.5</v>
      </c>
      <c r="M508" s="54">
        <f>IF(ISNA(VLOOKUP($A508,[1]DSSV!$A$9:$P$65536,IN_DTK!M$6,0))=FALSE,VLOOKUP($A508,[1]DSSV!$A$9:$P$65536,IN_DTK!M$6,0),"")</f>
        <v>5.0999999999999996</v>
      </c>
      <c r="N508" s="54">
        <f>IF(ISNA(VLOOKUP($A508,[1]DSSV!$A$9:$P$65536,IN_DTK!N$6,0))=FALSE,IF(N$9&lt;&gt;0,VLOOKUP($A508,[1]DSSV!$A$9:$P$65536,IN_DTK!N$6,0),""),"")</f>
        <v>6.3</v>
      </c>
      <c r="O508" s="58">
        <f>IF(ISNA(VLOOKUP($A508,[1]DSSV!$A$9:$P$65536,IN_DTK!O$6,0))=FALSE,VLOOKUP($A508,[1]DSSV!$A$9:$P$65536,IN_DTK!O$6,0),"")</f>
        <v>6.5</v>
      </c>
      <c r="P508" s="59" t="str">
        <f>IF(ISNA(VLOOKUP($A508,[1]DSSV!$A$9:$P$65536,IN_DTK!P$6,0))=FALSE,VLOOKUP($A508,[1]DSSV!$A$9:$P$65536,IN_DTK!P$6,0),"")</f>
        <v>Sáu Phẩy Năm</v>
      </c>
      <c r="Q508" s="60">
        <f>IF(ISNA(VLOOKUP($A508,[1]DSSV!$A$9:$P$65536,IN_DTK!Q$6,0))=FALSE,VLOOKUP($A508,[1]DSSV!$A$9:$P$65536,IN_DTK!Q$6,0),"")</f>
        <v>0</v>
      </c>
      <c r="R508" s="52" t="str">
        <f t="shared" si="14"/>
        <v>K15QNH</v>
      </c>
      <c r="S508" s="53" t="str">
        <f t="shared" si="15"/>
        <v>QNH</v>
      </c>
    </row>
    <row r="509" spans="1:19" s="52" customFormat="1" ht="18" customHeight="1">
      <c r="A509" s="44">
        <v>500</v>
      </c>
      <c r="B509" s="54">
        <f>SUBTOTAL(2,C$7:C509)</f>
        <v>500</v>
      </c>
      <c r="C509" s="54">
        <f>IF(ISNA(VLOOKUP($A509,[1]DSSV!$A$9:$P$65536,IN_DTK!C$6,0))=FALSE,VLOOKUP($A509,[1]DSSV!$A$9:$P$65536,IN_DTK!C$6,0),"")</f>
        <v>152523780</v>
      </c>
      <c r="D509" s="55" t="str">
        <f>IF(ISNA(VLOOKUP($A509,[1]DSSV!$A$9:$P$65536,IN_DTK!D$6,0))=FALSE,VLOOKUP($A509,[1]DSSV!$A$9:$P$65536,IN_DTK!D$6,0),"")</f>
        <v xml:space="preserve">Nguyễn Thị Diệu </v>
      </c>
      <c r="E509" s="56" t="str">
        <f>IF(ISNA(VLOOKUP($A509,[1]DSSV!$A$9:$P$65536,IN_DTK!E$6,0))=FALSE,VLOOKUP($A509,[1]DSSV!$A$9:$P$65536,IN_DTK!E$6,0),"")</f>
        <v xml:space="preserve">Hiền </v>
      </c>
      <c r="F509" s="57" t="str">
        <f>IF(ISNA(VLOOKUP($A509,[1]DSSV!$A$9:$P$65536,IN_DTK!F$6,0))=FALSE,VLOOKUP($A509,[1]DSSV!$A$9:$P$65536,IN_DTK!F$6,0),"")</f>
        <v>K15QNH4</v>
      </c>
      <c r="G509" s="57" t="str">
        <f>IF(ISNA(VLOOKUP($A509,[1]DSSV!$A$9:$P$65536,IN_DTK!G$6,0))=FALSE,VLOOKUP($A509,[1]DSSV!$A$9:$P$65536,IN_DTK!G$6,0),"")</f>
        <v>K15E43</v>
      </c>
      <c r="H509" s="54">
        <f>IF(ISNA(VLOOKUP($A509,[1]DSSV!$A$9:$P$65536,IN_DTK!H$6,0))=FALSE,IF(H$9&lt;&gt;0,VLOOKUP($A509,[1]DSSV!$A$9:$P$65536,IN_DTK!H$6,0),""),"")</f>
        <v>8</v>
      </c>
      <c r="I509" s="54">
        <f>IF(ISNA(VLOOKUP($A509,[1]DSSV!$A$9:$P$65536,IN_DTK!I$6,0))=FALSE,IF(I$9&lt;&gt;0,VLOOKUP($A509,[1]DSSV!$A$9:$P$65536,IN_DTK!I$6,0),""),"")</f>
        <v>8</v>
      </c>
      <c r="J509" s="54">
        <f>IF(ISNA(VLOOKUP($A509,[1]DSSV!$A$9:$P$65536,IN_DTK!J$6,0))=FALSE,IF(J$9&lt;&gt;0,VLOOKUP($A509,[1]DSSV!$A$9:$P$65536,IN_DTK!J$6,0),""),"")</f>
        <v>7</v>
      </c>
      <c r="K509" s="54">
        <f>IF(ISNA(VLOOKUP($A509,[1]DSSV!$A$9:$P$65536,IN_DTK!K$6,0))=FALSE,IF(K$9&lt;&gt;0,VLOOKUP($A509,[1]DSSV!$A$9:$P$65536,IN_DTK!K$6,0),""),"")</f>
        <v>4</v>
      </c>
      <c r="L509" s="54">
        <f>IF(ISNA(VLOOKUP($A509,[1]DSSV!$A$9:$P$65536,IN_DTK!L$6,0))=FALSE,VLOOKUP($A509,[1]DSSV!$A$9:$P$65536,IN_DTK!L$6,0),"")</f>
        <v>7</v>
      </c>
      <c r="M509" s="54">
        <f>IF(ISNA(VLOOKUP($A509,[1]DSSV!$A$9:$P$65536,IN_DTK!M$6,0))=FALSE,VLOOKUP($A509,[1]DSSV!$A$9:$P$65536,IN_DTK!M$6,0),"")</f>
        <v>2.7</v>
      </c>
      <c r="N509" s="54">
        <f>IF(ISNA(VLOOKUP($A509,[1]DSSV!$A$9:$P$65536,IN_DTK!N$6,0))=FALSE,IF(N$9&lt;&gt;0,VLOOKUP($A509,[1]DSSV!$A$9:$P$65536,IN_DTK!N$6,0),""),"")</f>
        <v>4.9000000000000004</v>
      </c>
      <c r="O509" s="58">
        <f>IF(ISNA(VLOOKUP($A509,[1]DSSV!$A$9:$P$65536,IN_DTK!O$6,0))=FALSE,VLOOKUP($A509,[1]DSSV!$A$9:$P$65536,IN_DTK!O$6,0),"")</f>
        <v>5.7</v>
      </c>
      <c r="P509" s="59" t="str">
        <f>IF(ISNA(VLOOKUP($A509,[1]DSSV!$A$9:$P$65536,IN_DTK!P$6,0))=FALSE,VLOOKUP($A509,[1]DSSV!$A$9:$P$65536,IN_DTK!P$6,0),"")</f>
        <v>Năm Phẩy Bảy</v>
      </c>
      <c r="Q509" s="60">
        <f>IF(ISNA(VLOOKUP($A509,[1]DSSV!$A$9:$P$65536,IN_DTK!Q$6,0))=FALSE,VLOOKUP($A509,[1]DSSV!$A$9:$P$65536,IN_DTK!Q$6,0),"")</f>
        <v>0</v>
      </c>
      <c r="R509" s="52" t="str">
        <f t="shared" si="14"/>
        <v>K15QNH</v>
      </c>
      <c r="S509" s="53" t="str">
        <f t="shared" si="15"/>
        <v>QNH</v>
      </c>
    </row>
    <row r="510" spans="1:19" s="52" customFormat="1" ht="18" customHeight="1">
      <c r="A510" s="44">
        <v>501</v>
      </c>
      <c r="B510" s="54">
        <f>SUBTOTAL(2,C$7:C510)</f>
        <v>501</v>
      </c>
      <c r="C510" s="54">
        <f>IF(ISNA(VLOOKUP($A510,[1]DSSV!$A$9:$P$65536,IN_DTK!C$6,0))=FALSE,VLOOKUP($A510,[1]DSSV!$A$9:$P$65536,IN_DTK!C$6,0),"")</f>
        <v>152523781</v>
      </c>
      <c r="D510" s="55" t="str">
        <f>IF(ISNA(VLOOKUP($A510,[1]DSSV!$A$9:$P$65536,IN_DTK!D$6,0))=FALSE,VLOOKUP($A510,[1]DSSV!$A$9:$P$65536,IN_DTK!D$6,0),"")</f>
        <v xml:space="preserve">Lê Vĩnh </v>
      </c>
      <c r="E510" s="56" t="str">
        <f>IF(ISNA(VLOOKUP($A510,[1]DSSV!$A$9:$P$65536,IN_DTK!E$6,0))=FALSE,VLOOKUP($A510,[1]DSSV!$A$9:$P$65536,IN_DTK!E$6,0),"")</f>
        <v xml:space="preserve">Hoàng </v>
      </c>
      <c r="F510" s="57" t="str">
        <f>IF(ISNA(VLOOKUP($A510,[1]DSSV!$A$9:$P$65536,IN_DTK!F$6,0))=FALSE,VLOOKUP($A510,[1]DSSV!$A$9:$P$65536,IN_DTK!F$6,0),"")</f>
        <v>K15QNH4</v>
      </c>
      <c r="G510" s="57" t="str">
        <f>IF(ISNA(VLOOKUP($A510,[1]DSSV!$A$9:$P$65536,IN_DTK!G$6,0))=FALSE,VLOOKUP($A510,[1]DSSV!$A$9:$P$65536,IN_DTK!G$6,0),"")</f>
        <v>K15E43</v>
      </c>
      <c r="H510" s="54">
        <f>IF(ISNA(VLOOKUP($A510,[1]DSSV!$A$9:$P$65536,IN_DTK!H$6,0))=FALSE,IF(H$9&lt;&gt;0,VLOOKUP($A510,[1]DSSV!$A$9:$P$65536,IN_DTK!H$6,0),""),"")</f>
        <v>8</v>
      </c>
      <c r="I510" s="54">
        <f>IF(ISNA(VLOOKUP($A510,[1]DSSV!$A$9:$P$65536,IN_DTK!I$6,0))=FALSE,IF(I$9&lt;&gt;0,VLOOKUP($A510,[1]DSSV!$A$9:$P$65536,IN_DTK!I$6,0),""),"")</f>
        <v>7</v>
      </c>
      <c r="J510" s="54">
        <f>IF(ISNA(VLOOKUP($A510,[1]DSSV!$A$9:$P$65536,IN_DTK!J$6,0))=FALSE,IF(J$9&lt;&gt;0,VLOOKUP($A510,[1]DSSV!$A$9:$P$65536,IN_DTK!J$6,0),""),"")</f>
        <v>6.4</v>
      </c>
      <c r="K510" s="54">
        <f>IF(ISNA(VLOOKUP($A510,[1]DSSV!$A$9:$P$65536,IN_DTK!K$6,0))=FALSE,IF(K$9&lt;&gt;0,VLOOKUP($A510,[1]DSSV!$A$9:$P$65536,IN_DTK!K$6,0),""),"")</f>
        <v>6</v>
      </c>
      <c r="L510" s="54">
        <f>IF(ISNA(VLOOKUP($A510,[1]DSSV!$A$9:$P$65536,IN_DTK!L$6,0))=FALSE,VLOOKUP($A510,[1]DSSV!$A$9:$P$65536,IN_DTK!L$6,0),"")</f>
        <v>6.5</v>
      </c>
      <c r="M510" s="54">
        <f>IF(ISNA(VLOOKUP($A510,[1]DSSV!$A$9:$P$65536,IN_DTK!M$6,0))=FALSE,VLOOKUP($A510,[1]DSSV!$A$9:$P$65536,IN_DTK!M$6,0),"")</f>
        <v>3.6</v>
      </c>
      <c r="N510" s="54">
        <f>IF(ISNA(VLOOKUP($A510,[1]DSSV!$A$9:$P$65536,IN_DTK!N$6,0))=FALSE,IF(N$9&lt;&gt;0,VLOOKUP($A510,[1]DSSV!$A$9:$P$65536,IN_DTK!N$6,0),""),"")</f>
        <v>5.0999999999999996</v>
      </c>
      <c r="O510" s="58">
        <f>IF(ISNA(VLOOKUP($A510,[1]DSSV!$A$9:$P$65536,IN_DTK!O$6,0))=FALSE,VLOOKUP($A510,[1]DSSV!$A$9:$P$65536,IN_DTK!O$6,0),"")</f>
        <v>5.8</v>
      </c>
      <c r="P510" s="59" t="str">
        <f>IF(ISNA(VLOOKUP($A510,[1]DSSV!$A$9:$P$65536,IN_DTK!P$6,0))=FALSE,VLOOKUP($A510,[1]DSSV!$A$9:$P$65536,IN_DTK!P$6,0),"")</f>
        <v>Năm Phẩy Tám</v>
      </c>
      <c r="Q510" s="60">
        <f>IF(ISNA(VLOOKUP($A510,[1]DSSV!$A$9:$P$65536,IN_DTK!Q$6,0))=FALSE,VLOOKUP($A510,[1]DSSV!$A$9:$P$65536,IN_DTK!Q$6,0),"")</f>
        <v>0</v>
      </c>
      <c r="R510" s="52" t="str">
        <f t="shared" si="14"/>
        <v>K15QNH</v>
      </c>
      <c r="S510" s="53" t="str">
        <f t="shared" si="15"/>
        <v>QNH</v>
      </c>
    </row>
    <row r="511" spans="1:19" s="52" customFormat="1" ht="18" customHeight="1">
      <c r="A511" s="44">
        <v>502</v>
      </c>
      <c r="B511" s="54">
        <f>SUBTOTAL(2,C$7:C511)</f>
        <v>502</v>
      </c>
      <c r="C511" s="54">
        <f>IF(ISNA(VLOOKUP($A511,[1]DSSV!$A$9:$P$65536,IN_DTK!C$6,0))=FALSE,VLOOKUP($A511,[1]DSSV!$A$9:$P$65536,IN_DTK!C$6,0),"")</f>
        <v>152523784</v>
      </c>
      <c r="D511" s="55" t="str">
        <f>IF(ISNA(VLOOKUP($A511,[1]DSSV!$A$9:$P$65536,IN_DTK!D$6,0))=FALSE,VLOOKUP($A511,[1]DSSV!$A$9:$P$65536,IN_DTK!D$6,0),"")</f>
        <v xml:space="preserve">Hoàng Thành </v>
      </c>
      <c r="E511" s="56" t="str">
        <f>IF(ISNA(VLOOKUP($A511,[1]DSSV!$A$9:$P$65536,IN_DTK!E$6,0))=FALSE,VLOOKUP($A511,[1]DSSV!$A$9:$P$65536,IN_DTK!E$6,0),"")</f>
        <v xml:space="preserve">Duy </v>
      </c>
      <c r="F511" s="57" t="str">
        <f>IF(ISNA(VLOOKUP($A511,[1]DSSV!$A$9:$P$65536,IN_DTK!F$6,0))=FALSE,VLOOKUP($A511,[1]DSSV!$A$9:$P$65536,IN_DTK!F$6,0),"")</f>
        <v>K15QNH4</v>
      </c>
      <c r="G511" s="57" t="str">
        <f>IF(ISNA(VLOOKUP($A511,[1]DSSV!$A$9:$P$65536,IN_DTK!G$6,0))=FALSE,VLOOKUP($A511,[1]DSSV!$A$9:$P$65536,IN_DTK!G$6,0),"")</f>
        <v>K15E43</v>
      </c>
      <c r="H511" s="54">
        <f>IF(ISNA(VLOOKUP($A511,[1]DSSV!$A$9:$P$65536,IN_DTK!H$6,0))=FALSE,IF(H$9&lt;&gt;0,VLOOKUP($A511,[1]DSSV!$A$9:$P$65536,IN_DTK!H$6,0),""),"")</f>
        <v>10</v>
      </c>
      <c r="I511" s="54">
        <f>IF(ISNA(VLOOKUP($A511,[1]DSSV!$A$9:$P$65536,IN_DTK!I$6,0))=FALSE,IF(I$9&lt;&gt;0,VLOOKUP($A511,[1]DSSV!$A$9:$P$65536,IN_DTK!I$6,0),""),"")</f>
        <v>9</v>
      </c>
      <c r="J511" s="54">
        <f>IF(ISNA(VLOOKUP($A511,[1]DSSV!$A$9:$P$65536,IN_DTK!J$6,0))=FALSE,IF(J$9&lt;&gt;0,VLOOKUP($A511,[1]DSSV!$A$9:$P$65536,IN_DTK!J$6,0),""),"")</f>
        <v>6</v>
      </c>
      <c r="K511" s="54">
        <f>IF(ISNA(VLOOKUP($A511,[1]DSSV!$A$9:$P$65536,IN_DTK!K$6,0))=FALSE,IF(K$9&lt;&gt;0,VLOOKUP($A511,[1]DSSV!$A$9:$P$65536,IN_DTK!K$6,0),""),"")</f>
        <v>8.5</v>
      </c>
      <c r="L511" s="54">
        <f>IF(ISNA(VLOOKUP($A511,[1]DSSV!$A$9:$P$65536,IN_DTK!L$6,0))=FALSE,VLOOKUP($A511,[1]DSSV!$A$9:$P$65536,IN_DTK!L$6,0),"")</f>
        <v>8</v>
      </c>
      <c r="M511" s="54">
        <f>IF(ISNA(VLOOKUP($A511,[1]DSSV!$A$9:$P$65536,IN_DTK!M$6,0))=FALSE,VLOOKUP($A511,[1]DSSV!$A$9:$P$65536,IN_DTK!M$6,0),"")</f>
        <v>5.0999999999999996</v>
      </c>
      <c r="N511" s="54">
        <f>IF(ISNA(VLOOKUP($A511,[1]DSSV!$A$9:$P$65536,IN_DTK!N$6,0))=FALSE,IF(N$9&lt;&gt;0,VLOOKUP($A511,[1]DSSV!$A$9:$P$65536,IN_DTK!N$6,0),""),"")</f>
        <v>6.6</v>
      </c>
      <c r="O511" s="58">
        <f>IF(ISNA(VLOOKUP($A511,[1]DSSV!$A$9:$P$65536,IN_DTK!O$6,0))=FALSE,VLOOKUP($A511,[1]DSSV!$A$9:$P$65536,IN_DTK!O$6,0),"")</f>
        <v>7.1</v>
      </c>
      <c r="P511" s="59" t="str">
        <f>IF(ISNA(VLOOKUP($A511,[1]DSSV!$A$9:$P$65536,IN_DTK!P$6,0))=FALSE,VLOOKUP($A511,[1]DSSV!$A$9:$P$65536,IN_DTK!P$6,0),"")</f>
        <v>Bảy Phẩy Một</v>
      </c>
      <c r="Q511" s="60">
        <f>IF(ISNA(VLOOKUP($A511,[1]DSSV!$A$9:$P$65536,IN_DTK!Q$6,0))=FALSE,VLOOKUP($A511,[1]DSSV!$A$9:$P$65536,IN_DTK!Q$6,0),"")</f>
        <v>0</v>
      </c>
      <c r="R511" s="52" t="str">
        <f t="shared" si="14"/>
        <v>K15QNH</v>
      </c>
      <c r="S511" s="53" t="str">
        <f t="shared" si="15"/>
        <v>QNH</v>
      </c>
    </row>
    <row r="512" spans="1:19" s="52" customFormat="1" ht="18" customHeight="1">
      <c r="A512" s="44">
        <v>503</v>
      </c>
      <c r="B512" s="54">
        <f>SUBTOTAL(2,C$7:C512)</f>
        <v>503</v>
      </c>
      <c r="C512" s="54">
        <f>IF(ISNA(VLOOKUP($A512,[1]DSSV!$A$9:$P$65536,IN_DTK!C$6,0))=FALSE,VLOOKUP($A512,[1]DSSV!$A$9:$P$65536,IN_DTK!C$6,0),"")</f>
        <v>152523785</v>
      </c>
      <c r="D512" s="55" t="str">
        <f>IF(ISNA(VLOOKUP($A512,[1]DSSV!$A$9:$P$65536,IN_DTK!D$6,0))=FALSE,VLOOKUP($A512,[1]DSSV!$A$9:$P$65536,IN_DTK!D$6,0),"")</f>
        <v xml:space="preserve">Trần Thị Hạnh </v>
      </c>
      <c r="E512" s="56" t="str">
        <f>IF(ISNA(VLOOKUP($A512,[1]DSSV!$A$9:$P$65536,IN_DTK!E$6,0))=FALSE,VLOOKUP($A512,[1]DSSV!$A$9:$P$65536,IN_DTK!E$6,0),"")</f>
        <v xml:space="preserve">Phương </v>
      </c>
      <c r="F512" s="57" t="str">
        <f>IF(ISNA(VLOOKUP($A512,[1]DSSV!$A$9:$P$65536,IN_DTK!F$6,0))=FALSE,VLOOKUP($A512,[1]DSSV!$A$9:$P$65536,IN_DTK!F$6,0),"")</f>
        <v>K15QNH4</v>
      </c>
      <c r="G512" s="57" t="str">
        <f>IF(ISNA(VLOOKUP($A512,[1]DSSV!$A$9:$P$65536,IN_DTK!G$6,0))=FALSE,VLOOKUP($A512,[1]DSSV!$A$9:$P$65536,IN_DTK!G$6,0),"")</f>
        <v>K15E43</v>
      </c>
      <c r="H512" s="54">
        <f>IF(ISNA(VLOOKUP($A512,[1]DSSV!$A$9:$P$65536,IN_DTK!H$6,0))=FALSE,IF(H$9&lt;&gt;0,VLOOKUP($A512,[1]DSSV!$A$9:$P$65536,IN_DTK!H$6,0),""),"")</f>
        <v>10</v>
      </c>
      <c r="I512" s="54">
        <f>IF(ISNA(VLOOKUP($A512,[1]DSSV!$A$9:$P$65536,IN_DTK!I$6,0))=FALSE,IF(I$9&lt;&gt;0,VLOOKUP($A512,[1]DSSV!$A$9:$P$65536,IN_DTK!I$6,0),""),"")</f>
        <v>9</v>
      </c>
      <c r="J512" s="54">
        <f>IF(ISNA(VLOOKUP($A512,[1]DSSV!$A$9:$P$65536,IN_DTK!J$6,0))=FALSE,IF(J$9&lt;&gt;0,VLOOKUP($A512,[1]DSSV!$A$9:$P$65536,IN_DTK!J$6,0),""),"")</f>
        <v>7.2</v>
      </c>
      <c r="K512" s="54">
        <f>IF(ISNA(VLOOKUP($A512,[1]DSSV!$A$9:$P$65536,IN_DTK!K$6,0))=FALSE,IF(K$9&lt;&gt;0,VLOOKUP($A512,[1]DSSV!$A$9:$P$65536,IN_DTK!K$6,0),""),"")</f>
        <v>7</v>
      </c>
      <c r="L512" s="54">
        <f>IF(ISNA(VLOOKUP($A512,[1]DSSV!$A$9:$P$65536,IN_DTK!L$6,0))=FALSE,VLOOKUP($A512,[1]DSSV!$A$9:$P$65536,IN_DTK!L$6,0),"")</f>
        <v>8</v>
      </c>
      <c r="M512" s="54">
        <f>IF(ISNA(VLOOKUP($A512,[1]DSSV!$A$9:$P$65536,IN_DTK!M$6,0))=FALSE,VLOOKUP($A512,[1]DSSV!$A$9:$P$65536,IN_DTK!M$6,0),"")</f>
        <v>4.5999999999999996</v>
      </c>
      <c r="N512" s="54">
        <f>IF(ISNA(VLOOKUP($A512,[1]DSSV!$A$9:$P$65536,IN_DTK!N$6,0))=FALSE,IF(N$9&lt;&gt;0,VLOOKUP($A512,[1]DSSV!$A$9:$P$65536,IN_DTK!N$6,0),""),"")</f>
        <v>6.3</v>
      </c>
      <c r="O512" s="58">
        <f>IF(ISNA(VLOOKUP($A512,[1]DSSV!$A$9:$P$65536,IN_DTK!O$6,0))=FALSE,VLOOKUP($A512,[1]DSSV!$A$9:$P$65536,IN_DTK!O$6,0),"")</f>
        <v>7</v>
      </c>
      <c r="P512" s="59" t="str">
        <f>IF(ISNA(VLOOKUP($A512,[1]DSSV!$A$9:$P$65536,IN_DTK!P$6,0))=FALSE,VLOOKUP($A512,[1]DSSV!$A$9:$P$65536,IN_DTK!P$6,0),"")</f>
        <v>Bảy</v>
      </c>
      <c r="Q512" s="60">
        <f>IF(ISNA(VLOOKUP($A512,[1]DSSV!$A$9:$P$65536,IN_DTK!Q$6,0))=FALSE,VLOOKUP($A512,[1]DSSV!$A$9:$P$65536,IN_DTK!Q$6,0),"")</f>
        <v>0</v>
      </c>
      <c r="R512" s="52" t="str">
        <f t="shared" si="14"/>
        <v>K15QNH</v>
      </c>
      <c r="S512" s="53" t="str">
        <f t="shared" si="15"/>
        <v>QNH</v>
      </c>
    </row>
    <row r="513" spans="1:19" s="52" customFormat="1" ht="18" customHeight="1">
      <c r="A513" s="44">
        <v>504</v>
      </c>
      <c r="B513" s="54">
        <f>SUBTOTAL(2,C$7:C513)</f>
        <v>504</v>
      </c>
      <c r="C513" s="54">
        <f>IF(ISNA(VLOOKUP($A513,[1]DSSV!$A$9:$P$65536,IN_DTK!C$6,0))=FALSE,VLOOKUP($A513,[1]DSSV!$A$9:$P$65536,IN_DTK!C$6,0),"")</f>
        <v>152523787</v>
      </c>
      <c r="D513" s="55" t="str">
        <f>IF(ISNA(VLOOKUP($A513,[1]DSSV!$A$9:$P$65536,IN_DTK!D$6,0))=FALSE,VLOOKUP($A513,[1]DSSV!$A$9:$P$65536,IN_DTK!D$6,0),"")</f>
        <v xml:space="preserve">Trần  </v>
      </c>
      <c r="E513" s="56" t="str">
        <f>IF(ISNA(VLOOKUP($A513,[1]DSSV!$A$9:$P$65536,IN_DTK!E$6,0))=FALSE,VLOOKUP($A513,[1]DSSV!$A$9:$P$65536,IN_DTK!E$6,0),"")</f>
        <v xml:space="preserve">Tiến </v>
      </c>
      <c r="F513" s="57" t="str">
        <f>IF(ISNA(VLOOKUP($A513,[1]DSSV!$A$9:$P$65536,IN_DTK!F$6,0))=FALSE,VLOOKUP($A513,[1]DSSV!$A$9:$P$65536,IN_DTK!F$6,0),"")</f>
        <v>K15QNH4</v>
      </c>
      <c r="G513" s="57" t="str">
        <f>IF(ISNA(VLOOKUP($A513,[1]DSSV!$A$9:$P$65536,IN_DTK!G$6,0))=FALSE,VLOOKUP($A513,[1]DSSV!$A$9:$P$65536,IN_DTK!G$6,0),"")</f>
        <v>K15E43</v>
      </c>
      <c r="H513" s="54">
        <f>IF(ISNA(VLOOKUP($A513,[1]DSSV!$A$9:$P$65536,IN_DTK!H$6,0))=FALSE,IF(H$9&lt;&gt;0,VLOOKUP($A513,[1]DSSV!$A$9:$P$65536,IN_DTK!H$6,0),""),"")</f>
        <v>9</v>
      </c>
      <c r="I513" s="54">
        <f>IF(ISNA(VLOOKUP($A513,[1]DSSV!$A$9:$P$65536,IN_DTK!I$6,0))=FALSE,IF(I$9&lt;&gt;0,VLOOKUP($A513,[1]DSSV!$A$9:$P$65536,IN_DTK!I$6,0),""),"")</f>
        <v>7</v>
      </c>
      <c r="J513" s="54">
        <f>IF(ISNA(VLOOKUP($A513,[1]DSSV!$A$9:$P$65536,IN_DTK!J$6,0))=FALSE,IF(J$9&lt;&gt;0,VLOOKUP($A513,[1]DSSV!$A$9:$P$65536,IN_DTK!J$6,0),""),"")</f>
        <v>5.6</v>
      </c>
      <c r="K513" s="54">
        <f>IF(ISNA(VLOOKUP($A513,[1]DSSV!$A$9:$P$65536,IN_DTK!K$6,0))=FALSE,IF(K$9&lt;&gt;0,VLOOKUP($A513,[1]DSSV!$A$9:$P$65536,IN_DTK!K$6,0),""),"")</f>
        <v>4</v>
      </c>
      <c r="L513" s="54">
        <f>IF(ISNA(VLOOKUP($A513,[1]DSSV!$A$9:$P$65536,IN_DTK!L$6,0))=FALSE,VLOOKUP($A513,[1]DSSV!$A$9:$P$65536,IN_DTK!L$6,0),"")</f>
        <v>6.5</v>
      </c>
      <c r="M513" s="54">
        <f>IF(ISNA(VLOOKUP($A513,[1]DSSV!$A$9:$P$65536,IN_DTK!M$6,0))=FALSE,VLOOKUP($A513,[1]DSSV!$A$9:$P$65536,IN_DTK!M$6,0),"")</f>
        <v>4.5999999999999996</v>
      </c>
      <c r="N513" s="54">
        <f>IF(ISNA(VLOOKUP($A513,[1]DSSV!$A$9:$P$65536,IN_DTK!N$6,0))=FALSE,IF(N$9&lt;&gt;0,VLOOKUP($A513,[1]DSSV!$A$9:$P$65536,IN_DTK!N$6,0),""),"")</f>
        <v>5.6</v>
      </c>
      <c r="O513" s="58">
        <f>IF(ISNA(VLOOKUP($A513,[1]DSSV!$A$9:$P$65536,IN_DTK!O$6,0))=FALSE,VLOOKUP($A513,[1]DSSV!$A$9:$P$65536,IN_DTK!O$6,0),"")</f>
        <v>5.8</v>
      </c>
      <c r="P513" s="59" t="str">
        <f>IF(ISNA(VLOOKUP($A513,[1]DSSV!$A$9:$P$65536,IN_DTK!P$6,0))=FALSE,VLOOKUP($A513,[1]DSSV!$A$9:$P$65536,IN_DTK!P$6,0),"")</f>
        <v>Năm Phẩy Tám</v>
      </c>
      <c r="Q513" s="60">
        <f>IF(ISNA(VLOOKUP($A513,[1]DSSV!$A$9:$P$65536,IN_DTK!Q$6,0))=FALSE,VLOOKUP($A513,[1]DSSV!$A$9:$P$65536,IN_DTK!Q$6,0),"")</f>
        <v>0</v>
      </c>
      <c r="R513" s="52" t="str">
        <f t="shared" si="14"/>
        <v>K15QNH</v>
      </c>
      <c r="S513" s="53" t="str">
        <f t="shared" si="15"/>
        <v>QNH</v>
      </c>
    </row>
    <row r="514" spans="1:19" s="52" customFormat="1" ht="18" customHeight="1">
      <c r="A514" s="44">
        <v>505</v>
      </c>
      <c r="B514" s="54">
        <f>SUBTOTAL(2,C$7:C514)</f>
        <v>505</v>
      </c>
      <c r="C514" s="54">
        <f>IF(ISNA(VLOOKUP($A514,[1]DSSV!$A$9:$P$65536,IN_DTK!C$6,0))=FALSE,VLOOKUP($A514,[1]DSSV!$A$9:$P$65536,IN_DTK!C$6,0),"")</f>
        <v>152523790</v>
      </c>
      <c r="D514" s="55" t="str">
        <f>IF(ISNA(VLOOKUP($A514,[1]DSSV!$A$9:$P$65536,IN_DTK!D$6,0))=FALSE,VLOOKUP($A514,[1]DSSV!$A$9:$P$65536,IN_DTK!D$6,0),"")</f>
        <v>Nguyễn Quốc</v>
      </c>
      <c r="E514" s="56" t="str">
        <f>IF(ISNA(VLOOKUP($A514,[1]DSSV!$A$9:$P$65536,IN_DTK!E$6,0))=FALSE,VLOOKUP($A514,[1]DSSV!$A$9:$P$65536,IN_DTK!E$6,0),"")</f>
        <v xml:space="preserve">Dũng </v>
      </c>
      <c r="F514" s="57" t="str">
        <f>IF(ISNA(VLOOKUP($A514,[1]DSSV!$A$9:$P$65536,IN_DTK!F$6,0))=FALSE,VLOOKUP($A514,[1]DSSV!$A$9:$P$65536,IN_DTK!F$6,0),"")</f>
        <v>K15QNH4</v>
      </c>
      <c r="G514" s="57" t="str">
        <f>IF(ISNA(VLOOKUP($A514,[1]DSSV!$A$9:$P$65536,IN_DTK!G$6,0))=FALSE,VLOOKUP($A514,[1]DSSV!$A$9:$P$65536,IN_DTK!G$6,0),"")</f>
        <v>K15E43</v>
      </c>
      <c r="H514" s="54">
        <f>IF(ISNA(VLOOKUP($A514,[1]DSSV!$A$9:$P$65536,IN_DTK!H$6,0))=FALSE,IF(H$9&lt;&gt;0,VLOOKUP($A514,[1]DSSV!$A$9:$P$65536,IN_DTK!H$6,0),""),"")</f>
        <v>8</v>
      </c>
      <c r="I514" s="54">
        <f>IF(ISNA(VLOOKUP($A514,[1]DSSV!$A$9:$P$65536,IN_DTK!I$6,0))=FALSE,IF(I$9&lt;&gt;0,VLOOKUP($A514,[1]DSSV!$A$9:$P$65536,IN_DTK!I$6,0),""),"")</f>
        <v>7</v>
      </c>
      <c r="J514" s="54">
        <f>IF(ISNA(VLOOKUP($A514,[1]DSSV!$A$9:$P$65536,IN_DTK!J$6,0))=FALSE,IF(J$9&lt;&gt;0,VLOOKUP($A514,[1]DSSV!$A$9:$P$65536,IN_DTK!J$6,0),""),"")</f>
        <v>7.2</v>
      </c>
      <c r="K514" s="54">
        <f>IF(ISNA(VLOOKUP($A514,[1]DSSV!$A$9:$P$65536,IN_DTK!K$6,0))=FALSE,IF(K$9&lt;&gt;0,VLOOKUP($A514,[1]DSSV!$A$9:$P$65536,IN_DTK!K$6,0),""),"")</f>
        <v>4</v>
      </c>
      <c r="L514" s="54">
        <f>IF(ISNA(VLOOKUP($A514,[1]DSSV!$A$9:$P$65536,IN_DTK!L$6,0))=FALSE,VLOOKUP($A514,[1]DSSV!$A$9:$P$65536,IN_DTK!L$6,0),"")</f>
        <v>6.5</v>
      </c>
      <c r="M514" s="54">
        <f>IF(ISNA(VLOOKUP($A514,[1]DSSV!$A$9:$P$65536,IN_DTK!M$6,0))=FALSE,VLOOKUP($A514,[1]DSSV!$A$9:$P$65536,IN_DTK!M$6,0),"")</f>
        <v>2.9</v>
      </c>
      <c r="N514" s="54">
        <f>IF(ISNA(VLOOKUP($A514,[1]DSSV!$A$9:$P$65536,IN_DTK!N$6,0))=FALSE,IF(N$9&lt;&gt;0,VLOOKUP($A514,[1]DSSV!$A$9:$P$65536,IN_DTK!N$6,0),""),"")</f>
        <v>4.7</v>
      </c>
      <c r="O514" s="58">
        <f>IF(ISNA(VLOOKUP($A514,[1]DSSV!$A$9:$P$65536,IN_DTK!O$6,0))=FALSE,VLOOKUP($A514,[1]DSSV!$A$9:$P$65536,IN_DTK!O$6,0),"")</f>
        <v>5.5</v>
      </c>
      <c r="P514" s="59" t="str">
        <f>IF(ISNA(VLOOKUP($A514,[1]DSSV!$A$9:$P$65536,IN_DTK!P$6,0))=FALSE,VLOOKUP($A514,[1]DSSV!$A$9:$P$65536,IN_DTK!P$6,0),"")</f>
        <v>Năm Phẩy Năm</v>
      </c>
      <c r="Q514" s="60">
        <f>IF(ISNA(VLOOKUP($A514,[1]DSSV!$A$9:$P$65536,IN_DTK!Q$6,0))=FALSE,VLOOKUP($A514,[1]DSSV!$A$9:$P$65536,IN_DTK!Q$6,0),"")</f>
        <v>0</v>
      </c>
      <c r="R514" s="52" t="str">
        <f t="shared" si="14"/>
        <v>K15QNH</v>
      </c>
      <c r="S514" s="53" t="str">
        <f t="shared" si="15"/>
        <v>QNH</v>
      </c>
    </row>
    <row r="515" spans="1:19" s="52" customFormat="1" ht="18" customHeight="1">
      <c r="A515" s="44">
        <v>506</v>
      </c>
      <c r="B515" s="54">
        <f>SUBTOTAL(2,C$7:C515)</f>
        <v>506</v>
      </c>
      <c r="C515" s="54">
        <f>IF(ISNA(VLOOKUP($A515,[1]DSSV!$A$9:$P$65536,IN_DTK!C$6,0))=FALSE,VLOOKUP($A515,[1]DSSV!$A$9:$P$65536,IN_DTK!C$6,0),"")</f>
        <v>152523791</v>
      </c>
      <c r="D515" s="55" t="str">
        <f>IF(ISNA(VLOOKUP($A515,[1]DSSV!$A$9:$P$65536,IN_DTK!D$6,0))=FALSE,VLOOKUP($A515,[1]DSSV!$A$9:$P$65536,IN_DTK!D$6,0),"")</f>
        <v xml:space="preserve">Đặng Duy </v>
      </c>
      <c r="E515" s="56" t="str">
        <f>IF(ISNA(VLOOKUP($A515,[1]DSSV!$A$9:$P$65536,IN_DTK!E$6,0))=FALSE,VLOOKUP($A515,[1]DSSV!$A$9:$P$65536,IN_DTK!E$6,0),"")</f>
        <v xml:space="preserve">Hùng </v>
      </c>
      <c r="F515" s="57" t="str">
        <f>IF(ISNA(VLOOKUP($A515,[1]DSSV!$A$9:$P$65536,IN_DTK!F$6,0))=FALSE,VLOOKUP($A515,[1]DSSV!$A$9:$P$65536,IN_DTK!F$6,0),"")</f>
        <v>K15QNH4</v>
      </c>
      <c r="G515" s="57" t="str">
        <f>IF(ISNA(VLOOKUP($A515,[1]DSSV!$A$9:$P$65536,IN_DTK!G$6,0))=FALSE,VLOOKUP($A515,[1]DSSV!$A$9:$P$65536,IN_DTK!G$6,0),"")</f>
        <v>K15E43</v>
      </c>
      <c r="H515" s="54">
        <f>IF(ISNA(VLOOKUP($A515,[1]DSSV!$A$9:$P$65536,IN_DTK!H$6,0))=FALSE,IF(H$9&lt;&gt;0,VLOOKUP($A515,[1]DSSV!$A$9:$P$65536,IN_DTK!H$6,0),""),"")</f>
        <v>8</v>
      </c>
      <c r="I515" s="54">
        <f>IF(ISNA(VLOOKUP($A515,[1]DSSV!$A$9:$P$65536,IN_DTK!I$6,0))=FALSE,IF(I$9&lt;&gt;0,VLOOKUP($A515,[1]DSSV!$A$9:$P$65536,IN_DTK!I$6,0),""),"")</f>
        <v>5</v>
      </c>
      <c r="J515" s="54">
        <f>IF(ISNA(VLOOKUP($A515,[1]DSSV!$A$9:$P$65536,IN_DTK!J$6,0))=FALSE,IF(J$9&lt;&gt;0,VLOOKUP($A515,[1]DSSV!$A$9:$P$65536,IN_DTK!J$6,0),""),"")</f>
        <v>5.2</v>
      </c>
      <c r="K515" s="54">
        <f>IF(ISNA(VLOOKUP($A515,[1]DSSV!$A$9:$P$65536,IN_DTK!K$6,0))=FALSE,IF(K$9&lt;&gt;0,VLOOKUP($A515,[1]DSSV!$A$9:$P$65536,IN_DTK!K$6,0),""),"")</f>
        <v>4</v>
      </c>
      <c r="L515" s="54">
        <f>IF(ISNA(VLOOKUP($A515,[1]DSSV!$A$9:$P$65536,IN_DTK!L$6,0))=FALSE,VLOOKUP($A515,[1]DSSV!$A$9:$P$65536,IN_DTK!L$6,0),"")</f>
        <v>6</v>
      </c>
      <c r="M515" s="54">
        <f>IF(ISNA(VLOOKUP($A515,[1]DSSV!$A$9:$P$65536,IN_DTK!M$6,0))=FALSE,VLOOKUP($A515,[1]DSSV!$A$9:$P$65536,IN_DTK!M$6,0),"")</f>
        <v>4.2</v>
      </c>
      <c r="N515" s="54">
        <f>IF(ISNA(VLOOKUP($A515,[1]DSSV!$A$9:$P$65536,IN_DTK!N$6,0))=FALSE,IF(N$9&lt;&gt;0,VLOOKUP($A515,[1]DSSV!$A$9:$P$65536,IN_DTK!N$6,0),""),"")</f>
        <v>5.0999999999999996</v>
      </c>
      <c r="O515" s="58">
        <f>IF(ISNA(VLOOKUP($A515,[1]DSSV!$A$9:$P$65536,IN_DTK!O$6,0))=FALSE,VLOOKUP($A515,[1]DSSV!$A$9:$P$65536,IN_DTK!O$6,0),"")</f>
        <v>5.0999999999999996</v>
      </c>
      <c r="P515" s="59" t="str">
        <f>IF(ISNA(VLOOKUP($A515,[1]DSSV!$A$9:$P$65536,IN_DTK!P$6,0))=FALSE,VLOOKUP($A515,[1]DSSV!$A$9:$P$65536,IN_DTK!P$6,0),"")</f>
        <v>Năm Phẩy Một</v>
      </c>
      <c r="Q515" s="60">
        <f>IF(ISNA(VLOOKUP($A515,[1]DSSV!$A$9:$P$65536,IN_DTK!Q$6,0))=FALSE,VLOOKUP($A515,[1]DSSV!$A$9:$P$65536,IN_DTK!Q$6,0),"")</f>
        <v>0</v>
      </c>
      <c r="R515" s="52" t="str">
        <f t="shared" si="14"/>
        <v>K15QNH</v>
      </c>
      <c r="S515" s="53" t="str">
        <f t="shared" si="15"/>
        <v>QNH</v>
      </c>
    </row>
    <row r="516" spans="1:19" s="52" customFormat="1" ht="18" customHeight="1">
      <c r="A516" s="44">
        <v>507</v>
      </c>
      <c r="B516" s="54">
        <f>SUBTOTAL(2,C$7:C516)</f>
        <v>507</v>
      </c>
      <c r="C516" s="54">
        <f>IF(ISNA(VLOOKUP($A516,[1]DSSV!$A$9:$P$65536,IN_DTK!C$6,0))=FALSE,VLOOKUP($A516,[1]DSSV!$A$9:$P$65536,IN_DTK!C$6,0),"")</f>
        <v>152523794</v>
      </c>
      <c r="D516" s="55" t="str">
        <f>IF(ISNA(VLOOKUP($A516,[1]DSSV!$A$9:$P$65536,IN_DTK!D$6,0))=FALSE,VLOOKUP($A516,[1]DSSV!$A$9:$P$65536,IN_DTK!D$6,0),"")</f>
        <v>Trương Thị Hoài</v>
      </c>
      <c r="E516" s="56" t="str">
        <f>IF(ISNA(VLOOKUP($A516,[1]DSSV!$A$9:$P$65536,IN_DTK!E$6,0))=FALSE,VLOOKUP($A516,[1]DSSV!$A$9:$P$65536,IN_DTK!E$6,0),"")</f>
        <v xml:space="preserve">Yến </v>
      </c>
      <c r="F516" s="57" t="str">
        <f>IF(ISNA(VLOOKUP($A516,[1]DSSV!$A$9:$P$65536,IN_DTK!F$6,0))=FALSE,VLOOKUP($A516,[1]DSSV!$A$9:$P$65536,IN_DTK!F$6,0),"")</f>
        <v>K15QNH4</v>
      </c>
      <c r="G516" s="57" t="str">
        <f>IF(ISNA(VLOOKUP($A516,[1]DSSV!$A$9:$P$65536,IN_DTK!G$6,0))=FALSE,VLOOKUP($A516,[1]DSSV!$A$9:$P$65536,IN_DTK!G$6,0),"")</f>
        <v>K15E43</v>
      </c>
      <c r="H516" s="54">
        <f>IF(ISNA(VLOOKUP($A516,[1]DSSV!$A$9:$P$65536,IN_DTK!H$6,0))=FALSE,IF(H$9&lt;&gt;0,VLOOKUP($A516,[1]DSSV!$A$9:$P$65536,IN_DTK!H$6,0),""),"")</f>
        <v>10</v>
      </c>
      <c r="I516" s="54">
        <f>IF(ISNA(VLOOKUP($A516,[1]DSSV!$A$9:$P$65536,IN_DTK!I$6,0))=FALSE,IF(I$9&lt;&gt;0,VLOOKUP($A516,[1]DSSV!$A$9:$P$65536,IN_DTK!I$6,0),""),"")</f>
        <v>10</v>
      </c>
      <c r="J516" s="54">
        <f>IF(ISNA(VLOOKUP($A516,[1]DSSV!$A$9:$P$65536,IN_DTK!J$6,0))=FALSE,IF(J$9&lt;&gt;0,VLOOKUP($A516,[1]DSSV!$A$9:$P$65536,IN_DTK!J$6,0),""),"")</f>
        <v>7</v>
      </c>
      <c r="K516" s="54">
        <f>IF(ISNA(VLOOKUP($A516,[1]DSSV!$A$9:$P$65536,IN_DTK!K$6,0))=FALSE,IF(K$9&lt;&gt;0,VLOOKUP($A516,[1]DSSV!$A$9:$P$65536,IN_DTK!K$6,0),""),"")</f>
        <v>6</v>
      </c>
      <c r="L516" s="54">
        <f>IF(ISNA(VLOOKUP($A516,[1]DSSV!$A$9:$P$65536,IN_DTK!L$6,0))=FALSE,VLOOKUP($A516,[1]DSSV!$A$9:$P$65536,IN_DTK!L$6,0),"")</f>
        <v>7</v>
      </c>
      <c r="M516" s="54">
        <f>IF(ISNA(VLOOKUP($A516,[1]DSSV!$A$9:$P$65536,IN_DTK!M$6,0))=FALSE,VLOOKUP($A516,[1]DSSV!$A$9:$P$65536,IN_DTK!M$6,0),"")</f>
        <v>4.7</v>
      </c>
      <c r="N516" s="54">
        <f>IF(ISNA(VLOOKUP($A516,[1]DSSV!$A$9:$P$65536,IN_DTK!N$6,0))=FALSE,IF(N$9&lt;&gt;0,VLOOKUP($A516,[1]DSSV!$A$9:$P$65536,IN_DTK!N$6,0),""),"")</f>
        <v>5.9</v>
      </c>
      <c r="O516" s="58">
        <f>IF(ISNA(VLOOKUP($A516,[1]DSSV!$A$9:$P$65536,IN_DTK!O$6,0))=FALSE,VLOOKUP($A516,[1]DSSV!$A$9:$P$65536,IN_DTK!O$6,0),"")</f>
        <v>6.7</v>
      </c>
      <c r="P516" s="59" t="str">
        <f>IF(ISNA(VLOOKUP($A516,[1]DSSV!$A$9:$P$65536,IN_DTK!P$6,0))=FALSE,VLOOKUP($A516,[1]DSSV!$A$9:$P$65536,IN_DTK!P$6,0),"")</f>
        <v>Sáu  Phẩy Bảy</v>
      </c>
      <c r="Q516" s="60">
        <f>IF(ISNA(VLOOKUP($A516,[1]DSSV!$A$9:$P$65536,IN_DTK!Q$6,0))=FALSE,VLOOKUP($A516,[1]DSSV!$A$9:$P$65536,IN_DTK!Q$6,0),"")</f>
        <v>0</v>
      </c>
      <c r="R516" s="52" t="str">
        <f t="shared" si="14"/>
        <v>K15QNH</v>
      </c>
      <c r="S516" s="53" t="str">
        <f t="shared" si="15"/>
        <v>QNH</v>
      </c>
    </row>
    <row r="517" spans="1:19" s="52" customFormat="1" ht="18" customHeight="1">
      <c r="A517" s="44">
        <v>508</v>
      </c>
      <c r="B517" s="54">
        <f>SUBTOTAL(2,C$7:C517)</f>
        <v>508</v>
      </c>
      <c r="C517" s="54">
        <f>IF(ISNA(VLOOKUP($A517,[1]DSSV!$A$9:$P$65536,IN_DTK!C$6,0))=FALSE,VLOOKUP($A517,[1]DSSV!$A$9:$P$65536,IN_DTK!C$6,0),"")</f>
        <v>152523795</v>
      </c>
      <c r="D517" s="55" t="str">
        <f>IF(ISNA(VLOOKUP($A517,[1]DSSV!$A$9:$P$65536,IN_DTK!D$6,0))=FALSE,VLOOKUP($A517,[1]DSSV!$A$9:$P$65536,IN_DTK!D$6,0),"")</f>
        <v xml:space="preserve">Phan Thị </v>
      </c>
      <c r="E517" s="56" t="str">
        <f>IF(ISNA(VLOOKUP($A517,[1]DSSV!$A$9:$P$65536,IN_DTK!E$6,0))=FALSE,VLOOKUP($A517,[1]DSSV!$A$9:$P$65536,IN_DTK!E$6,0),"")</f>
        <v>Nhung</v>
      </c>
      <c r="F517" s="57" t="str">
        <f>IF(ISNA(VLOOKUP($A517,[1]DSSV!$A$9:$P$65536,IN_DTK!F$6,0))=FALSE,VLOOKUP($A517,[1]DSSV!$A$9:$P$65536,IN_DTK!F$6,0),"")</f>
        <v>K15QNH4</v>
      </c>
      <c r="G517" s="57" t="str">
        <f>IF(ISNA(VLOOKUP($A517,[1]DSSV!$A$9:$P$65536,IN_DTK!G$6,0))=FALSE,VLOOKUP($A517,[1]DSSV!$A$9:$P$65536,IN_DTK!G$6,0),"")</f>
        <v>K15E43</v>
      </c>
      <c r="H517" s="54">
        <f>IF(ISNA(VLOOKUP($A517,[1]DSSV!$A$9:$P$65536,IN_DTK!H$6,0))=FALSE,IF(H$9&lt;&gt;0,VLOOKUP($A517,[1]DSSV!$A$9:$P$65536,IN_DTK!H$6,0),""),"")</f>
        <v>9</v>
      </c>
      <c r="I517" s="54">
        <f>IF(ISNA(VLOOKUP($A517,[1]DSSV!$A$9:$P$65536,IN_DTK!I$6,0))=FALSE,IF(I$9&lt;&gt;0,VLOOKUP($A517,[1]DSSV!$A$9:$P$65536,IN_DTK!I$6,0),""),"")</f>
        <v>7</v>
      </c>
      <c r="J517" s="54">
        <f>IF(ISNA(VLOOKUP($A517,[1]DSSV!$A$9:$P$65536,IN_DTK!J$6,0))=FALSE,IF(J$9&lt;&gt;0,VLOOKUP($A517,[1]DSSV!$A$9:$P$65536,IN_DTK!J$6,0),""),"")</f>
        <v>6</v>
      </c>
      <c r="K517" s="54">
        <f>IF(ISNA(VLOOKUP($A517,[1]DSSV!$A$9:$P$65536,IN_DTK!K$6,0))=FALSE,IF(K$9&lt;&gt;0,VLOOKUP($A517,[1]DSSV!$A$9:$P$65536,IN_DTK!K$6,0),""),"")</f>
        <v>5</v>
      </c>
      <c r="L517" s="54">
        <f>IF(ISNA(VLOOKUP($A517,[1]DSSV!$A$9:$P$65536,IN_DTK!L$6,0))=FALSE,VLOOKUP($A517,[1]DSSV!$A$9:$P$65536,IN_DTK!L$6,0),"")</f>
        <v>7</v>
      </c>
      <c r="M517" s="54">
        <f>IF(ISNA(VLOOKUP($A517,[1]DSSV!$A$9:$P$65536,IN_DTK!M$6,0))=FALSE,VLOOKUP($A517,[1]DSSV!$A$9:$P$65536,IN_DTK!M$6,0),"")</f>
        <v>5.6</v>
      </c>
      <c r="N517" s="54">
        <f>IF(ISNA(VLOOKUP($A517,[1]DSSV!$A$9:$P$65536,IN_DTK!N$6,0))=FALSE,IF(N$9&lt;&gt;0,VLOOKUP($A517,[1]DSSV!$A$9:$P$65536,IN_DTK!N$6,0),""),"")</f>
        <v>6.3</v>
      </c>
      <c r="O517" s="58">
        <f>IF(ISNA(VLOOKUP($A517,[1]DSSV!$A$9:$P$65536,IN_DTK!O$6,0))=FALSE,VLOOKUP($A517,[1]DSSV!$A$9:$P$65536,IN_DTK!O$6,0),"")</f>
        <v>6.3</v>
      </c>
      <c r="P517" s="59" t="str">
        <f>IF(ISNA(VLOOKUP($A517,[1]DSSV!$A$9:$P$65536,IN_DTK!P$6,0))=FALSE,VLOOKUP($A517,[1]DSSV!$A$9:$P$65536,IN_DTK!P$6,0),"")</f>
        <v>Sáu  Phẩy Ba</v>
      </c>
      <c r="Q517" s="60">
        <f>IF(ISNA(VLOOKUP($A517,[1]DSSV!$A$9:$P$65536,IN_DTK!Q$6,0))=FALSE,VLOOKUP($A517,[1]DSSV!$A$9:$P$65536,IN_DTK!Q$6,0),"")</f>
        <v>0</v>
      </c>
      <c r="R517" s="52" t="str">
        <f t="shared" si="14"/>
        <v>K15QNH</v>
      </c>
      <c r="S517" s="53" t="str">
        <f t="shared" si="15"/>
        <v>QNH</v>
      </c>
    </row>
    <row r="518" spans="1:19" s="52" customFormat="1" ht="18" customHeight="1">
      <c r="A518" s="44">
        <v>509</v>
      </c>
      <c r="B518" s="54">
        <f>SUBTOTAL(2,C$7:C518)</f>
        <v>509</v>
      </c>
      <c r="C518" s="54">
        <f>IF(ISNA(VLOOKUP($A518,[1]DSSV!$A$9:$P$65536,IN_DTK!C$6,0))=FALSE,VLOOKUP($A518,[1]DSSV!$A$9:$P$65536,IN_DTK!C$6,0),"")</f>
        <v>152523796</v>
      </c>
      <c r="D518" s="55" t="str">
        <f>IF(ISNA(VLOOKUP($A518,[1]DSSV!$A$9:$P$65536,IN_DTK!D$6,0))=FALSE,VLOOKUP($A518,[1]DSSV!$A$9:$P$65536,IN_DTK!D$6,0),"")</f>
        <v xml:space="preserve">Trần Thị </v>
      </c>
      <c r="E518" s="56" t="str">
        <f>IF(ISNA(VLOOKUP($A518,[1]DSSV!$A$9:$P$65536,IN_DTK!E$6,0))=FALSE,VLOOKUP($A518,[1]DSSV!$A$9:$P$65536,IN_DTK!E$6,0),"")</f>
        <v xml:space="preserve">Thảo </v>
      </c>
      <c r="F518" s="57" t="str">
        <f>IF(ISNA(VLOOKUP($A518,[1]DSSV!$A$9:$P$65536,IN_DTK!F$6,0))=FALSE,VLOOKUP($A518,[1]DSSV!$A$9:$P$65536,IN_DTK!F$6,0),"")</f>
        <v>K15QNH4</v>
      </c>
      <c r="G518" s="57" t="str">
        <f>IF(ISNA(VLOOKUP($A518,[1]DSSV!$A$9:$P$65536,IN_DTK!G$6,0))=FALSE,VLOOKUP($A518,[1]DSSV!$A$9:$P$65536,IN_DTK!G$6,0),"")</f>
        <v>K15E43</v>
      </c>
      <c r="H518" s="54">
        <f>IF(ISNA(VLOOKUP($A518,[1]DSSV!$A$9:$P$65536,IN_DTK!H$6,0))=FALSE,IF(H$9&lt;&gt;0,VLOOKUP($A518,[1]DSSV!$A$9:$P$65536,IN_DTK!H$6,0),""),"")</f>
        <v>7</v>
      </c>
      <c r="I518" s="54">
        <f>IF(ISNA(VLOOKUP($A518,[1]DSSV!$A$9:$P$65536,IN_DTK!I$6,0))=FALSE,IF(I$9&lt;&gt;0,VLOOKUP($A518,[1]DSSV!$A$9:$P$65536,IN_DTK!I$6,0),""),"")</f>
        <v>7</v>
      </c>
      <c r="J518" s="54">
        <f>IF(ISNA(VLOOKUP($A518,[1]DSSV!$A$9:$P$65536,IN_DTK!J$6,0))=FALSE,IF(J$9&lt;&gt;0,VLOOKUP($A518,[1]DSSV!$A$9:$P$65536,IN_DTK!J$6,0),""),"")</f>
        <v>6</v>
      </c>
      <c r="K518" s="54">
        <f>IF(ISNA(VLOOKUP($A518,[1]DSSV!$A$9:$P$65536,IN_DTK!K$6,0))=FALSE,IF(K$9&lt;&gt;0,VLOOKUP($A518,[1]DSSV!$A$9:$P$65536,IN_DTK!K$6,0),""),"")</f>
        <v>6</v>
      </c>
      <c r="L518" s="54">
        <f>IF(ISNA(VLOOKUP($A518,[1]DSSV!$A$9:$P$65536,IN_DTK!L$6,0))=FALSE,VLOOKUP($A518,[1]DSSV!$A$9:$P$65536,IN_DTK!L$6,0),"")</f>
        <v>7</v>
      </c>
      <c r="M518" s="54">
        <f>IF(ISNA(VLOOKUP($A518,[1]DSSV!$A$9:$P$65536,IN_DTK!M$6,0))=FALSE,VLOOKUP($A518,[1]DSSV!$A$9:$P$65536,IN_DTK!M$6,0),"")</f>
        <v>2.9</v>
      </c>
      <c r="N518" s="54">
        <f>IF(ISNA(VLOOKUP($A518,[1]DSSV!$A$9:$P$65536,IN_DTK!N$6,0))=FALSE,IF(N$9&lt;&gt;0,VLOOKUP($A518,[1]DSSV!$A$9:$P$65536,IN_DTK!N$6,0),""),"")</f>
        <v>5</v>
      </c>
      <c r="O518" s="58">
        <f>IF(ISNA(VLOOKUP($A518,[1]DSSV!$A$9:$P$65536,IN_DTK!O$6,0))=FALSE,VLOOKUP($A518,[1]DSSV!$A$9:$P$65536,IN_DTK!O$6,0),"")</f>
        <v>5.6</v>
      </c>
      <c r="P518" s="59" t="str">
        <f>IF(ISNA(VLOOKUP($A518,[1]DSSV!$A$9:$P$65536,IN_DTK!P$6,0))=FALSE,VLOOKUP($A518,[1]DSSV!$A$9:$P$65536,IN_DTK!P$6,0),"")</f>
        <v>Năm Phẩy Sáu</v>
      </c>
      <c r="Q518" s="60">
        <f>IF(ISNA(VLOOKUP($A518,[1]DSSV!$A$9:$P$65536,IN_DTK!Q$6,0))=FALSE,VLOOKUP($A518,[1]DSSV!$A$9:$P$65536,IN_DTK!Q$6,0),"")</f>
        <v>0</v>
      </c>
      <c r="R518" s="52" t="str">
        <f t="shared" si="14"/>
        <v>K15QNH</v>
      </c>
      <c r="S518" s="53" t="str">
        <f t="shared" si="15"/>
        <v>QNH</v>
      </c>
    </row>
    <row r="519" spans="1:19" s="52" customFormat="1" ht="18" customHeight="1">
      <c r="A519" s="44">
        <v>510</v>
      </c>
      <c r="B519" s="54">
        <f>SUBTOTAL(2,C$7:C519)</f>
        <v>510</v>
      </c>
      <c r="C519" s="54">
        <f>IF(ISNA(VLOOKUP($A519,[1]DSSV!$A$9:$P$65536,IN_DTK!C$6,0))=FALSE,VLOOKUP($A519,[1]DSSV!$A$9:$P$65536,IN_DTK!C$6,0),"")</f>
        <v>152523799</v>
      </c>
      <c r="D519" s="55" t="str">
        <f>IF(ISNA(VLOOKUP($A519,[1]DSSV!$A$9:$P$65536,IN_DTK!D$6,0))=FALSE,VLOOKUP($A519,[1]DSSV!$A$9:$P$65536,IN_DTK!D$6,0),"")</f>
        <v xml:space="preserve">Nguyễn Thanh </v>
      </c>
      <c r="E519" s="56" t="str">
        <f>IF(ISNA(VLOOKUP($A519,[1]DSSV!$A$9:$P$65536,IN_DTK!E$6,0))=FALSE,VLOOKUP($A519,[1]DSSV!$A$9:$P$65536,IN_DTK!E$6,0),"")</f>
        <v xml:space="preserve">Tùng </v>
      </c>
      <c r="F519" s="57" t="str">
        <f>IF(ISNA(VLOOKUP($A519,[1]DSSV!$A$9:$P$65536,IN_DTK!F$6,0))=FALSE,VLOOKUP($A519,[1]DSSV!$A$9:$P$65536,IN_DTK!F$6,0),"")</f>
        <v>K15QNH4</v>
      </c>
      <c r="G519" s="57" t="str">
        <f>IF(ISNA(VLOOKUP($A519,[1]DSSV!$A$9:$P$65536,IN_DTK!G$6,0))=FALSE,VLOOKUP($A519,[1]DSSV!$A$9:$P$65536,IN_DTK!G$6,0),"")</f>
        <v>K15E43</v>
      </c>
      <c r="H519" s="54">
        <f>IF(ISNA(VLOOKUP($A519,[1]DSSV!$A$9:$P$65536,IN_DTK!H$6,0))=FALSE,IF(H$9&lt;&gt;0,VLOOKUP($A519,[1]DSSV!$A$9:$P$65536,IN_DTK!H$6,0),""),"")</f>
        <v>10</v>
      </c>
      <c r="I519" s="54">
        <f>IF(ISNA(VLOOKUP($A519,[1]DSSV!$A$9:$P$65536,IN_DTK!I$6,0))=FALSE,IF(I$9&lt;&gt;0,VLOOKUP($A519,[1]DSSV!$A$9:$P$65536,IN_DTK!I$6,0),""),"")</f>
        <v>10</v>
      </c>
      <c r="J519" s="54">
        <f>IF(ISNA(VLOOKUP($A519,[1]DSSV!$A$9:$P$65536,IN_DTK!J$6,0))=FALSE,IF(J$9&lt;&gt;0,VLOOKUP($A519,[1]DSSV!$A$9:$P$65536,IN_DTK!J$6,0),""),"")</f>
        <v>7</v>
      </c>
      <c r="K519" s="54">
        <f>IF(ISNA(VLOOKUP($A519,[1]DSSV!$A$9:$P$65536,IN_DTK!K$6,0))=FALSE,IF(K$9&lt;&gt;0,VLOOKUP($A519,[1]DSSV!$A$9:$P$65536,IN_DTK!K$6,0),""),"")</f>
        <v>9</v>
      </c>
      <c r="L519" s="54">
        <f>IF(ISNA(VLOOKUP($A519,[1]DSSV!$A$9:$P$65536,IN_DTK!L$6,0))=FALSE,VLOOKUP($A519,[1]DSSV!$A$9:$P$65536,IN_DTK!L$6,0),"")</f>
        <v>9</v>
      </c>
      <c r="M519" s="54">
        <f>IF(ISNA(VLOOKUP($A519,[1]DSSV!$A$9:$P$65536,IN_DTK!M$6,0))=FALSE,VLOOKUP($A519,[1]DSSV!$A$9:$P$65536,IN_DTK!M$6,0),"")</f>
        <v>5.0999999999999996</v>
      </c>
      <c r="N519" s="54">
        <f>IF(ISNA(VLOOKUP($A519,[1]DSSV!$A$9:$P$65536,IN_DTK!N$6,0))=FALSE,IF(N$9&lt;&gt;0,VLOOKUP($A519,[1]DSSV!$A$9:$P$65536,IN_DTK!N$6,0),""),"")</f>
        <v>7.1</v>
      </c>
      <c r="O519" s="58">
        <f>IF(ISNA(VLOOKUP($A519,[1]DSSV!$A$9:$P$65536,IN_DTK!O$6,0))=FALSE,VLOOKUP($A519,[1]DSSV!$A$9:$P$65536,IN_DTK!O$6,0),"")</f>
        <v>7.7</v>
      </c>
      <c r="P519" s="59" t="str">
        <f>IF(ISNA(VLOOKUP($A519,[1]DSSV!$A$9:$P$65536,IN_DTK!P$6,0))=FALSE,VLOOKUP($A519,[1]DSSV!$A$9:$P$65536,IN_DTK!P$6,0),"")</f>
        <v>Bảy Phẩy Bảy</v>
      </c>
      <c r="Q519" s="60">
        <f>IF(ISNA(VLOOKUP($A519,[1]DSSV!$A$9:$P$65536,IN_DTK!Q$6,0))=FALSE,VLOOKUP($A519,[1]DSSV!$A$9:$P$65536,IN_DTK!Q$6,0),"")</f>
        <v>0</v>
      </c>
      <c r="R519" s="52" t="str">
        <f t="shared" si="14"/>
        <v>K15QNH</v>
      </c>
      <c r="S519" s="53" t="str">
        <f t="shared" si="15"/>
        <v>QNH</v>
      </c>
    </row>
    <row r="520" spans="1:19" s="52" customFormat="1" ht="18" customHeight="1">
      <c r="A520" s="44">
        <v>511</v>
      </c>
      <c r="B520" s="54">
        <f>SUBTOTAL(2,C$7:C520)</f>
        <v>511</v>
      </c>
      <c r="C520" s="54">
        <f>IF(ISNA(VLOOKUP($A520,[1]DSSV!$A$9:$P$65536,IN_DTK!C$6,0))=FALSE,VLOOKUP($A520,[1]DSSV!$A$9:$P$65536,IN_DTK!C$6,0),"")</f>
        <v>152523801</v>
      </c>
      <c r="D520" s="55" t="str">
        <f>IF(ISNA(VLOOKUP($A520,[1]DSSV!$A$9:$P$65536,IN_DTK!D$6,0))=FALSE,VLOOKUP($A520,[1]DSSV!$A$9:$P$65536,IN_DTK!D$6,0),"")</f>
        <v>Trương Thị Phương</v>
      </c>
      <c r="E520" s="56" t="str">
        <f>IF(ISNA(VLOOKUP($A520,[1]DSSV!$A$9:$P$65536,IN_DTK!E$6,0))=FALSE,VLOOKUP($A520,[1]DSSV!$A$9:$P$65536,IN_DTK!E$6,0),"")</f>
        <v xml:space="preserve">Linh </v>
      </c>
      <c r="F520" s="57" t="str">
        <f>IF(ISNA(VLOOKUP($A520,[1]DSSV!$A$9:$P$65536,IN_DTK!F$6,0))=FALSE,VLOOKUP($A520,[1]DSSV!$A$9:$P$65536,IN_DTK!F$6,0),"")</f>
        <v>K15QNH4</v>
      </c>
      <c r="G520" s="57" t="str">
        <f>IF(ISNA(VLOOKUP($A520,[1]DSSV!$A$9:$P$65536,IN_DTK!G$6,0))=FALSE,VLOOKUP($A520,[1]DSSV!$A$9:$P$65536,IN_DTK!G$6,0),"")</f>
        <v>K15E43</v>
      </c>
      <c r="H520" s="54">
        <f>IF(ISNA(VLOOKUP($A520,[1]DSSV!$A$9:$P$65536,IN_DTK!H$6,0))=FALSE,IF(H$9&lt;&gt;0,VLOOKUP($A520,[1]DSSV!$A$9:$P$65536,IN_DTK!H$6,0),""),"")</f>
        <v>8</v>
      </c>
      <c r="I520" s="54">
        <f>IF(ISNA(VLOOKUP($A520,[1]DSSV!$A$9:$P$65536,IN_DTK!I$6,0))=FALSE,IF(I$9&lt;&gt;0,VLOOKUP($A520,[1]DSSV!$A$9:$P$65536,IN_DTK!I$6,0),""),"")</f>
        <v>6.5</v>
      </c>
      <c r="J520" s="54">
        <f>IF(ISNA(VLOOKUP($A520,[1]DSSV!$A$9:$P$65536,IN_DTK!J$6,0))=FALSE,IF(J$9&lt;&gt;0,VLOOKUP($A520,[1]DSSV!$A$9:$P$65536,IN_DTK!J$6,0),""),"")</f>
        <v>6</v>
      </c>
      <c r="K520" s="54">
        <f>IF(ISNA(VLOOKUP($A520,[1]DSSV!$A$9:$P$65536,IN_DTK!K$6,0))=FALSE,IF(K$9&lt;&gt;0,VLOOKUP($A520,[1]DSSV!$A$9:$P$65536,IN_DTK!K$6,0),""),"")</f>
        <v>6</v>
      </c>
      <c r="L520" s="54">
        <f>IF(ISNA(VLOOKUP($A520,[1]DSSV!$A$9:$P$65536,IN_DTK!L$6,0))=FALSE,VLOOKUP($A520,[1]DSSV!$A$9:$P$65536,IN_DTK!L$6,0),"")</f>
        <v>7</v>
      </c>
      <c r="M520" s="54">
        <f>IF(ISNA(VLOOKUP($A520,[1]DSSV!$A$9:$P$65536,IN_DTK!M$6,0))=FALSE,VLOOKUP($A520,[1]DSSV!$A$9:$P$65536,IN_DTK!M$6,0),"")</f>
        <v>4.4000000000000004</v>
      </c>
      <c r="N520" s="54">
        <f>IF(ISNA(VLOOKUP($A520,[1]DSSV!$A$9:$P$65536,IN_DTK!N$6,0))=FALSE,IF(N$9&lt;&gt;0,VLOOKUP($A520,[1]DSSV!$A$9:$P$65536,IN_DTK!N$6,0),""),"")</f>
        <v>5.7</v>
      </c>
      <c r="O520" s="58">
        <f>IF(ISNA(VLOOKUP($A520,[1]DSSV!$A$9:$P$65536,IN_DTK!O$6,0))=FALSE,VLOOKUP($A520,[1]DSSV!$A$9:$P$65536,IN_DTK!O$6,0),"")</f>
        <v>6</v>
      </c>
      <c r="P520" s="59" t="str">
        <f>IF(ISNA(VLOOKUP($A520,[1]DSSV!$A$9:$P$65536,IN_DTK!P$6,0))=FALSE,VLOOKUP($A520,[1]DSSV!$A$9:$P$65536,IN_DTK!P$6,0),"")</f>
        <v>Sáu</v>
      </c>
      <c r="Q520" s="60">
        <f>IF(ISNA(VLOOKUP($A520,[1]DSSV!$A$9:$P$65536,IN_DTK!Q$6,0))=FALSE,VLOOKUP($A520,[1]DSSV!$A$9:$P$65536,IN_DTK!Q$6,0),"")</f>
        <v>0</v>
      </c>
      <c r="R520" s="52" t="str">
        <f t="shared" si="14"/>
        <v>K15QNH</v>
      </c>
      <c r="S520" s="53" t="str">
        <f t="shared" si="15"/>
        <v>QNH</v>
      </c>
    </row>
    <row r="521" spans="1:19" s="52" customFormat="1" ht="18" customHeight="1">
      <c r="A521" s="44">
        <v>512</v>
      </c>
      <c r="B521" s="54">
        <f>SUBTOTAL(2,C$7:C521)</f>
        <v>512</v>
      </c>
      <c r="C521" s="54">
        <f>IF(ISNA(VLOOKUP($A521,[1]DSSV!$A$9:$P$65536,IN_DTK!C$6,0))=FALSE,VLOOKUP($A521,[1]DSSV!$A$9:$P$65536,IN_DTK!C$6,0),"")</f>
        <v>152523809</v>
      </c>
      <c r="D521" s="55" t="str">
        <f>IF(ISNA(VLOOKUP($A521,[1]DSSV!$A$9:$P$65536,IN_DTK!D$6,0))=FALSE,VLOOKUP($A521,[1]DSSV!$A$9:$P$65536,IN_DTK!D$6,0),"")</f>
        <v>Trương Hoàng Mỹ</v>
      </c>
      <c r="E521" s="56" t="str">
        <f>IF(ISNA(VLOOKUP($A521,[1]DSSV!$A$9:$P$65536,IN_DTK!E$6,0))=FALSE,VLOOKUP($A521,[1]DSSV!$A$9:$P$65536,IN_DTK!E$6,0),"")</f>
        <v xml:space="preserve">Linh </v>
      </c>
      <c r="F521" s="57" t="str">
        <f>IF(ISNA(VLOOKUP($A521,[1]DSSV!$A$9:$P$65536,IN_DTK!F$6,0))=FALSE,VLOOKUP($A521,[1]DSSV!$A$9:$P$65536,IN_DTK!F$6,0),"")</f>
        <v>K15QNH4</v>
      </c>
      <c r="G521" s="57" t="str">
        <f>IF(ISNA(VLOOKUP($A521,[1]DSSV!$A$9:$P$65536,IN_DTK!G$6,0))=FALSE,VLOOKUP($A521,[1]DSSV!$A$9:$P$65536,IN_DTK!G$6,0),"")</f>
        <v>K15E43</v>
      </c>
      <c r="H521" s="54">
        <f>IF(ISNA(VLOOKUP($A521,[1]DSSV!$A$9:$P$65536,IN_DTK!H$6,0))=FALSE,IF(H$9&lt;&gt;0,VLOOKUP($A521,[1]DSSV!$A$9:$P$65536,IN_DTK!H$6,0),""),"")</f>
        <v>10</v>
      </c>
      <c r="I521" s="54">
        <f>IF(ISNA(VLOOKUP($A521,[1]DSSV!$A$9:$P$65536,IN_DTK!I$6,0))=FALSE,IF(I$9&lt;&gt;0,VLOOKUP($A521,[1]DSSV!$A$9:$P$65536,IN_DTK!I$6,0),""),"")</f>
        <v>8</v>
      </c>
      <c r="J521" s="54">
        <f>IF(ISNA(VLOOKUP($A521,[1]DSSV!$A$9:$P$65536,IN_DTK!J$6,0))=FALSE,IF(J$9&lt;&gt;0,VLOOKUP($A521,[1]DSSV!$A$9:$P$65536,IN_DTK!J$6,0),""),"")</f>
        <v>7.2</v>
      </c>
      <c r="K521" s="54">
        <f>IF(ISNA(VLOOKUP($A521,[1]DSSV!$A$9:$P$65536,IN_DTK!K$6,0))=FALSE,IF(K$9&lt;&gt;0,VLOOKUP($A521,[1]DSSV!$A$9:$P$65536,IN_DTK!K$6,0),""),"")</f>
        <v>5</v>
      </c>
      <c r="L521" s="54">
        <f>IF(ISNA(VLOOKUP($A521,[1]DSSV!$A$9:$P$65536,IN_DTK!L$6,0))=FALSE,VLOOKUP($A521,[1]DSSV!$A$9:$P$65536,IN_DTK!L$6,0),"")</f>
        <v>7.5</v>
      </c>
      <c r="M521" s="54">
        <f>IF(ISNA(VLOOKUP($A521,[1]DSSV!$A$9:$P$65536,IN_DTK!M$6,0))=FALSE,VLOOKUP($A521,[1]DSSV!$A$9:$P$65536,IN_DTK!M$6,0),"")</f>
        <v>4.7</v>
      </c>
      <c r="N521" s="54">
        <f>IF(ISNA(VLOOKUP($A521,[1]DSSV!$A$9:$P$65536,IN_DTK!N$6,0))=FALSE,IF(N$9&lt;&gt;0,VLOOKUP($A521,[1]DSSV!$A$9:$P$65536,IN_DTK!N$6,0),""),"")</f>
        <v>6.1</v>
      </c>
      <c r="O521" s="58">
        <f>IF(ISNA(VLOOKUP($A521,[1]DSSV!$A$9:$P$65536,IN_DTK!O$6,0))=FALSE,VLOOKUP($A521,[1]DSSV!$A$9:$P$65536,IN_DTK!O$6,0),"")</f>
        <v>6.6</v>
      </c>
      <c r="P521" s="59" t="str">
        <f>IF(ISNA(VLOOKUP($A521,[1]DSSV!$A$9:$P$65536,IN_DTK!P$6,0))=FALSE,VLOOKUP($A521,[1]DSSV!$A$9:$P$65536,IN_DTK!P$6,0),"")</f>
        <v>Sáu Phẩy Sáu</v>
      </c>
      <c r="Q521" s="60">
        <f>IF(ISNA(VLOOKUP($A521,[1]DSSV!$A$9:$P$65536,IN_DTK!Q$6,0))=FALSE,VLOOKUP($A521,[1]DSSV!$A$9:$P$65536,IN_DTK!Q$6,0),"")</f>
        <v>0</v>
      </c>
      <c r="R521" s="52" t="str">
        <f t="shared" si="14"/>
        <v>K15QNH</v>
      </c>
      <c r="S521" s="53" t="str">
        <f t="shared" si="15"/>
        <v>QNH</v>
      </c>
    </row>
    <row r="522" spans="1:19" s="52" customFormat="1" ht="18" customHeight="1">
      <c r="A522" s="44">
        <v>513</v>
      </c>
      <c r="B522" s="54">
        <f>SUBTOTAL(2,C$7:C522)</f>
        <v>513</v>
      </c>
      <c r="C522" s="54">
        <f>IF(ISNA(VLOOKUP($A522,[1]DSSV!$A$9:$P$65536,IN_DTK!C$6,0))=FALSE,VLOOKUP($A522,[1]DSSV!$A$9:$P$65536,IN_DTK!C$6,0),"")</f>
        <v>152523817</v>
      </c>
      <c r="D522" s="55" t="str">
        <f>IF(ISNA(VLOOKUP($A522,[1]DSSV!$A$9:$P$65536,IN_DTK!D$6,0))=FALSE,VLOOKUP($A522,[1]DSSV!$A$9:$P$65536,IN_DTK!D$6,0),"")</f>
        <v>Nguyễn Đắc Như</v>
      </c>
      <c r="E522" s="56" t="str">
        <f>IF(ISNA(VLOOKUP($A522,[1]DSSV!$A$9:$P$65536,IN_DTK!E$6,0))=FALSE,VLOOKUP($A522,[1]DSSV!$A$9:$P$65536,IN_DTK!E$6,0),"")</f>
        <v>Quỳnh</v>
      </c>
      <c r="F522" s="57" t="str">
        <f>IF(ISNA(VLOOKUP($A522,[1]DSSV!$A$9:$P$65536,IN_DTK!F$6,0))=FALSE,VLOOKUP($A522,[1]DSSV!$A$9:$P$65536,IN_DTK!F$6,0),"")</f>
        <v>K15QNH4</v>
      </c>
      <c r="G522" s="57" t="str">
        <f>IF(ISNA(VLOOKUP($A522,[1]DSSV!$A$9:$P$65536,IN_DTK!G$6,0))=FALSE,VLOOKUP($A522,[1]DSSV!$A$9:$P$65536,IN_DTK!G$6,0),"")</f>
        <v>K15E43</v>
      </c>
      <c r="H522" s="54">
        <f>IF(ISNA(VLOOKUP($A522,[1]DSSV!$A$9:$P$65536,IN_DTK!H$6,0))=FALSE,IF(H$9&lt;&gt;0,VLOOKUP($A522,[1]DSSV!$A$9:$P$65536,IN_DTK!H$6,0),""),"")</f>
        <v>6</v>
      </c>
      <c r="I522" s="54">
        <f>IF(ISNA(VLOOKUP($A522,[1]DSSV!$A$9:$P$65536,IN_DTK!I$6,0))=FALSE,IF(I$9&lt;&gt;0,VLOOKUP($A522,[1]DSSV!$A$9:$P$65536,IN_DTK!I$6,0),""),"")</f>
        <v>6</v>
      </c>
      <c r="J522" s="54">
        <f>IF(ISNA(VLOOKUP($A522,[1]DSSV!$A$9:$P$65536,IN_DTK!J$6,0))=FALSE,IF(J$9&lt;&gt;0,VLOOKUP($A522,[1]DSSV!$A$9:$P$65536,IN_DTK!J$6,0),""),"")</f>
        <v>7.2</v>
      </c>
      <c r="K522" s="54">
        <f>IF(ISNA(VLOOKUP($A522,[1]DSSV!$A$9:$P$65536,IN_DTK!K$6,0))=FALSE,IF(K$9&lt;&gt;0,VLOOKUP($A522,[1]DSSV!$A$9:$P$65536,IN_DTK!K$6,0),""),"")</f>
        <v>5</v>
      </c>
      <c r="L522" s="54">
        <f>IF(ISNA(VLOOKUP($A522,[1]DSSV!$A$9:$P$65536,IN_DTK!L$6,0))=FALSE,VLOOKUP($A522,[1]DSSV!$A$9:$P$65536,IN_DTK!L$6,0),"")</f>
        <v>5</v>
      </c>
      <c r="M522" s="54">
        <f>IF(ISNA(VLOOKUP($A522,[1]DSSV!$A$9:$P$65536,IN_DTK!M$6,0))=FALSE,VLOOKUP($A522,[1]DSSV!$A$9:$P$65536,IN_DTK!M$6,0),"")</f>
        <v>4.9000000000000004</v>
      </c>
      <c r="N522" s="54">
        <f>IF(ISNA(VLOOKUP($A522,[1]DSSV!$A$9:$P$65536,IN_DTK!N$6,0))=FALSE,IF(N$9&lt;&gt;0,VLOOKUP($A522,[1]DSSV!$A$9:$P$65536,IN_DTK!N$6,0),""),"")</f>
        <v>5</v>
      </c>
      <c r="O522" s="58">
        <f>IF(ISNA(VLOOKUP($A522,[1]DSSV!$A$9:$P$65536,IN_DTK!O$6,0))=FALSE,VLOOKUP($A522,[1]DSSV!$A$9:$P$65536,IN_DTK!O$6,0),"")</f>
        <v>5.6</v>
      </c>
      <c r="P522" s="59" t="str">
        <f>IF(ISNA(VLOOKUP($A522,[1]DSSV!$A$9:$P$65536,IN_DTK!P$6,0))=FALSE,VLOOKUP($A522,[1]DSSV!$A$9:$P$65536,IN_DTK!P$6,0),"")</f>
        <v>Năm Phẩy Sáu</v>
      </c>
      <c r="Q522" s="60">
        <f>IF(ISNA(VLOOKUP($A522,[1]DSSV!$A$9:$P$65536,IN_DTK!Q$6,0))=FALSE,VLOOKUP($A522,[1]DSSV!$A$9:$P$65536,IN_DTK!Q$6,0),"")</f>
        <v>0</v>
      </c>
      <c r="R522" s="52" t="str">
        <f t="shared" si="14"/>
        <v>K15QNH</v>
      </c>
      <c r="S522" s="53" t="str">
        <f t="shared" si="15"/>
        <v>QNH</v>
      </c>
    </row>
    <row r="523" spans="1:19" s="52" customFormat="1" ht="18" customHeight="1">
      <c r="A523" s="44">
        <v>514</v>
      </c>
      <c r="B523" s="54">
        <f>SUBTOTAL(2,C$7:C523)</f>
        <v>514</v>
      </c>
      <c r="C523" s="54">
        <f>IF(ISNA(VLOOKUP($A523,[1]DSSV!$A$9:$P$65536,IN_DTK!C$6,0))=FALSE,VLOOKUP($A523,[1]DSSV!$A$9:$P$65536,IN_DTK!C$6,0),"")</f>
        <v>152525501</v>
      </c>
      <c r="D523" s="55" t="str">
        <f>IF(ISNA(VLOOKUP($A523,[1]DSSV!$A$9:$P$65536,IN_DTK!D$6,0))=FALSE,VLOOKUP($A523,[1]DSSV!$A$9:$P$65536,IN_DTK!D$6,0),"")</f>
        <v xml:space="preserve">Phạm Thị Thu </v>
      </c>
      <c r="E523" s="56" t="str">
        <f>IF(ISNA(VLOOKUP($A523,[1]DSSV!$A$9:$P$65536,IN_DTK!E$6,0))=FALSE,VLOOKUP($A523,[1]DSSV!$A$9:$P$65536,IN_DTK!E$6,0),"")</f>
        <v xml:space="preserve">Trang </v>
      </c>
      <c r="F523" s="57" t="str">
        <f>IF(ISNA(VLOOKUP($A523,[1]DSSV!$A$9:$P$65536,IN_DTK!F$6,0))=FALSE,VLOOKUP($A523,[1]DSSV!$A$9:$P$65536,IN_DTK!F$6,0),"")</f>
        <v>K15QNH4</v>
      </c>
      <c r="G523" s="57" t="str">
        <f>IF(ISNA(VLOOKUP($A523,[1]DSSV!$A$9:$P$65536,IN_DTK!G$6,0))=FALSE,VLOOKUP($A523,[1]DSSV!$A$9:$P$65536,IN_DTK!G$6,0),"")</f>
        <v>K15E43</v>
      </c>
      <c r="H523" s="54">
        <f>IF(ISNA(VLOOKUP($A523,[1]DSSV!$A$9:$P$65536,IN_DTK!H$6,0))=FALSE,IF(H$9&lt;&gt;0,VLOOKUP($A523,[1]DSSV!$A$9:$P$65536,IN_DTK!H$6,0),""),"")</f>
        <v>10</v>
      </c>
      <c r="I523" s="54">
        <f>IF(ISNA(VLOOKUP($A523,[1]DSSV!$A$9:$P$65536,IN_DTK!I$6,0))=FALSE,IF(I$9&lt;&gt;0,VLOOKUP($A523,[1]DSSV!$A$9:$P$65536,IN_DTK!I$6,0),""),"")</f>
        <v>7</v>
      </c>
      <c r="J523" s="54">
        <f>IF(ISNA(VLOOKUP($A523,[1]DSSV!$A$9:$P$65536,IN_DTK!J$6,0))=FALSE,IF(J$9&lt;&gt;0,VLOOKUP($A523,[1]DSSV!$A$9:$P$65536,IN_DTK!J$6,0),""),"")</f>
        <v>6.5</v>
      </c>
      <c r="K523" s="54">
        <f>IF(ISNA(VLOOKUP($A523,[1]DSSV!$A$9:$P$65536,IN_DTK!K$6,0))=FALSE,IF(K$9&lt;&gt;0,VLOOKUP($A523,[1]DSSV!$A$9:$P$65536,IN_DTK!K$6,0),""),"")</f>
        <v>6</v>
      </c>
      <c r="L523" s="54">
        <f>IF(ISNA(VLOOKUP($A523,[1]DSSV!$A$9:$P$65536,IN_DTK!L$6,0))=FALSE,VLOOKUP($A523,[1]DSSV!$A$9:$P$65536,IN_DTK!L$6,0),"")</f>
        <v>5</v>
      </c>
      <c r="M523" s="54">
        <f>IF(ISNA(VLOOKUP($A523,[1]DSSV!$A$9:$P$65536,IN_DTK!M$6,0))=FALSE,VLOOKUP($A523,[1]DSSV!$A$9:$P$65536,IN_DTK!M$6,0),"")</f>
        <v>4</v>
      </c>
      <c r="N523" s="54">
        <f>IF(ISNA(VLOOKUP($A523,[1]DSSV!$A$9:$P$65536,IN_DTK!N$6,0))=FALSE,IF(N$9&lt;&gt;0,VLOOKUP($A523,[1]DSSV!$A$9:$P$65536,IN_DTK!N$6,0),""),"")</f>
        <v>4.5</v>
      </c>
      <c r="O523" s="58">
        <f>IF(ISNA(VLOOKUP($A523,[1]DSSV!$A$9:$P$65536,IN_DTK!O$6,0))=FALSE,VLOOKUP($A523,[1]DSSV!$A$9:$P$65536,IN_DTK!O$6,0),"")</f>
        <v>5.6</v>
      </c>
      <c r="P523" s="59" t="str">
        <f>IF(ISNA(VLOOKUP($A523,[1]DSSV!$A$9:$P$65536,IN_DTK!P$6,0))=FALSE,VLOOKUP($A523,[1]DSSV!$A$9:$P$65536,IN_DTK!P$6,0),"")</f>
        <v>Năm Phẩy Sáu</v>
      </c>
      <c r="Q523" s="60">
        <f>IF(ISNA(VLOOKUP($A523,[1]DSSV!$A$9:$P$65536,IN_DTK!Q$6,0))=FALSE,VLOOKUP($A523,[1]DSSV!$A$9:$P$65536,IN_DTK!Q$6,0),"")</f>
        <v>0</v>
      </c>
      <c r="R523" s="52" t="str">
        <f t="shared" ref="R523:R586" si="16">LEFT(F523,6)</f>
        <v>K15QNH</v>
      </c>
      <c r="S523" s="53" t="str">
        <f t="shared" ref="S523:S586" si="17">RIGHT(R523,3)</f>
        <v>QNH</v>
      </c>
    </row>
    <row r="524" spans="1:19" s="52" customFormat="1" ht="18" customHeight="1">
      <c r="A524" s="44">
        <v>515</v>
      </c>
      <c r="B524" s="54">
        <f>SUBTOTAL(2,C$7:C524)</f>
        <v>515</v>
      </c>
      <c r="C524" s="54">
        <f>IF(ISNA(VLOOKUP($A524,[1]DSSV!$A$9:$P$65536,IN_DTK!C$6,0))=FALSE,VLOOKUP($A524,[1]DSSV!$A$9:$P$65536,IN_DTK!C$6,0),"")</f>
        <v>152333137</v>
      </c>
      <c r="D524" s="55" t="str">
        <f>IF(ISNA(VLOOKUP($A524,[1]DSSV!$A$9:$P$65536,IN_DTK!D$6,0))=FALSE,VLOOKUP($A524,[1]DSSV!$A$9:$P$65536,IN_DTK!D$6,0),"")</f>
        <v xml:space="preserve">Nguyễn Hữu Thanh </v>
      </c>
      <c r="E524" s="56" t="str">
        <f>IF(ISNA(VLOOKUP($A524,[1]DSSV!$A$9:$P$65536,IN_DTK!E$6,0))=FALSE,VLOOKUP($A524,[1]DSSV!$A$9:$P$65536,IN_DTK!E$6,0),"")</f>
        <v xml:space="preserve">Vũ </v>
      </c>
      <c r="F524" s="57" t="str">
        <f>IF(ISNA(VLOOKUP($A524,[1]DSSV!$A$9:$P$65536,IN_DTK!F$6,0))=FALSE,VLOOKUP($A524,[1]DSSV!$A$9:$P$65536,IN_DTK!F$6,0),"")</f>
        <v>K15QNH5</v>
      </c>
      <c r="G524" s="57" t="str">
        <f>IF(ISNA(VLOOKUP($A524,[1]DSSV!$A$9:$P$65536,IN_DTK!G$6,0))=FALSE,VLOOKUP($A524,[1]DSSV!$A$9:$P$65536,IN_DTK!G$6,0),"")</f>
        <v>K15E43</v>
      </c>
      <c r="H524" s="54">
        <f>IF(ISNA(VLOOKUP($A524,[1]DSSV!$A$9:$P$65536,IN_DTK!H$6,0))=FALSE,IF(H$9&lt;&gt;0,VLOOKUP($A524,[1]DSSV!$A$9:$P$65536,IN_DTK!H$6,0),""),"")</f>
        <v>9</v>
      </c>
      <c r="I524" s="54">
        <f>IF(ISNA(VLOOKUP($A524,[1]DSSV!$A$9:$P$65536,IN_DTK!I$6,0))=FALSE,IF(I$9&lt;&gt;0,VLOOKUP($A524,[1]DSSV!$A$9:$P$65536,IN_DTK!I$6,0),""),"")</f>
        <v>9</v>
      </c>
      <c r="J524" s="54">
        <f>IF(ISNA(VLOOKUP($A524,[1]DSSV!$A$9:$P$65536,IN_DTK!J$6,0))=FALSE,IF(J$9&lt;&gt;0,VLOOKUP($A524,[1]DSSV!$A$9:$P$65536,IN_DTK!J$6,0),""),"")</f>
        <v>8.5</v>
      </c>
      <c r="K524" s="54">
        <f>IF(ISNA(VLOOKUP($A524,[1]DSSV!$A$9:$P$65536,IN_DTK!K$6,0))=FALSE,IF(K$9&lt;&gt;0,VLOOKUP($A524,[1]DSSV!$A$9:$P$65536,IN_DTK!K$6,0),""),"")</f>
        <v>7.5</v>
      </c>
      <c r="L524" s="54">
        <f>IF(ISNA(VLOOKUP($A524,[1]DSSV!$A$9:$P$65536,IN_DTK!L$6,0))=FALSE,VLOOKUP($A524,[1]DSSV!$A$9:$P$65536,IN_DTK!L$6,0),"")</f>
        <v>3</v>
      </c>
      <c r="M524" s="54">
        <f>IF(ISNA(VLOOKUP($A524,[1]DSSV!$A$9:$P$65536,IN_DTK!M$6,0))=FALSE,VLOOKUP($A524,[1]DSSV!$A$9:$P$65536,IN_DTK!M$6,0),"")</f>
        <v>4.7</v>
      </c>
      <c r="N524" s="54">
        <f>IF(ISNA(VLOOKUP($A524,[1]DSSV!$A$9:$P$65536,IN_DTK!N$6,0))=FALSE,IF(N$9&lt;&gt;0,VLOOKUP($A524,[1]DSSV!$A$9:$P$65536,IN_DTK!N$6,0),""),"")</f>
        <v>3.9</v>
      </c>
      <c r="O524" s="58">
        <f>IF(ISNA(VLOOKUP($A524,[1]DSSV!$A$9:$P$65536,IN_DTK!O$6,0))=FALSE,VLOOKUP($A524,[1]DSSV!$A$9:$P$65536,IN_DTK!O$6,0),"")</f>
        <v>0</v>
      </c>
      <c r="P524" s="59" t="str">
        <f>IF(ISNA(VLOOKUP($A524,[1]DSSV!$A$9:$P$65536,IN_DTK!P$6,0))=FALSE,VLOOKUP($A524,[1]DSSV!$A$9:$P$65536,IN_DTK!P$6,0),"")</f>
        <v>Không</v>
      </c>
      <c r="Q524" s="60">
        <f>IF(ISNA(VLOOKUP($A524,[1]DSSV!$A$9:$P$65536,IN_DTK!Q$6,0))=FALSE,VLOOKUP($A524,[1]DSSV!$A$9:$P$65536,IN_DTK!Q$6,0),"")</f>
        <v>0</v>
      </c>
      <c r="R524" s="52" t="str">
        <f t="shared" si="16"/>
        <v>K15QNH</v>
      </c>
      <c r="S524" s="53" t="str">
        <f t="shared" si="17"/>
        <v>QNH</v>
      </c>
    </row>
    <row r="525" spans="1:19" s="52" customFormat="1" ht="18" customHeight="1">
      <c r="A525" s="44">
        <v>516</v>
      </c>
      <c r="B525" s="54">
        <f>SUBTOTAL(2,C$7:C525)</f>
        <v>516</v>
      </c>
      <c r="C525" s="54">
        <f>IF(ISNA(VLOOKUP($A525,[1]DSSV!$A$9:$P$65536,IN_DTK!C$6,0))=FALSE,VLOOKUP($A525,[1]DSSV!$A$9:$P$65536,IN_DTK!C$6,0),"")</f>
        <v>152523566</v>
      </c>
      <c r="D525" s="55" t="str">
        <f>IF(ISNA(VLOOKUP($A525,[1]DSSV!$A$9:$P$65536,IN_DTK!D$6,0))=FALSE,VLOOKUP($A525,[1]DSSV!$A$9:$P$65536,IN_DTK!D$6,0),"")</f>
        <v xml:space="preserve">Đoàn Ngọc </v>
      </c>
      <c r="E525" s="56" t="str">
        <f>IF(ISNA(VLOOKUP($A525,[1]DSSV!$A$9:$P$65536,IN_DTK!E$6,0))=FALSE,VLOOKUP($A525,[1]DSSV!$A$9:$P$65536,IN_DTK!E$6,0),"")</f>
        <v xml:space="preserve">Quang </v>
      </c>
      <c r="F525" s="57" t="str">
        <f>IF(ISNA(VLOOKUP($A525,[1]DSSV!$A$9:$P$65536,IN_DTK!F$6,0))=FALSE,VLOOKUP($A525,[1]DSSV!$A$9:$P$65536,IN_DTK!F$6,0),"")</f>
        <v>K15QNH5</v>
      </c>
      <c r="G525" s="57" t="str">
        <f>IF(ISNA(VLOOKUP($A525,[1]DSSV!$A$9:$P$65536,IN_DTK!G$6,0))=FALSE,VLOOKUP($A525,[1]DSSV!$A$9:$P$65536,IN_DTK!G$6,0),"")</f>
        <v>K15E43</v>
      </c>
      <c r="H525" s="54">
        <f>IF(ISNA(VLOOKUP($A525,[1]DSSV!$A$9:$P$65536,IN_DTK!H$6,0))=FALSE,IF(H$9&lt;&gt;0,VLOOKUP($A525,[1]DSSV!$A$9:$P$65536,IN_DTK!H$6,0),""),"")</f>
        <v>2</v>
      </c>
      <c r="I525" s="54">
        <f>IF(ISNA(VLOOKUP($A525,[1]DSSV!$A$9:$P$65536,IN_DTK!I$6,0))=FALSE,IF(I$9&lt;&gt;0,VLOOKUP($A525,[1]DSSV!$A$9:$P$65536,IN_DTK!I$6,0),""),"")</f>
        <v>2</v>
      </c>
      <c r="J525" s="54">
        <f>IF(ISNA(VLOOKUP($A525,[1]DSSV!$A$9:$P$65536,IN_DTK!J$6,0))=FALSE,IF(J$9&lt;&gt;0,VLOOKUP($A525,[1]DSSV!$A$9:$P$65536,IN_DTK!J$6,0),""),"")</f>
        <v>6.8</v>
      </c>
      <c r="K525" s="54">
        <f>IF(ISNA(VLOOKUP($A525,[1]DSSV!$A$9:$P$65536,IN_DTK!K$6,0))=FALSE,IF(K$9&lt;&gt;0,VLOOKUP($A525,[1]DSSV!$A$9:$P$65536,IN_DTK!K$6,0),""),"")</f>
        <v>0</v>
      </c>
      <c r="L525" s="54">
        <f>IF(ISNA(VLOOKUP($A525,[1]DSSV!$A$9:$P$65536,IN_DTK!L$6,0))=FALSE,VLOOKUP($A525,[1]DSSV!$A$9:$P$65536,IN_DTK!L$6,0),"")</f>
        <v>4</v>
      </c>
      <c r="M525" s="54">
        <f>IF(ISNA(VLOOKUP($A525,[1]DSSV!$A$9:$P$65536,IN_DTK!M$6,0))=FALSE,VLOOKUP($A525,[1]DSSV!$A$9:$P$65536,IN_DTK!M$6,0),"")</f>
        <v>2.7</v>
      </c>
      <c r="N525" s="54">
        <f>IF(ISNA(VLOOKUP($A525,[1]DSSV!$A$9:$P$65536,IN_DTK!N$6,0))=FALSE,IF(N$9&lt;&gt;0,VLOOKUP($A525,[1]DSSV!$A$9:$P$65536,IN_DTK!N$6,0),""),"")</f>
        <v>3.4</v>
      </c>
      <c r="O525" s="58">
        <f>IF(ISNA(VLOOKUP($A525,[1]DSSV!$A$9:$P$65536,IN_DTK!O$6,0))=FALSE,VLOOKUP($A525,[1]DSSV!$A$9:$P$65536,IN_DTK!O$6,0),"")</f>
        <v>0</v>
      </c>
      <c r="P525" s="59" t="str">
        <f>IF(ISNA(VLOOKUP($A525,[1]DSSV!$A$9:$P$65536,IN_DTK!P$6,0))=FALSE,VLOOKUP($A525,[1]DSSV!$A$9:$P$65536,IN_DTK!P$6,0),"")</f>
        <v>Không</v>
      </c>
      <c r="Q525" s="60">
        <f>IF(ISNA(VLOOKUP($A525,[1]DSSV!$A$9:$P$65536,IN_DTK!Q$6,0))=FALSE,VLOOKUP($A525,[1]DSSV!$A$9:$P$65536,IN_DTK!Q$6,0),"")</f>
        <v>0</v>
      </c>
      <c r="R525" s="52" t="str">
        <f t="shared" si="16"/>
        <v>K15QNH</v>
      </c>
      <c r="S525" s="53" t="str">
        <f t="shared" si="17"/>
        <v>QNH</v>
      </c>
    </row>
    <row r="526" spans="1:19" s="52" customFormat="1" ht="18" customHeight="1">
      <c r="A526" s="44">
        <v>517</v>
      </c>
      <c r="B526" s="54">
        <f>SUBTOTAL(2,C$7:C526)</f>
        <v>517</v>
      </c>
      <c r="C526" s="54">
        <f>IF(ISNA(VLOOKUP($A526,[1]DSSV!$A$9:$P$65536,IN_DTK!C$6,0))=FALSE,VLOOKUP($A526,[1]DSSV!$A$9:$P$65536,IN_DTK!C$6,0),"")</f>
        <v>152523672</v>
      </c>
      <c r="D526" s="55" t="str">
        <f>IF(ISNA(VLOOKUP($A526,[1]DSSV!$A$9:$P$65536,IN_DTK!D$6,0))=FALSE,VLOOKUP($A526,[1]DSSV!$A$9:$P$65536,IN_DTK!D$6,0),"")</f>
        <v xml:space="preserve">Nguyễn Trung </v>
      </c>
      <c r="E526" s="56" t="str">
        <f>IF(ISNA(VLOOKUP($A526,[1]DSSV!$A$9:$P$65536,IN_DTK!E$6,0))=FALSE,VLOOKUP($A526,[1]DSSV!$A$9:$P$65536,IN_DTK!E$6,0),"")</f>
        <v xml:space="preserve">Tính </v>
      </c>
      <c r="F526" s="57" t="str">
        <f>IF(ISNA(VLOOKUP($A526,[1]DSSV!$A$9:$P$65536,IN_DTK!F$6,0))=FALSE,VLOOKUP($A526,[1]DSSV!$A$9:$P$65536,IN_DTK!F$6,0),"")</f>
        <v>K15QNH5</v>
      </c>
      <c r="G526" s="57" t="str">
        <f>IF(ISNA(VLOOKUP($A526,[1]DSSV!$A$9:$P$65536,IN_DTK!G$6,0))=FALSE,VLOOKUP($A526,[1]DSSV!$A$9:$P$65536,IN_DTK!G$6,0),"")</f>
        <v>K15E43</v>
      </c>
      <c r="H526" s="54">
        <f>IF(ISNA(VLOOKUP($A526,[1]DSSV!$A$9:$P$65536,IN_DTK!H$6,0))=FALSE,IF(H$9&lt;&gt;0,VLOOKUP($A526,[1]DSSV!$A$9:$P$65536,IN_DTK!H$6,0),""),"")</f>
        <v>7</v>
      </c>
      <c r="I526" s="54">
        <f>IF(ISNA(VLOOKUP($A526,[1]DSSV!$A$9:$P$65536,IN_DTK!I$6,0))=FALSE,IF(I$9&lt;&gt;0,VLOOKUP($A526,[1]DSSV!$A$9:$P$65536,IN_DTK!I$6,0),""),"")</f>
        <v>6</v>
      </c>
      <c r="J526" s="54">
        <f>IF(ISNA(VLOOKUP($A526,[1]DSSV!$A$9:$P$65536,IN_DTK!J$6,0))=FALSE,IF(J$9&lt;&gt;0,VLOOKUP($A526,[1]DSSV!$A$9:$P$65536,IN_DTK!J$6,0),""),"")</f>
        <v>7.2</v>
      </c>
      <c r="K526" s="54">
        <f>IF(ISNA(VLOOKUP($A526,[1]DSSV!$A$9:$P$65536,IN_DTK!K$6,0))=FALSE,IF(K$9&lt;&gt;0,VLOOKUP($A526,[1]DSSV!$A$9:$P$65536,IN_DTK!K$6,0),""),"")</f>
        <v>4</v>
      </c>
      <c r="L526" s="54">
        <f>IF(ISNA(VLOOKUP($A526,[1]DSSV!$A$9:$P$65536,IN_DTK!L$6,0))=FALSE,VLOOKUP($A526,[1]DSSV!$A$9:$P$65536,IN_DTK!L$6,0),"")</f>
        <v>4</v>
      </c>
      <c r="M526" s="54">
        <f>IF(ISNA(VLOOKUP($A526,[1]DSSV!$A$9:$P$65536,IN_DTK!M$6,0))=FALSE,VLOOKUP($A526,[1]DSSV!$A$9:$P$65536,IN_DTK!M$6,0),"")</f>
        <v>5.6</v>
      </c>
      <c r="N526" s="54">
        <f>IF(ISNA(VLOOKUP($A526,[1]DSSV!$A$9:$P$65536,IN_DTK!N$6,0))=FALSE,IF(N$9&lt;&gt;0,VLOOKUP($A526,[1]DSSV!$A$9:$P$65536,IN_DTK!N$6,0),""),"")</f>
        <v>4.8</v>
      </c>
      <c r="O526" s="58">
        <f>IF(ISNA(VLOOKUP($A526,[1]DSSV!$A$9:$P$65536,IN_DTK!O$6,0))=FALSE,VLOOKUP($A526,[1]DSSV!$A$9:$P$65536,IN_DTK!O$6,0),"")</f>
        <v>5.4</v>
      </c>
      <c r="P526" s="59" t="str">
        <f>IF(ISNA(VLOOKUP($A526,[1]DSSV!$A$9:$P$65536,IN_DTK!P$6,0))=FALSE,VLOOKUP($A526,[1]DSSV!$A$9:$P$65536,IN_DTK!P$6,0),"")</f>
        <v>Năm Phẩy Bốn</v>
      </c>
      <c r="Q526" s="60">
        <f>IF(ISNA(VLOOKUP($A526,[1]DSSV!$A$9:$P$65536,IN_DTK!Q$6,0))=FALSE,VLOOKUP($A526,[1]DSSV!$A$9:$P$65536,IN_DTK!Q$6,0),"")</f>
        <v>0</v>
      </c>
      <c r="R526" s="52" t="str">
        <f t="shared" si="16"/>
        <v>K15QNH</v>
      </c>
      <c r="S526" s="53" t="str">
        <f t="shared" si="17"/>
        <v>QNH</v>
      </c>
    </row>
    <row r="527" spans="1:19" s="52" customFormat="1" ht="18" customHeight="1">
      <c r="A527" s="44">
        <v>518</v>
      </c>
      <c r="B527" s="54">
        <f>SUBTOTAL(2,C$7:C527)</f>
        <v>518</v>
      </c>
      <c r="C527" s="54">
        <f>IF(ISNA(VLOOKUP($A527,[1]DSSV!$A$9:$P$65536,IN_DTK!C$6,0))=FALSE,VLOOKUP($A527,[1]DSSV!$A$9:$P$65536,IN_DTK!C$6,0),"")</f>
        <v>152523812</v>
      </c>
      <c r="D527" s="55" t="str">
        <f>IF(ISNA(VLOOKUP($A527,[1]DSSV!$A$9:$P$65536,IN_DTK!D$6,0))=FALSE,VLOOKUP($A527,[1]DSSV!$A$9:$P$65536,IN_DTK!D$6,0),"")</f>
        <v xml:space="preserve">Lê Thị Mỹ </v>
      </c>
      <c r="E527" s="56" t="str">
        <f>IF(ISNA(VLOOKUP($A527,[1]DSSV!$A$9:$P$65536,IN_DTK!E$6,0))=FALSE,VLOOKUP($A527,[1]DSSV!$A$9:$P$65536,IN_DTK!E$6,0),"")</f>
        <v xml:space="preserve">Vũ </v>
      </c>
      <c r="F527" s="57" t="str">
        <f>IF(ISNA(VLOOKUP($A527,[1]DSSV!$A$9:$P$65536,IN_DTK!F$6,0))=FALSE,VLOOKUP($A527,[1]DSSV!$A$9:$P$65536,IN_DTK!F$6,0),"")</f>
        <v>K15QNH5</v>
      </c>
      <c r="G527" s="57" t="str">
        <f>IF(ISNA(VLOOKUP($A527,[1]DSSV!$A$9:$P$65536,IN_DTK!G$6,0))=FALSE,VLOOKUP($A527,[1]DSSV!$A$9:$P$65536,IN_DTK!G$6,0),"")</f>
        <v>K15E43</v>
      </c>
      <c r="H527" s="54">
        <f>IF(ISNA(VLOOKUP($A527,[1]DSSV!$A$9:$P$65536,IN_DTK!H$6,0))=FALSE,IF(H$9&lt;&gt;0,VLOOKUP($A527,[1]DSSV!$A$9:$P$65536,IN_DTK!H$6,0),""),"")</f>
        <v>10</v>
      </c>
      <c r="I527" s="54">
        <f>IF(ISNA(VLOOKUP($A527,[1]DSSV!$A$9:$P$65536,IN_DTK!I$6,0))=FALSE,IF(I$9&lt;&gt;0,VLOOKUP($A527,[1]DSSV!$A$9:$P$65536,IN_DTK!I$6,0),""),"")</f>
        <v>9</v>
      </c>
      <c r="J527" s="54">
        <f>IF(ISNA(VLOOKUP($A527,[1]DSSV!$A$9:$P$65536,IN_DTK!J$6,0))=FALSE,IF(J$9&lt;&gt;0,VLOOKUP($A527,[1]DSSV!$A$9:$P$65536,IN_DTK!J$6,0),""),"")</f>
        <v>6</v>
      </c>
      <c r="K527" s="54">
        <f>IF(ISNA(VLOOKUP($A527,[1]DSSV!$A$9:$P$65536,IN_DTK!K$6,0))=FALSE,IF(K$9&lt;&gt;0,VLOOKUP($A527,[1]DSSV!$A$9:$P$65536,IN_DTK!K$6,0),""),"")</f>
        <v>7</v>
      </c>
      <c r="L527" s="54" t="str">
        <f>IF(ISNA(VLOOKUP($A527,[1]DSSV!$A$9:$P$65536,IN_DTK!L$6,0))=FALSE,VLOOKUP($A527,[1]DSSV!$A$9:$P$65536,IN_DTK!L$6,0),"")</f>
        <v>v</v>
      </c>
      <c r="M527" s="54" t="str">
        <f>IF(ISNA(VLOOKUP($A527,[1]DSSV!$A$9:$P$65536,IN_DTK!M$6,0))=FALSE,VLOOKUP($A527,[1]DSSV!$A$9:$P$65536,IN_DTK!M$6,0),"")</f>
        <v>v</v>
      </c>
      <c r="N527" s="54" t="str">
        <f>IF(ISNA(VLOOKUP($A527,[1]DSSV!$A$9:$P$65536,IN_DTK!N$6,0))=FALSE,IF(N$9&lt;&gt;0,VLOOKUP($A527,[1]DSSV!$A$9:$P$65536,IN_DTK!N$6,0),""),"")</f>
        <v>v</v>
      </c>
      <c r="O527" s="58">
        <f>IF(ISNA(VLOOKUP($A527,[1]DSSV!$A$9:$P$65536,IN_DTK!O$6,0))=FALSE,VLOOKUP($A527,[1]DSSV!$A$9:$P$65536,IN_DTK!O$6,0),"")</f>
        <v>0</v>
      </c>
      <c r="P527" s="59" t="str">
        <f>IF(ISNA(VLOOKUP($A527,[1]DSSV!$A$9:$P$65536,IN_DTK!P$6,0))=FALSE,VLOOKUP($A527,[1]DSSV!$A$9:$P$65536,IN_DTK!P$6,0),"")</f>
        <v>Không</v>
      </c>
      <c r="Q527" s="60">
        <f>IF(ISNA(VLOOKUP($A527,[1]DSSV!$A$9:$P$65536,IN_DTK!Q$6,0))=FALSE,VLOOKUP($A527,[1]DSSV!$A$9:$P$65536,IN_DTK!Q$6,0),"")</f>
        <v>0</v>
      </c>
      <c r="R527" s="52" t="str">
        <f t="shared" si="16"/>
        <v>K15QNH</v>
      </c>
      <c r="S527" s="53" t="str">
        <f t="shared" si="17"/>
        <v>QNH</v>
      </c>
    </row>
    <row r="528" spans="1:19" s="52" customFormat="1" ht="18" customHeight="1">
      <c r="A528" s="44">
        <v>519</v>
      </c>
      <c r="B528" s="54">
        <f>SUBTOTAL(2,C$7:C528)</f>
        <v>519</v>
      </c>
      <c r="C528" s="54">
        <f>IF(ISNA(VLOOKUP($A528,[1]DSSV!$A$9:$P$65536,IN_DTK!C$6,0))=FALSE,VLOOKUP($A528,[1]DSSV!$A$9:$P$65536,IN_DTK!C$6,0),"")</f>
        <v>152523814</v>
      </c>
      <c r="D528" s="55" t="str">
        <f>IF(ISNA(VLOOKUP($A528,[1]DSSV!$A$9:$P$65536,IN_DTK!D$6,0))=FALSE,VLOOKUP($A528,[1]DSSV!$A$9:$P$65536,IN_DTK!D$6,0),"")</f>
        <v xml:space="preserve">Lương Trọng </v>
      </c>
      <c r="E528" s="56" t="str">
        <f>IF(ISNA(VLOOKUP($A528,[1]DSSV!$A$9:$P$65536,IN_DTK!E$6,0))=FALSE,VLOOKUP($A528,[1]DSSV!$A$9:$P$65536,IN_DTK!E$6,0),"")</f>
        <v xml:space="preserve">Hùng </v>
      </c>
      <c r="F528" s="57" t="str">
        <f>IF(ISNA(VLOOKUP($A528,[1]DSSV!$A$9:$P$65536,IN_DTK!F$6,0))=FALSE,VLOOKUP($A528,[1]DSSV!$A$9:$P$65536,IN_DTK!F$6,0),"")</f>
        <v>K15QNH5</v>
      </c>
      <c r="G528" s="57" t="str">
        <f>IF(ISNA(VLOOKUP($A528,[1]DSSV!$A$9:$P$65536,IN_DTK!G$6,0))=FALSE,VLOOKUP($A528,[1]DSSV!$A$9:$P$65536,IN_DTK!G$6,0),"")</f>
        <v>K15E43</v>
      </c>
      <c r="H528" s="54">
        <f>IF(ISNA(VLOOKUP($A528,[1]DSSV!$A$9:$P$65536,IN_DTK!H$6,0))=FALSE,IF(H$9&lt;&gt;0,VLOOKUP($A528,[1]DSSV!$A$9:$P$65536,IN_DTK!H$6,0),""),"")</f>
        <v>6</v>
      </c>
      <c r="I528" s="54">
        <f>IF(ISNA(VLOOKUP($A528,[1]DSSV!$A$9:$P$65536,IN_DTK!I$6,0))=FALSE,IF(I$9&lt;&gt;0,VLOOKUP($A528,[1]DSSV!$A$9:$P$65536,IN_DTK!I$6,0),""),"")</f>
        <v>6</v>
      </c>
      <c r="J528" s="54">
        <f>IF(ISNA(VLOOKUP($A528,[1]DSSV!$A$9:$P$65536,IN_DTK!J$6,0))=FALSE,IF(J$9&lt;&gt;0,VLOOKUP($A528,[1]DSSV!$A$9:$P$65536,IN_DTK!J$6,0),""),"")</f>
        <v>7.2</v>
      </c>
      <c r="K528" s="54">
        <f>IF(ISNA(VLOOKUP($A528,[1]DSSV!$A$9:$P$65536,IN_DTK!K$6,0))=FALSE,IF(K$9&lt;&gt;0,VLOOKUP($A528,[1]DSSV!$A$9:$P$65536,IN_DTK!K$6,0),""),"")</f>
        <v>7</v>
      </c>
      <c r="L528" s="54">
        <f>IF(ISNA(VLOOKUP($A528,[1]DSSV!$A$9:$P$65536,IN_DTK!L$6,0))=FALSE,VLOOKUP($A528,[1]DSSV!$A$9:$P$65536,IN_DTK!L$6,0),"")</f>
        <v>4</v>
      </c>
      <c r="M528" s="54">
        <f>IF(ISNA(VLOOKUP($A528,[1]DSSV!$A$9:$P$65536,IN_DTK!M$6,0))=FALSE,VLOOKUP($A528,[1]DSSV!$A$9:$P$65536,IN_DTK!M$6,0),"")</f>
        <v>5.5</v>
      </c>
      <c r="N528" s="54">
        <f>IF(ISNA(VLOOKUP($A528,[1]DSSV!$A$9:$P$65536,IN_DTK!N$6,0))=FALSE,IF(N$9&lt;&gt;0,VLOOKUP($A528,[1]DSSV!$A$9:$P$65536,IN_DTK!N$6,0),""),"")</f>
        <v>4.8</v>
      </c>
      <c r="O528" s="58">
        <f>IF(ISNA(VLOOKUP($A528,[1]DSSV!$A$9:$P$65536,IN_DTK!O$6,0))=FALSE,VLOOKUP($A528,[1]DSSV!$A$9:$P$65536,IN_DTK!O$6,0),"")</f>
        <v>5.7</v>
      </c>
      <c r="P528" s="59" t="str">
        <f>IF(ISNA(VLOOKUP($A528,[1]DSSV!$A$9:$P$65536,IN_DTK!P$6,0))=FALSE,VLOOKUP($A528,[1]DSSV!$A$9:$P$65536,IN_DTK!P$6,0),"")</f>
        <v>Năm Phẩy Bảy</v>
      </c>
      <c r="Q528" s="60">
        <f>IF(ISNA(VLOOKUP($A528,[1]DSSV!$A$9:$P$65536,IN_DTK!Q$6,0))=FALSE,VLOOKUP($A528,[1]DSSV!$A$9:$P$65536,IN_DTK!Q$6,0),"")</f>
        <v>0</v>
      </c>
      <c r="R528" s="52" t="str">
        <f t="shared" si="16"/>
        <v>K15QNH</v>
      </c>
      <c r="S528" s="53" t="str">
        <f t="shared" si="17"/>
        <v>QNH</v>
      </c>
    </row>
    <row r="529" spans="1:19" s="52" customFormat="1" ht="18" customHeight="1">
      <c r="A529" s="44">
        <v>520</v>
      </c>
      <c r="B529" s="54">
        <f>SUBTOTAL(2,C$7:C529)</f>
        <v>520</v>
      </c>
      <c r="C529" s="54">
        <f>IF(ISNA(VLOOKUP($A529,[1]DSSV!$A$9:$P$65536,IN_DTK!C$6,0))=FALSE,VLOOKUP($A529,[1]DSSV!$A$9:$P$65536,IN_DTK!C$6,0),"")</f>
        <v>152523815</v>
      </c>
      <c r="D529" s="55" t="str">
        <f>IF(ISNA(VLOOKUP($A529,[1]DSSV!$A$9:$P$65536,IN_DTK!D$6,0))=FALSE,VLOOKUP($A529,[1]DSSV!$A$9:$P$65536,IN_DTK!D$6,0),"")</f>
        <v xml:space="preserve">Trần Thị Ngọc </v>
      </c>
      <c r="E529" s="56" t="str">
        <f>IF(ISNA(VLOOKUP($A529,[1]DSSV!$A$9:$P$65536,IN_DTK!E$6,0))=FALSE,VLOOKUP($A529,[1]DSSV!$A$9:$P$65536,IN_DTK!E$6,0),"")</f>
        <v xml:space="preserve">Thúy </v>
      </c>
      <c r="F529" s="57" t="str">
        <f>IF(ISNA(VLOOKUP($A529,[1]DSSV!$A$9:$P$65536,IN_DTK!F$6,0))=FALSE,VLOOKUP($A529,[1]DSSV!$A$9:$P$65536,IN_DTK!F$6,0),"")</f>
        <v>K15QNH5</v>
      </c>
      <c r="G529" s="57" t="str">
        <f>IF(ISNA(VLOOKUP($A529,[1]DSSV!$A$9:$P$65536,IN_DTK!G$6,0))=FALSE,VLOOKUP($A529,[1]DSSV!$A$9:$P$65536,IN_DTK!G$6,0),"")</f>
        <v>K15E43</v>
      </c>
      <c r="H529" s="54">
        <f>IF(ISNA(VLOOKUP($A529,[1]DSSV!$A$9:$P$65536,IN_DTK!H$6,0))=FALSE,IF(H$9&lt;&gt;0,VLOOKUP($A529,[1]DSSV!$A$9:$P$65536,IN_DTK!H$6,0),""),"")</f>
        <v>9</v>
      </c>
      <c r="I529" s="54">
        <f>IF(ISNA(VLOOKUP($A529,[1]DSSV!$A$9:$P$65536,IN_DTK!I$6,0))=FALSE,IF(I$9&lt;&gt;0,VLOOKUP($A529,[1]DSSV!$A$9:$P$65536,IN_DTK!I$6,0),""),"")</f>
        <v>7</v>
      </c>
      <c r="J529" s="54">
        <f>IF(ISNA(VLOOKUP($A529,[1]DSSV!$A$9:$P$65536,IN_DTK!J$6,0))=FALSE,IF(J$9&lt;&gt;0,VLOOKUP($A529,[1]DSSV!$A$9:$P$65536,IN_DTK!J$6,0),""),"")</f>
        <v>6.8</v>
      </c>
      <c r="K529" s="54">
        <f>IF(ISNA(VLOOKUP($A529,[1]DSSV!$A$9:$P$65536,IN_DTK!K$6,0))=FALSE,IF(K$9&lt;&gt;0,VLOOKUP($A529,[1]DSSV!$A$9:$P$65536,IN_DTK!K$6,0),""),"")</f>
        <v>6</v>
      </c>
      <c r="L529" s="54">
        <f>IF(ISNA(VLOOKUP($A529,[1]DSSV!$A$9:$P$65536,IN_DTK!L$6,0))=FALSE,VLOOKUP($A529,[1]DSSV!$A$9:$P$65536,IN_DTK!L$6,0),"")</f>
        <v>5</v>
      </c>
      <c r="M529" s="54">
        <f>IF(ISNA(VLOOKUP($A529,[1]DSSV!$A$9:$P$65536,IN_DTK!M$6,0))=FALSE,VLOOKUP($A529,[1]DSSV!$A$9:$P$65536,IN_DTK!M$6,0),"")</f>
        <v>5.3</v>
      </c>
      <c r="N529" s="54">
        <f>IF(ISNA(VLOOKUP($A529,[1]DSSV!$A$9:$P$65536,IN_DTK!N$6,0))=FALSE,IF(N$9&lt;&gt;0,VLOOKUP($A529,[1]DSSV!$A$9:$P$65536,IN_DTK!N$6,0),""),"")</f>
        <v>5.2</v>
      </c>
      <c r="O529" s="58">
        <f>IF(ISNA(VLOOKUP($A529,[1]DSSV!$A$9:$P$65536,IN_DTK!O$6,0))=FALSE,VLOOKUP($A529,[1]DSSV!$A$9:$P$65536,IN_DTK!O$6,0),"")</f>
        <v>6</v>
      </c>
      <c r="P529" s="59" t="str">
        <f>IF(ISNA(VLOOKUP($A529,[1]DSSV!$A$9:$P$65536,IN_DTK!P$6,0))=FALSE,VLOOKUP($A529,[1]DSSV!$A$9:$P$65536,IN_DTK!P$6,0),"")</f>
        <v>Sáu</v>
      </c>
      <c r="Q529" s="60">
        <f>IF(ISNA(VLOOKUP($A529,[1]DSSV!$A$9:$P$65536,IN_DTK!Q$6,0))=FALSE,VLOOKUP($A529,[1]DSSV!$A$9:$P$65536,IN_DTK!Q$6,0),"")</f>
        <v>0</v>
      </c>
      <c r="R529" s="52" t="str">
        <f t="shared" si="16"/>
        <v>K15QNH</v>
      </c>
      <c r="S529" s="53" t="str">
        <f t="shared" si="17"/>
        <v>QNH</v>
      </c>
    </row>
    <row r="530" spans="1:19" s="52" customFormat="1" ht="18" customHeight="1">
      <c r="A530" s="44">
        <v>521</v>
      </c>
      <c r="B530" s="54">
        <f>SUBTOTAL(2,C$7:C530)</f>
        <v>521</v>
      </c>
      <c r="C530" s="54">
        <f>IF(ISNA(VLOOKUP($A530,[1]DSSV!$A$9:$P$65536,IN_DTK!C$6,0))=FALSE,VLOOKUP($A530,[1]DSSV!$A$9:$P$65536,IN_DTK!C$6,0),"")</f>
        <v>152523827</v>
      </c>
      <c r="D530" s="55" t="str">
        <f>IF(ISNA(VLOOKUP($A530,[1]DSSV!$A$9:$P$65536,IN_DTK!D$6,0))=FALSE,VLOOKUP($A530,[1]DSSV!$A$9:$P$65536,IN_DTK!D$6,0),"")</f>
        <v xml:space="preserve">Lương Thị Bích </v>
      </c>
      <c r="E530" s="56" t="str">
        <f>IF(ISNA(VLOOKUP($A530,[1]DSSV!$A$9:$P$65536,IN_DTK!E$6,0))=FALSE,VLOOKUP($A530,[1]DSSV!$A$9:$P$65536,IN_DTK!E$6,0),"")</f>
        <v xml:space="preserve">Nhung </v>
      </c>
      <c r="F530" s="57" t="str">
        <f>IF(ISNA(VLOOKUP($A530,[1]DSSV!$A$9:$P$65536,IN_DTK!F$6,0))=FALSE,VLOOKUP($A530,[1]DSSV!$A$9:$P$65536,IN_DTK!F$6,0),"")</f>
        <v>K15QNH5</v>
      </c>
      <c r="G530" s="57" t="str">
        <f>IF(ISNA(VLOOKUP($A530,[1]DSSV!$A$9:$P$65536,IN_DTK!G$6,0))=FALSE,VLOOKUP($A530,[1]DSSV!$A$9:$P$65536,IN_DTK!G$6,0),"")</f>
        <v>K15E43</v>
      </c>
      <c r="H530" s="54">
        <f>IF(ISNA(VLOOKUP($A530,[1]DSSV!$A$9:$P$65536,IN_DTK!H$6,0))=FALSE,IF(H$9&lt;&gt;0,VLOOKUP($A530,[1]DSSV!$A$9:$P$65536,IN_DTK!H$6,0),""),"")</f>
        <v>10</v>
      </c>
      <c r="I530" s="54">
        <f>IF(ISNA(VLOOKUP($A530,[1]DSSV!$A$9:$P$65536,IN_DTK!I$6,0))=FALSE,IF(I$9&lt;&gt;0,VLOOKUP($A530,[1]DSSV!$A$9:$P$65536,IN_DTK!I$6,0),""),"")</f>
        <v>8</v>
      </c>
      <c r="J530" s="54">
        <f>IF(ISNA(VLOOKUP($A530,[1]DSSV!$A$9:$P$65536,IN_DTK!J$6,0))=FALSE,IF(J$9&lt;&gt;0,VLOOKUP($A530,[1]DSSV!$A$9:$P$65536,IN_DTK!J$6,0),""),"")</f>
        <v>7</v>
      </c>
      <c r="K530" s="54">
        <f>IF(ISNA(VLOOKUP($A530,[1]DSSV!$A$9:$P$65536,IN_DTK!K$6,0))=FALSE,IF(K$9&lt;&gt;0,VLOOKUP($A530,[1]DSSV!$A$9:$P$65536,IN_DTK!K$6,0),""),"")</f>
        <v>7</v>
      </c>
      <c r="L530" s="54">
        <f>IF(ISNA(VLOOKUP($A530,[1]DSSV!$A$9:$P$65536,IN_DTK!L$6,0))=FALSE,VLOOKUP($A530,[1]DSSV!$A$9:$P$65536,IN_DTK!L$6,0),"")</f>
        <v>6</v>
      </c>
      <c r="M530" s="54">
        <f>IF(ISNA(VLOOKUP($A530,[1]DSSV!$A$9:$P$65536,IN_DTK!M$6,0))=FALSE,VLOOKUP($A530,[1]DSSV!$A$9:$P$65536,IN_DTK!M$6,0),"")</f>
        <v>3.3</v>
      </c>
      <c r="N530" s="54">
        <f>IF(ISNA(VLOOKUP($A530,[1]DSSV!$A$9:$P$65536,IN_DTK!N$6,0))=FALSE,IF(N$9&lt;&gt;0,VLOOKUP($A530,[1]DSSV!$A$9:$P$65536,IN_DTK!N$6,0),""),"")</f>
        <v>4.7</v>
      </c>
      <c r="O530" s="58">
        <f>IF(ISNA(VLOOKUP($A530,[1]DSSV!$A$9:$P$65536,IN_DTK!O$6,0))=FALSE,VLOOKUP($A530,[1]DSSV!$A$9:$P$65536,IN_DTK!O$6,0),"")</f>
        <v>6</v>
      </c>
      <c r="P530" s="59" t="str">
        <f>IF(ISNA(VLOOKUP($A530,[1]DSSV!$A$9:$P$65536,IN_DTK!P$6,0))=FALSE,VLOOKUP($A530,[1]DSSV!$A$9:$P$65536,IN_DTK!P$6,0),"")</f>
        <v>Sáu</v>
      </c>
      <c r="Q530" s="60">
        <f>IF(ISNA(VLOOKUP($A530,[1]DSSV!$A$9:$P$65536,IN_DTK!Q$6,0))=FALSE,VLOOKUP($A530,[1]DSSV!$A$9:$P$65536,IN_DTK!Q$6,0),"")</f>
        <v>0</v>
      </c>
      <c r="R530" s="52" t="str">
        <f t="shared" si="16"/>
        <v>K15QNH</v>
      </c>
      <c r="S530" s="53" t="str">
        <f t="shared" si="17"/>
        <v>QNH</v>
      </c>
    </row>
    <row r="531" spans="1:19" s="52" customFormat="1" ht="18" customHeight="1">
      <c r="A531" s="44">
        <v>522</v>
      </c>
      <c r="B531" s="54">
        <f>SUBTOTAL(2,C$7:C531)</f>
        <v>522</v>
      </c>
      <c r="C531" s="54">
        <f>IF(ISNA(VLOOKUP($A531,[1]DSSV!$A$9:$P$65536,IN_DTK!C$6,0))=FALSE,VLOOKUP($A531,[1]DSSV!$A$9:$P$65536,IN_DTK!C$6,0),"")</f>
        <v>152523828</v>
      </c>
      <c r="D531" s="55" t="str">
        <f>IF(ISNA(VLOOKUP($A531,[1]DSSV!$A$9:$P$65536,IN_DTK!D$6,0))=FALSE,VLOOKUP($A531,[1]DSSV!$A$9:$P$65536,IN_DTK!D$6,0),"")</f>
        <v xml:space="preserve">Lê Tấn </v>
      </c>
      <c r="E531" s="56" t="str">
        <f>IF(ISNA(VLOOKUP($A531,[1]DSSV!$A$9:$P$65536,IN_DTK!E$6,0))=FALSE,VLOOKUP($A531,[1]DSSV!$A$9:$P$65536,IN_DTK!E$6,0),"")</f>
        <v xml:space="preserve">Vinh </v>
      </c>
      <c r="F531" s="57" t="str">
        <f>IF(ISNA(VLOOKUP($A531,[1]DSSV!$A$9:$P$65536,IN_DTK!F$6,0))=FALSE,VLOOKUP($A531,[1]DSSV!$A$9:$P$65536,IN_DTK!F$6,0),"")</f>
        <v>K15QNH5</v>
      </c>
      <c r="G531" s="57" t="str">
        <f>IF(ISNA(VLOOKUP($A531,[1]DSSV!$A$9:$P$65536,IN_DTK!G$6,0))=FALSE,VLOOKUP($A531,[1]DSSV!$A$9:$P$65536,IN_DTK!G$6,0),"")</f>
        <v>K15E43</v>
      </c>
      <c r="H531" s="54">
        <f>IF(ISNA(VLOOKUP($A531,[1]DSSV!$A$9:$P$65536,IN_DTK!H$6,0))=FALSE,IF(H$9&lt;&gt;0,VLOOKUP($A531,[1]DSSV!$A$9:$P$65536,IN_DTK!H$6,0),""),"")</f>
        <v>4</v>
      </c>
      <c r="I531" s="54">
        <f>IF(ISNA(VLOOKUP($A531,[1]DSSV!$A$9:$P$65536,IN_DTK!I$6,0))=FALSE,IF(I$9&lt;&gt;0,VLOOKUP($A531,[1]DSSV!$A$9:$P$65536,IN_DTK!I$6,0),""),"")</f>
        <v>5</v>
      </c>
      <c r="J531" s="54">
        <f>IF(ISNA(VLOOKUP($A531,[1]DSSV!$A$9:$P$65536,IN_DTK!J$6,0))=FALSE,IF(J$9&lt;&gt;0,VLOOKUP($A531,[1]DSSV!$A$9:$P$65536,IN_DTK!J$6,0),""),"")</f>
        <v>6.4</v>
      </c>
      <c r="K531" s="54">
        <f>IF(ISNA(VLOOKUP($A531,[1]DSSV!$A$9:$P$65536,IN_DTK!K$6,0))=FALSE,IF(K$9&lt;&gt;0,VLOOKUP($A531,[1]DSSV!$A$9:$P$65536,IN_DTK!K$6,0),""),"")</f>
        <v>0</v>
      </c>
      <c r="L531" s="54">
        <f>IF(ISNA(VLOOKUP($A531,[1]DSSV!$A$9:$P$65536,IN_DTK!L$6,0))=FALSE,VLOOKUP($A531,[1]DSSV!$A$9:$P$65536,IN_DTK!L$6,0),"")</f>
        <v>2</v>
      </c>
      <c r="M531" s="54">
        <f>IF(ISNA(VLOOKUP($A531,[1]DSSV!$A$9:$P$65536,IN_DTK!M$6,0))=FALSE,VLOOKUP($A531,[1]DSSV!$A$9:$P$65536,IN_DTK!M$6,0),"")</f>
        <v>5.5</v>
      </c>
      <c r="N531" s="54">
        <f>IF(ISNA(VLOOKUP($A531,[1]DSSV!$A$9:$P$65536,IN_DTK!N$6,0))=FALSE,IF(N$9&lt;&gt;0,VLOOKUP($A531,[1]DSSV!$A$9:$P$65536,IN_DTK!N$6,0),""),"")</f>
        <v>3.8</v>
      </c>
      <c r="O531" s="58">
        <f>IF(ISNA(VLOOKUP($A531,[1]DSSV!$A$9:$P$65536,IN_DTK!O$6,0))=FALSE,VLOOKUP($A531,[1]DSSV!$A$9:$P$65536,IN_DTK!O$6,0),"")</f>
        <v>0</v>
      </c>
      <c r="P531" s="59" t="str">
        <f>IF(ISNA(VLOOKUP($A531,[1]DSSV!$A$9:$P$65536,IN_DTK!P$6,0))=FALSE,VLOOKUP($A531,[1]DSSV!$A$9:$P$65536,IN_DTK!P$6,0),"")</f>
        <v>Không</v>
      </c>
      <c r="Q531" s="60">
        <f>IF(ISNA(VLOOKUP($A531,[1]DSSV!$A$9:$P$65536,IN_DTK!Q$6,0))=FALSE,VLOOKUP($A531,[1]DSSV!$A$9:$P$65536,IN_DTK!Q$6,0),"")</f>
        <v>0</v>
      </c>
      <c r="R531" s="52" t="str">
        <f t="shared" si="16"/>
        <v>K15QNH</v>
      </c>
      <c r="S531" s="53" t="str">
        <f t="shared" si="17"/>
        <v>QNH</v>
      </c>
    </row>
    <row r="532" spans="1:19" s="52" customFormat="1" ht="18" customHeight="1">
      <c r="A532" s="44">
        <v>523</v>
      </c>
      <c r="B532" s="54">
        <f>SUBTOTAL(2,C$7:C532)</f>
        <v>523</v>
      </c>
      <c r="C532" s="54">
        <f>IF(ISNA(VLOOKUP($A532,[1]DSSV!$A$9:$P$65536,IN_DTK!C$6,0))=FALSE,VLOOKUP($A532,[1]DSSV!$A$9:$P$65536,IN_DTK!C$6,0),"")</f>
        <v>152523830</v>
      </c>
      <c r="D532" s="55" t="str">
        <f>IF(ISNA(VLOOKUP($A532,[1]DSSV!$A$9:$P$65536,IN_DTK!D$6,0))=FALSE,VLOOKUP($A532,[1]DSSV!$A$9:$P$65536,IN_DTK!D$6,0),"")</f>
        <v xml:space="preserve">Hồ Nguyên </v>
      </c>
      <c r="E532" s="56" t="str">
        <f>IF(ISNA(VLOOKUP($A532,[1]DSSV!$A$9:$P$65536,IN_DTK!E$6,0))=FALSE,VLOOKUP($A532,[1]DSSV!$A$9:$P$65536,IN_DTK!E$6,0),"")</f>
        <v xml:space="preserve">Khánh </v>
      </c>
      <c r="F532" s="57" t="str">
        <f>IF(ISNA(VLOOKUP($A532,[1]DSSV!$A$9:$P$65536,IN_DTK!F$6,0))=FALSE,VLOOKUP($A532,[1]DSSV!$A$9:$P$65536,IN_DTK!F$6,0),"")</f>
        <v>K15QNH5</v>
      </c>
      <c r="G532" s="57" t="str">
        <f>IF(ISNA(VLOOKUP($A532,[1]DSSV!$A$9:$P$65536,IN_DTK!G$6,0))=FALSE,VLOOKUP($A532,[1]DSSV!$A$9:$P$65536,IN_DTK!G$6,0),"")</f>
        <v>K15E43</v>
      </c>
      <c r="H532" s="54">
        <f>IF(ISNA(VLOOKUP($A532,[1]DSSV!$A$9:$P$65536,IN_DTK!H$6,0))=FALSE,IF(H$9&lt;&gt;0,VLOOKUP($A532,[1]DSSV!$A$9:$P$65536,IN_DTK!H$6,0),""),"")</f>
        <v>1</v>
      </c>
      <c r="I532" s="54">
        <f>IF(ISNA(VLOOKUP($A532,[1]DSSV!$A$9:$P$65536,IN_DTK!I$6,0))=FALSE,IF(I$9&lt;&gt;0,VLOOKUP($A532,[1]DSSV!$A$9:$P$65536,IN_DTK!I$6,0),""),"")</f>
        <v>1</v>
      </c>
      <c r="J532" s="54">
        <f>IF(ISNA(VLOOKUP($A532,[1]DSSV!$A$9:$P$65536,IN_DTK!J$6,0))=FALSE,IF(J$9&lt;&gt;0,VLOOKUP($A532,[1]DSSV!$A$9:$P$65536,IN_DTK!J$6,0),""),"")</f>
        <v>5</v>
      </c>
      <c r="K532" s="54">
        <f>IF(ISNA(VLOOKUP($A532,[1]DSSV!$A$9:$P$65536,IN_DTK!K$6,0))=FALSE,IF(K$9&lt;&gt;0,VLOOKUP($A532,[1]DSSV!$A$9:$P$65536,IN_DTK!K$6,0),""),"")</f>
        <v>0</v>
      </c>
      <c r="L532" s="54">
        <f>IF(ISNA(VLOOKUP($A532,[1]DSSV!$A$9:$P$65536,IN_DTK!L$6,0))=FALSE,VLOOKUP($A532,[1]DSSV!$A$9:$P$65536,IN_DTK!L$6,0),"")</f>
        <v>2</v>
      </c>
      <c r="M532" s="54">
        <f>IF(ISNA(VLOOKUP($A532,[1]DSSV!$A$9:$P$65536,IN_DTK!M$6,0))=FALSE,VLOOKUP($A532,[1]DSSV!$A$9:$P$65536,IN_DTK!M$6,0),"")</f>
        <v>3.6</v>
      </c>
      <c r="N532" s="54">
        <f>IF(ISNA(VLOOKUP($A532,[1]DSSV!$A$9:$P$65536,IN_DTK!N$6,0))=FALSE,IF(N$9&lt;&gt;0,VLOOKUP($A532,[1]DSSV!$A$9:$P$65536,IN_DTK!N$6,0),""),"")</f>
        <v>2.8</v>
      </c>
      <c r="O532" s="58">
        <f>IF(ISNA(VLOOKUP($A532,[1]DSSV!$A$9:$P$65536,IN_DTK!O$6,0))=FALSE,VLOOKUP($A532,[1]DSSV!$A$9:$P$65536,IN_DTK!O$6,0),"")</f>
        <v>0</v>
      </c>
      <c r="P532" s="59" t="str">
        <f>IF(ISNA(VLOOKUP($A532,[1]DSSV!$A$9:$P$65536,IN_DTK!P$6,0))=FALSE,VLOOKUP($A532,[1]DSSV!$A$9:$P$65536,IN_DTK!P$6,0),"")</f>
        <v>Không</v>
      </c>
      <c r="Q532" s="60">
        <f>IF(ISNA(VLOOKUP($A532,[1]DSSV!$A$9:$P$65536,IN_DTK!Q$6,0))=FALSE,VLOOKUP($A532,[1]DSSV!$A$9:$P$65536,IN_DTK!Q$6,0),"")</f>
        <v>0</v>
      </c>
      <c r="R532" s="52" t="str">
        <f t="shared" si="16"/>
        <v>K15QNH</v>
      </c>
      <c r="S532" s="53" t="str">
        <f t="shared" si="17"/>
        <v>QNH</v>
      </c>
    </row>
    <row r="533" spans="1:19" s="52" customFormat="1" ht="18" customHeight="1">
      <c r="A533" s="44">
        <v>524</v>
      </c>
      <c r="B533" s="54">
        <f>SUBTOTAL(2,C$7:C533)</f>
        <v>524</v>
      </c>
      <c r="C533" s="54">
        <f>IF(ISNA(VLOOKUP($A533,[1]DSSV!$A$9:$P$65536,IN_DTK!C$6,0))=FALSE,VLOOKUP($A533,[1]DSSV!$A$9:$P$65536,IN_DTK!C$6,0),"")</f>
        <v>152523831</v>
      </c>
      <c r="D533" s="55" t="str">
        <f>IF(ISNA(VLOOKUP($A533,[1]DSSV!$A$9:$P$65536,IN_DTK!D$6,0))=FALSE,VLOOKUP($A533,[1]DSSV!$A$9:$P$65536,IN_DTK!D$6,0),"")</f>
        <v>Phan Thị</v>
      </c>
      <c r="E533" s="56" t="str">
        <f>IF(ISNA(VLOOKUP($A533,[1]DSSV!$A$9:$P$65536,IN_DTK!E$6,0))=FALSE,VLOOKUP($A533,[1]DSSV!$A$9:$P$65536,IN_DTK!E$6,0),"")</f>
        <v xml:space="preserve">Hồng </v>
      </c>
      <c r="F533" s="57" t="str">
        <f>IF(ISNA(VLOOKUP($A533,[1]DSSV!$A$9:$P$65536,IN_DTK!F$6,0))=FALSE,VLOOKUP($A533,[1]DSSV!$A$9:$P$65536,IN_DTK!F$6,0),"")</f>
        <v>K15QNH5</v>
      </c>
      <c r="G533" s="57" t="str">
        <f>IF(ISNA(VLOOKUP($A533,[1]DSSV!$A$9:$P$65536,IN_DTK!G$6,0))=FALSE,VLOOKUP($A533,[1]DSSV!$A$9:$P$65536,IN_DTK!G$6,0),"")</f>
        <v>K15E43</v>
      </c>
      <c r="H533" s="54">
        <f>IF(ISNA(VLOOKUP($A533,[1]DSSV!$A$9:$P$65536,IN_DTK!H$6,0))=FALSE,IF(H$9&lt;&gt;0,VLOOKUP($A533,[1]DSSV!$A$9:$P$65536,IN_DTK!H$6,0),""),"")</f>
        <v>10</v>
      </c>
      <c r="I533" s="54">
        <f>IF(ISNA(VLOOKUP($A533,[1]DSSV!$A$9:$P$65536,IN_DTK!I$6,0))=FALSE,IF(I$9&lt;&gt;0,VLOOKUP($A533,[1]DSSV!$A$9:$P$65536,IN_DTK!I$6,0),""),"")</f>
        <v>7</v>
      </c>
      <c r="J533" s="54">
        <f>IF(ISNA(VLOOKUP($A533,[1]DSSV!$A$9:$P$65536,IN_DTK!J$6,0))=FALSE,IF(J$9&lt;&gt;0,VLOOKUP($A533,[1]DSSV!$A$9:$P$65536,IN_DTK!J$6,0),""),"")</f>
        <v>5.2</v>
      </c>
      <c r="K533" s="54">
        <f>IF(ISNA(VLOOKUP($A533,[1]DSSV!$A$9:$P$65536,IN_DTK!K$6,0))=FALSE,IF(K$9&lt;&gt;0,VLOOKUP($A533,[1]DSSV!$A$9:$P$65536,IN_DTK!K$6,0),""),"")</f>
        <v>7</v>
      </c>
      <c r="L533" s="54">
        <f>IF(ISNA(VLOOKUP($A533,[1]DSSV!$A$9:$P$65536,IN_DTK!L$6,0))=FALSE,VLOOKUP($A533,[1]DSSV!$A$9:$P$65536,IN_DTK!L$6,0),"")</f>
        <v>6</v>
      </c>
      <c r="M533" s="54">
        <f>IF(ISNA(VLOOKUP($A533,[1]DSSV!$A$9:$P$65536,IN_DTK!M$6,0))=FALSE,VLOOKUP($A533,[1]DSSV!$A$9:$P$65536,IN_DTK!M$6,0),"")</f>
        <v>2.4</v>
      </c>
      <c r="N533" s="54">
        <f>IF(ISNA(VLOOKUP($A533,[1]DSSV!$A$9:$P$65536,IN_DTK!N$6,0))=FALSE,IF(N$9&lt;&gt;0,VLOOKUP($A533,[1]DSSV!$A$9:$P$65536,IN_DTK!N$6,0),""),"")</f>
        <v>4.2</v>
      </c>
      <c r="O533" s="58">
        <f>IF(ISNA(VLOOKUP($A533,[1]DSSV!$A$9:$P$65536,IN_DTK!O$6,0))=FALSE,VLOOKUP($A533,[1]DSSV!$A$9:$P$65536,IN_DTK!O$6,0),"")</f>
        <v>5.3</v>
      </c>
      <c r="P533" s="59" t="str">
        <f>IF(ISNA(VLOOKUP($A533,[1]DSSV!$A$9:$P$65536,IN_DTK!P$6,0))=FALSE,VLOOKUP($A533,[1]DSSV!$A$9:$P$65536,IN_DTK!P$6,0),"")</f>
        <v>Năm Phẩy Ba</v>
      </c>
      <c r="Q533" s="60">
        <f>IF(ISNA(VLOOKUP($A533,[1]DSSV!$A$9:$P$65536,IN_DTK!Q$6,0))=FALSE,VLOOKUP($A533,[1]DSSV!$A$9:$P$65536,IN_DTK!Q$6,0),"")</f>
        <v>0</v>
      </c>
      <c r="R533" s="52" t="str">
        <f t="shared" si="16"/>
        <v>K15QNH</v>
      </c>
      <c r="S533" s="53" t="str">
        <f t="shared" si="17"/>
        <v>QNH</v>
      </c>
    </row>
    <row r="534" spans="1:19" s="52" customFormat="1" ht="18" customHeight="1">
      <c r="A534" s="44">
        <v>525</v>
      </c>
      <c r="B534" s="54">
        <f>SUBTOTAL(2,C$7:C534)</f>
        <v>525</v>
      </c>
      <c r="C534" s="54">
        <f>IF(ISNA(VLOOKUP($A534,[1]DSSV!$A$9:$P$65536,IN_DTK!C$6,0))=FALSE,VLOOKUP($A534,[1]DSSV!$A$9:$P$65536,IN_DTK!C$6,0),"")</f>
        <v>152523834</v>
      </c>
      <c r="D534" s="55" t="str">
        <f>IF(ISNA(VLOOKUP($A534,[1]DSSV!$A$9:$P$65536,IN_DTK!D$6,0))=FALSE,VLOOKUP($A534,[1]DSSV!$A$9:$P$65536,IN_DTK!D$6,0),"")</f>
        <v xml:space="preserve">Lê Thị </v>
      </c>
      <c r="E534" s="56" t="str">
        <f>IF(ISNA(VLOOKUP($A534,[1]DSSV!$A$9:$P$65536,IN_DTK!E$6,0))=FALSE,VLOOKUP($A534,[1]DSSV!$A$9:$P$65536,IN_DTK!E$6,0),"")</f>
        <v xml:space="preserve">Hà </v>
      </c>
      <c r="F534" s="57" t="str">
        <f>IF(ISNA(VLOOKUP($A534,[1]DSSV!$A$9:$P$65536,IN_DTK!F$6,0))=FALSE,VLOOKUP($A534,[1]DSSV!$A$9:$P$65536,IN_DTK!F$6,0),"")</f>
        <v>K15QNH5</v>
      </c>
      <c r="G534" s="57" t="str">
        <f>IF(ISNA(VLOOKUP($A534,[1]DSSV!$A$9:$P$65536,IN_DTK!G$6,0))=FALSE,VLOOKUP($A534,[1]DSSV!$A$9:$P$65536,IN_DTK!G$6,0),"")</f>
        <v>K15E43</v>
      </c>
      <c r="H534" s="54">
        <f>IF(ISNA(VLOOKUP($A534,[1]DSSV!$A$9:$P$65536,IN_DTK!H$6,0))=FALSE,IF(H$9&lt;&gt;0,VLOOKUP($A534,[1]DSSV!$A$9:$P$65536,IN_DTK!H$6,0),""),"")</f>
        <v>10</v>
      </c>
      <c r="I534" s="54">
        <f>IF(ISNA(VLOOKUP($A534,[1]DSSV!$A$9:$P$65536,IN_DTK!I$6,0))=FALSE,IF(I$9&lt;&gt;0,VLOOKUP($A534,[1]DSSV!$A$9:$P$65536,IN_DTK!I$6,0),""),"")</f>
        <v>7</v>
      </c>
      <c r="J534" s="54">
        <f>IF(ISNA(VLOOKUP($A534,[1]DSSV!$A$9:$P$65536,IN_DTK!J$6,0))=FALSE,IF(J$9&lt;&gt;0,VLOOKUP($A534,[1]DSSV!$A$9:$P$65536,IN_DTK!J$6,0),""),"")</f>
        <v>7.5</v>
      </c>
      <c r="K534" s="54">
        <f>IF(ISNA(VLOOKUP($A534,[1]DSSV!$A$9:$P$65536,IN_DTK!K$6,0))=FALSE,IF(K$9&lt;&gt;0,VLOOKUP($A534,[1]DSSV!$A$9:$P$65536,IN_DTK!K$6,0),""),"")</f>
        <v>4</v>
      </c>
      <c r="L534" s="54">
        <f>IF(ISNA(VLOOKUP($A534,[1]DSSV!$A$9:$P$65536,IN_DTK!L$6,0))=FALSE,VLOOKUP($A534,[1]DSSV!$A$9:$P$65536,IN_DTK!L$6,0),"")</f>
        <v>7</v>
      </c>
      <c r="M534" s="54">
        <f>IF(ISNA(VLOOKUP($A534,[1]DSSV!$A$9:$P$65536,IN_DTK!M$6,0))=FALSE,VLOOKUP($A534,[1]DSSV!$A$9:$P$65536,IN_DTK!M$6,0),"")</f>
        <v>3.8</v>
      </c>
      <c r="N534" s="54">
        <f>IF(ISNA(VLOOKUP($A534,[1]DSSV!$A$9:$P$65536,IN_DTK!N$6,0))=FALSE,IF(N$9&lt;&gt;0,VLOOKUP($A534,[1]DSSV!$A$9:$P$65536,IN_DTK!N$6,0),""),"")</f>
        <v>5.4</v>
      </c>
      <c r="O534" s="58">
        <f>IF(ISNA(VLOOKUP($A534,[1]DSSV!$A$9:$P$65536,IN_DTK!O$6,0))=FALSE,VLOOKUP($A534,[1]DSSV!$A$9:$P$65536,IN_DTK!O$6,0),"")</f>
        <v>6.1</v>
      </c>
      <c r="P534" s="59" t="str">
        <f>IF(ISNA(VLOOKUP($A534,[1]DSSV!$A$9:$P$65536,IN_DTK!P$6,0))=FALSE,VLOOKUP($A534,[1]DSSV!$A$9:$P$65536,IN_DTK!P$6,0),"")</f>
        <v>Sáu Phẩy Một</v>
      </c>
      <c r="Q534" s="60">
        <f>IF(ISNA(VLOOKUP($A534,[1]DSSV!$A$9:$P$65536,IN_DTK!Q$6,0))=FALSE,VLOOKUP($A534,[1]DSSV!$A$9:$P$65536,IN_DTK!Q$6,0),"")</f>
        <v>0</v>
      </c>
      <c r="R534" s="52" t="str">
        <f t="shared" si="16"/>
        <v>K15QNH</v>
      </c>
      <c r="S534" s="53" t="str">
        <f t="shared" si="17"/>
        <v>QNH</v>
      </c>
    </row>
    <row r="535" spans="1:19" s="52" customFormat="1" ht="18" customHeight="1">
      <c r="A535" s="44">
        <v>526</v>
      </c>
      <c r="B535" s="54">
        <f>SUBTOTAL(2,C$7:C535)</f>
        <v>526</v>
      </c>
      <c r="C535" s="54">
        <f>IF(ISNA(VLOOKUP($A535,[1]DSSV!$A$9:$P$65536,IN_DTK!C$6,0))=FALSE,VLOOKUP($A535,[1]DSSV!$A$9:$P$65536,IN_DTK!C$6,0),"")</f>
        <v>152523836</v>
      </c>
      <c r="D535" s="55" t="str">
        <f>IF(ISNA(VLOOKUP($A535,[1]DSSV!$A$9:$P$65536,IN_DTK!D$6,0))=FALSE,VLOOKUP($A535,[1]DSSV!$A$9:$P$65536,IN_DTK!D$6,0),"")</f>
        <v>Nguyễn Ngọc</v>
      </c>
      <c r="E535" s="56" t="str">
        <f>IF(ISNA(VLOOKUP($A535,[1]DSSV!$A$9:$P$65536,IN_DTK!E$6,0))=FALSE,VLOOKUP($A535,[1]DSSV!$A$9:$P$65536,IN_DTK!E$6,0),"")</f>
        <v xml:space="preserve">Linh </v>
      </c>
      <c r="F535" s="57" t="str">
        <f>IF(ISNA(VLOOKUP($A535,[1]DSSV!$A$9:$P$65536,IN_DTK!F$6,0))=FALSE,VLOOKUP($A535,[1]DSSV!$A$9:$P$65536,IN_DTK!F$6,0),"")</f>
        <v>K15QNH5</v>
      </c>
      <c r="G535" s="57" t="str">
        <f>IF(ISNA(VLOOKUP($A535,[1]DSSV!$A$9:$P$65536,IN_DTK!G$6,0))=FALSE,VLOOKUP($A535,[1]DSSV!$A$9:$P$65536,IN_DTK!G$6,0),"")</f>
        <v>K15E43</v>
      </c>
      <c r="H535" s="54">
        <f>IF(ISNA(VLOOKUP($A535,[1]DSSV!$A$9:$P$65536,IN_DTK!H$6,0))=FALSE,IF(H$9&lt;&gt;0,VLOOKUP($A535,[1]DSSV!$A$9:$P$65536,IN_DTK!H$6,0),""),"")</f>
        <v>8</v>
      </c>
      <c r="I535" s="54">
        <f>IF(ISNA(VLOOKUP($A535,[1]DSSV!$A$9:$P$65536,IN_DTK!I$6,0))=FALSE,IF(I$9&lt;&gt;0,VLOOKUP($A535,[1]DSSV!$A$9:$P$65536,IN_DTK!I$6,0),""),"")</f>
        <v>5</v>
      </c>
      <c r="J535" s="54">
        <f>IF(ISNA(VLOOKUP($A535,[1]DSSV!$A$9:$P$65536,IN_DTK!J$6,0))=FALSE,IF(J$9&lt;&gt;0,VLOOKUP($A535,[1]DSSV!$A$9:$P$65536,IN_DTK!J$6,0),""),"")</f>
        <v>7.2</v>
      </c>
      <c r="K535" s="54">
        <f>IF(ISNA(VLOOKUP($A535,[1]DSSV!$A$9:$P$65536,IN_DTK!K$6,0))=FALSE,IF(K$9&lt;&gt;0,VLOOKUP($A535,[1]DSSV!$A$9:$P$65536,IN_DTK!K$6,0),""),"")</f>
        <v>0</v>
      </c>
      <c r="L535" s="54">
        <f>IF(ISNA(VLOOKUP($A535,[1]DSSV!$A$9:$P$65536,IN_DTK!L$6,0))=FALSE,VLOOKUP($A535,[1]DSSV!$A$9:$P$65536,IN_DTK!L$6,0),"")</f>
        <v>6</v>
      </c>
      <c r="M535" s="54">
        <f>IF(ISNA(VLOOKUP($A535,[1]DSSV!$A$9:$P$65536,IN_DTK!M$6,0))=FALSE,VLOOKUP($A535,[1]DSSV!$A$9:$P$65536,IN_DTK!M$6,0),"")</f>
        <v>2</v>
      </c>
      <c r="N535" s="54">
        <f>IF(ISNA(VLOOKUP($A535,[1]DSSV!$A$9:$P$65536,IN_DTK!N$6,0))=FALSE,IF(N$9&lt;&gt;0,VLOOKUP($A535,[1]DSSV!$A$9:$P$65536,IN_DTK!N$6,0),""),"")</f>
        <v>4</v>
      </c>
      <c r="O535" s="58">
        <f>IF(ISNA(VLOOKUP($A535,[1]DSSV!$A$9:$P$65536,IN_DTK!O$6,0))=FALSE,VLOOKUP($A535,[1]DSSV!$A$9:$P$65536,IN_DTK!O$6,0),"")</f>
        <v>4.5</v>
      </c>
      <c r="P535" s="59" t="str">
        <f>IF(ISNA(VLOOKUP($A535,[1]DSSV!$A$9:$P$65536,IN_DTK!P$6,0))=FALSE,VLOOKUP($A535,[1]DSSV!$A$9:$P$65536,IN_DTK!P$6,0),"")</f>
        <v>Bốn Phẩy Năm</v>
      </c>
      <c r="Q535" s="60">
        <f>IF(ISNA(VLOOKUP($A535,[1]DSSV!$A$9:$P$65536,IN_DTK!Q$6,0))=FALSE,VLOOKUP($A535,[1]DSSV!$A$9:$P$65536,IN_DTK!Q$6,0),"")</f>
        <v>0</v>
      </c>
      <c r="R535" s="52" t="str">
        <f t="shared" si="16"/>
        <v>K15QNH</v>
      </c>
      <c r="S535" s="53" t="str">
        <f t="shared" si="17"/>
        <v>QNH</v>
      </c>
    </row>
    <row r="536" spans="1:19" s="52" customFormat="1" ht="18" customHeight="1">
      <c r="A536" s="44">
        <v>527</v>
      </c>
      <c r="B536" s="54">
        <f>SUBTOTAL(2,C$7:C536)</f>
        <v>527</v>
      </c>
      <c r="C536" s="54">
        <f>IF(ISNA(VLOOKUP($A536,[1]DSSV!$A$9:$P$65536,IN_DTK!C$6,0))=FALSE,VLOOKUP($A536,[1]DSSV!$A$9:$P$65536,IN_DTK!C$6,0),"")</f>
        <v>152523842</v>
      </c>
      <c r="D536" s="55" t="str">
        <f>IF(ISNA(VLOOKUP($A536,[1]DSSV!$A$9:$P$65536,IN_DTK!D$6,0))=FALSE,VLOOKUP($A536,[1]DSSV!$A$9:$P$65536,IN_DTK!D$6,0),"")</f>
        <v xml:space="preserve">Trần Thị Trâm </v>
      </c>
      <c r="E536" s="56" t="str">
        <f>IF(ISNA(VLOOKUP($A536,[1]DSSV!$A$9:$P$65536,IN_DTK!E$6,0))=FALSE,VLOOKUP($A536,[1]DSSV!$A$9:$P$65536,IN_DTK!E$6,0),"")</f>
        <v xml:space="preserve">Anh </v>
      </c>
      <c r="F536" s="57" t="str">
        <f>IF(ISNA(VLOOKUP($A536,[1]DSSV!$A$9:$P$65536,IN_DTK!F$6,0))=FALSE,VLOOKUP($A536,[1]DSSV!$A$9:$P$65536,IN_DTK!F$6,0),"")</f>
        <v>K15QNH5</v>
      </c>
      <c r="G536" s="57" t="str">
        <f>IF(ISNA(VLOOKUP($A536,[1]DSSV!$A$9:$P$65536,IN_DTK!G$6,0))=FALSE,VLOOKUP($A536,[1]DSSV!$A$9:$P$65536,IN_DTK!G$6,0),"")</f>
        <v>K15E43</v>
      </c>
      <c r="H536" s="54">
        <f>IF(ISNA(VLOOKUP($A536,[1]DSSV!$A$9:$P$65536,IN_DTK!H$6,0))=FALSE,IF(H$9&lt;&gt;0,VLOOKUP($A536,[1]DSSV!$A$9:$P$65536,IN_DTK!H$6,0),""),"")</f>
        <v>10</v>
      </c>
      <c r="I536" s="54">
        <f>IF(ISNA(VLOOKUP($A536,[1]DSSV!$A$9:$P$65536,IN_DTK!I$6,0))=FALSE,IF(I$9&lt;&gt;0,VLOOKUP($A536,[1]DSSV!$A$9:$P$65536,IN_DTK!I$6,0),""),"")</f>
        <v>9</v>
      </c>
      <c r="J536" s="54">
        <f>IF(ISNA(VLOOKUP($A536,[1]DSSV!$A$9:$P$65536,IN_DTK!J$6,0))=FALSE,IF(J$9&lt;&gt;0,VLOOKUP($A536,[1]DSSV!$A$9:$P$65536,IN_DTK!J$6,0),""),"")</f>
        <v>7.5</v>
      </c>
      <c r="K536" s="54">
        <f>IF(ISNA(VLOOKUP($A536,[1]DSSV!$A$9:$P$65536,IN_DTK!K$6,0))=FALSE,IF(K$9&lt;&gt;0,VLOOKUP($A536,[1]DSSV!$A$9:$P$65536,IN_DTK!K$6,0),""),"")</f>
        <v>7</v>
      </c>
      <c r="L536" s="54">
        <f>IF(ISNA(VLOOKUP($A536,[1]DSSV!$A$9:$P$65536,IN_DTK!L$6,0))=FALSE,VLOOKUP($A536,[1]DSSV!$A$9:$P$65536,IN_DTK!L$6,0),"")</f>
        <v>6</v>
      </c>
      <c r="M536" s="54">
        <f>IF(ISNA(VLOOKUP($A536,[1]DSSV!$A$9:$P$65536,IN_DTK!M$6,0))=FALSE,VLOOKUP($A536,[1]DSSV!$A$9:$P$65536,IN_DTK!M$6,0),"")</f>
        <v>3.1</v>
      </c>
      <c r="N536" s="54">
        <f>IF(ISNA(VLOOKUP($A536,[1]DSSV!$A$9:$P$65536,IN_DTK!N$6,0))=FALSE,IF(N$9&lt;&gt;0,VLOOKUP($A536,[1]DSSV!$A$9:$P$65536,IN_DTK!N$6,0),""),"")</f>
        <v>4.5999999999999996</v>
      </c>
      <c r="O536" s="58">
        <f>IF(ISNA(VLOOKUP($A536,[1]DSSV!$A$9:$P$65536,IN_DTK!O$6,0))=FALSE,VLOOKUP($A536,[1]DSSV!$A$9:$P$65536,IN_DTK!O$6,0),"")</f>
        <v>6.1</v>
      </c>
      <c r="P536" s="59" t="str">
        <f>IF(ISNA(VLOOKUP($A536,[1]DSSV!$A$9:$P$65536,IN_DTK!P$6,0))=FALSE,VLOOKUP($A536,[1]DSSV!$A$9:$P$65536,IN_DTK!P$6,0),"")</f>
        <v>Sáu Phẩy Một</v>
      </c>
      <c r="Q536" s="60">
        <f>IF(ISNA(VLOOKUP($A536,[1]DSSV!$A$9:$P$65536,IN_DTK!Q$6,0))=FALSE,VLOOKUP($A536,[1]DSSV!$A$9:$P$65536,IN_DTK!Q$6,0),"")</f>
        <v>0</v>
      </c>
      <c r="R536" s="52" t="str">
        <f t="shared" si="16"/>
        <v>K15QNH</v>
      </c>
      <c r="S536" s="53" t="str">
        <f t="shared" si="17"/>
        <v>QNH</v>
      </c>
    </row>
    <row r="537" spans="1:19" s="52" customFormat="1" ht="18" customHeight="1">
      <c r="A537" s="44">
        <v>528</v>
      </c>
      <c r="B537" s="54">
        <f>SUBTOTAL(2,C$7:C537)</f>
        <v>528</v>
      </c>
      <c r="C537" s="54">
        <f>IF(ISNA(VLOOKUP($A537,[1]DSSV!$A$9:$P$65536,IN_DTK!C$6,0))=FALSE,VLOOKUP($A537,[1]DSSV!$A$9:$P$65536,IN_DTK!C$6,0),"")</f>
        <v>152523843</v>
      </c>
      <c r="D537" s="55" t="str">
        <f>IF(ISNA(VLOOKUP($A537,[1]DSSV!$A$9:$P$65536,IN_DTK!D$6,0))=FALSE,VLOOKUP($A537,[1]DSSV!$A$9:$P$65536,IN_DTK!D$6,0),"")</f>
        <v xml:space="preserve">Nguyễn Hữu </v>
      </c>
      <c r="E537" s="56" t="str">
        <f>IF(ISNA(VLOOKUP($A537,[1]DSSV!$A$9:$P$65536,IN_DTK!E$6,0))=FALSE,VLOOKUP($A537,[1]DSSV!$A$9:$P$65536,IN_DTK!E$6,0),"")</f>
        <v xml:space="preserve">Tiển </v>
      </c>
      <c r="F537" s="57" t="str">
        <f>IF(ISNA(VLOOKUP($A537,[1]DSSV!$A$9:$P$65536,IN_DTK!F$6,0))=FALSE,VLOOKUP($A537,[1]DSSV!$A$9:$P$65536,IN_DTK!F$6,0),"")</f>
        <v>K15QNH5</v>
      </c>
      <c r="G537" s="57" t="str">
        <f>IF(ISNA(VLOOKUP($A537,[1]DSSV!$A$9:$P$65536,IN_DTK!G$6,0))=FALSE,VLOOKUP($A537,[1]DSSV!$A$9:$P$65536,IN_DTK!G$6,0),"")</f>
        <v>K15E43</v>
      </c>
      <c r="H537" s="54">
        <f>IF(ISNA(VLOOKUP($A537,[1]DSSV!$A$9:$P$65536,IN_DTK!H$6,0))=FALSE,IF(H$9&lt;&gt;0,VLOOKUP($A537,[1]DSSV!$A$9:$P$65536,IN_DTK!H$6,0),""),"")</f>
        <v>10</v>
      </c>
      <c r="I537" s="54">
        <f>IF(ISNA(VLOOKUP($A537,[1]DSSV!$A$9:$P$65536,IN_DTK!I$6,0))=FALSE,IF(I$9&lt;&gt;0,VLOOKUP($A537,[1]DSSV!$A$9:$P$65536,IN_DTK!I$6,0),""),"")</f>
        <v>8</v>
      </c>
      <c r="J537" s="54">
        <f>IF(ISNA(VLOOKUP($A537,[1]DSSV!$A$9:$P$65536,IN_DTK!J$6,0))=FALSE,IF(J$9&lt;&gt;0,VLOOKUP($A537,[1]DSSV!$A$9:$P$65536,IN_DTK!J$6,0),""),"")</f>
        <v>7.2</v>
      </c>
      <c r="K537" s="54">
        <f>IF(ISNA(VLOOKUP($A537,[1]DSSV!$A$9:$P$65536,IN_DTK!K$6,0))=FALSE,IF(K$9&lt;&gt;0,VLOOKUP($A537,[1]DSSV!$A$9:$P$65536,IN_DTK!K$6,0),""),"")</f>
        <v>6</v>
      </c>
      <c r="L537" s="54">
        <f>IF(ISNA(VLOOKUP($A537,[1]DSSV!$A$9:$P$65536,IN_DTK!L$6,0))=FALSE,VLOOKUP($A537,[1]DSSV!$A$9:$P$65536,IN_DTK!L$6,0),"")</f>
        <v>7</v>
      </c>
      <c r="M537" s="54">
        <f>IF(ISNA(VLOOKUP($A537,[1]DSSV!$A$9:$P$65536,IN_DTK!M$6,0))=FALSE,VLOOKUP($A537,[1]DSSV!$A$9:$P$65536,IN_DTK!M$6,0),"")</f>
        <v>3.6</v>
      </c>
      <c r="N537" s="54">
        <f>IF(ISNA(VLOOKUP($A537,[1]DSSV!$A$9:$P$65536,IN_DTK!N$6,0))=FALSE,IF(N$9&lt;&gt;0,VLOOKUP($A537,[1]DSSV!$A$9:$P$65536,IN_DTK!N$6,0),""),"")</f>
        <v>5.3</v>
      </c>
      <c r="O537" s="58">
        <f>IF(ISNA(VLOOKUP($A537,[1]DSSV!$A$9:$P$65536,IN_DTK!O$6,0))=FALSE,VLOOKUP($A537,[1]DSSV!$A$9:$P$65536,IN_DTK!O$6,0),"")</f>
        <v>6.3</v>
      </c>
      <c r="P537" s="59" t="str">
        <f>IF(ISNA(VLOOKUP($A537,[1]DSSV!$A$9:$P$65536,IN_DTK!P$6,0))=FALSE,VLOOKUP($A537,[1]DSSV!$A$9:$P$65536,IN_DTK!P$6,0),"")</f>
        <v>Sáu  Phẩy Ba</v>
      </c>
      <c r="Q537" s="60">
        <f>IF(ISNA(VLOOKUP($A537,[1]DSSV!$A$9:$P$65536,IN_DTK!Q$6,0))=FALSE,VLOOKUP($A537,[1]DSSV!$A$9:$P$65536,IN_DTK!Q$6,0),"")</f>
        <v>0</v>
      </c>
      <c r="R537" s="52" t="str">
        <f t="shared" si="16"/>
        <v>K15QNH</v>
      </c>
      <c r="S537" s="53" t="str">
        <f t="shared" si="17"/>
        <v>QNH</v>
      </c>
    </row>
    <row r="538" spans="1:19" s="52" customFormat="1" ht="18" customHeight="1">
      <c r="A538" s="44">
        <v>529</v>
      </c>
      <c r="B538" s="54">
        <f>SUBTOTAL(2,C$7:C538)</f>
        <v>529</v>
      </c>
      <c r="C538" s="54">
        <f>IF(ISNA(VLOOKUP($A538,[1]DSSV!$A$9:$P$65536,IN_DTK!C$6,0))=FALSE,VLOOKUP($A538,[1]DSSV!$A$9:$P$65536,IN_DTK!C$6,0),"")</f>
        <v>152523844</v>
      </c>
      <c r="D538" s="55" t="str">
        <f>IF(ISNA(VLOOKUP($A538,[1]DSSV!$A$9:$P$65536,IN_DTK!D$6,0))=FALSE,VLOOKUP($A538,[1]DSSV!$A$9:$P$65536,IN_DTK!D$6,0),"")</f>
        <v xml:space="preserve">Nguyễn Hoàng </v>
      </c>
      <c r="E538" s="56" t="str">
        <f>IF(ISNA(VLOOKUP($A538,[1]DSSV!$A$9:$P$65536,IN_DTK!E$6,0))=FALSE,VLOOKUP($A538,[1]DSSV!$A$9:$P$65536,IN_DTK!E$6,0),"")</f>
        <v xml:space="preserve">Giang </v>
      </c>
      <c r="F538" s="57" t="str">
        <f>IF(ISNA(VLOOKUP($A538,[1]DSSV!$A$9:$P$65536,IN_DTK!F$6,0))=FALSE,VLOOKUP($A538,[1]DSSV!$A$9:$P$65536,IN_DTK!F$6,0),"")</f>
        <v>K15QNH5</v>
      </c>
      <c r="G538" s="57" t="str">
        <f>IF(ISNA(VLOOKUP($A538,[1]DSSV!$A$9:$P$65536,IN_DTK!G$6,0))=FALSE,VLOOKUP($A538,[1]DSSV!$A$9:$P$65536,IN_DTK!G$6,0),"")</f>
        <v>K15E43</v>
      </c>
      <c r="H538" s="54">
        <f>IF(ISNA(VLOOKUP($A538,[1]DSSV!$A$9:$P$65536,IN_DTK!H$6,0))=FALSE,IF(H$9&lt;&gt;0,VLOOKUP($A538,[1]DSSV!$A$9:$P$65536,IN_DTK!H$6,0),""),"")</f>
        <v>10</v>
      </c>
      <c r="I538" s="54">
        <f>IF(ISNA(VLOOKUP($A538,[1]DSSV!$A$9:$P$65536,IN_DTK!I$6,0))=FALSE,IF(I$9&lt;&gt;0,VLOOKUP($A538,[1]DSSV!$A$9:$P$65536,IN_DTK!I$6,0),""),"")</f>
        <v>7</v>
      </c>
      <c r="J538" s="54">
        <f>IF(ISNA(VLOOKUP($A538,[1]DSSV!$A$9:$P$65536,IN_DTK!J$6,0))=FALSE,IF(J$9&lt;&gt;0,VLOOKUP($A538,[1]DSSV!$A$9:$P$65536,IN_DTK!J$6,0),""),"")</f>
        <v>7.2</v>
      </c>
      <c r="K538" s="54">
        <f>IF(ISNA(VLOOKUP($A538,[1]DSSV!$A$9:$P$65536,IN_DTK!K$6,0))=FALSE,IF(K$9&lt;&gt;0,VLOOKUP($A538,[1]DSSV!$A$9:$P$65536,IN_DTK!K$6,0),""),"")</f>
        <v>2</v>
      </c>
      <c r="L538" s="54">
        <f>IF(ISNA(VLOOKUP($A538,[1]DSSV!$A$9:$P$65536,IN_DTK!L$6,0))=FALSE,VLOOKUP($A538,[1]DSSV!$A$9:$P$65536,IN_DTK!L$6,0),"")</f>
        <v>7</v>
      </c>
      <c r="M538" s="54">
        <f>IF(ISNA(VLOOKUP($A538,[1]DSSV!$A$9:$P$65536,IN_DTK!M$6,0))=FALSE,VLOOKUP($A538,[1]DSSV!$A$9:$P$65536,IN_DTK!M$6,0),"")</f>
        <v>2.7</v>
      </c>
      <c r="N538" s="54">
        <f>IF(ISNA(VLOOKUP($A538,[1]DSSV!$A$9:$P$65536,IN_DTK!N$6,0))=FALSE,IF(N$9&lt;&gt;0,VLOOKUP($A538,[1]DSSV!$A$9:$P$65536,IN_DTK!N$6,0),""),"")</f>
        <v>4.9000000000000004</v>
      </c>
      <c r="O538" s="58">
        <f>IF(ISNA(VLOOKUP($A538,[1]DSSV!$A$9:$P$65536,IN_DTK!O$6,0))=FALSE,VLOOKUP($A538,[1]DSSV!$A$9:$P$65536,IN_DTK!O$6,0),"")</f>
        <v>5.5</v>
      </c>
      <c r="P538" s="59" t="str">
        <f>IF(ISNA(VLOOKUP($A538,[1]DSSV!$A$9:$P$65536,IN_DTK!P$6,0))=FALSE,VLOOKUP($A538,[1]DSSV!$A$9:$P$65536,IN_DTK!P$6,0),"")</f>
        <v>Năm Phẩy Năm</v>
      </c>
      <c r="Q538" s="60">
        <f>IF(ISNA(VLOOKUP($A538,[1]DSSV!$A$9:$P$65536,IN_DTK!Q$6,0))=FALSE,VLOOKUP($A538,[1]DSSV!$A$9:$P$65536,IN_DTK!Q$6,0),"")</f>
        <v>0</v>
      </c>
      <c r="R538" s="52" t="str">
        <f t="shared" si="16"/>
        <v>K15QNH</v>
      </c>
      <c r="S538" s="53" t="str">
        <f t="shared" si="17"/>
        <v>QNH</v>
      </c>
    </row>
    <row r="539" spans="1:19" s="52" customFormat="1" ht="18" customHeight="1">
      <c r="A539" s="44">
        <v>530</v>
      </c>
      <c r="B539" s="54">
        <f>SUBTOTAL(2,C$7:C539)</f>
        <v>530</v>
      </c>
      <c r="C539" s="54">
        <f>IF(ISNA(VLOOKUP($A539,[1]DSSV!$A$9:$P$65536,IN_DTK!C$6,0))=FALSE,VLOOKUP($A539,[1]DSSV!$A$9:$P$65536,IN_DTK!C$6,0),"")</f>
        <v>152523846</v>
      </c>
      <c r="D539" s="55" t="str">
        <f>IF(ISNA(VLOOKUP($A539,[1]DSSV!$A$9:$P$65536,IN_DTK!D$6,0))=FALSE,VLOOKUP($A539,[1]DSSV!$A$9:$P$65536,IN_DTK!D$6,0),"")</f>
        <v xml:space="preserve">Hà Xuân </v>
      </c>
      <c r="E539" s="56" t="str">
        <f>IF(ISNA(VLOOKUP($A539,[1]DSSV!$A$9:$P$65536,IN_DTK!E$6,0))=FALSE,VLOOKUP($A539,[1]DSSV!$A$9:$P$65536,IN_DTK!E$6,0),"")</f>
        <v xml:space="preserve">Phương </v>
      </c>
      <c r="F539" s="57" t="str">
        <f>IF(ISNA(VLOOKUP($A539,[1]DSSV!$A$9:$P$65536,IN_DTK!F$6,0))=FALSE,VLOOKUP($A539,[1]DSSV!$A$9:$P$65536,IN_DTK!F$6,0),"")</f>
        <v>K15QNH5</v>
      </c>
      <c r="G539" s="57" t="str">
        <f>IF(ISNA(VLOOKUP($A539,[1]DSSV!$A$9:$P$65536,IN_DTK!G$6,0))=FALSE,VLOOKUP($A539,[1]DSSV!$A$9:$P$65536,IN_DTK!G$6,0),"")</f>
        <v>K15E43</v>
      </c>
      <c r="H539" s="54">
        <f>IF(ISNA(VLOOKUP($A539,[1]DSSV!$A$9:$P$65536,IN_DTK!H$6,0))=FALSE,IF(H$9&lt;&gt;0,VLOOKUP($A539,[1]DSSV!$A$9:$P$65536,IN_DTK!H$6,0),""),"")</f>
        <v>9</v>
      </c>
      <c r="I539" s="54">
        <f>IF(ISNA(VLOOKUP($A539,[1]DSSV!$A$9:$P$65536,IN_DTK!I$6,0))=FALSE,IF(I$9&lt;&gt;0,VLOOKUP($A539,[1]DSSV!$A$9:$P$65536,IN_DTK!I$6,0),""),"")</f>
        <v>7</v>
      </c>
      <c r="J539" s="54">
        <f>IF(ISNA(VLOOKUP($A539,[1]DSSV!$A$9:$P$65536,IN_DTK!J$6,0))=FALSE,IF(J$9&lt;&gt;0,VLOOKUP($A539,[1]DSSV!$A$9:$P$65536,IN_DTK!J$6,0),""),"")</f>
        <v>7.2</v>
      </c>
      <c r="K539" s="54">
        <f>IF(ISNA(VLOOKUP($A539,[1]DSSV!$A$9:$P$65536,IN_DTK!K$6,0))=FALSE,IF(K$9&lt;&gt;0,VLOOKUP($A539,[1]DSSV!$A$9:$P$65536,IN_DTK!K$6,0),""),"")</f>
        <v>2</v>
      </c>
      <c r="L539" s="54">
        <f>IF(ISNA(VLOOKUP($A539,[1]DSSV!$A$9:$P$65536,IN_DTK!L$6,0))=FALSE,VLOOKUP($A539,[1]DSSV!$A$9:$P$65536,IN_DTK!L$6,0),"")</f>
        <v>5</v>
      </c>
      <c r="M539" s="54">
        <f>IF(ISNA(VLOOKUP($A539,[1]DSSV!$A$9:$P$65536,IN_DTK!M$6,0))=FALSE,VLOOKUP($A539,[1]DSSV!$A$9:$P$65536,IN_DTK!M$6,0),"")</f>
        <v>5.6</v>
      </c>
      <c r="N539" s="54">
        <f>IF(ISNA(VLOOKUP($A539,[1]DSSV!$A$9:$P$65536,IN_DTK!N$6,0))=FALSE,IF(N$9&lt;&gt;0,VLOOKUP($A539,[1]DSSV!$A$9:$P$65536,IN_DTK!N$6,0),""),"")</f>
        <v>5.3</v>
      </c>
      <c r="O539" s="58">
        <f>IF(ISNA(VLOOKUP($A539,[1]DSSV!$A$9:$P$65536,IN_DTK!O$6,0))=FALSE,VLOOKUP($A539,[1]DSSV!$A$9:$P$65536,IN_DTK!O$6,0),"")</f>
        <v>5.7</v>
      </c>
      <c r="P539" s="59" t="str">
        <f>IF(ISNA(VLOOKUP($A539,[1]DSSV!$A$9:$P$65536,IN_DTK!P$6,0))=FALSE,VLOOKUP($A539,[1]DSSV!$A$9:$P$65536,IN_DTK!P$6,0),"")</f>
        <v>Năm Phẩy Bảy</v>
      </c>
      <c r="Q539" s="60">
        <f>IF(ISNA(VLOOKUP($A539,[1]DSSV!$A$9:$P$65536,IN_DTK!Q$6,0))=FALSE,VLOOKUP($A539,[1]DSSV!$A$9:$P$65536,IN_DTK!Q$6,0),"")</f>
        <v>0</v>
      </c>
      <c r="R539" s="52" t="str">
        <f t="shared" si="16"/>
        <v>K15QNH</v>
      </c>
      <c r="S539" s="53" t="str">
        <f t="shared" si="17"/>
        <v>QNH</v>
      </c>
    </row>
    <row r="540" spans="1:19" s="52" customFormat="1" ht="18" customHeight="1">
      <c r="A540" s="44">
        <v>531</v>
      </c>
      <c r="B540" s="54">
        <f>SUBTOTAL(2,C$7:C540)</f>
        <v>531</v>
      </c>
      <c r="C540" s="54">
        <f>IF(ISNA(VLOOKUP($A540,[1]DSSV!$A$9:$P$65536,IN_DTK!C$6,0))=FALSE,VLOOKUP($A540,[1]DSSV!$A$9:$P$65536,IN_DTK!C$6,0),"")</f>
        <v>152523849</v>
      </c>
      <c r="D540" s="55" t="str">
        <f>IF(ISNA(VLOOKUP($A540,[1]DSSV!$A$9:$P$65536,IN_DTK!D$6,0))=FALSE,VLOOKUP($A540,[1]DSSV!$A$9:$P$65536,IN_DTK!D$6,0),"")</f>
        <v xml:space="preserve">Trần Thị </v>
      </c>
      <c r="E540" s="56" t="str">
        <f>IF(ISNA(VLOOKUP($A540,[1]DSSV!$A$9:$P$65536,IN_DTK!E$6,0))=FALSE,VLOOKUP($A540,[1]DSSV!$A$9:$P$65536,IN_DTK!E$6,0),"")</f>
        <v xml:space="preserve">Mỹ </v>
      </c>
      <c r="F540" s="57" t="str">
        <f>IF(ISNA(VLOOKUP($A540,[1]DSSV!$A$9:$P$65536,IN_DTK!F$6,0))=FALSE,VLOOKUP($A540,[1]DSSV!$A$9:$P$65536,IN_DTK!F$6,0),"")</f>
        <v>K15QNH5</v>
      </c>
      <c r="G540" s="57" t="str">
        <f>IF(ISNA(VLOOKUP($A540,[1]DSSV!$A$9:$P$65536,IN_DTK!G$6,0))=FALSE,VLOOKUP($A540,[1]DSSV!$A$9:$P$65536,IN_DTK!G$6,0),"")</f>
        <v>K15E43</v>
      </c>
      <c r="H540" s="54">
        <f>IF(ISNA(VLOOKUP($A540,[1]DSSV!$A$9:$P$65536,IN_DTK!H$6,0))=FALSE,IF(H$9&lt;&gt;0,VLOOKUP($A540,[1]DSSV!$A$9:$P$65536,IN_DTK!H$6,0),""),"")</f>
        <v>10</v>
      </c>
      <c r="I540" s="54">
        <f>IF(ISNA(VLOOKUP($A540,[1]DSSV!$A$9:$P$65536,IN_DTK!I$6,0))=FALSE,IF(I$9&lt;&gt;0,VLOOKUP($A540,[1]DSSV!$A$9:$P$65536,IN_DTK!I$6,0),""),"")</f>
        <v>8.5</v>
      </c>
      <c r="J540" s="54">
        <f>IF(ISNA(VLOOKUP($A540,[1]DSSV!$A$9:$P$65536,IN_DTK!J$6,0))=FALSE,IF(J$9&lt;&gt;0,VLOOKUP($A540,[1]DSSV!$A$9:$P$65536,IN_DTK!J$6,0),""),"")</f>
        <v>7.2</v>
      </c>
      <c r="K540" s="54">
        <f>IF(ISNA(VLOOKUP($A540,[1]DSSV!$A$9:$P$65536,IN_DTK!K$6,0))=FALSE,IF(K$9&lt;&gt;0,VLOOKUP($A540,[1]DSSV!$A$9:$P$65536,IN_DTK!K$6,0),""),"")</f>
        <v>6</v>
      </c>
      <c r="L540" s="54">
        <f>IF(ISNA(VLOOKUP($A540,[1]DSSV!$A$9:$P$65536,IN_DTK!L$6,0))=FALSE,VLOOKUP($A540,[1]DSSV!$A$9:$P$65536,IN_DTK!L$6,0),"")</f>
        <v>6</v>
      </c>
      <c r="M540" s="54">
        <f>IF(ISNA(VLOOKUP($A540,[1]DSSV!$A$9:$P$65536,IN_DTK!M$6,0))=FALSE,VLOOKUP($A540,[1]DSSV!$A$9:$P$65536,IN_DTK!M$6,0),"")</f>
        <v>4</v>
      </c>
      <c r="N540" s="54">
        <f>IF(ISNA(VLOOKUP($A540,[1]DSSV!$A$9:$P$65536,IN_DTK!N$6,0))=FALSE,IF(N$9&lt;&gt;0,VLOOKUP($A540,[1]DSSV!$A$9:$P$65536,IN_DTK!N$6,0),""),"")</f>
        <v>5</v>
      </c>
      <c r="O540" s="58">
        <f>IF(ISNA(VLOOKUP($A540,[1]DSSV!$A$9:$P$65536,IN_DTK!O$6,0))=FALSE,VLOOKUP($A540,[1]DSSV!$A$9:$P$65536,IN_DTK!O$6,0),"")</f>
        <v>6.1</v>
      </c>
      <c r="P540" s="59" t="str">
        <f>IF(ISNA(VLOOKUP($A540,[1]DSSV!$A$9:$P$65536,IN_DTK!P$6,0))=FALSE,VLOOKUP($A540,[1]DSSV!$A$9:$P$65536,IN_DTK!P$6,0),"")</f>
        <v>Sáu Phẩy Một</v>
      </c>
      <c r="Q540" s="60">
        <f>IF(ISNA(VLOOKUP($A540,[1]DSSV!$A$9:$P$65536,IN_DTK!Q$6,0))=FALSE,VLOOKUP($A540,[1]DSSV!$A$9:$P$65536,IN_DTK!Q$6,0),"")</f>
        <v>0</v>
      </c>
      <c r="R540" s="52" t="str">
        <f t="shared" si="16"/>
        <v>K15QNH</v>
      </c>
      <c r="S540" s="53" t="str">
        <f t="shared" si="17"/>
        <v>QNH</v>
      </c>
    </row>
    <row r="541" spans="1:19" s="52" customFormat="1" ht="18" customHeight="1">
      <c r="A541" s="44">
        <v>532</v>
      </c>
      <c r="B541" s="54">
        <f>SUBTOTAL(2,C$7:C541)</f>
        <v>532</v>
      </c>
      <c r="C541" s="54">
        <f>IF(ISNA(VLOOKUP($A541,[1]DSSV!$A$9:$P$65536,IN_DTK!C$6,0))=FALSE,VLOOKUP($A541,[1]DSSV!$A$9:$P$65536,IN_DTK!C$6,0),"")</f>
        <v>152523850</v>
      </c>
      <c r="D541" s="55" t="str">
        <f>IF(ISNA(VLOOKUP($A541,[1]DSSV!$A$9:$P$65536,IN_DTK!D$6,0))=FALSE,VLOOKUP($A541,[1]DSSV!$A$9:$P$65536,IN_DTK!D$6,0),"")</f>
        <v>Nguyễn Thị Kim</v>
      </c>
      <c r="E541" s="56" t="str">
        <f>IF(ISNA(VLOOKUP($A541,[1]DSSV!$A$9:$P$65536,IN_DTK!E$6,0))=FALSE,VLOOKUP($A541,[1]DSSV!$A$9:$P$65536,IN_DTK!E$6,0),"")</f>
        <v xml:space="preserve">Thúy </v>
      </c>
      <c r="F541" s="57" t="str">
        <f>IF(ISNA(VLOOKUP($A541,[1]DSSV!$A$9:$P$65536,IN_DTK!F$6,0))=FALSE,VLOOKUP($A541,[1]DSSV!$A$9:$P$65536,IN_DTK!F$6,0),"")</f>
        <v>K15QNH5</v>
      </c>
      <c r="G541" s="57" t="str">
        <f>IF(ISNA(VLOOKUP($A541,[1]DSSV!$A$9:$P$65536,IN_DTK!G$6,0))=FALSE,VLOOKUP($A541,[1]DSSV!$A$9:$P$65536,IN_DTK!G$6,0),"")</f>
        <v>K15E43</v>
      </c>
      <c r="H541" s="54">
        <f>IF(ISNA(VLOOKUP($A541,[1]DSSV!$A$9:$P$65536,IN_DTK!H$6,0))=FALSE,IF(H$9&lt;&gt;0,VLOOKUP($A541,[1]DSSV!$A$9:$P$65536,IN_DTK!H$6,0),""),"")</f>
        <v>10</v>
      </c>
      <c r="I541" s="54">
        <f>IF(ISNA(VLOOKUP($A541,[1]DSSV!$A$9:$P$65536,IN_DTK!I$6,0))=FALSE,IF(I$9&lt;&gt;0,VLOOKUP($A541,[1]DSSV!$A$9:$P$65536,IN_DTK!I$6,0),""),"")</f>
        <v>8</v>
      </c>
      <c r="J541" s="54">
        <f>IF(ISNA(VLOOKUP($A541,[1]DSSV!$A$9:$P$65536,IN_DTK!J$6,0))=FALSE,IF(J$9&lt;&gt;0,VLOOKUP($A541,[1]DSSV!$A$9:$P$65536,IN_DTK!J$6,0),""),"")</f>
        <v>7.2</v>
      </c>
      <c r="K541" s="54">
        <f>IF(ISNA(VLOOKUP($A541,[1]DSSV!$A$9:$P$65536,IN_DTK!K$6,0))=FALSE,IF(K$9&lt;&gt;0,VLOOKUP($A541,[1]DSSV!$A$9:$P$65536,IN_DTK!K$6,0),""),"")</f>
        <v>4</v>
      </c>
      <c r="L541" s="54">
        <f>IF(ISNA(VLOOKUP($A541,[1]DSSV!$A$9:$P$65536,IN_DTK!L$6,0))=FALSE,VLOOKUP($A541,[1]DSSV!$A$9:$P$65536,IN_DTK!L$6,0),"")</f>
        <v>8</v>
      </c>
      <c r="M541" s="54">
        <f>IF(ISNA(VLOOKUP($A541,[1]DSSV!$A$9:$P$65536,IN_DTK!M$6,0))=FALSE,VLOOKUP($A541,[1]DSSV!$A$9:$P$65536,IN_DTK!M$6,0),"")</f>
        <v>2.7</v>
      </c>
      <c r="N541" s="54">
        <f>IF(ISNA(VLOOKUP($A541,[1]DSSV!$A$9:$P$65536,IN_DTK!N$6,0))=FALSE,IF(N$9&lt;&gt;0,VLOOKUP($A541,[1]DSSV!$A$9:$P$65536,IN_DTK!N$6,0),""),"")</f>
        <v>5.4</v>
      </c>
      <c r="O541" s="58">
        <f>IF(ISNA(VLOOKUP($A541,[1]DSSV!$A$9:$P$65536,IN_DTK!O$6,0))=FALSE,VLOOKUP($A541,[1]DSSV!$A$9:$P$65536,IN_DTK!O$6,0),"")</f>
        <v>6.1</v>
      </c>
      <c r="P541" s="59" t="str">
        <f>IF(ISNA(VLOOKUP($A541,[1]DSSV!$A$9:$P$65536,IN_DTK!P$6,0))=FALSE,VLOOKUP($A541,[1]DSSV!$A$9:$P$65536,IN_DTK!P$6,0),"")</f>
        <v>Sáu Phẩy Một</v>
      </c>
      <c r="Q541" s="60">
        <f>IF(ISNA(VLOOKUP($A541,[1]DSSV!$A$9:$P$65536,IN_DTK!Q$6,0))=FALSE,VLOOKUP($A541,[1]DSSV!$A$9:$P$65536,IN_DTK!Q$6,0),"")</f>
        <v>0</v>
      </c>
      <c r="R541" s="52" t="str">
        <f t="shared" si="16"/>
        <v>K15QNH</v>
      </c>
      <c r="S541" s="53" t="str">
        <f t="shared" si="17"/>
        <v>QNH</v>
      </c>
    </row>
    <row r="542" spans="1:19" s="52" customFormat="1" ht="18" customHeight="1">
      <c r="A542" s="44">
        <v>533</v>
      </c>
      <c r="B542" s="54">
        <f>SUBTOTAL(2,C$7:C542)</f>
        <v>533</v>
      </c>
      <c r="C542" s="54">
        <f>IF(ISNA(VLOOKUP($A542,[1]DSSV!$A$9:$P$65536,IN_DTK!C$6,0))=FALSE,VLOOKUP($A542,[1]DSSV!$A$9:$P$65536,IN_DTK!C$6,0),"")</f>
        <v>152523863</v>
      </c>
      <c r="D542" s="55" t="str">
        <f>IF(ISNA(VLOOKUP($A542,[1]DSSV!$A$9:$P$65536,IN_DTK!D$6,0))=FALSE,VLOOKUP($A542,[1]DSSV!$A$9:$P$65536,IN_DTK!D$6,0),"")</f>
        <v xml:space="preserve">Trần Thị Hoàng </v>
      </c>
      <c r="E542" s="56" t="str">
        <f>IF(ISNA(VLOOKUP($A542,[1]DSSV!$A$9:$P$65536,IN_DTK!E$6,0))=FALSE,VLOOKUP($A542,[1]DSSV!$A$9:$P$65536,IN_DTK!E$6,0),"")</f>
        <v xml:space="preserve">Bích </v>
      </c>
      <c r="F542" s="57" t="str">
        <f>IF(ISNA(VLOOKUP($A542,[1]DSSV!$A$9:$P$65536,IN_DTK!F$6,0))=FALSE,VLOOKUP($A542,[1]DSSV!$A$9:$P$65536,IN_DTK!F$6,0),"")</f>
        <v>K15QNH5</v>
      </c>
      <c r="G542" s="57" t="str">
        <f>IF(ISNA(VLOOKUP($A542,[1]DSSV!$A$9:$P$65536,IN_DTK!G$6,0))=FALSE,VLOOKUP($A542,[1]DSSV!$A$9:$P$65536,IN_DTK!G$6,0),"")</f>
        <v>K15E43</v>
      </c>
      <c r="H542" s="54">
        <f>IF(ISNA(VLOOKUP($A542,[1]DSSV!$A$9:$P$65536,IN_DTK!H$6,0))=FALSE,IF(H$9&lt;&gt;0,VLOOKUP($A542,[1]DSSV!$A$9:$P$65536,IN_DTK!H$6,0),""),"")</f>
        <v>10</v>
      </c>
      <c r="I542" s="54">
        <f>IF(ISNA(VLOOKUP($A542,[1]DSSV!$A$9:$P$65536,IN_DTK!I$6,0))=FALSE,IF(I$9&lt;&gt;0,VLOOKUP($A542,[1]DSSV!$A$9:$P$65536,IN_DTK!I$6,0),""),"")</f>
        <v>8</v>
      </c>
      <c r="J542" s="54">
        <f>IF(ISNA(VLOOKUP($A542,[1]DSSV!$A$9:$P$65536,IN_DTK!J$6,0))=FALSE,IF(J$9&lt;&gt;0,VLOOKUP($A542,[1]DSSV!$A$9:$P$65536,IN_DTK!J$6,0),""),"")</f>
        <v>6.4</v>
      </c>
      <c r="K542" s="54">
        <f>IF(ISNA(VLOOKUP($A542,[1]DSSV!$A$9:$P$65536,IN_DTK!K$6,0))=FALSE,IF(K$9&lt;&gt;0,VLOOKUP($A542,[1]DSSV!$A$9:$P$65536,IN_DTK!K$6,0),""),"")</f>
        <v>6</v>
      </c>
      <c r="L542" s="54">
        <f>IF(ISNA(VLOOKUP($A542,[1]DSSV!$A$9:$P$65536,IN_DTK!L$6,0))=FALSE,VLOOKUP($A542,[1]DSSV!$A$9:$P$65536,IN_DTK!L$6,0),"")</f>
        <v>7</v>
      </c>
      <c r="M542" s="54">
        <f>IF(ISNA(VLOOKUP($A542,[1]DSSV!$A$9:$P$65536,IN_DTK!M$6,0))=FALSE,VLOOKUP($A542,[1]DSSV!$A$9:$P$65536,IN_DTK!M$6,0),"")</f>
        <v>3.3</v>
      </c>
      <c r="N542" s="54">
        <f>IF(ISNA(VLOOKUP($A542,[1]DSSV!$A$9:$P$65536,IN_DTK!N$6,0))=FALSE,IF(N$9&lt;&gt;0,VLOOKUP($A542,[1]DSSV!$A$9:$P$65536,IN_DTK!N$6,0),""),"")</f>
        <v>5.2</v>
      </c>
      <c r="O542" s="58">
        <f>IF(ISNA(VLOOKUP($A542,[1]DSSV!$A$9:$P$65536,IN_DTK!O$6,0))=FALSE,VLOOKUP($A542,[1]DSSV!$A$9:$P$65536,IN_DTK!O$6,0),"")</f>
        <v>6</v>
      </c>
      <c r="P542" s="59" t="str">
        <f>IF(ISNA(VLOOKUP($A542,[1]DSSV!$A$9:$P$65536,IN_DTK!P$6,0))=FALSE,VLOOKUP($A542,[1]DSSV!$A$9:$P$65536,IN_DTK!P$6,0),"")</f>
        <v>Sáu</v>
      </c>
      <c r="Q542" s="60">
        <f>IF(ISNA(VLOOKUP($A542,[1]DSSV!$A$9:$P$65536,IN_DTK!Q$6,0))=FALSE,VLOOKUP($A542,[1]DSSV!$A$9:$P$65536,IN_DTK!Q$6,0),"")</f>
        <v>0</v>
      </c>
      <c r="R542" s="52" t="str">
        <f t="shared" si="16"/>
        <v>K15QNH</v>
      </c>
      <c r="S542" s="53" t="str">
        <f t="shared" si="17"/>
        <v>QNH</v>
      </c>
    </row>
    <row r="543" spans="1:19" s="52" customFormat="1" ht="18" customHeight="1">
      <c r="A543" s="44">
        <v>534</v>
      </c>
      <c r="B543" s="54">
        <f>SUBTOTAL(2,C$7:C543)</f>
        <v>534</v>
      </c>
      <c r="C543" s="54">
        <f>IF(ISNA(VLOOKUP($A543,[1]DSSV!$A$9:$P$65536,IN_DTK!C$6,0))=FALSE,VLOOKUP($A543,[1]DSSV!$A$9:$P$65536,IN_DTK!C$6,0),"")</f>
        <v>152525568</v>
      </c>
      <c r="D543" s="55" t="str">
        <f>IF(ISNA(VLOOKUP($A543,[1]DSSV!$A$9:$P$65536,IN_DTK!D$6,0))=FALSE,VLOOKUP($A543,[1]DSSV!$A$9:$P$65536,IN_DTK!D$6,0),"")</f>
        <v xml:space="preserve">Nguyễn Hoàng </v>
      </c>
      <c r="E543" s="56" t="str">
        <f>IF(ISNA(VLOOKUP($A543,[1]DSSV!$A$9:$P$65536,IN_DTK!E$6,0))=FALSE,VLOOKUP($A543,[1]DSSV!$A$9:$P$65536,IN_DTK!E$6,0),"")</f>
        <v xml:space="preserve">Ni </v>
      </c>
      <c r="F543" s="57" t="str">
        <f>IF(ISNA(VLOOKUP($A543,[1]DSSV!$A$9:$P$65536,IN_DTK!F$6,0))=FALSE,VLOOKUP($A543,[1]DSSV!$A$9:$P$65536,IN_DTK!F$6,0),"")</f>
        <v>K15QNH5</v>
      </c>
      <c r="G543" s="57" t="str">
        <f>IF(ISNA(VLOOKUP($A543,[1]DSSV!$A$9:$P$65536,IN_DTK!G$6,0))=FALSE,VLOOKUP($A543,[1]DSSV!$A$9:$P$65536,IN_DTK!G$6,0),"")</f>
        <v>K15E43</v>
      </c>
      <c r="H543" s="54">
        <f>IF(ISNA(VLOOKUP($A543,[1]DSSV!$A$9:$P$65536,IN_DTK!H$6,0))=FALSE,IF(H$9&lt;&gt;0,VLOOKUP($A543,[1]DSSV!$A$9:$P$65536,IN_DTK!H$6,0),""),"")</f>
        <v>10</v>
      </c>
      <c r="I543" s="54">
        <f>IF(ISNA(VLOOKUP($A543,[1]DSSV!$A$9:$P$65536,IN_DTK!I$6,0))=FALSE,IF(I$9&lt;&gt;0,VLOOKUP($A543,[1]DSSV!$A$9:$P$65536,IN_DTK!I$6,0),""),"")</f>
        <v>9</v>
      </c>
      <c r="J543" s="54">
        <f>IF(ISNA(VLOOKUP($A543,[1]DSSV!$A$9:$P$65536,IN_DTK!J$6,0))=FALSE,IF(J$9&lt;&gt;0,VLOOKUP($A543,[1]DSSV!$A$9:$P$65536,IN_DTK!J$6,0),""),"")</f>
        <v>5.5</v>
      </c>
      <c r="K543" s="54">
        <f>IF(ISNA(VLOOKUP($A543,[1]DSSV!$A$9:$P$65536,IN_DTK!K$6,0))=FALSE,IF(K$9&lt;&gt;0,VLOOKUP($A543,[1]DSSV!$A$9:$P$65536,IN_DTK!K$6,0),""),"")</f>
        <v>7</v>
      </c>
      <c r="L543" s="54">
        <f>IF(ISNA(VLOOKUP($A543,[1]DSSV!$A$9:$P$65536,IN_DTK!L$6,0))=FALSE,VLOOKUP($A543,[1]DSSV!$A$9:$P$65536,IN_DTK!L$6,0),"")</f>
        <v>5</v>
      </c>
      <c r="M543" s="54">
        <f>IF(ISNA(VLOOKUP($A543,[1]DSSV!$A$9:$P$65536,IN_DTK!M$6,0))=FALSE,VLOOKUP($A543,[1]DSSV!$A$9:$P$65536,IN_DTK!M$6,0),"")</f>
        <v>2.9</v>
      </c>
      <c r="N543" s="54">
        <f>IF(ISNA(VLOOKUP($A543,[1]DSSV!$A$9:$P$65536,IN_DTK!N$6,0))=FALSE,IF(N$9&lt;&gt;0,VLOOKUP($A543,[1]DSSV!$A$9:$P$65536,IN_DTK!N$6,0),""),"")</f>
        <v>4</v>
      </c>
      <c r="O543" s="58">
        <f>IF(ISNA(VLOOKUP($A543,[1]DSSV!$A$9:$P$65536,IN_DTK!O$6,0))=FALSE,VLOOKUP($A543,[1]DSSV!$A$9:$P$65536,IN_DTK!O$6,0),"")</f>
        <v>5.4</v>
      </c>
      <c r="P543" s="59" t="str">
        <f>IF(ISNA(VLOOKUP($A543,[1]DSSV!$A$9:$P$65536,IN_DTK!P$6,0))=FALSE,VLOOKUP($A543,[1]DSSV!$A$9:$P$65536,IN_DTK!P$6,0),"")</f>
        <v>Năm Phẩy Bốn</v>
      </c>
      <c r="Q543" s="60">
        <f>IF(ISNA(VLOOKUP($A543,[1]DSSV!$A$9:$P$65536,IN_DTK!Q$6,0))=FALSE,VLOOKUP($A543,[1]DSSV!$A$9:$P$65536,IN_DTK!Q$6,0),"")</f>
        <v>0</v>
      </c>
      <c r="R543" s="52" t="str">
        <f t="shared" si="16"/>
        <v>K15QNH</v>
      </c>
      <c r="S543" s="53" t="str">
        <f t="shared" si="17"/>
        <v>QNH</v>
      </c>
    </row>
    <row r="544" spans="1:19" s="52" customFormat="1" ht="18" customHeight="1">
      <c r="A544" s="44">
        <v>535</v>
      </c>
      <c r="B544" s="54">
        <f>SUBTOTAL(2,C$7:C544)</f>
        <v>535</v>
      </c>
      <c r="C544" s="54">
        <f>IF(ISNA(VLOOKUP($A544,[1]DSSV!$A$9:$P$65536,IN_DTK!C$6,0))=FALSE,VLOOKUP($A544,[1]DSSV!$A$9:$P$65536,IN_DTK!C$6,0),"")</f>
        <v>152324321</v>
      </c>
      <c r="D544" s="55" t="str">
        <f>IF(ISNA(VLOOKUP($A544,[1]DSSV!$A$9:$P$65536,IN_DTK!D$6,0))=FALSE,VLOOKUP($A544,[1]DSSV!$A$9:$P$65536,IN_DTK!D$6,0),"")</f>
        <v>Trần Thị Minh</v>
      </c>
      <c r="E544" s="56" t="str">
        <f>IF(ISNA(VLOOKUP($A544,[1]DSSV!$A$9:$P$65536,IN_DTK!E$6,0))=FALSE,VLOOKUP($A544,[1]DSSV!$A$9:$P$65536,IN_DTK!E$6,0),"")</f>
        <v>Lê</v>
      </c>
      <c r="F544" s="57" t="str">
        <f>IF(ISNA(VLOOKUP($A544,[1]DSSV!$A$9:$P$65536,IN_DTK!F$6,0))=FALSE,VLOOKUP($A544,[1]DSSV!$A$9:$P$65536,IN_DTK!F$6,0),"")</f>
        <v>K15QNH4</v>
      </c>
      <c r="G544" s="57" t="str">
        <f>IF(ISNA(VLOOKUP($A544,[1]DSSV!$A$9:$P$65536,IN_DTK!G$6,0))=FALSE,VLOOKUP($A544,[1]DSSV!$A$9:$P$65536,IN_DTK!G$6,0),"")</f>
        <v>K15E43</v>
      </c>
      <c r="H544" s="54">
        <f>IF(ISNA(VLOOKUP($A544,[1]DSSV!$A$9:$P$65536,IN_DTK!H$6,0))=FALSE,IF(H$9&lt;&gt;0,VLOOKUP($A544,[1]DSSV!$A$9:$P$65536,IN_DTK!H$6,0),""),"")</f>
        <v>10</v>
      </c>
      <c r="I544" s="54">
        <f>IF(ISNA(VLOOKUP($A544,[1]DSSV!$A$9:$P$65536,IN_DTK!I$6,0))=FALSE,IF(I$9&lt;&gt;0,VLOOKUP($A544,[1]DSSV!$A$9:$P$65536,IN_DTK!I$6,0),""),"")</f>
        <v>7</v>
      </c>
      <c r="J544" s="54">
        <f>IF(ISNA(VLOOKUP($A544,[1]DSSV!$A$9:$P$65536,IN_DTK!J$6,0))=FALSE,IF(J$9&lt;&gt;0,VLOOKUP($A544,[1]DSSV!$A$9:$P$65536,IN_DTK!J$6,0),""),"")</f>
        <v>5.5</v>
      </c>
      <c r="K544" s="54">
        <f>IF(ISNA(VLOOKUP($A544,[1]DSSV!$A$9:$P$65536,IN_DTK!K$6,0))=FALSE,IF(K$9&lt;&gt;0,VLOOKUP($A544,[1]DSSV!$A$9:$P$65536,IN_DTK!K$6,0),""),"")</f>
        <v>6</v>
      </c>
      <c r="L544" s="54">
        <f>IF(ISNA(VLOOKUP($A544,[1]DSSV!$A$9:$P$65536,IN_DTK!L$6,0))=FALSE,VLOOKUP($A544,[1]DSSV!$A$9:$P$65536,IN_DTK!L$6,0),"")</f>
        <v>5</v>
      </c>
      <c r="M544" s="54">
        <f>IF(ISNA(VLOOKUP($A544,[1]DSSV!$A$9:$P$65536,IN_DTK!M$6,0))=FALSE,VLOOKUP($A544,[1]DSSV!$A$9:$P$65536,IN_DTK!M$6,0),"")</f>
        <v>3.5</v>
      </c>
      <c r="N544" s="54">
        <f>IF(ISNA(VLOOKUP($A544,[1]DSSV!$A$9:$P$65536,IN_DTK!N$6,0))=FALSE,IF(N$9&lt;&gt;0,VLOOKUP($A544,[1]DSSV!$A$9:$P$65536,IN_DTK!N$6,0),""),"")</f>
        <v>4.3</v>
      </c>
      <c r="O544" s="58">
        <f>IF(ISNA(VLOOKUP($A544,[1]DSSV!$A$9:$P$65536,IN_DTK!O$6,0))=FALSE,VLOOKUP($A544,[1]DSSV!$A$9:$P$65536,IN_DTK!O$6,0),"")</f>
        <v>5.3</v>
      </c>
      <c r="P544" s="59" t="str">
        <f>IF(ISNA(VLOOKUP($A544,[1]DSSV!$A$9:$P$65536,IN_DTK!P$6,0))=FALSE,VLOOKUP($A544,[1]DSSV!$A$9:$P$65536,IN_DTK!P$6,0),"")</f>
        <v>Năm Phẩy Ba</v>
      </c>
      <c r="Q544" s="60">
        <f>IF(ISNA(VLOOKUP($A544,[1]DSSV!$A$9:$P$65536,IN_DTK!Q$6,0))=FALSE,VLOOKUP($A544,[1]DSSV!$A$9:$P$65536,IN_DTK!Q$6,0),"")</f>
        <v>0</v>
      </c>
      <c r="R544" s="52" t="str">
        <f t="shared" si="16"/>
        <v>K15QNH</v>
      </c>
      <c r="S544" s="53" t="str">
        <f t="shared" si="17"/>
        <v>QNH</v>
      </c>
    </row>
    <row r="545" spans="1:19" s="52" customFormat="1" ht="18" customHeight="1">
      <c r="A545" s="44">
        <v>536</v>
      </c>
      <c r="B545" s="54">
        <f>SUBTOTAL(2,C$7:C545)</f>
        <v>536</v>
      </c>
      <c r="C545" s="54">
        <f>IF(ISNA(VLOOKUP($A545,[1]DSSV!$A$9:$P$65536,IN_DTK!C$6,0))=FALSE,VLOOKUP($A545,[1]DSSV!$A$9:$P$65536,IN_DTK!C$6,0),"")</f>
        <v>152523816</v>
      </c>
      <c r="D545" s="55" t="str">
        <f>IF(ISNA(VLOOKUP($A545,[1]DSSV!$A$9:$P$65536,IN_DTK!D$6,0))=FALSE,VLOOKUP($A545,[1]DSSV!$A$9:$P$65536,IN_DTK!D$6,0),"")</f>
        <v xml:space="preserve">Trần Thị Nhật </v>
      </c>
      <c r="E545" s="56" t="str">
        <f>IF(ISNA(VLOOKUP($A545,[1]DSSV!$A$9:$P$65536,IN_DTK!E$6,0))=FALSE,VLOOKUP($A545,[1]DSSV!$A$9:$P$65536,IN_DTK!E$6,0),"")</f>
        <v xml:space="preserve">Tân </v>
      </c>
      <c r="F545" s="57" t="str">
        <f>IF(ISNA(VLOOKUP($A545,[1]DSSV!$A$9:$P$65536,IN_DTK!F$6,0))=FALSE,VLOOKUP($A545,[1]DSSV!$A$9:$P$65536,IN_DTK!F$6,0),"")</f>
        <v>K15QNH5</v>
      </c>
      <c r="G545" s="57" t="str">
        <f>IF(ISNA(VLOOKUP($A545,[1]DSSV!$A$9:$P$65536,IN_DTK!G$6,0))=FALSE,VLOOKUP($A545,[1]DSSV!$A$9:$P$65536,IN_DTK!G$6,0),"")</f>
        <v>K15E44</v>
      </c>
      <c r="H545" s="54">
        <f>IF(ISNA(VLOOKUP($A545,[1]DSSV!$A$9:$P$65536,IN_DTK!H$6,0))=FALSE,IF(H$9&lt;&gt;0,VLOOKUP($A545,[1]DSSV!$A$9:$P$65536,IN_DTK!H$6,0),""),"")</f>
        <v>9</v>
      </c>
      <c r="I545" s="54">
        <f>IF(ISNA(VLOOKUP($A545,[1]DSSV!$A$9:$P$65536,IN_DTK!I$6,0))=FALSE,IF(I$9&lt;&gt;0,VLOOKUP($A545,[1]DSSV!$A$9:$P$65536,IN_DTK!I$6,0),""),"")</f>
        <v>6</v>
      </c>
      <c r="J545" s="54">
        <f>IF(ISNA(VLOOKUP($A545,[1]DSSV!$A$9:$P$65536,IN_DTK!J$6,0))=FALSE,IF(J$9&lt;&gt;0,VLOOKUP($A545,[1]DSSV!$A$9:$P$65536,IN_DTK!J$6,0),""),"")</f>
        <v>6.2</v>
      </c>
      <c r="K545" s="54">
        <f>IF(ISNA(VLOOKUP($A545,[1]DSSV!$A$9:$P$65536,IN_DTK!K$6,0))=FALSE,IF(K$9&lt;&gt;0,VLOOKUP($A545,[1]DSSV!$A$9:$P$65536,IN_DTK!K$6,0),""),"")</f>
        <v>7</v>
      </c>
      <c r="L545" s="54">
        <f>IF(ISNA(VLOOKUP($A545,[1]DSSV!$A$9:$P$65536,IN_DTK!L$6,0))=FALSE,VLOOKUP($A545,[1]DSSV!$A$9:$P$65536,IN_DTK!L$6,0),"")</f>
        <v>7</v>
      </c>
      <c r="M545" s="54">
        <f>IF(ISNA(VLOOKUP($A545,[1]DSSV!$A$9:$P$65536,IN_DTK!M$6,0))=FALSE,VLOOKUP($A545,[1]DSSV!$A$9:$P$65536,IN_DTK!M$6,0),"")</f>
        <v>4</v>
      </c>
      <c r="N545" s="54">
        <f>IF(ISNA(VLOOKUP($A545,[1]DSSV!$A$9:$P$65536,IN_DTK!N$6,0))=FALSE,IF(N$9&lt;&gt;0,VLOOKUP($A545,[1]DSSV!$A$9:$P$65536,IN_DTK!N$6,0),""),"")</f>
        <v>5.5</v>
      </c>
      <c r="O545" s="58">
        <f>IF(ISNA(VLOOKUP($A545,[1]DSSV!$A$9:$P$65536,IN_DTK!O$6,0))=FALSE,VLOOKUP($A545,[1]DSSV!$A$9:$P$65536,IN_DTK!O$6,0),"")</f>
        <v>6</v>
      </c>
      <c r="P545" s="59" t="str">
        <f>IF(ISNA(VLOOKUP($A545,[1]DSSV!$A$9:$P$65536,IN_DTK!P$6,0))=FALSE,VLOOKUP($A545,[1]DSSV!$A$9:$P$65536,IN_DTK!P$6,0),"")</f>
        <v>Sáu</v>
      </c>
      <c r="Q545" s="60">
        <f>IF(ISNA(VLOOKUP($A545,[1]DSSV!$A$9:$P$65536,IN_DTK!Q$6,0))=FALSE,VLOOKUP($A545,[1]DSSV!$A$9:$P$65536,IN_DTK!Q$6,0),"")</f>
        <v>0</v>
      </c>
      <c r="R545" s="52" t="str">
        <f t="shared" si="16"/>
        <v>K15QNH</v>
      </c>
      <c r="S545" s="53" t="str">
        <f t="shared" si="17"/>
        <v>QNH</v>
      </c>
    </row>
    <row r="546" spans="1:19" s="52" customFormat="1" ht="18" customHeight="1">
      <c r="A546" s="44">
        <v>537</v>
      </c>
      <c r="B546" s="54">
        <f>SUBTOTAL(2,C$7:C546)</f>
        <v>537</v>
      </c>
      <c r="C546" s="54">
        <f>IF(ISNA(VLOOKUP($A546,[1]DSSV!$A$9:$P$65536,IN_DTK!C$6,0))=FALSE,VLOOKUP($A546,[1]DSSV!$A$9:$P$65536,IN_DTK!C$6,0),"")</f>
        <v>152523826</v>
      </c>
      <c r="D546" s="55" t="str">
        <f>IF(ISNA(VLOOKUP($A546,[1]DSSV!$A$9:$P$65536,IN_DTK!D$6,0))=FALSE,VLOOKUP($A546,[1]DSSV!$A$9:$P$65536,IN_DTK!D$6,0),"")</f>
        <v>Nguỵ Thị Như</v>
      </c>
      <c r="E546" s="56" t="str">
        <f>IF(ISNA(VLOOKUP($A546,[1]DSSV!$A$9:$P$65536,IN_DTK!E$6,0))=FALSE,VLOOKUP($A546,[1]DSSV!$A$9:$P$65536,IN_DTK!E$6,0),"")</f>
        <v xml:space="preserve">Thảo </v>
      </c>
      <c r="F546" s="57" t="str">
        <f>IF(ISNA(VLOOKUP($A546,[1]DSSV!$A$9:$P$65536,IN_DTK!F$6,0))=FALSE,VLOOKUP($A546,[1]DSSV!$A$9:$P$65536,IN_DTK!F$6,0),"")</f>
        <v>K15QNH5</v>
      </c>
      <c r="G546" s="57" t="str">
        <f>IF(ISNA(VLOOKUP($A546,[1]DSSV!$A$9:$P$65536,IN_DTK!G$6,0))=FALSE,VLOOKUP($A546,[1]DSSV!$A$9:$P$65536,IN_DTK!G$6,0),"")</f>
        <v>K15E44</v>
      </c>
      <c r="H546" s="54">
        <f>IF(ISNA(VLOOKUP($A546,[1]DSSV!$A$9:$P$65536,IN_DTK!H$6,0))=FALSE,IF(H$9&lt;&gt;0,VLOOKUP($A546,[1]DSSV!$A$9:$P$65536,IN_DTK!H$6,0),""),"")</f>
        <v>8</v>
      </c>
      <c r="I546" s="54">
        <f>IF(ISNA(VLOOKUP($A546,[1]DSSV!$A$9:$P$65536,IN_DTK!I$6,0))=FALSE,IF(I$9&lt;&gt;0,VLOOKUP($A546,[1]DSSV!$A$9:$P$65536,IN_DTK!I$6,0),""),"")</f>
        <v>8</v>
      </c>
      <c r="J546" s="54">
        <f>IF(ISNA(VLOOKUP($A546,[1]DSSV!$A$9:$P$65536,IN_DTK!J$6,0))=FALSE,IF(J$9&lt;&gt;0,VLOOKUP($A546,[1]DSSV!$A$9:$P$65536,IN_DTK!J$6,0),""),"")</f>
        <v>5.2</v>
      </c>
      <c r="K546" s="54">
        <f>IF(ISNA(VLOOKUP($A546,[1]DSSV!$A$9:$P$65536,IN_DTK!K$6,0))=FALSE,IF(K$9&lt;&gt;0,VLOOKUP($A546,[1]DSSV!$A$9:$P$65536,IN_DTK!K$6,0),""),"")</f>
        <v>8.5</v>
      </c>
      <c r="L546" s="54">
        <f>IF(ISNA(VLOOKUP($A546,[1]DSSV!$A$9:$P$65536,IN_DTK!L$6,0))=FALSE,VLOOKUP($A546,[1]DSSV!$A$9:$P$65536,IN_DTK!L$6,0),"")</f>
        <v>8</v>
      </c>
      <c r="M546" s="54">
        <f>IF(ISNA(VLOOKUP($A546,[1]DSSV!$A$9:$P$65536,IN_DTK!M$6,0))=FALSE,VLOOKUP($A546,[1]DSSV!$A$9:$P$65536,IN_DTK!M$6,0),"")</f>
        <v>3.3</v>
      </c>
      <c r="N546" s="54">
        <f>IF(ISNA(VLOOKUP($A546,[1]DSSV!$A$9:$P$65536,IN_DTK!N$6,0))=FALSE,IF(N$9&lt;&gt;0,VLOOKUP($A546,[1]DSSV!$A$9:$P$65536,IN_DTK!N$6,0),""),"")</f>
        <v>5.7</v>
      </c>
      <c r="O546" s="58">
        <f>IF(ISNA(VLOOKUP($A546,[1]DSSV!$A$9:$P$65536,IN_DTK!O$6,0))=FALSE,VLOOKUP($A546,[1]DSSV!$A$9:$P$65536,IN_DTK!O$6,0),"")</f>
        <v>6.2</v>
      </c>
      <c r="P546" s="59" t="str">
        <f>IF(ISNA(VLOOKUP($A546,[1]DSSV!$A$9:$P$65536,IN_DTK!P$6,0))=FALSE,VLOOKUP($A546,[1]DSSV!$A$9:$P$65536,IN_DTK!P$6,0),"")</f>
        <v>Sáu  Phẩy Hai</v>
      </c>
      <c r="Q546" s="60">
        <f>IF(ISNA(VLOOKUP($A546,[1]DSSV!$A$9:$P$65536,IN_DTK!Q$6,0))=FALSE,VLOOKUP($A546,[1]DSSV!$A$9:$P$65536,IN_DTK!Q$6,0),"")</f>
        <v>0</v>
      </c>
      <c r="R546" s="52" t="str">
        <f t="shared" si="16"/>
        <v>K15QNH</v>
      </c>
      <c r="S546" s="53" t="str">
        <f t="shared" si="17"/>
        <v>QNH</v>
      </c>
    </row>
    <row r="547" spans="1:19" s="52" customFormat="1" ht="18" customHeight="1">
      <c r="A547" s="44">
        <v>538</v>
      </c>
      <c r="B547" s="54">
        <f>SUBTOTAL(2,C$7:C547)</f>
        <v>538</v>
      </c>
      <c r="C547" s="54">
        <f>IF(ISNA(VLOOKUP($A547,[1]DSSV!$A$9:$P$65536,IN_DTK!C$6,0))=FALSE,VLOOKUP($A547,[1]DSSV!$A$9:$P$65536,IN_DTK!C$6,0),"")</f>
        <v>152523856</v>
      </c>
      <c r="D547" s="55" t="str">
        <f>IF(ISNA(VLOOKUP($A547,[1]DSSV!$A$9:$P$65536,IN_DTK!D$6,0))=FALSE,VLOOKUP($A547,[1]DSSV!$A$9:$P$65536,IN_DTK!D$6,0),"")</f>
        <v xml:space="preserve">Lê Thanh </v>
      </c>
      <c r="E547" s="56" t="str">
        <f>IF(ISNA(VLOOKUP($A547,[1]DSSV!$A$9:$P$65536,IN_DTK!E$6,0))=FALSE,VLOOKUP($A547,[1]DSSV!$A$9:$P$65536,IN_DTK!E$6,0),"")</f>
        <v xml:space="preserve">Thùy </v>
      </c>
      <c r="F547" s="57" t="str">
        <f>IF(ISNA(VLOOKUP($A547,[1]DSSV!$A$9:$P$65536,IN_DTK!F$6,0))=FALSE,VLOOKUP($A547,[1]DSSV!$A$9:$P$65536,IN_DTK!F$6,0),"")</f>
        <v>K15QNH5</v>
      </c>
      <c r="G547" s="57" t="str">
        <f>IF(ISNA(VLOOKUP($A547,[1]DSSV!$A$9:$P$65536,IN_DTK!G$6,0))=FALSE,VLOOKUP($A547,[1]DSSV!$A$9:$P$65536,IN_DTK!G$6,0),"")</f>
        <v>K15E44</v>
      </c>
      <c r="H547" s="54">
        <f>IF(ISNA(VLOOKUP($A547,[1]DSSV!$A$9:$P$65536,IN_DTK!H$6,0))=FALSE,IF(H$9&lt;&gt;0,VLOOKUP($A547,[1]DSSV!$A$9:$P$65536,IN_DTK!H$6,0),""),"")</f>
        <v>8</v>
      </c>
      <c r="I547" s="54">
        <f>IF(ISNA(VLOOKUP($A547,[1]DSSV!$A$9:$P$65536,IN_DTK!I$6,0))=FALSE,IF(I$9&lt;&gt;0,VLOOKUP($A547,[1]DSSV!$A$9:$P$65536,IN_DTK!I$6,0),""),"")</f>
        <v>7</v>
      </c>
      <c r="J547" s="54">
        <f>IF(ISNA(VLOOKUP($A547,[1]DSSV!$A$9:$P$65536,IN_DTK!J$6,0))=FALSE,IF(J$9&lt;&gt;0,VLOOKUP($A547,[1]DSSV!$A$9:$P$65536,IN_DTK!J$6,0),""),"")</f>
        <v>6.8</v>
      </c>
      <c r="K547" s="54">
        <f>IF(ISNA(VLOOKUP($A547,[1]DSSV!$A$9:$P$65536,IN_DTK!K$6,0))=FALSE,IF(K$9&lt;&gt;0,VLOOKUP($A547,[1]DSSV!$A$9:$P$65536,IN_DTK!K$6,0),""),"")</f>
        <v>8</v>
      </c>
      <c r="L547" s="54">
        <f>IF(ISNA(VLOOKUP($A547,[1]DSSV!$A$9:$P$65536,IN_DTK!L$6,0))=FALSE,VLOOKUP($A547,[1]DSSV!$A$9:$P$65536,IN_DTK!L$6,0),"")</f>
        <v>8</v>
      </c>
      <c r="M547" s="54">
        <f>IF(ISNA(VLOOKUP($A547,[1]DSSV!$A$9:$P$65536,IN_DTK!M$6,0))=FALSE,VLOOKUP($A547,[1]DSSV!$A$9:$P$65536,IN_DTK!M$6,0),"")</f>
        <v>4.9000000000000004</v>
      </c>
      <c r="N547" s="54">
        <f>IF(ISNA(VLOOKUP($A547,[1]DSSV!$A$9:$P$65536,IN_DTK!N$6,0))=FALSE,IF(N$9&lt;&gt;0,VLOOKUP($A547,[1]DSSV!$A$9:$P$65536,IN_DTK!N$6,0),""),"")</f>
        <v>6.5</v>
      </c>
      <c r="O547" s="58">
        <f>IF(ISNA(VLOOKUP($A547,[1]DSSV!$A$9:$P$65536,IN_DTK!O$6,0))=FALSE,VLOOKUP($A547,[1]DSSV!$A$9:$P$65536,IN_DTK!O$6,0),"")</f>
        <v>6.8</v>
      </c>
      <c r="P547" s="59" t="str">
        <f>IF(ISNA(VLOOKUP($A547,[1]DSSV!$A$9:$P$65536,IN_DTK!P$6,0))=FALSE,VLOOKUP($A547,[1]DSSV!$A$9:$P$65536,IN_DTK!P$6,0),"")</f>
        <v>Sáu  Phẩy Tám</v>
      </c>
      <c r="Q547" s="60">
        <f>IF(ISNA(VLOOKUP($A547,[1]DSSV!$A$9:$P$65536,IN_DTK!Q$6,0))=FALSE,VLOOKUP($A547,[1]DSSV!$A$9:$P$65536,IN_DTK!Q$6,0),"")</f>
        <v>0</v>
      </c>
      <c r="R547" s="52" t="str">
        <f t="shared" si="16"/>
        <v>K15QNH</v>
      </c>
      <c r="S547" s="53" t="str">
        <f t="shared" si="17"/>
        <v>QNH</v>
      </c>
    </row>
    <row r="548" spans="1:19" s="52" customFormat="1" ht="18" customHeight="1">
      <c r="A548" s="44">
        <v>539</v>
      </c>
      <c r="B548" s="54">
        <f>SUBTOTAL(2,C$7:C548)</f>
        <v>539</v>
      </c>
      <c r="C548" s="54">
        <f>IF(ISNA(VLOOKUP($A548,[1]DSSV!$A$9:$P$65536,IN_DTK!C$6,0))=FALSE,VLOOKUP($A548,[1]DSSV!$A$9:$P$65536,IN_DTK!C$6,0),"")</f>
        <v>152523857</v>
      </c>
      <c r="D548" s="55" t="str">
        <f>IF(ISNA(VLOOKUP($A548,[1]DSSV!$A$9:$P$65536,IN_DTK!D$6,0))=FALSE,VLOOKUP($A548,[1]DSSV!$A$9:$P$65536,IN_DTK!D$6,0),"")</f>
        <v xml:space="preserve">Nguyễn Thị </v>
      </c>
      <c r="E548" s="56" t="str">
        <f>IF(ISNA(VLOOKUP($A548,[1]DSSV!$A$9:$P$65536,IN_DTK!E$6,0))=FALSE,VLOOKUP($A548,[1]DSSV!$A$9:$P$65536,IN_DTK!E$6,0),"")</f>
        <v xml:space="preserve">Hiếu </v>
      </c>
      <c r="F548" s="57" t="str">
        <f>IF(ISNA(VLOOKUP($A548,[1]DSSV!$A$9:$P$65536,IN_DTK!F$6,0))=FALSE,VLOOKUP($A548,[1]DSSV!$A$9:$P$65536,IN_DTK!F$6,0),"")</f>
        <v>K15QNH5</v>
      </c>
      <c r="G548" s="57" t="str">
        <f>IF(ISNA(VLOOKUP($A548,[1]DSSV!$A$9:$P$65536,IN_DTK!G$6,0))=FALSE,VLOOKUP($A548,[1]DSSV!$A$9:$P$65536,IN_DTK!G$6,0),"")</f>
        <v>K15E44</v>
      </c>
      <c r="H548" s="54">
        <f>IF(ISNA(VLOOKUP($A548,[1]DSSV!$A$9:$P$65536,IN_DTK!H$6,0))=FALSE,IF(H$9&lt;&gt;0,VLOOKUP($A548,[1]DSSV!$A$9:$P$65536,IN_DTK!H$6,0),""),"")</f>
        <v>8.5</v>
      </c>
      <c r="I548" s="54">
        <f>IF(ISNA(VLOOKUP($A548,[1]DSSV!$A$9:$P$65536,IN_DTK!I$6,0))=FALSE,IF(I$9&lt;&gt;0,VLOOKUP($A548,[1]DSSV!$A$9:$P$65536,IN_DTK!I$6,0),""),"")</f>
        <v>5</v>
      </c>
      <c r="J548" s="54">
        <f>IF(ISNA(VLOOKUP($A548,[1]DSSV!$A$9:$P$65536,IN_DTK!J$6,0))=FALSE,IF(J$9&lt;&gt;0,VLOOKUP($A548,[1]DSSV!$A$9:$P$65536,IN_DTK!J$6,0),""),"")</f>
        <v>6.2</v>
      </c>
      <c r="K548" s="54">
        <f>IF(ISNA(VLOOKUP($A548,[1]DSSV!$A$9:$P$65536,IN_DTK!K$6,0))=FALSE,IF(K$9&lt;&gt;0,VLOOKUP($A548,[1]DSSV!$A$9:$P$65536,IN_DTK!K$6,0),""),"")</f>
        <v>7</v>
      </c>
      <c r="L548" s="54">
        <f>IF(ISNA(VLOOKUP($A548,[1]DSSV!$A$9:$P$65536,IN_DTK!L$6,0))=FALSE,VLOOKUP($A548,[1]DSSV!$A$9:$P$65536,IN_DTK!L$6,0),"")</f>
        <v>8</v>
      </c>
      <c r="M548" s="54">
        <f>IF(ISNA(VLOOKUP($A548,[1]DSSV!$A$9:$P$65536,IN_DTK!M$6,0))=FALSE,VLOOKUP($A548,[1]DSSV!$A$9:$P$65536,IN_DTK!M$6,0),"")</f>
        <v>4</v>
      </c>
      <c r="N548" s="54">
        <f>IF(ISNA(VLOOKUP($A548,[1]DSSV!$A$9:$P$65536,IN_DTK!N$6,0))=FALSE,IF(N$9&lt;&gt;0,VLOOKUP($A548,[1]DSSV!$A$9:$P$65536,IN_DTK!N$6,0),""),"")</f>
        <v>6</v>
      </c>
      <c r="O548" s="58">
        <f>IF(ISNA(VLOOKUP($A548,[1]DSSV!$A$9:$P$65536,IN_DTK!O$6,0))=FALSE,VLOOKUP($A548,[1]DSSV!$A$9:$P$65536,IN_DTK!O$6,0),"")</f>
        <v>6.2</v>
      </c>
      <c r="P548" s="59" t="str">
        <f>IF(ISNA(VLOOKUP($A548,[1]DSSV!$A$9:$P$65536,IN_DTK!P$6,0))=FALSE,VLOOKUP($A548,[1]DSSV!$A$9:$P$65536,IN_DTK!P$6,0),"")</f>
        <v>Sáu  Phẩy Hai</v>
      </c>
      <c r="Q548" s="60">
        <f>IF(ISNA(VLOOKUP($A548,[1]DSSV!$A$9:$P$65536,IN_DTK!Q$6,0))=FALSE,VLOOKUP($A548,[1]DSSV!$A$9:$P$65536,IN_DTK!Q$6,0),"")</f>
        <v>0</v>
      </c>
      <c r="R548" s="52" t="str">
        <f t="shared" si="16"/>
        <v>K15QNH</v>
      </c>
      <c r="S548" s="53" t="str">
        <f t="shared" si="17"/>
        <v>QNH</v>
      </c>
    </row>
    <row r="549" spans="1:19" s="52" customFormat="1" ht="18" customHeight="1">
      <c r="A549" s="44">
        <v>540</v>
      </c>
      <c r="B549" s="54">
        <f>SUBTOTAL(2,C$7:C549)</f>
        <v>540</v>
      </c>
      <c r="C549" s="54">
        <f>IF(ISNA(VLOOKUP($A549,[1]DSSV!$A$9:$P$65536,IN_DTK!C$6,0))=FALSE,VLOOKUP($A549,[1]DSSV!$A$9:$P$65536,IN_DTK!C$6,0),"")</f>
        <v>152523557</v>
      </c>
      <c r="D549" s="55" t="str">
        <f>IF(ISNA(VLOOKUP($A549,[1]DSSV!$A$9:$P$65536,IN_DTK!D$6,0))=FALSE,VLOOKUP($A549,[1]DSSV!$A$9:$P$65536,IN_DTK!D$6,0),"")</f>
        <v>Đoàn Kim Hoàng</v>
      </c>
      <c r="E549" s="56" t="str">
        <f>IF(ISNA(VLOOKUP($A549,[1]DSSV!$A$9:$P$65536,IN_DTK!E$6,0))=FALSE,VLOOKUP($A549,[1]DSSV!$A$9:$P$65536,IN_DTK!E$6,0),"")</f>
        <v xml:space="preserve">Anh </v>
      </c>
      <c r="F549" s="57" t="str">
        <f>IF(ISNA(VLOOKUP($A549,[1]DSSV!$A$9:$P$65536,IN_DTK!F$6,0))=FALSE,VLOOKUP($A549,[1]DSSV!$A$9:$P$65536,IN_DTK!F$6,0),"")</f>
        <v>K15QNH6</v>
      </c>
      <c r="G549" s="57" t="str">
        <f>IF(ISNA(VLOOKUP($A549,[1]DSSV!$A$9:$P$65536,IN_DTK!G$6,0))=FALSE,VLOOKUP($A549,[1]DSSV!$A$9:$P$65536,IN_DTK!G$6,0),"")</f>
        <v>K15E44</v>
      </c>
      <c r="H549" s="54">
        <f>IF(ISNA(VLOOKUP($A549,[1]DSSV!$A$9:$P$65536,IN_DTK!H$6,0))=FALSE,IF(H$9&lt;&gt;0,VLOOKUP($A549,[1]DSSV!$A$9:$P$65536,IN_DTK!H$6,0),""),"")</f>
        <v>9</v>
      </c>
      <c r="I549" s="54">
        <f>IF(ISNA(VLOOKUP($A549,[1]DSSV!$A$9:$P$65536,IN_DTK!I$6,0))=FALSE,IF(I$9&lt;&gt;0,VLOOKUP($A549,[1]DSSV!$A$9:$P$65536,IN_DTK!I$6,0),""),"")</f>
        <v>8</v>
      </c>
      <c r="J549" s="54">
        <f>IF(ISNA(VLOOKUP($A549,[1]DSSV!$A$9:$P$65536,IN_DTK!J$6,0))=FALSE,IF(J$9&lt;&gt;0,VLOOKUP($A549,[1]DSSV!$A$9:$P$65536,IN_DTK!J$6,0),""),"")</f>
        <v>8.6</v>
      </c>
      <c r="K549" s="54">
        <f>IF(ISNA(VLOOKUP($A549,[1]DSSV!$A$9:$P$65536,IN_DTK!K$6,0))=FALSE,IF(K$9&lt;&gt;0,VLOOKUP($A549,[1]DSSV!$A$9:$P$65536,IN_DTK!K$6,0),""),"")</f>
        <v>8.5</v>
      </c>
      <c r="L549" s="54">
        <f>IF(ISNA(VLOOKUP($A549,[1]DSSV!$A$9:$P$65536,IN_DTK!L$6,0))=FALSE,VLOOKUP($A549,[1]DSSV!$A$9:$P$65536,IN_DTK!L$6,0),"")</f>
        <v>6.5</v>
      </c>
      <c r="M549" s="54">
        <f>IF(ISNA(VLOOKUP($A549,[1]DSSV!$A$9:$P$65536,IN_DTK!M$6,0))=FALSE,VLOOKUP($A549,[1]DSSV!$A$9:$P$65536,IN_DTK!M$6,0),"")</f>
        <v>6.4</v>
      </c>
      <c r="N549" s="54">
        <f>IF(ISNA(VLOOKUP($A549,[1]DSSV!$A$9:$P$65536,IN_DTK!N$6,0))=FALSE,IF(N$9&lt;&gt;0,VLOOKUP($A549,[1]DSSV!$A$9:$P$65536,IN_DTK!N$6,0),""),"")</f>
        <v>6.5</v>
      </c>
      <c r="O549" s="58">
        <f>IF(ISNA(VLOOKUP($A549,[1]DSSV!$A$9:$P$65536,IN_DTK!O$6,0))=FALSE,VLOOKUP($A549,[1]DSSV!$A$9:$P$65536,IN_DTK!O$6,0),"")</f>
        <v>7.4</v>
      </c>
      <c r="P549" s="59" t="str">
        <f>IF(ISNA(VLOOKUP($A549,[1]DSSV!$A$9:$P$65536,IN_DTK!P$6,0))=FALSE,VLOOKUP($A549,[1]DSSV!$A$9:$P$65536,IN_DTK!P$6,0),"")</f>
        <v>Bảy Phẩy Bốn</v>
      </c>
      <c r="Q549" s="60">
        <f>IF(ISNA(VLOOKUP($A549,[1]DSSV!$A$9:$P$65536,IN_DTK!Q$6,0))=FALSE,VLOOKUP($A549,[1]DSSV!$A$9:$P$65536,IN_DTK!Q$6,0),"")</f>
        <v>0</v>
      </c>
      <c r="R549" s="52" t="str">
        <f t="shared" si="16"/>
        <v>K15QNH</v>
      </c>
      <c r="S549" s="53" t="str">
        <f t="shared" si="17"/>
        <v>QNH</v>
      </c>
    </row>
    <row r="550" spans="1:19" s="52" customFormat="1" ht="18" customHeight="1">
      <c r="A550" s="44">
        <v>541</v>
      </c>
      <c r="B550" s="54">
        <f>SUBTOTAL(2,C$7:C550)</f>
        <v>541</v>
      </c>
      <c r="C550" s="54">
        <f>IF(ISNA(VLOOKUP($A550,[1]DSSV!$A$9:$P$65536,IN_DTK!C$6,0))=FALSE,VLOOKUP($A550,[1]DSSV!$A$9:$P$65536,IN_DTK!C$6,0),"")</f>
        <v>152523564</v>
      </c>
      <c r="D550" s="55" t="str">
        <f>IF(ISNA(VLOOKUP($A550,[1]DSSV!$A$9:$P$65536,IN_DTK!D$6,0))=FALSE,VLOOKUP($A550,[1]DSSV!$A$9:$P$65536,IN_DTK!D$6,0),"")</f>
        <v xml:space="preserve">Võ Thị Thu </v>
      </c>
      <c r="E550" s="56" t="str">
        <f>IF(ISNA(VLOOKUP($A550,[1]DSSV!$A$9:$P$65536,IN_DTK!E$6,0))=FALSE,VLOOKUP($A550,[1]DSSV!$A$9:$P$65536,IN_DTK!E$6,0),"")</f>
        <v xml:space="preserve">Sương </v>
      </c>
      <c r="F550" s="57" t="str">
        <f>IF(ISNA(VLOOKUP($A550,[1]DSSV!$A$9:$P$65536,IN_DTK!F$6,0))=FALSE,VLOOKUP($A550,[1]DSSV!$A$9:$P$65536,IN_DTK!F$6,0),"")</f>
        <v>K15QNH6</v>
      </c>
      <c r="G550" s="57" t="str">
        <f>IF(ISNA(VLOOKUP($A550,[1]DSSV!$A$9:$P$65536,IN_DTK!G$6,0))=FALSE,VLOOKUP($A550,[1]DSSV!$A$9:$P$65536,IN_DTK!G$6,0),"")</f>
        <v>K15E44</v>
      </c>
      <c r="H550" s="54">
        <f>IF(ISNA(VLOOKUP($A550,[1]DSSV!$A$9:$P$65536,IN_DTK!H$6,0))=FALSE,IF(H$9&lt;&gt;0,VLOOKUP($A550,[1]DSSV!$A$9:$P$65536,IN_DTK!H$6,0),""),"")</f>
        <v>10</v>
      </c>
      <c r="I550" s="54">
        <f>IF(ISNA(VLOOKUP($A550,[1]DSSV!$A$9:$P$65536,IN_DTK!I$6,0))=FALSE,IF(I$9&lt;&gt;0,VLOOKUP($A550,[1]DSSV!$A$9:$P$65536,IN_DTK!I$6,0),""),"")</f>
        <v>7.5</v>
      </c>
      <c r="J550" s="54">
        <f>IF(ISNA(VLOOKUP($A550,[1]DSSV!$A$9:$P$65536,IN_DTK!J$6,0))=FALSE,IF(J$9&lt;&gt;0,VLOOKUP($A550,[1]DSSV!$A$9:$P$65536,IN_DTK!J$6,0),""),"")</f>
        <v>6.6</v>
      </c>
      <c r="K550" s="54">
        <f>IF(ISNA(VLOOKUP($A550,[1]DSSV!$A$9:$P$65536,IN_DTK!K$6,0))=FALSE,IF(K$9&lt;&gt;0,VLOOKUP($A550,[1]DSSV!$A$9:$P$65536,IN_DTK!K$6,0),""),"")</f>
        <v>7.5</v>
      </c>
      <c r="L550" s="54">
        <f>IF(ISNA(VLOOKUP($A550,[1]DSSV!$A$9:$P$65536,IN_DTK!L$6,0))=FALSE,VLOOKUP($A550,[1]DSSV!$A$9:$P$65536,IN_DTK!L$6,0),"")</f>
        <v>6.5</v>
      </c>
      <c r="M550" s="54">
        <f>IF(ISNA(VLOOKUP($A550,[1]DSSV!$A$9:$P$65536,IN_DTK!M$6,0))=FALSE,VLOOKUP($A550,[1]DSSV!$A$9:$P$65536,IN_DTK!M$6,0),"")</f>
        <v>5.3</v>
      </c>
      <c r="N550" s="54">
        <f>IF(ISNA(VLOOKUP($A550,[1]DSSV!$A$9:$P$65536,IN_DTK!N$6,0))=FALSE,IF(N$9&lt;&gt;0,VLOOKUP($A550,[1]DSSV!$A$9:$P$65536,IN_DTK!N$6,0),""),"")</f>
        <v>5.9</v>
      </c>
      <c r="O550" s="58">
        <f>IF(ISNA(VLOOKUP($A550,[1]DSSV!$A$9:$P$65536,IN_DTK!O$6,0))=FALSE,VLOOKUP($A550,[1]DSSV!$A$9:$P$65536,IN_DTK!O$6,0),"")</f>
        <v>6.6</v>
      </c>
      <c r="P550" s="59" t="str">
        <f>IF(ISNA(VLOOKUP($A550,[1]DSSV!$A$9:$P$65536,IN_DTK!P$6,0))=FALSE,VLOOKUP($A550,[1]DSSV!$A$9:$P$65536,IN_DTK!P$6,0),"")</f>
        <v>Sáu Phẩy Sáu</v>
      </c>
      <c r="Q550" s="60">
        <f>IF(ISNA(VLOOKUP($A550,[1]DSSV!$A$9:$P$65536,IN_DTK!Q$6,0))=FALSE,VLOOKUP($A550,[1]DSSV!$A$9:$P$65536,IN_DTK!Q$6,0),"")</f>
        <v>0</v>
      </c>
      <c r="R550" s="52" t="str">
        <f t="shared" si="16"/>
        <v>K15QNH</v>
      </c>
      <c r="S550" s="53" t="str">
        <f t="shared" si="17"/>
        <v>QNH</v>
      </c>
    </row>
    <row r="551" spans="1:19" s="52" customFormat="1" ht="18" customHeight="1">
      <c r="A551" s="44">
        <v>542</v>
      </c>
      <c r="B551" s="54">
        <f>SUBTOTAL(2,C$7:C551)</f>
        <v>542</v>
      </c>
      <c r="C551" s="54">
        <f>IF(ISNA(VLOOKUP($A551,[1]DSSV!$A$9:$P$65536,IN_DTK!C$6,0))=FALSE,VLOOKUP($A551,[1]DSSV!$A$9:$P$65536,IN_DTK!C$6,0),"")</f>
        <v>152523575</v>
      </c>
      <c r="D551" s="55" t="str">
        <f>IF(ISNA(VLOOKUP($A551,[1]DSSV!$A$9:$P$65536,IN_DTK!D$6,0))=FALSE,VLOOKUP($A551,[1]DSSV!$A$9:$P$65536,IN_DTK!D$6,0),"")</f>
        <v xml:space="preserve">Đặng Thị Bích </v>
      </c>
      <c r="E551" s="56" t="str">
        <f>IF(ISNA(VLOOKUP($A551,[1]DSSV!$A$9:$P$65536,IN_DTK!E$6,0))=FALSE,VLOOKUP($A551,[1]DSSV!$A$9:$P$65536,IN_DTK!E$6,0),"")</f>
        <v xml:space="preserve">Ngọc </v>
      </c>
      <c r="F551" s="57" t="str">
        <f>IF(ISNA(VLOOKUP($A551,[1]DSSV!$A$9:$P$65536,IN_DTK!F$6,0))=FALSE,VLOOKUP($A551,[1]DSSV!$A$9:$P$65536,IN_DTK!F$6,0),"")</f>
        <v>K15QNH6</v>
      </c>
      <c r="G551" s="57" t="str">
        <f>IF(ISNA(VLOOKUP($A551,[1]DSSV!$A$9:$P$65536,IN_DTK!G$6,0))=FALSE,VLOOKUP($A551,[1]DSSV!$A$9:$P$65536,IN_DTK!G$6,0),"")</f>
        <v>K15E44</v>
      </c>
      <c r="H551" s="54">
        <f>IF(ISNA(VLOOKUP($A551,[1]DSSV!$A$9:$P$65536,IN_DTK!H$6,0))=FALSE,IF(H$9&lt;&gt;0,VLOOKUP($A551,[1]DSSV!$A$9:$P$65536,IN_DTK!H$6,0),""),"")</f>
        <v>8.5</v>
      </c>
      <c r="I551" s="54">
        <f>IF(ISNA(VLOOKUP($A551,[1]DSSV!$A$9:$P$65536,IN_DTK!I$6,0))=FALSE,IF(I$9&lt;&gt;0,VLOOKUP($A551,[1]DSSV!$A$9:$P$65536,IN_DTK!I$6,0),""),"")</f>
        <v>7</v>
      </c>
      <c r="J551" s="54">
        <f>IF(ISNA(VLOOKUP($A551,[1]DSSV!$A$9:$P$65536,IN_DTK!J$6,0))=FALSE,IF(J$9&lt;&gt;0,VLOOKUP($A551,[1]DSSV!$A$9:$P$65536,IN_DTK!J$6,0),""),"")</f>
        <v>5.6</v>
      </c>
      <c r="K551" s="54">
        <f>IF(ISNA(VLOOKUP($A551,[1]DSSV!$A$9:$P$65536,IN_DTK!K$6,0))=FALSE,IF(K$9&lt;&gt;0,VLOOKUP($A551,[1]DSSV!$A$9:$P$65536,IN_DTK!K$6,0),""),"")</f>
        <v>9</v>
      </c>
      <c r="L551" s="54">
        <f>IF(ISNA(VLOOKUP($A551,[1]DSSV!$A$9:$P$65536,IN_DTK!L$6,0))=FALSE,VLOOKUP($A551,[1]DSSV!$A$9:$P$65536,IN_DTK!L$6,0),"")</f>
        <v>7.5</v>
      </c>
      <c r="M551" s="54">
        <f>IF(ISNA(VLOOKUP($A551,[1]DSSV!$A$9:$P$65536,IN_DTK!M$6,0))=FALSE,VLOOKUP($A551,[1]DSSV!$A$9:$P$65536,IN_DTK!M$6,0),"")</f>
        <v>4.9000000000000004</v>
      </c>
      <c r="N551" s="54">
        <f>IF(ISNA(VLOOKUP($A551,[1]DSSV!$A$9:$P$65536,IN_DTK!N$6,0))=FALSE,IF(N$9&lt;&gt;0,VLOOKUP($A551,[1]DSSV!$A$9:$P$65536,IN_DTK!N$6,0),""),"")</f>
        <v>6.2</v>
      </c>
      <c r="O551" s="58">
        <f>IF(ISNA(VLOOKUP($A551,[1]DSSV!$A$9:$P$65536,IN_DTK!O$6,0))=FALSE,VLOOKUP($A551,[1]DSSV!$A$9:$P$65536,IN_DTK!O$6,0),"")</f>
        <v>6.6</v>
      </c>
      <c r="P551" s="59" t="str">
        <f>IF(ISNA(VLOOKUP($A551,[1]DSSV!$A$9:$P$65536,IN_DTK!P$6,0))=FALSE,VLOOKUP($A551,[1]DSSV!$A$9:$P$65536,IN_DTK!P$6,0),"")</f>
        <v>Sáu Phẩy Sáu</v>
      </c>
      <c r="Q551" s="60">
        <f>IF(ISNA(VLOOKUP($A551,[1]DSSV!$A$9:$P$65536,IN_DTK!Q$6,0))=FALSE,VLOOKUP($A551,[1]DSSV!$A$9:$P$65536,IN_DTK!Q$6,0),"")</f>
        <v>0</v>
      </c>
      <c r="R551" s="52" t="str">
        <f t="shared" si="16"/>
        <v>K15QNH</v>
      </c>
      <c r="S551" s="53" t="str">
        <f t="shared" si="17"/>
        <v>QNH</v>
      </c>
    </row>
    <row r="552" spans="1:19" s="52" customFormat="1" ht="18" customHeight="1">
      <c r="A552" s="44">
        <v>543</v>
      </c>
      <c r="B552" s="54">
        <f>SUBTOTAL(2,C$7:C552)</f>
        <v>543</v>
      </c>
      <c r="C552" s="54">
        <f>IF(ISNA(VLOOKUP($A552,[1]DSSV!$A$9:$P$65536,IN_DTK!C$6,0))=FALSE,VLOOKUP($A552,[1]DSSV!$A$9:$P$65536,IN_DTK!C$6,0),"")</f>
        <v>152523583</v>
      </c>
      <c r="D552" s="55" t="str">
        <f>IF(ISNA(VLOOKUP($A552,[1]DSSV!$A$9:$P$65536,IN_DTK!D$6,0))=FALSE,VLOOKUP($A552,[1]DSSV!$A$9:$P$65536,IN_DTK!D$6,0),"")</f>
        <v xml:space="preserve">Nguyễn Trần Mỹ </v>
      </c>
      <c r="E552" s="56" t="str">
        <f>IF(ISNA(VLOOKUP($A552,[1]DSSV!$A$9:$P$65536,IN_DTK!E$6,0))=FALSE,VLOOKUP($A552,[1]DSSV!$A$9:$P$65536,IN_DTK!E$6,0),"")</f>
        <v xml:space="preserve">Linh </v>
      </c>
      <c r="F552" s="57" t="str">
        <f>IF(ISNA(VLOOKUP($A552,[1]DSSV!$A$9:$P$65536,IN_DTK!F$6,0))=FALSE,VLOOKUP($A552,[1]DSSV!$A$9:$P$65536,IN_DTK!F$6,0),"")</f>
        <v>K15QNH6</v>
      </c>
      <c r="G552" s="57" t="str">
        <f>IF(ISNA(VLOOKUP($A552,[1]DSSV!$A$9:$P$65536,IN_DTK!G$6,0))=FALSE,VLOOKUP($A552,[1]DSSV!$A$9:$P$65536,IN_DTK!G$6,0),"")</f>
        <v>K15E44</v>
      </c>
      <c r="H552" s="54">
        <f>IF(ISNA(VLOOKUP($A552,[1]DSSV!$A$9:$P$65536,IN_DTK!H$6,0))=FALSE,IF(H$9&lt;&gt;0,VLOOKUP($A552,[1]DSSV!$A$9:$P$65536,IN_DTK!H$6,0),""),"")</f>
        <v>7.5</v>
      </c>
      <c r="I552" s="54">
        <f>IF(ISNA(VLOOKUP($A552,[1]DSSV!$A$9:$P$65536,IN_DTK!I$6,0))=FALSE,IF(I$9&lt;&gt;0,VLOOKUP($A552,[1]DSSV!$A$9:$P$65536,IN_DTK!I$6,0),""),"")</f>
        <v>6</v>
      </c>
      <c r="J552" s="54">
        <f>IF(ISNA(VLOOKUP($A552,[1]DSSV!$A$9:$P$65536,IN_DTK!J$6,0))=FALSE,IF(J$9&lt;&gt;0,VLOOKUP($A552,[1]DSSV!$A$9:$P$65536,IN_DTK!J$6,0),""),"")</f>
        <v>6.2</v>
      </c>
      <c r="K552" s="54">
        <f>IF(ISNA(VLOOKUP($A552,[1]DSSV!$A$9:$P$65536,IN_DTK!K$6,0))=FALSE,IF(K$9&lt;&gt;0,VLOOKUP($A552,[1]DSSV!$A$9:$P$65536,IN_DTK!K$6,0),""),"")</f>
        <v>7.5</v>
      </c>
      <c r="L552" s="54">
        <f>IF(ISNA(VLOOKUP($A552,[1]DSSV!$A$9:$P$65536,IN_DTK!L$6,0))=FALSE,VLOOKUP($A552,[1]DSSV!$A$9:$P$65536,IN_DTK!L$6,0),"")</f>
        <v>7.5</v>
      </c>
      <c r="M552" s="54">
        <f>IF(ISNA(VLOOKUP($A552,[1]DSSV!$A$9:$P$65536,IN_DTK!M$6,0))=FALSE,VLOOKUP($A552,[1]DSSV!$A$9:$P$65536,IN_DTK!M$6,0),"")</f>
        <v>3.8</v>
      </c>
      <c r="N552" s="54">
        <f>IF(ISNA(VLOOKUP($A552,[1]DSSV!$A$9:$P$65536,IN_DTK!N$6,0))=FALSE,IF(N$9&lt;&gt;0,VLOOKUP($A552,[1]DSSV!$A$9:$P$65536,IN_DTK!N$6,0),""),"")</f>
        <v>5.7</v>
      </c>
      <c r="O552" s="58">
        <f>IF(ISNA(VLOOKUP($A552,[1]DSSV!$A$9:$P$65536,IN_DTK!O$6,0))=FALSE,VLOOKUP($A552,[1]DSSV!$A$9:$P$65536,IN_DTK!O$6,0),"")</f>
        <v>6.1</v>
      </c>
      <c r="P552" s="59" t="str">
        <f>IF(ISNA(VLOOKUP($A552,[1]DSSV!$A$9:$P$65536,IN_DTK!P$6,0))=FALSE,VLOOKUP($A552,[1]DSSV!$A$9:$P$65536,IN_DTK!P$6,0),"")</f>
        <v>Sáu Phẩy Một</v>
      </c>
      <c r="Q552" s="60">
        <f>IF(ISNA(VLOOKUP($A552,[1]DSSV!$A$9:$P$65536,IN_DTK!Q$6,0))=FALSE,VLOOKUP($A552,[1]DSSV!$A$9:$P$65536,IN_DTK!Q$6,0),"")</f>
        <v>0</v>
      </c>
      <c r="R552" s="52" t="str">
        <f t="shared" si="16"/>
        <v>K15QNH</v>
      </c>
      <c r="S552" s="53" t="str">
        <f t="shared" si="17"/>
        <v>QNH</v>
      </c>
    </row>
    <row r="553" spans="1:19" s="52" customFormat="1" ht="18" customHeight="1">
      <c r="A553" s="44">
        <v>544</v>
      </c>
      <c r="B553" s="54">
        <f>SUBTOTAL(2,C$7:C553)</f>
        <v>544</v>
      </c>
      <c r="C553" s="54">
        <f>IF(ISNA(VLOOKUP($A553,[1]DSSV!$A$9:$P$65536,IN_DTK!C$6,0))=FALSE,VLOOKUP($A553,[1]DSSV!$A$9:$P$65536,IN_DTK!C$6,0),"")</f>
        <v>152523585</v>
      </c>
      <c r="D553" s="55" t="str">
        <f>IF(ISNA(VLOOKUP($A553,[1]DSSV!$A$9:$P$65536,IN_DTK!D$6,0))=FALSE,VLOOKUP($A553,[1]DSSV!$A$9:$P$65536,IN_DTK!D$6,0),"")</f>
        <v xml:space="preserve">Nguyễn Thị Hương </v>
      </c>
      <c r="E553" s="56" t="str">
        <f>IF(ISNA(VLOOKUP($A553,[1]DSSV!$A$9:$P$65536,IN_DTK!E$6,0))=FALSE,VLOOKUP($A553,[1]DSSV!$A$9:$P$65536,IN_DTK!E$6,0),"")</f>
        <v xml:space="preserve">Giang </v>
      </c>
      <c r="F553" s="57" t="str">
        <f>IF(ISNA(VLOOKUP($A553,[1]DSSV!$A$9:$P$65536,IN_DTK!F$6,0))=FALSE,VLOOKUP($A553,[1]DSSV!$A$9:$P$65536,IN_DTK!F$6,0),"")</f>
        <v>K15QNH6</v>
      </c>
      <c r="G553" s="57" t="str">
        <f>IF(ISNA(VLOOKUP($A553,[1]DSSV!$A$9:$P$65536,IN_DTK!G$6,0))=FALSE,VLOOKUP($A553,[1]DSSV!$A$9:$P$65536,IN_DTK!G$6,0),"")</f>
        <v>K15E44</v>
      </c>
      <c r="H553" s="54">
        <f>IF(ISNA(VLOOKUP($A553,[1]DSSV!$A$9:$P$65536,IN_DTK!H$6,0))=FALSE,IF(H$9&lt;&gt;0,VLOOKUP($A553,[1]DSSV!$A$9:$P$65536,IN_DTK!H$6,0),""),"")</f>
        <v>9.5</v>
      </c>
      <c r="I553" s="54">
        <f>IF(ISNA(VLOOKUP($A553,[1]DSSV!$A$9:$P$65536,IN_DTK!I$6,0))=FALSE,IF(I$9&lt;&gt;0,VLOOKUP($A553,[1]DSSV!$A$9:$P$65536,IN_DTK!I$6,0),""),"")</f>
        <v>8.5</v>
      </c>
      <c r="J553" s="54">
        <f>IF(ISNA(VLOOKUP($A553,[1]DSSV!$A$9:$P$65536,IN_DTK!J$6,0))=FALSE,IF(J$9&lt;&gt;0,VLOOKUP($A553,[1]DSSV!$A$9:$P$65536,IN_DTK!J$6,0),""),"")</f>
        <v>5.8</v>
      </c>
      <c r="K553" s="54">
        <f>IF(ISNA(VLOOKUP($A553,[1]DSSV!$A$9:$P$65536,IN_DTK!K$6,0))=FALSE,IF(K$9&lt;&gt;0,VLOOKUP($A553,[1]DSSV!$A$9:$P$65536,IN_DTK!K$6,0),""),"")</f>
        <v>9</v>
      </c>
      <c r="L553" s="54">
        <f>IF(ISNA(VLOOKUP($A553,[1]DSSV!$A$9:$P$65536,IN_DTK!L$6,0))=FALSE,VLOOKUP($A553,[1]DSSV!$A$9:$P$65536,IN_DTK!L$6,0),"")</f>
        <v>7</v>
      </c>
      <c r="M553" s="54">
        <f>IF(ISNA(VLOOKUP($A553,[1]DSSV!$A$9:$P$65536,IN_DTK!M$6,0))=FALSE,VLOOKUP($A553,[1]DSSV!$A$9:$P$65536,IN_DTK!M$6,0),"")</f>
        <v>2.7</v>
      </c>
      <c r="N553" s="54">
        <f>IF(ISNA(VLOOKUP($A553,[1]DSSV!$A$9:$P$65536,IN_DTK!N$6,0))=FALSE,IF(N$9&lt;&gt;0,VLOOKUP($A553,[1]DSSV!$A$9:$P$65536,IN_DTK!N$6,0),""),"")</f>
        <v>4.9000000000000004</v>
      </c>
      <c r="O553" s="58">
        <f>IF(ISNA(VLOOKUP($A553,[1]DSSV!$A$9:$P$65536,IN_DTK!O$6,0))=FALSE,VLOOKUP($A553,[1]DSSV!$A$9:$P$65536,IN_DTK!O$6,0),"")</f>
        <v>6.1</v>
      </c>
      <c r="P553" s="59" t="str">
        <f>IF(ISNA(VLOOKUP($A553,[1]DSSV!$A$9:$P$65536,IN_DTK!P$6,0))=FALSE,VLOOKUP($A553,[1]DSSV!$A$9:$P$65536,IN_DTK!P$6,0),"")</f>
        <v>Sáu Phẩy Một</v>
      </c>
      <c r="Q553" s="60">
        <f>IF(ISNA(VLOOKUP($A553,[1]DSSV!$A$9:$P$65536,IN_DTK!Q$6,0))=FALSE,VLOOKUP($A553,[1]DSSV!$A$9:$P$65536,IN_DTK!Q$6,0),"")</f>
        <v>0</v>
      </c>
      <c r="R553" s="52" t="str">
        <f t="shared" si="16"/>
        <v>K15QNH</v>
      </c>
      <c r="S553" s="53" t="str">
        <f t="shared" si="17"/>
        <v>QNH</v>
      </c>
    </row>
    <row r="554" spans="1:19" s="52" customFormat="1" ht="18" customHeight="1">
      <c r="A554" s="44">
        <v>545</v>
      </c>
      <c r="B554" s="54">
        <f>SUBTOTAL(2,C$7:C554)</f>
        <v>545</v>
      </c>
      <c r="C554" s="54">
        <f>IF(ISNA(VLOOKUP($A554,[1]DSSV!$A$9:$P$65536,IN_DTK!C$6,0))=FALSE,VLOOKUP($A554,[1]DSSV!$A$9:$P$65536,IN_DTK!C$6,0),"")</f>
        <v>152523619</v>
      </c>
      <c r="D554" s="55" t="str">
        <f>IF(ISNA(VLOOKUP($A554,[1]DSSV!$A$9:$P$65536,IN_DTK!D$6,0))=FALSE,VLOOKUP($A554,[1]DSSV!$A$9:$P$65536,IN_DTK!D$6,0),"")</f>
        <v xml:space="preserve">Lê Thị Hồng </v>
      </c>
      <c r="E554" s="56" t="str">
        <f>IF(ISNA(VLOOKUP($A554,[1]DSSV!$A$9:$P$65536,IN_DTK!E$6,0))=FALSE,VLOOKUP($A554,[1]DSSV!$A$9:$P$65536,IN_DTK!E$6,0),"")</f>
        <v xml:space="preserve">Nhung </v>
      </c>
      <c r="F554" s="57" t="str">
        <f>IF(ISNA(VLOOKUP($A554,[1]DSSV!$A$9:$P$65536,IN_DTK!F$6,0))=FALSE,VLOOKUP($A554,[1]DSSV!$A$9:$P$65536,IN_DTK!F$6,0),"")</f>
        <v>K15QNH6</v>
      </c>
      <c r="G554" s="57" t="str">
        <f>IF(ISNA(VLOOKUP($A554,[1]DSSV!$A$9:$P$65536,IN_DTK!G$6,0))=FALSE,VLOOKUP($A554,[1]DSSV!$A$9:$P$65536,IN_DTK!G$6,0),"")</f>
        <v>K15E44</v>
      </c>
      <c r="H554" s="54">
        <f>IF(ISNA(VLOOKUP($A554,[1]DSSV!$A$9:$P$65536,IN_DTK!H$6,0))=FALSE,IF(H$9&lt;&gt;0,VLOOKUP($A554,[1]DSSV!$A$9:$P$65536,IN_DTK!H$6,0),""),"")</f>
        <v>6</v>
      </c>
      <c r="I554" s="54">
        <f>IF(ISNA(VLOOKUP($A554,[1]DSSV!$A$9:$P$65536,IN_DTK!I$6,0))=FALSE,IF(I$9&lt;&gt;0,VLOOKUP($A554,[1]DSSV!$A$9:$P$65536,IN_DTK!I$6,0),""),"")</f>
        <v>6.5</v>
      </c>
      <c r="J554" s="54">
        <f>IF(ISNA(VLOOKUP($A554,[1]DSSV!$A$9:$P$65536,IN_DTK!J$6,0))=FALSE,IF(J$9&lt;&gt;0,VLOOKUP($A554,[1]DSSV!$A$9:$P$65536,IN_DTK!J$6,0),""),"")</f>
        <v>7.2</v>
      </c>
      <c r="K554" s="54">
        <f>IF(ISNA(VLOOKUP($A554,[1]DSSV!$A$9:$P$65536,IN_DTK!K$6,0))=FALSE,IF(K$9&lt;&gt;0,VLOOKUP($A554,[1]DSSV!$A$9:$P$65536,IN_DTK!K$6,0),""),"")</f>
        <v>7</v>
      </c>
      <c r="L554" s="54">
        <f>IF(ISNA(VLOOKUP($A554,[1]DSSV!$A$9:$P$65536,IN_DTK!L$6,0))=FALSE,VLOOKUP($A554,[1]DSSV!$A$9:$P$65536,IN_DTK!L$6,0),"")</f>
        <v>7</v>
      </c>
      <c r="M554" s="54">
        <f>IF(ISNA(VLOOKUP($A554,[1]DSSV!$A$9:$P$65536,IN_DTK!M$6,0))=FALSE,VLOOKUP($A554,[1]DSSV!$A$9:$P$65536,IN_DTK!M$6,0),"")</f>
        <v>3.1</v>
      </c>
      <c r="N554" s="54">
        <f>IF(ISNA(VLOOKUP($A554,[1]DSSV!$A$9:$P$65536,IN_DTK!N$6,0))=FALSE,IF(N$9&lt;&gt;0,VLOOKUP($A554,[1]DSSV!$A$9:$P$65536,IN_DTK!N$6,0),""),"")</f>
        <v>5.0999999999999996</v>
      </c>
      <c r="O554" s="58">
        <f>IF(ISNA(VLOOKUP($A554,[1]DSSV!$A$9:$P$65536,IN_DTK!O$6,0))=FALSE,VLOOKUP($A554,[1]DSSV!$A$9:$P$65536,IN_DTK!O$6,0),"")</f>
        <v>5.9</v>
      </c>
      <c r="P554" s="59" t="str">
        <f>IF(ISNA(VLOOKUP($A554,[1]DSSV!$A$9:$P$65536,IN_DTK!P$6,0))=FALSE,VLOOKUP($A554,[1]DSSV!$A$9:$P$65536,IN_DTK!P$6,0),"")</f>
        <v>Năm Phẩy Chín</v>
      </c>
      <c r="Q554" s="60">
        <f>IF(ISNA(VLOOKUP($A554,[1]DSSV!$A$9:$P$65536,IN_DTK!Q$6,0))=FALSE,VLOOKUP($A554,[1]DSSV!$A$9:$P$65536,IN_DTK!Q$6,0),"")</f>
        <v>0</v>
      </c>
      <c r="R554" s="52" t="str">
        <f t="shared" si="16"/>
        <v>K15QNH</v>
      </c>
      <c r="S554" s="53" t="str">
        <f t="shared" si="17"/>
        <v>QNH</v>
      </c>
    </row>
    <row r="555" spans="1:19" s="52" customFormat="1" ht="18" customHeight="1">
      <c r="A555" s="44">
        <v>546</v>
      </c>
      <c r="B555" s="54">
        <f>SUBTOTAL(2,C$7:C555)</f>
        <v>546</v>
      </c>
      <c r="C555" s="54">
        <f>IF(ISNA(VLOOKUP($A555,[1]DSSV!$A$9:$P$65536,IN_DTK!C$6,0))=FALSE,VLOOKUP($A555,[1]DSSV!$A$9:$P$65536,IN_DTK!C$6,0),"")</f>
        <v>152523642</v>
      </c>
      <c r="D555" s="55" t="str">
        <f>IF(ISNA(VLOOKUP($A555,[1]DSSV!$A$9:$P$65536,IN_DTK!D$6,0))=FALSE,VLOOKUP($A555,[1]DSSV!$A$9:$P$65536,IN_DTK!D$6,0),"")</f>
        <v xml:space="preserve">Hồ Trương Tôn </v>
      </c>
      <c r="E555" s="56" t="str">
        <f>IF(ISNA(VLOOKUP($A555,[1]DSSV!$A$9:$P$65536,IN_DTK!E$6,0))=FALSE,VLOOKUP($A555,[1]DSSV!$A$9:$P$65536,IN_DTK!E$6,0),"")</f>
        <v xml:space="preserve">Trãi </v>
      </c>
      <c r="F555" s="57" t="str">
        <f>IF(ISNA(VLOOKUP($A555,[1]DSSV!$A$9:$P$65536,IN_DTK!F$6,0))=FALSE,VLOOKUP($A555,[1]DSSV!$A$9:$P$65536,IN_DTK!F$6,0),"")</f>
        <v>K15QNH6</v>
      </c>
      <c r="G555" s="57" t="str">
        <f>IF(ISNA(VLOOKUP($A555,[1]DSSV!$A$9:$P$65536,IN_DTK!G$6,0))=FALSE,VLOOKUP($A555,[1]DSSV!$A$9:$P$65536,IN_DTK!G$6,0),"")</f>
        <v>K15E44</v>
      </c>
      <c r="H555" s="54">
        <f>IF(ISNA(VLOOKUP($A555,[1]DSSV!$A$9:$P$65536,IN_DTK!H$6,0))=FALSE,IF(H$9&lt;&gt;0,VLOOKUP($A555,[1]DSSV!$A$9:$P$65536,IN_DTK!H$6,0),""),"")</f>
        <v>9</v>
      </c>
      <c r="I555" s="54">
        <f>IF(ISNA(VLOOKUP($A555,[1]DSSV!$A$9:$P$65536,IN_DTK!I$6,0))=FALSE,IF(I$9&lt;&gt;0,VLOOKUP($A555,[1]DSSV!$A$9:$P$65536,IN_DTK!I$6,0),""),"")</f>
        <v>7</v>
      </c>
      <c r="J555" s="54">
        <f>IF(ISNA(VLOOKUP($A555,[1]DSSV!$A$9:$P$65536,IN_DTK!J$6,0))=FALSE,IF(J$9&lt;&gt;0,VLOOKUP($A555,[1]DSSV!$A$9:$P$65536,IN_DTK!J$6,0),""),"")</f>
        <v>7.4</v>
      </c>
      <c r="K555" s="54">
        <f>IF(ISNA(VLOOKUP($A555,[1]DSSV!$A$9:$P$65536,IN_DTK!K$6,0))=FALSE,IF(K$9&lt;&gt;0,VLOOKUP($A555,[1]DSSV!$A$9:$P$65536,IN_DTK!K$6,0),""),"")</f>
        <v>9.5</v>
      </c>
      <c r="L555" s="54">
        <f>IF(ISNA(VLOOKUP($A555,[1]DSSV!$A$9:$P$65536,IN_DTK!L$6,0))=FALSE,VLOOKUP($A555,[1]DSSV!$A$9:$P$65536,IN_DTK!L$6,0),"")</f>
        <v>7.5</v>
      </c>
      <c r="M555" s="54">
        <f>IF(ISNA(VLOOKUP($A555,[1]DSSV!$A$9:$P$65536,IN_DTK!M$6,0))=FALSE,VLOOKUP($A555,[1]DSSV!$A$9:$P$65536,IN_DTK!M$6,0),"")</f>
        <v>4.4000000000000004</v>
      </c>
      <c r="N555" s="54">
        <f>IF(ISNA(VLOOKUP($A555,[1]DSSV!$A$9:$P$65536,IN_DTK!N$6,0))=FALSE,IF(N$9&lt;&gt;0,VLOOKUP($A555,[1]DSSV!$A$9:$P$65536,IN_DTK!N$6,0),""),"")</f>
        <v>6</v>
      </c>
      <c r="O555" s="58">
        <f>IF(ISNA(VLOOKUP($A555,[1]DSSV!$A$9:$P$65536,IN_DTK!O$6,0))=FALSE,VLOOKUP($A555,[1]DSSV!$A$9:$P$65536,IN_DTK!O$6,0),"")</f>
        <v>6.9</v>
      </c>
      <c r="P555" s="59" t="str">
        <f>IF(ISNA(VLOOKUP($A555,[1]DSSV!$A$9:$P$65536,IN_DTK!P$6,0))=FALSE,VLOOKUP($A555,[1]DSSV!$A$9:$P$65536,IN_DTK!P$6,0),"")</f>
        <v>Sáu Phẩy Chín</v>
      </c>
      <c r="Q555" s="60">
        <f>IF(ISNA(VLOOKUP($A555,[1]DSSV!$A$9:$P$65536,IN_DTK!Q$6,0))=FALSE,VLOOKUP($A555,[1]DSSV!$A$9:$P$65536,IN_DTK!Q$6,0),"")</f>
        <v>0</v>
      </c>
      <c r="R555" s="52" t="str">
        <f t="shared" si="16"/>
        <v>K15QNH</v>
      </c>
      <c r="S555" s="53" t="str">
        <f t="shared" si="17"/>
        <v>QNH</v>
      </c>
    </row>
    <row r="556" spans="1:19" s="52" customFormat="1" ht="18" customHeight="1">
      <c r="A556" s="44">
        <v>547</v>
      </c>
      <c r="B556" s="54">
        <f>SUBTOTAL(2,C$7:C556)</f>
        <v>547</v>
      </c>
      <c r="C556" s="54">
        <f>IF(ISNA(VLOOKUP($A556,[1]DSSV!$A$9:$P$65536,IN_DTK!C$6,0))=FALSE,VLOOKUP($A556,[1]DSSV!$A$9:$P$65536,IN_DTK!C$6,0),"")</f>
        <v>152523643</v>
      </c>
      <c r="D556" s="55" t="str">
        <f>IF(ISNA(VLOOKUP($A556,[1]DSSV!$A$9:$P$65536,IN_DTK!D$6,0))=FALSE,VLOOKUP($A556,[1]DSSV!$A$9:$P$65536,IN_DTK!D$6,0),"")</f>
        <v xml:space="preserve">Lê Văn </v>
      </c>
      <c r="E556" s="56" t="str">
        <f>IF(ISNA(VLOOKUP($A556,[1]DSSV!$A$9:$P$65536,IN_DTK!E$6,0))=FALSE,VLOOKUP($A556,[1]DSSV!$A$9:$P$65536,IN_DTK!E$6,0),"")</f>
        <v xml:space="preserve">Được </v>
      </c>
      <c r="F556" s="57" t="str">
        <f>IF(ISNA(VLOOKUP($A556,[1]DSSV!$A$9:$P$65536,IN_DTK!F$6,0))=FALSE,VLOOKUP($A556,[1]DSSV!$A$9:$P$65536,IN_DTK!F$6,0),"")</f>
        <v>K15QNH6</v>
      </c>
      <c r="G556" s="57" t="str">
        <f>IF(ISNA(VLOOKUP($A556,[1]DSSV!$A$9:$P$65536,IN_DTK!G$6,0))=FALSE,VLOOKUP($A556,[1]DSSV!$A$9:$P$65536,IN_DTK!G$6,0),"")</f>
        <v>K15E44</v>
      </c>
      <c r="H556" s="54">
        <f>IF(ISNA(VLOOKUP($A556,[1]DSSV!$A$9:$P$65536,IN_DTK!H$6,0))=FALSE,IF(H$9&lt;&gt;0,VLOOKUP($A556,[1]DSSV!$A$9:$P$65536,IN_DTK!H$6,0),""),"")</f>
        <v>8</v>
      </c>
      <c r="I556" s="54">
        <f>IF(ISNA(VLOOKUP($A556,[1]DSSV!$A$9:$P$65536,IN_DTK!I$6,0))=FALSE,IF(I$9&lt;&gt;0,VLOOKUP($A556,[1]DSSV!$A$9:$P$65536,IN_DTK!I$6,0),""),"")</f>
        <v>7</v>
      </c>
      <c r="J556" s="54">
        <f>IF(ISNA(VLOOKUP($A556,[1]DSSV!$A$9:$P$65536,IN_DTK!J$6,0))=FALSE,IF(J$9&lt;&gt;0,VLOOKUP($A556,[1]DSSV!$A$9:$P$65536,IN_DTK!J$6,0),""),"")</f>
        <v>6.4</v>
      </c>
      <c r="K556" s="54">
        <f>IF(ISNA(VLOOKUP($A556,[1]DSSV!$A$9:$P$65536,IN_DTK!K$6,0))=FALSE,IF(K$9&lt;&gt;0,VLOOKUP($A556,[1]DSSV!$A$9:$P$65536,IN_DTK!K$6,0),""),"")</f>
        <v>6</v>
      </c>
      <c r="L556" s="54">
        <f>IF(ISNA(VLOOKUP($A556,[1]DSSV!$A$9:$P$65536,IN_DTK!L$6,0))=FALSE,VLOOKUP($A556,[1]DSSV!$A$9:$P$65536,IN_DTK!L$6,0),"")</f>
        <v>8</v>
      </c>
      <c r="M556" s="54">
        <f>IF(ISNA(VLOOKUP($A556,[1]DSSV!$A$9:$P$65536,IN_DTK!M$6,0))=FALSE,VLOOKUP($A556,[1]DSSV!$A$9:$P$65536,IN_DTK!M$6,0),"")</f>
        <v>4.4000000000000004</v>
      </c>
      <c r="N556" s="54">
        <f>IF(ISNA(VLOOKUP($A556,[1]DSSV!$A$9:$P$65536,IN_DTK!N$6,0))=FALSE,IF(N$9&lt;&gt;0,VLOOKUP($A556,[1]DSSV!$A$9:$P$65536,IN_DTK!N$6,0),""),"")</f>
        <v>6.2</v>
      </c>
      <c r="O556" s="58">
        <f>IF(ISNA(VLOOKUP($A556,[1]DSSV!$A$9:$P$65536,IN_DTK!O$6,0))=FALSE,VLOOKUP($A556,[1]DSSV!$A$9:$P$65536,IN_DTK!O$6,0),"")</f>
        <v>6.4</v>
      </c>
      <c r="P556" s="59" t="str">
        <f>IF(ISNA(VLOOKUP($A556,[1]DSSV!$A$9:$P$65536,IN_DTK!P$6,0))=FALSE,VLOOKUP($A556,[1]DSSV!$A$9:$P$65536,IN_DTK!P$6,0),"")</f>
        <v>Sáu Phẩy Bốn</v>
      </c>
      <c r="Q556" s="60">
        <f>IF(ISNA(VLOOKUP($A556,[1]DSSV!$A$9:$P$65536,IN_DTK!Q$6,0))=FALSE,VLOOKUP($A556,[1]DSSV!$A$9:$P$65536,IN_DTK!Q$6,0),"")</f>
        <v>0</v>
      </c>
      <c r="R556" s="52" t="str">
        <f t="shared" si="16"/>
        <v>K15QNH</v>
      </c>
      <c r="S556" s="53" t="str">
        <f t="shared" si="17"/>
        <v>QNH</v>
      </c>
    </row>
    <row r="557" spans="1:19" s="52" customFormat="1" ht="18" customHeight="1">
      <c r="A557" s="44">
        <v>548</v>
      </c>
      <c r="B557" s="54">
        <f>SUBTOTAL(2,C$7:C557)</f>
        <v>548</v>
      </c>
      <c r="C557" s="54">
        <f>IF(ISNA(VLOOKUP($A557,[1]DSSV!$A$9:$P$65536,IN_DTK!C$6,0))=FALSE,VLOOKUP($A557,[1]DSSV!$A$9:$P$65536,IN_DTK!C$6,0),"")</f>
        <v>152523742</v>
      </c>
      <c r="D557" s="55" t="str">
        <f>IF(ISNA(VLOOKUP($A557,[1]DSSV!$A$9:$P$65536,IN_DTK!D$6,0))=FALSE,VLOOKUP($A557,[1]DSSV!$A$9:$P$65536,IN_DTK!D$6,0),"")</f>
        <v xml:space="preserve">Trần Thị Thu </v>
      </c>
      <c r="E557" s="56" t="str">
        <f>IF(ISNA(VLOOKUP($A557,[1]DSSV!$A$9:$P$65536,IN_DTK!E$6,0))=FALSE,VLOOKUP($A557,[1]DSSV!$A$9:$P$65536,IN_DTK!E$6,0),"")</f>
        <v xml:space="preserve">Thảo </v>
      </c>
      <c r="F557" s="57" t="str">
        <f>IF(ISNA(VLOOKUP($A557,[1]DSSV!$A$9:$P$65536,IN_DTK!F$6,0))=FALSE,VLOOKUP($A557,[1]DSSV!$A$9:$P$65536,IN_DTK!F$6,0),"")</f>
        <v>K15QNH6</v>
      </c>
      <c r="G557" s="57" t="str">
        <f>IF(ISNA(VLOOKUP($A557,[1]DSSV!$A$9:$P$65536,IN_DTK!G$6,0))=FALSE,VLOOKUP($A557,[1]DSSV!$A$9:$P$65536,IN_DTK!G$6,0),"")</f>
        <v>K15E44</v>
      </c>
      <c r="H557" s="54">
        <f>IF(ISNA(VLOOKUP($A557,[1]DSSV!$A$9:$P$65536,IN_DTK!H$6,0))=FALSE,IF(H$9&lt;&gt;0,VLOOKUP($A557,[1]DSSV!$A$9:$P$65536,IN_DTK!H$6,0),""),"")</f>
        <v>8</v>
      </c>
      <c r="I557" s="54">
        <f>IF(ISNA(VLOOKUP($A557,[1]DSSV!$A$9:$P$65536,IN_DTK!I$6,0))=FALSE,IF(I$9&lt;&gt;0,VLOOKUP($A557,[1]DSSV!$A$9:$P$65536,IN_DTK!I$6,0),""),"")</f>
        <v>8</v>
      </c>
      <c r="J557" s="54">
        <f>IF(ISNA(VLOOKUP($A557,[1]DSSV!$A$9:$P$65536,IN_DTK!J$6,0))=FALSE,IF(J$9&lt;&gt;0,VLOOKUP($A557,[1]DSSV!$A$9:$P$65536,IN_DTK!J$6,0),""),"")</f>
        <v>6</v>
      </c>
      <c r="K557" s="54">
        <f>IF(ISNA(VLOOKUP($A557,[1]DSSV!$A$9:$P$65536,IN_DTK!K$6,0))=FALSE,IF(K$9&lt;&gt;0,VLOOKUP($A557,[1]DSSV!$A$9:$P$65536,IN_DTK!K$6,0),""),"")</f>
        <v>7.5</v>
      </c>
      <c r="L557" s="54">
        <f>IF(ISNA(VLOOKUP($A557,[1]DSSV!$A$9:$P$65536,IN_DTK!L$6,0))=FALSE,VLOOKUP($A557,[1]DSSV!$A$9:$P$65536,IN_DTK!L$6,0),"")</f>
        <v>7</v>
      </c>
      <c r="M557" s="54">
        <f>IF(ISNA(VLOOKUP($A557,[1]DSSV!$A$9:$P$65536,IN_DTK!M$6,0))=FALSE,VLOOKUP($A557,[1]DSSV!$A$9:$P$65536,IN_DTK!M$6,0),"")</f>
        <v>2.6</v>
      </c>
      <c r="N557" s="54">
        <f>IF(ISNA(VLOOKUP($A557,[1]DSSV!$A$9:$P$65536,IN_DTK!N$6,0))=FALSE,IF(N$9&lt;&gt;0,VLOOKUP($A557,[1]DSSV!$A$9:$P$65536,IN_DTK!N$6,0),""),"")</f>
        <v>4.8</v>
      </c>
      <c r="O557" s="58">
        <f>IF(ISNA(VLOOKUP($A557,[1]DSSV!$A$9:$P$65536,IN_DTK!O$6,0))=FALSE,VLOOKUP($A557,[1]DSSV!$A$9:$P$65536,IN_DTK!O$6,0),"")</f>
        <v>5.8</v>
      </c>
      <c r="P557" s="59" t="str">
        <f>IF(ISNA(VLOOKUP($A557,[1]DSSV!$A$9:$P$65536,IN_DTK!P$6,0))=FALSE,VLOOKUP($A557,[1]DSSV!$A$9:$P$65536,IN_DTK!P$6,0),"")</f>
        <v>Năm Phẩy Tám</v>
      </c>
      <c r="Q557" s="60">
        <f>IF(ISNA(VLOOKUP($A557,[1]DSSV!$A$9:$P$65536,IN_DTK!Q$6,0))=FALSE,VLOOKUP($A557,[1]DSSV!$A$9:$P$65536,IN_DTK!Q$6,0),"")</f>
        <v>0</v>
      </c>
      <c r="R557" s="52" t="str">
        <f t="shared" si="16"/>
        <v>K15QNH</v>
      </c>
      <c r="S557" s="53" t="str">
        <f t="shared" si="17"/>
        <v>QNH</v>
      </c>
    </row>
    <row r="558" spans="1:19" s="52" customFormat="1" ht="18" customHeight="1">
      <c r="A558" s="44">
        <v>549</v>
      </c>
      <c r="B558" s="54">
        <f>SUBTOTAL(2,C$7:C558)</f>
        <v>549</v>
      </c>
      <c r="C558" s="54">
        <f>IF(ISNA(VLOOKUP($A558,[1]DSSV!$A$9:$P$65536,IN_DTK!C$6,0))=FALSE,VLOOKUP($A558,[1]DSSV!$A$9:$P$65536,IN_DTK!C$6,0),"")</f>
        <v>152523802</v>
      </c>
      <c r="D558" s="55" t="str">
        <f>IF(ISNA(VLOOKUP($A558,[1]DSSV!$A$9:$P$65536,IN_DTK!D$6,0))=FALSE,VLOOKUP($A558,[1]DSSV!$A$9:$P$65536,IN_DTK!D$6,0),"")</f>
        <v xml:space="preserve">Nguyễn Thị Thùy </v>
      </c>
      <c r="E558" s="56" t="str">
        <f>IF(ISNA(VLOOKUP($A558,[1]DSSV!$A$9:$P$65536,IN_DTK!E$6,0))=FALSE,VLOOKUP($A558,[1]DSSV!$A$9:$P$65536,IN_DTK!E$6,0),"")</f>
        <v xml:space="preserve">Dung </v>
      </c>
      <c r="F558" s="57" t="str">
        <f>IF(ISNA(VLOOKUP($A558,[1]DSSV!$A$9:$P$65536,IN_DTK!F$6,0))=FALSE,VLOOKUP($A558,[1]DSSV!$A$9:$P$65536,IN_DTK!F$6,0),"")</f>
        <v>K15QNH6</v>
      </c>
      <c r="G558" s="57" t="str">
        <f>IF(ISNA(VLOOKUP($A558,[1]DSSV!$A$9:$P$65536,IN_DTK!G$6,0))=FALSE,VLOOKUP($A558,[1]DSSV!$A$9:$P$65536,IN_DTK!G$6,0),"")</f>
        <v>K15E44</v>
      </c>
      <c r="H558" s="54">
        <f>IF(ISNA(VLOOKUP($A558,[1]DSSV!$A$9:$P$65536,IN_DTK!H$6,0))=FALSE,IF(H$9&lt;&gt;0,VLOOKUP($A558,[1]DSSV!$A$9:$P$65536,IN_DTK!H$6,0),""),"")</f>
        <v>8</v>
      </c>
      <c r="I558" s="54">
        <f>IF(ISNA(VLOOKUP($A558,[1]DSSV!$A$9:$P$65536,IN_DTK!I$6,0))=FALSE,IF(I$9&lt;&gt;0,VLOOKUP($A558,[1]DSSV!$A$9:$P$65536,IN_DTK!I$6,0),""),"")</f>
        <v>6</v>
      </c>
      <c r="J558" s="54">
        <f>IF(ISNA(VLOOKUP($A558,[1]DSSV!$A$9:$P$65536,IN_DTK!J$6,0))=FALSE,IF(J$9&lt;&gt;0,VLOOKUP($A558,[1]DSSV!$A$9:$P$65536,IN_DTK!J$6,0),""),"")</f>
        <v>6.2</v>
      </c>
      <c r="K558" s="54">
        <f>IF(ISNA(VLOOKUP($A558,[1]DSSV!$A$9:$P$65536,IN_DTK!K$6,0))=FALSE,IF(K$9&lt;&gt;0,VLOOKUP($A558,[1]DSSV!$A$9:$P$65536,IN_DTK!K$6,0),""),"")</f>
        <v>7.5</v>
      </c>
      <c r="L558" s="54">
        <f>IF(ISNA(VLOOKUP($A558,[1]DSSV!$A$9:$P$65536,IN_DTK!L$6,0))=FALSE,VLOOKUP($A558,[1]DSSV!$A$9:$P$65536,IN_DTK!L$6,0),"")</f>
        <v>7</v>
      </c>
      <c r="M558" s="54">
        <f>IF(ISNA(VLOOKUP($A558,[1]DSSV!$A$9:$P$65536,IN_DTK!M$6,0))=FALSE,VLOOKUP($A558,[1]DSSV!$A$9:$P$65536,IN_DTK!M$6,0),"")</f>
        <v>4.9000000000000004</v>
      </c>
      <c r="N558" s="54">
        <f>IF(ISNA(VLOOKUP($A558,[1]DSSV!$A$9:$P$65536,IN_DTK!N$6,0))=FALSE,IF(N$9&lt;&gt;0,VLOOKUP($A558,[1]DSSV!$A$9:$P$65536,IN_DTK!N$6,0),""),"")</f>
        <v>6</v>
      </c>
      <c r="O558" s="58">
        <f>IF(ISNA(VLOOKUP($A558,[1]DSSV!$A$9:$P$65536,IN_DTK!O$6,0))=FALSE,VLOOKUP($A558,[1]DSSV!$A$9:$P$65536,IN_DTK!O$6,0),"")</f>
        <v>6.3</v>
      </c>
      <c r="P558" s="59" t="str">
        <f>IF(ISNA(VLOOKUP($A558,[1]DSSV!$A$9:$P$65536,IN_DTK!P$6,0))=FALSE,VLOOKUP($A558,[1]DSSV!$A$9:$P$65536,IN_DTK!P$6,0),"")</f>
        <v>Sáu  Phẩy Ba</v>
      </c>
      <c r="Q558" s="60">
        <f>IF(ISNA(VLOOKUP($A558,[1]DSSV!$A$9:$P$65536,IN_DTK!Q$6,0))=FALSE,VLOOKUP($A558,[1]DSSV!$A$9:$P$65536,IN_DTK!Q$6,0),"")</f>
        <v>0</v>
      </c>
      <c r="R558" s="52" t="str">
        <f t="shared" si="16"/>
        <v>K15QNH</v>
      </c>
      <c r="S558" s="53" t="str">
        <f t="shared" si="17"/>
        <v>QNH</v>
      </c>
    </row>
    <row r="559" spans="1:19" s="52" customFormat="1" ht="18" customHeight="1">
      <c r="A559" s="44">
        <v>550</v>
      </c>
      <c r="B559" s="54">
        <f>SUBTOTAL(2,C$7:C559)</f>
        <v>550</v>
      </c>
      <c r="C559" s="54">
        <f>IF(ISNA(VLOOKUP($A559,[1]DSSV!$A$9:$P$65536,IN_DTK!C$6,0))=FALSE,VLOOKUP($A559,[1]DSSV!$A$9:$P$65536,IN_DTK!C$6,0),"")</f>
        <v>152525579</v>
      </c>
      <c r="D559" s="55" t="str">
        <f>IF(ISNA(VLOOKUP($A559,[1]DSSV!$A$9:$P$65536,IN_DTK!D$6,0))=FALSE,VLOOKUP($A559,[1]DSSV!$A$9:$P$65536,IN_DTK!D$6,0),"")</f>
        <v xml:space="preserve">Nguyễn Thị </v>
      </c>
      <c r="E559" s="56" t="str">
        <f>IF(ISNA(VLOOKUP($A559,[1]DSSV!$A$9:$P$65536,IN_DTK!E$6,0))=FALSE,VLOOKUP($A559,[1]DSSV!$A$9:$P$65536,IN_DTK!E$6,0),"")</f>
        <v>Luyển</v>
      </c>
      <c r="F559" s="57" t="str">
        <f>IF(ISNA(VLOOKUP($A559,[1]DSSV!$A$9:$P$65536,IN_DTK!F$6,0))=FALSE,VLOOKUP($A559,[1]DSSV!$A$9:$P$65536,IN_DTK!F$6,0),"")</f>
        <v>K15QNH6</v>
      </c>
      <c r="G559" s="57" t="str">
        <f>IF(ISNA(VLOOKUP($A559,[1]DSSV!$A$9:$P$65536,IN_DTK!G$6,0))=FALSE,VLOOKUP($A559,[1]DSSV!$A$9:$P$65536,IN_DTK!G$6,0),"")</f>
        <v>K15E44</v>
      </c>
      <c r="H559" s="54">
        <f>IF(ISNA(VLOOKUP($A559,[1]DSSV!$A$9:$P$65536,IN_DTK!H$6,0))=FALSE,IF(H$9&lt;&gt;0,VLOOKUP($A559,[1]DSSV!$A$9:$P$65536,IN_DTK!H$6,0),""),"")</f>
        <v>9.5</v>
      </c>
      <c r="I559" s="54">
        <f>IF(ISNA(VLOOKUP($A559,[1]DSSV!$A$9:$P$65536,IN_DTK!I$6,0))=FALSE,IF(I$9&lt;&gt;0,VLOOKUP($A559,[1]DSSV!$A$9:$P$65536,IN_DTK!I$6,0),""),"")</f>
        <v>7.8</v>
      </c>
      <c r="J559" s="54">
        <f>IF(ISNA(VLOOKUP($A559,[1]DSSV!$A$9:$P$65536,IN_DTK!J$6,0))=FALSE,IF(J$9&lt;&gt;0,VLOOKUP($A559,[1]DSSV!$A$9:$P$65536,IN_DTK!J$6,0),""),"")</f>
        <v>7</v>
      </c>
      <c r="K559" s="54">
        <f>IF(ISNA(VLOOKUP($A559,[1]DSSV!$A$9:$P$65536,IN_DTK!K$6,0))=FALSE,IF(K$9&lt;&gt;0,VLOOKUP($A559,[1]DSSV!$A$9:$P$65536,IN_DTK!K$6,0),""),"")</f>
        <v>6.5</v>
      </c>
      <c r="L559" s="54">
        <f>IF(ISNA(VLOOKUP($A559,[1]DSSV!$A$9:$P$65536,IN_DTK!L$6,0))=FALSE,VLOOKUP($A559,[1]DSSV!$A$9:$P$65536,IN_DTK!L$6,0),"")</f>
        <v>6.5</v>
      </c>
      <c r="M559" s="54">
        <f>IF(ISNA(VLOOKUP($A559,[1]DSSV!$A$9:$P$65536,IN_DTK!M$6,0))=FALSE,VLOOKUP($A559,[1]DSSV!$A$9:$P$65536,IN_DTK!M$6,0),"")</f>
        <v>4.9000000000000004</v>
      </c>
      <c r="N559" s="54">
        <f>IF(ISNA(VLOOKUP($A559,[1]DSSV!$A$9:$P$65536,IN_DTK!N$6,0))=FALSE,IF(N$9&lt;&gt;0,VLOOKUP($A559,[1]DSSV!$A$9:$P$65536,IN_DTK!N$6,0),""),"")</f>
        <v>5.7</v>
      </c>
      <c r="O559" s="58">
        <f>IF(ISNA(VLOOKUP($A559,[1]DSSV!$A$9:$P$65536,IN_DTK!O$6,0))=FALSE,VLOOKUP($A559,[1]DSSV!$A$9:$P$65536,IN_DTK!O$6,0),"")</f>
        <v>6.4</v>
      </c>
      <c r="P559" s="59" t="str">
        <f>IF(ISNA(VLOOKUP($A559,[1]DSSV!$A$9:$P$65536,IN_DTK!P$6,0))=FALSE,VLOOKUP($A559,[1]DSSV!$A$9:$P$65536,IN_DTK!P$6,0),"")</f>
        <v>Sáu Phẩy Bốn</v>
      </c>
      <c r="Q559" s="60">
        <f>IF(ISNA(VLOOKUP($A559,[1]DSSV!$A$9:$P$65536,IN_DTK!Q$6,0))=FALSE,VLOOKUP($A559,[1]DSSV!$A$9:$P$65536,IN_DTK!Q$6,0),"")</f>
        <v>0</v>
      </c>
      <c r="R559" s="52" t="str">
        <f t="shared" si="16"/>
        <v>K15QNH</v>
      </c>
      <c r="S559" s="53" t="str">
        <f t="shared" si="17"/>
        <v>QNH</v>
      </c>
    </row>
    <row r="560" spans="1:19" s="52" customFormat="1" ht="18" customHeight="1">
      <c r="A560" s="44">
        <v>551</v>
      </c>
      <c r="B560" s="54">
        <f>SUBTOTAL(2,C$7:C560)</f>
        <v>551</v>
      </c>
      <c r="C560" s="54">
        <f>IF(ISNA(VLOOKUP($A560,[1]DSSV!$A$9:$P$65536,IN_DTK!C$6,0))=FALSE,VLOOKUP($A560,[1]DSSV!$A$9:$P$65536,IN_DTK!C$6,0),"")</f>
        <v>152525898</v>
      </c>
      <c r="D560" s="55" t="str">
        <f>IF(ISNA(VLOOKUP($A560,[1]DSSV!$A$9:$P$65536,IN_DTK!D$6,0))=FALSE,VLOOKUP($A560,[1]DSSV!$A$9:$P$65536,IN_DTK!D$6,0),"")</f>
        <v xml:space="preserve">Nguyễn Thị </v>
      </c>
      <c r="E560" s="56" t="str">
        <f>IF(ISNA(VLOOKUP($A560,[1]DSSV!$A$9:$P$65536,IN_DTK!E$6,0))=FALSE,VLOOKUP($A560,[1]DSSV!$A$9:$P$65536,IN_DTK!E$6,0),"")</f>
        <v xml:space="preserve">Huệ </v>
      </c>
      <c r="F560" s="57" t="str">
        <f>IF(ISNA(VLOOKUP($A560,[1]DSSV!$A$9:$P$65536,IN_DTK!F$6,0))=FALSE,VLOOKUP($A560,[1]DSSV!$A$9:$P$65536,IN_DTK!F$6,0),"")</f>
        <v>K15QNH6</v>
      </c>
      <c r="G560" s="57" t="str">
        <f>IF(ISNA(VLOOKUP($A560,[1]DSSV!$A$9:$P$65536,IN_DTK!G$6,0))=FALSE,VLOOKUP($A560,[1]DSSV!$A$9:$P$65536,IN_DTK!G$6,0),"")</f>
        <v>K15E44</v>
      </c>
      <c r="H560" s="54">
        <f>IF(ISNA(VLOOKUP($A560,[1]DSSV!$A$9:$P$65536,IN_DTK!H$6,0))=FALSE,IF(H$9&lt;&gt;0,VLOOKUP($A560,[1]DSSV!$A$9:$P$65536,IN_DTK!H$6,0),""),"")</f>
        <v>10</v>
      </c>
      <c r="I560" s="54">
        <f>IF(ISNA(VLOOKUP($A560,[1]DSSV!$A$9:$P$65536,IN_DTK!I$6,0))=FALSE,IF(I$9&lt;&gt;0,VLOOKUP($A560,[1]DSSV!$A$9:$P$65536,IN_DTK!I$6,0),""),"")</f>
        <v>8</v>
      </c>
      <c r="J560" s="54">
        <f>IF(ISNA(VLOOKUP($A560,[1]DSSV!$A$9:$P$65536,IN_DTK!J$6,0))=FALSE,IF(J$9&lt;&gt;0,VLOOKUP($A560,[1]DSSV!$A$9:$P$65536,IN_DTK!J$6,0),""),"")</f>
        <v>5.8</v>
      </c>
      <c r="K560" s="54">
        <f>IF(ISNA(VLOOKUP($A560,[1]DSSV!$A$9:$P$65536,IN_DTK!K$6,0))=FALSE,IF(K$9&lt;&gt;0,VLOOKUP($A560,[1]DSSV!$A$9:$P$65536,IN_DTK!K$6,0),""),"")</f>
        <v>9</v>
      </c>
      <c r="L560" s="54">
        <f>IF(ISNA(VLOOKUP($A560,[1]DSSV!$A$9:$P$65536,IN_DTK!L$6,0))=FALSE,VLOOKUP($A560,[1]DSSV!$A$9:$P$65536,IN_DTK!L$6,0),"")</f>
        <v>6.5</v>
      </c>
      <c r="M560" s="54">
        <f>IF(ISNA(VLOOKUP($A560,[1]DSSV!$A$9:$P$65536,IN_DTK!M$6,0))=FALSE,VLOOKUP($A560,[1]DSSV!$A$9:$P$65536,IN_DTK!M$6,0),"")</f>
        <v>4.5999999999999996</v>
      </c>
      <c r="N560" s="54">
        <f>IF(ISNA(VLOOKUP($A560,[1]DSSV!$A$9:$P$65536,IN_DTK!N$6,0))=FALSE,IF(N$9&lt;&gt;0,VLOOKUP($A560,[1]DSSV!$A$9:$P$65536,IN_DTK!N$6,0),""),"")</f>
        <v>5.6</v>
      </c>
      <c r="O560" s="58">
        <f>IF(ISNA(VLOOKUP($A560,[1]DSSV!$A$9:$P$65536,IN_DTK!O$6,0))=FALSE,VLOOKUP($A560,[1]DSSV!$A$9:$P$65536,IN_DTK!O$6,0),"")</f>
        <v>6.4</v>
      </c>
      <c r="P560" s="59" t="str">
        <f>IF(ISNA(VLOOKUP($A560,[1]DSSV!$A$9:$P$65536,IN_DTK!P$6,0))=FALSE,VLOOKUP($A560,[1]DSSV!$A$9:$P$65536,IN_DTK!P$6,0),"")</f>
        <v>Sáu Phẩy Bốn</v>
      </c>
      <c r="Q560" s="60">
        <f>IF(ISNA(VLOOKUP($A560,[1]DSSV!$A$9:$P$65536,IN_DTK!Q$6,0))=FALSE,VLOOKUP($A560,[1]DSSV!$A$9:$P$65536,IN_DTK!Q$6,0),"")</f>
        <v>0</v>
      </c>
      <c r="R560" s="52" t="str">
        <f t="shared" si="16"/>
        <v>K15QNH</v>
      </c>
      <c r="S560" s="53" t="str">
        <f t="shared" si="17"/>
        <v>QNH</v>
      </c>
    </row>
    <row r="561" spans="1:19" s="52" customFormat="1" ht="18" customHeight="1">
      <c r="A561" s="44">
        <v>552</v>
      </c>
      <c r="B561" s="54">
        <f>SUBTOTAL(2,C$7:C561)</f>
        <v>552</v>
      </c>
      <c r="C561" s="54">
        <f>IF(ISNA(VLOOKUP($A561,[1]DSSV!$A$9:$P$65536,IN_DTK!C$6,0))=FALSE,VLOOKUP($A561,[1]DSSV!$A$9:$P$65536,IN_DTK!C$6,0),"")</f>
        <v>152525954</v>
      </c>
      <c r="D561" s="55" t="str">
        <f>IF(ISNA(VLOOKUP($A561,[1]DSSV!$A$9:$P$65536,IN_DTK!D$6,0))=FALSE,VLOOKUP($A561,[1]DSSV!$A$9:$P$65536,IN_DTK!D$6,0),"")</f>
        <v xml:space="preserve">Trần Hoàng </v>
      </c>
      <c r="E561" s="56" t="str">
        <f>IF(ISNA(VLOOKUP($A561,[1]DSSV!$A$9:$P$65536,IN_DTK!E$6,0))=FALSE,VLOOKUP($A561,[1]DSSV!$A$9:$P$65536,IN_DTK!E$6,0),"")</f>
        <v xml:space="preserve">Lâm </v>
      </c>
      <c r="F561" s="57" t="str">
        <f>IF(ISNA(VLOOKUP($A561,[1]DSSV!$A$9:$P$65536,IN_DTK!F$6,0))=FALSE,VLOOKUP($A561,[1]DSSV!$A$9:$P$65536,IN_DTK!F$6,0),"")</f>
        <v>K15QNH6</v>
      </c>
      <c r="G561" s="57" t="str">
        <f>IF(ISNA(VLOOKUP($A561,[1]DSSV!$A$9:$P$65536,IN_DTK!G$6,0))=FALSE,VLOOKUP($A561,[1]DSSV!$A$9:$P$65536,IN_DTK!G$6,0),"")</f>
        <v>K15E44</v>
      </c>
      <c r="H561" s="54">
        <f>IF(ISNA(VLOOKUP($A561,[1]DSSV!$A$9:$P$65536,IN_DTK!H$6,0))=FALSE,IF(H$9&lt;&gt;0,VLOOKUP($A561,[1]DSSV!$A$9:$P$65536,IN_DTK!H$6,0),""),"")</f>
        <v>9</v>
      </c>
      <c r="I561" s="54">
        <f>IF(ISNA(VLOOKUP($A561,[1]DSSV!$A$9:$P$65536,IN_DTK!I$6,0))=FALSE,IF(I$9&lt;&gt;0,VLOOKUP($A561,[1]DSSV!$A$9:$P$65536,IN_DTK!I$6,0),""),"")</f>
        <v>8</v>
      </c>
      <c r="J561" s="54">
        <f>IF(ISNA(VLOOKUP($A561,[1]DSSV!$A$9:$P$65536,IN_DTK!J$6,0))=FALSE,IF(J$9&lt;&gt;0,VLOOKUP($A561,[1]DSSV!$A$9:$P$65536,IN_DTK!J$6,0),""),"")</f>
        <v>7.2</v>
      </c>
      <c r="K561" s="54">
        <f>IF(ISNA(VLOOKUP($A561,[1]DSSV!$A$9:$P$65536,IN_DTK!K$6,0))=FALSE,IF(K$9&lt;&gt;0,VLOOKUP($A561,[1]DSSV!$A$9:$P$65536,IN_DTK!K$6,0),""),"")</f>
        <v>8</v>
      </c>
      <c r="L561" s="54">
        <f>IF(ISNA(VLOOKUP($A561,[1]DSSV!$A$9:$P$65536,IN_DTK!L$6,0))=FALSE,VLOOKUP($A561,[1]DSSV!$A$9:$P$65536,IN_DTK!L$6,0),"")</f>
        <v>7</v>
      </c>
      <c r="M561" s="54">
        <f>IF(ISNA(VLOOKUP($A561,[1]DSSV!$A$9:$P$65536,IN_DTK!M$6,0))=FALSE,VLOOKUP($A561,[1]DSSV!$A$9:$P$65536,IN_DTK!M$6,0),"")</f>
        <v>4.2</v>
      </c>
      <c r="N561" s="54">
        <f>IF(ISNA(VLOOKUP($A561,[1]DSSV!$A$9:$P$65536,IN_DTK!N$6,0))=FALSE,IF(N$9&lt;&gt;0,VLOOKUP($A561,[1]DSSV!$A$9:$P$65536,IN_DTK!N$6,0),""),"")</f>
        <v>5.6</v>
      </c>
      <c r="O561" s="58">
        <f>IF(ISNA(VLOOKUP($A561,[1]DSSV!$A$9:$P$65536,IN_DTK!O$6,0))=FALSE,VLOOKUP($A561,[1]DSSV!$A$9:$P$65536,IN_DTK!O$6,0),"")</f>
        <v>6.6</v>
      </c>
      <c r="P561" s="59" t="str">
        <f>IF(ISNA(VLOOKUP($A561,[1]DSSV!$A$9:$P$65536,IN_DTK!P$6,0))=FALSE,VLOOKUP($A561,[1]DSSV!$A$9:$P$65536,IN_DTK!P$6,0),"")</f>
        <v>Sáu Phẩy Sáu</v>
      </c>
      <c r="Q561" s="60">
        <f>IF(ISNA(VLOOKUP($A561,[1]DSSV!$A$9:$P$65536,IN_DTK!Q$6,0))=FALSE,VLOOKUP($A561,[1]DSSV!$A$9:$P$65536,IN_DTK!Q$6,0),"")</f>
        <v>0</v>
      </c>
      <c r="R561" s="52" t="str">
        <f t="shared" si="16"/>
        <v>K15QNH</v>
      </c>
      <c r="S561" s="53" t="str">
        <f t="shared" si="17"/>
        <v>QNH</v>
      </c>
    </row>
    <row r="562" spans="1:19" s="52" customFormat="1" ht="18" customHeight="1">
      <c r="A562" s="44">
        <v>553</v>
      </c>
      <c r="B562" s="54">
        <f>SUBTOTAL(2,C$7:C562)</f>
        <v>553</v>
      </c>
      <c r="C562" s="54">
        <f>IF(ISNA(VLOOKUP($A562,[1]DSSV!$A$9:$P$65536,IN_DTK!C$6,0))=FALSE,VLOOKUP($A562,[1]DSSV!$A$9:$P$65536,IN_DTK!C$6,0),"")</f>
        <v>152525988</v>
      </c>
      <c r="D562" s="55" t="str">
        <f>IF(ISNA(VLOOKUP($A562,[1]DSSV!$A$9:$P$65536,IN_DTK!D$6,0))=FALSE,VLOOKUP($A562,[1]DSSV!$A$9:$P$65536,IN_DTK!D$6,0),"")</f>
        <v xml:space="preserve">Hoàng Thùy </v>
      </c>
      <c r="E562" s="56" t="str">
        <f>IF(ISNA(VLOOKUP($A562,[1]DSSV!$A$9:$P$65536,IN_DTK!E$6,0))=FALSE,VLOOKUP($A562,[1]DSSV!$A$9:$P$65536,IN_DTK!E$6,0),"")</f>
        <v xml:space="preserve">Trang </v>
      </c>
      <c r="F562" s="57" t="str">
        <f>IF(ISNA(VLOOKUP($A562,[1]DSSV!$A$9:$P$65536,IN_DTK!F$6,0))=FALSE,VLOOKUP($A562,[1]DSSV!$A$9:$P$65536,IN_DTK!F$6,0),"")</f>
        <v>K15QNH6</v>
      </c>
      <c r="G562" s="57" t="str">
        <f>IF(ISNA(VLOOKUP($A562,[1]DSSV!$A$9:$P$65536,IN_DTK!G$6,0))=FALSE,VLOOKUP($A562,[1]DSSV!$A$9:$P$65536,IN_DTK!G$6,0),"")</f>
        <v>K15E44</v>
      </c>
      <c r="H562" s="54">
        <f>IF(ISNA(VLOOKUP($A562,[1]DSSV!$A$9:$P$65536,IN_DTK!H$6,0))=FALSE,IF(H$9&lt;&gt;0,VLOOKUP($A562,[1]DSSV!$A$9:$P$65536,IN_DTK!H$6,0),""),"")</f>
        <v>8</v>
      </c>
      <c r="I562" s="54">
        <f>IF(ISNA(VLOOKUP($A562,[1]DSSV!$A$9:$P$65536,IN_DTK!I$6,0))=FALSE,IF(I$9&lt;&gt;0,VLOOKUP($A562,[1]DSSV!$A$9:$P$65536,IN_DTK!I$6,0),""),"")</f>
        <v>5</v>
      </c>
      <c r="J562" s="54">
        <f>IF(ISNA(VLOOKUP($A562,[1]DSSV!$A$9:$P$65536,IN_DTK!J$6,0))=FALSE,IF(J$9&lt;&gt;0,VLOOKUP($A562,[1]DSSV!$A$9:$P$65536,IN_DTK!J$6,0),""),"")</f>
        <v>5.8</v>
      </c>
      <c r="K562" s="54">
        <f>IF(ISNA(VLOOKUP($A562,[1]DSSV!$A$9:$P$65536,IN_DTK!K$6,0))=FALSE,IF(K$9&lt;&gt;0,VLOOKUP($A562,[1]DSSV!$A$9:$P$65536,IN_DTK!K$6,0),""),"")</f>
        <v>9</v>
      </c>
      <c r="L562" s="54">
        <f>IF(ISNA(VLOOKUP($A562,[1]DSSV!$A$9:$P$65536,IN_DTK!L$6,0))=FALSE,VLOOKUP($A562,[1]DSSV!$A$9:$P$65536,IN_DTK!L$6,0),"")</f>
        <v>7</v>
      </c>
      <c r="M562" s="54">
        <f>IF(ISNA(VLOOKUP($A562,[1]DSSV!$A$9:$P$65536,IN_DTK!M$6,0))=FALSE,VLOOKUP($A562,[1]DSSV!$A$9:$P$65536,IN_DTK!M$6,0),"")</f>
        <v>2.9</v>
      </c>
      <c r="N562" s="54">
        <f>IF(ISNA(VLOOKUP($A562,[1]DSSV!$A$9:$P$65536,IN_DTK!N$6,0))=FALSE,IF(N$9&lt;&gt;0,VLOOKUP($A562,[1]DSSV!$A$9:$P$65536,IN_DTK!N$6,0),""),"")</f>
        <v>5</v>
      </c>
      <c r="O562" s="58">
        <f>IF(ISNA(VLOOKUP($A562,[1]DSSV!$A$9:$P$65536,IN_DTK!O$6,0))=FALSE,VLOOKUP($A562,[1]DSSV!$A$9:$P$65536,IN_DTK!O$6,0),"")</f>
        <v>5.7</v>
      </c>
      <c r="P562" s="59" t="str">
        <f>IF(ISNA(VLOOKUP($A562,[1]DSSV!$A$9:$P$65536,IN_DTK!P$6,0))=FALSE,VLOOKUP($A562,[1]DSSV!$A$9:$P$65536,IN_DTK!P$6,0),"")</f>
        <v>Năm Phẩy Bảy</v>
      </c>
      <c r="Q562" s="60">
        <f>IF(ISNA(VLOOKUP($A562,[1]DSSV!$A$9:$P$65536,IN_DTK!Q$6,0))=FALSE,VLOOKUP($A562,[1]DSSV!$A$9:$P$65536,IN_DTK!Q$6,0),"")</f>
        <v>0</v>
      </c>
      <c r="R562" s="52" t="str">
        <f t="shared" si="16"/>
        <v>K15QNH</v>
      </c>
      <c r="S562" s="53" t="str">
        <f t="shared" si="17"/>
        <v>QNH</v>
      </c>
    </row>
    <row r="563" spans="1:19" s="52" customFormat="1" ht="18" customHeight="1">
      <c r="A563" s="44">
        <v>554</v>
      </c>
      <c r="B563" s="54">
        <f>SUBTOTAL(2,C$7:C563)</f>
        <v>554</v>
      </c>
      <c r="C563" s="54">
        <f>IF(ISNA(VLOOKUP($A563,[1]DSSV!$A$9:$P$65536,IN_DTK!C$6,0))=FALSE,VLOOKUP($A563,[1]DSSV!$A$9:$P$65536,IN_DTK!C$6,0),"")</f>
        <v>152525989</v>
      </c>
      <c r="D563" s="55" t="str">
        <f>IF(ISNA(VLOOKUP($A563,[1]DSSV!$A$9:$P$65536,IN_DTK!D$6,0))=FALSE,VLOOKUP($A563,[1]DSSV!$A$9:$P$65536,IN_DTK!D$6,0),"")</f>
        <v xml:space="preserve">Nguyễn Văn </v>
      </c>
      <c r="E563" s="56" t="str">
        <f>IF(ISNA(VLOOKUP($A563,[1]DSSV!$A$9:$P$65536,IN_DTK!E$6,0))=FALSE,VLOOKUP($A563,[1]DSSV!$A$9:$P$65536,IN_DTK!E$6,0),"")</f>
        <v xml:space="preserve">Hiệu </v>
      </c>
      <c r="F563" s="57" t="str">
        <f>IF(ISNA(VLOOKUP($A563,[1]DSSV!$A$9:$P$65536,IN_DTK!F$6,0))=FALSE,VLOOKUP($A563,[1]DSSV!$A$9:$P$65536,IN_DTK!F$6,0),"")</f>
        <v>K15QNH6</v>
      </c>
      <c r="G563" s="57" t="str">
        <f>IF(ISNA(VLOOKUP($A563,[1]DSSV!$A$9:$P$65536,IN_DTK!G$6,0))=FALSE,VLOOKUP($A563,[1]DSSV!$A$9:$P$65536,IN_DTK!G$6,0),"")</f>
        <v>K15E44</v>
      </c>
      <c r="H563" s="54">
        <f>IF(ISNA(VLOOKUP($A563,[1]DSSV!$A$9:$P$65536,IN_DTK!H$6,0))=FALSE,IF(H$9&lt;&gt;0,VLOOKUP($A563,[1]DSSV!$A$9:$P$65536,IN_DTK!H$6,0),""),"")</f>
        <v>9</v>
      </c>
      <c r="I563" s="54">
        <f>IF(ISNA(VLOOKUP($A563,[1]DSSV!$A$9:$P$65536,IN_DTK!I$6,0))=FALSE,IF(I$9&lt;&gt;0,VLOOKUP($A563,[1]DSSV!$A$9:$P$65536,IN_DTK!I$6,0),""),"")</f>
        <v>6.5</v>
      </c>
      <c r="J563" s="54">
        <f>IF(ISNA(VLOOKUP($A563,[1]DSSV!$A$9:$P$65536,IN_DTK!J$6,0))=FALSE,IF(J$9&lt;&gt;0,VLOOKUP($A563,[1]DSSV!$A$9:$P$65536,IN_DTK!J$6,0),""),"")</f>
        <v>7.8</v>
      </c>
      <c r="K563" s="54">
        <f>IF(ISNA(VLOOKUP($A563,[1]DSSV!$A$9:$P$65536,IN_DTK!K$6,0))=FALSE,IF(K$9&lt;&gt;0,VLOOKUP($A563,[1]DSSV!$A$9:$P$65536,IN_DTK!K$6,0),""),"")</f>
        <v>6</v>
      </c>
      <c r="L563" s="54">
        <f>IF(ISNA(VLOOKUP($A563,[1]DSSV!$A$9:$P$65536,IN_DTK!L$6,0))=FALSE,VLOOKUP($A563,[1]DSSV!$A$9:$P$65536,IN_DTK!L$6,0),"")</f>
        <v>7</v>
      </c>
      <c r="M563" s="54">
        <f>IF(ISNA(VLOOKUP($A563,[1]DSSV!$A$9:$P$65536,IN_DTK!M$6,0))=FALSE,VLOOKUP($A563,[1]DSSV!$A$9:$P$65536,IN_DTK!M$6,0),"")</f>
        <v>5.3</v>
      </c>
      <c r="N563" s="54">
        <f>IF(ISNA(VLOOKUP($A563,[1]DSSV!$A$9:$P$65536,IN_DTK!N$6,0))=FALSE,IF(N$9&lt;&gt;0,VLOOKUP($A563,[1]DSSV!$A$9:$P$65536,IN_DTK!N$6,0),""),"")</f>
        <v>6.2</v>
      </c>
      <c r="O563" s="58">
        <f>IF(ISNA(VLOOKUP($A563,[1]DSSV!$A$9:$P$65536,IN_DTK!O$6,0))=FALSE,VLOOKUP($A563,[1]DSSV!$A$9:$P$65536,IN_DTK!O$6,0),"")</f>
        <v>6.7</v>
      </c>
      <c r="P563" s="59" t="str">
        <f>IF(ISNA(VLOOKUP($A563,[1]DSSV!$A$9:$P$65536,IN_DTK!P$6,0))=FALSE,VLOOKUP($A563,[1]DSSV!$A$9:$P$65536,IN_DTK!P$6,0),"")</f>
        <v>Sáu  Phẩy Bảy</v>
      </c>
      <c r="Q563" s="60">
        <f>IF(ISNA(VLOOKUP($A563,[1]DSSV!$A$9:$P$65536,IN_DTK!Q$6,0))=FALSE,VLOOKUP($A563,[1]DSSV!$A$9:$P$65536,IN_DTK!Q$6,0),"")</f>
        <v>0</v>
      </c>
      <c r="R563" s="52" t="str">
        <f t="shared" si="16"/>
        <v>K15QNH</v>
      </c>
      <c r="S563" s="53" t="str">
        <f t="shared" si="17"/>
        <v>QNH</v>
      </c>
    </row>
    <row r="564" spans="1:19" s="52" customFormat="1" ht="18" customHeight="1">
      <c r="A564" s="44">
        <v>555</v>
      </c>
      <c r="B564" s="54">
        <f>SUBTOTAL(2,C$7:C564)</f>
        <v>555</v>
      </c>
      <c r="C564" s="54">
        <f>IF(ISNA(VLOOKUP($A564,[1]DSSV!$A$9:$P$65536,IN_DTK!C$6,0))=FALSE,VLOOKUP($A564,[1]DSSV!$A$9:$P$65536,IN_DTK!C$6,0),"")</f>
        <v>152525991</v>
      </c>
      <c r="D564" s="55" t="str">
        <f>IF(ISNA(VLOOKUP($A564,[1]DSSV!$A$9:$P$65536,IN_DTK!D$6,0))=FALSE,VLOOKUP($A564,[1]DSSV!$A$9:$P$65536,IN_DTK!D$6,0),"")</f>
        <v xml:space="preserve">Trần  </v>
      </c>
      <c r="E564" s="56" t="str">
        <f>IF(ISNA(VLOOKUP($A564,[1]DSSV!$A$9:$P$65536,IN_DTK!E$6,0))=FALSE,VLOOKUP($A564,[1]DSSV!$A$9:$P$65536,IN_DTK!E$6,0),"")</f>
        <v xml:space="preserve">Quyết </v>
      </c>
      <c r="F564" s="57" t="str">
        <f>IF(ISNA(VLOOKUP($A564,[1]DSSV!$A$9:$P$65536,IN_DTK!F$6,0))=FALSE,VLOOKUP($A564,[1]DSSV!$A$9:$P$65536,IN_DTK!F$6,0),"")</f>
        <v>K15QNH6</v>
      </c>
      <c r="G564" s="57" t="str">
        <f>IF(ISNA(VLOOKUP($A564,[1]DSSV!$A$9:$P$65536,IN_DTK!G$6,0))=FALSE,VLOOKUP($A564,[1]DSSV!$A$9:$P$65536,IN_DTK!G$6,0),"")</f>
        <v>K15E44</v>
      </c>
      <c r="H564" s="54">
        <f>IF(ISNA(VLOOKUP($A564,[1]DSSV!$A$9:$P$65536,IN_DTK!H$6,0))=FALSE,IF(H$9&lt;&gt;0,VLOOKUP($A564,[1]DSSV!$A$9:$P$65536,IN_DTK!H$6,0),""),"")</f>
        <v>8.5</v>
      </c>
      <c r="I564" s="54">
        <f>IF(ISNA(VLOOKUP($A564,[1]DSSV!$A$9:$P$65536,IN_DTK!I$6,0))=FALSE,IF(I$9&lt;&gt;0,VLOOKUP($A564,[1]DSSV!$A$9:$P$65536,IN_DTK!I$6,0),""),"")</f>
        <v>8</v>
      </c>
      <c r="J564" s="54">
        <f>IF(ISNA(VLOOKUP($A564,[1]DSSV!$A$9:$P$65536,IN_DTK!J$6,0))=FALSE,IF(J$9&lt;&gt;0,VLOOKUP($A564,[1]DSSV!$A$9:$P$65536,IN_DTK!J$6,0),""),"")</f>
        <v>6.6</v>
      </c>
      <c r="K564" s="54">
        <f>IF(ISNA(VLOOKUP($A564,[1]DSSV!$A$9:$P$65536,IN_DTK!K$6,0))=FALSE,IF(K$9&lt;&gt;0,VLOOKUP($A564,[1]DSSV!$A$9:$P$65536,IN_DTK!K$6,0),""),"")</f>
        <v>7</v>
      </c>
      <c r="L564" s="54">
        <f>IF(ISNA(VLOOKUP($A564,[1]DSSV!$A$9:$P$65536,IN_DTK!L$6,0))=FALSE,VLOOKUP($A564,[1]DSSV!$A$9:$P$65536,IN_DTK!L$6,0),"")</f>
        <v>7</v>
      </c>
      <c r="M564" s="54">
        <f>IF(ISNA(VLOOKUP($A564,[1]DSSV!$A$9:$P$65536,IN_DTK!M$6,0))=FALSE,VLOOKUP($A564,[1]DSSV!$A$9:$P$65536,IN_DTK!M$6,0),"")</f>
        <v>3.8</v>
      </c>
      <c r="N564" s="54">
        <f>IF(ISNA(VLOOKUP($A564,[1]DSSV!$A$9:$P$65536,IN_DTK!N$6,0))=FALSE,IF(N$9&lt;&gt;0,VLOOKUP($A564,[1]DSSV!$A$9:$P$65536,IN_DTK!N$6,0),""),"")</f>
        <v>5.4</v>
      </c>
      <c r="O564" s="58">
        <f>IF(ISNA(VLOOKUP($A564,[1]DSSV!$A$9:$P$65536,IN_DTK!O$6,0))=FALSE,VLOOKUP($A564,[1]DSSV!$A$9:$P$65536,IN_DTK!O$6,0),"")</f>
        <v>6.2</v>
      </c>
      <c r="P564" s="59" t="str">
        <f>IF(ISNA(VLOOKUP($A564,[1]DSSV!$A$9:$P$65536,IN_DTK!P$6,0))=FALSE,VLOOKUP($A564,[1]DSSV!$A$9:$P$65536,IN_DTK!P$6,0),"")</f>
        <v>Sáu  Phẩy Hai</v>
      </c>
      <c r="Q564" s="60">
        <f>IF(ISNA(VLOOKUP($A564,[1]DSSV!$A$9:$P$65536,IN_DTK!Q$6,0))=FALSE,VLOOKUP($A564,[1]DSSV!$A$9:$P$65536,IN_DTK!Q$6,0),"")</f>
        <v>0</v>
      </c>
      <c r="R564" s="52" t="str">
        <f t="shared" si="16"/>
        <v>K15QNH</v>
      </c>
      <c r="S564" s="53" t="str">
        <f t="shared" si="17"/>
        <v>QNH</v>
      </c>
    </row>
    <row r="565" spans="1:19" s="52" customFormat="1" ht="18" customHeight="1">
      <c r="A565" s="44">
        <v>556</v>
      </c>
      <c r="B565" s="54">
        <f>SUBTOTAL(2,C$7:C565)</f>
        <v>556</v>
      </c>
      <c r="C565" s="54">
        <f>IF(ISNA(VLOOKUP($A565,[1]DSSV!$A$9:$P$65536,IN_DTK!C$6,0))=FALSE,VLOOKUP($A565,[1]DSSV!$A$9:$P$65536,IN_DTK!C$6,0),"")</f>
        <v>152525995</v>
      </c>
      <c r="D565" s="55" t="str">
        <f>IF(ISNA(VLOOKUP($A565,[1]DSSV!$A$9:$P$65536,IN_DTK!D$6,0))=FALSE,VLOOKUP($A565,[1]DSSV!$A$9:$P$65536,IN_DTK!D$6,0),"")</f>
        <v xml:space="preserve">Nguyễn Thị Hồng </v>
      </c>
      <c r="E565" s="56" t="str">
        <f>IF(ISNA(VLOOKUP($A565,[1]DSSV!$A$9:$P$65536,IN_DTK!E$6,0))=FALSE,VLOOKUP($A565,[1]DSSV!$A$9:$P$65536,IN_DTK!E$6,0),"")</f>
        <v xml:space="preserve">Sương </v>
      </c>
      <c r="F565" s="57" t="str">
        <f>IF(ISNA(VLOOKUP($A565,[1]DSSV!$A$9:$P$65536,IN_DTK!F$6,0))=FALSE,VLOOKUP($A565,[1]DSSV!$A$9:$P$65536,IN_DTK!F$6,0),"")</f>
        <v>K15QNH6</v>
      </c>
      <c r="G565" s="57" t="str">
        <f>IF(ISNA(VLOOKUP($A565,[1]DSSV!$A$9:$P$65536,IN_DTK!G$6,0))=FALSE,VLOOKUP($A565,[1]DSSV!$A$9:$P$65536,IN_DTK!G$6,0),"")</f>
        <v>K15E44</v>
      </c>
      <c r="H565" s="54">
        <f>IF(ISNA(VLOOKUP($A565,[1]DSSV!$A$9:$P$65536,IN_DTK!H$6,0))=FALSE,IF(H$9&lt;&gt;0,VLOOKUP($A565,[1]DSSV!$A$9:$P$65536,IN_DTK!H$6,0),""),"")</f>
        <v>10</v>
      </c>
      <c r="I565" s="54">
        <f>IF(ISNA(VLOOKUP($A565,[1]DSSV!$A$9:$P$65536,IN_DTK!I$6,0))=FALSE,IF(I$9&lt;&gt;0,VLOOKUP($A565,[1]DSSV!$A$9:$P$65536,IN_DTK!I$6,0),""),"")</f>
        <v>7</v>
      </c>
      <c r="J565" s="54">
        <f>IF(ISNA(VLOOKUP($A565,[1]DSSV!$A$9:$P$65536,IN_DTK!J$6,0))=FALSE,IF(J$9&lt;&gt;0,VLOOKUP($A565,[1]DSSV!$A$9:$P$65536,IN_DTK!J$6,0),""),"")</f>
        <v>6.8</v>
      </c>
      <c r="K565" s="54">
        <f>IF(ISNA(VLOOKUP($A565,[1]DSSV!$A$9:$P$65536,IN_DTK!K$6,0))=FALSE,IF(K$9&lt;&gt;0,VLOOKUP($A565,[1]DSSV!$A$9:$P$65536,IN_DTK!K$6,0),""),"")</f>
        <v>7</v>
      </c>
      <c r="L565" s="54">
        <f>IF(ISNA(VLOOKUP($A565,[1]DSSV!$A$9:$P$65536,IN_DTK!L$6,0))=FALSE,VLOOKUP($A565,[1]DSSV!$A$9:$P$65536,IN_DTK!L$6,0),"")</f>
        <v>6.5</v>
      </c>
      <c r="M565" s="54">
        <f>IF(ISNA(VLOOKUP($A565,[1]DSSV!$A$9:$P$65536,IN_DTK!M$6,0))=FALSE,VLOOKUP($A565,[1]DSSV!$A$9:$P$65536,IN_DTK!M$6,0),"")</f>
        <v>5.3</v>
      </c>
      <c r="N565" s="54">
        <f>IF(ISNA(VLOOKUP($A565,[1]DSSV!$A$9:$P$65536,IN_DTK!N$6,0))=FALSE,IF(N$9&lt;&gt;0,VLOOKUP($A565,[1]DSSV!$A$9:$P$65536,IN_DTK!N$6,0),""),"")</f>
        <v>5.9</v>
      </c>
      <c r="O565" s="58">
        <f>IF(ISNA(VLOOKUP($A565,[1]DSSV!$A$9:$P$65536,IN_DTK!O$6,0))=FALSE,VLOOKUP($A565,[1]DSSV!$A$9:$P$65536,IN_DTK!O$6,0),"")</f>
        <v>6.5</v>
      </c>
      <c r="P565" s="59" t="str">
        <f>IF(ISNA(VLOOKUP($A565,[1]DSSV!$A$9:$P$65536,IN_DTK!P$6,0))=FALSE,VLOOKUP($A565,[1]DSSV!$A$9:$P$65536,IN_DTK!P$6,0),"")</f>
        <v>Sáu Phẩy Năm</v>
      </c>
      <c r="Q565" s="60">
        <f>IF(ISNA(VLOOKUP($A565,[1]DSSV!$A$9:$P$65536,IN_DTK!Q$6,0))=FALSE,VLOOKUP($A565,[1]DSSV!$A$9:$P$65536,IN_DTK!Q$6,0),"")</f>
        <v>0</v>
      </c>
      <c r="R565" s="52" t="str">
        <f t="shared" si="16"/>
        <v>K15QNH</v>
      </c>
      <c r="S565" s="53" t="str">
        <f t="shared" si="17"/>
        <v>QNH</v>
      </c>
    </row>
    <row r="566" spans="1:19" s="52" customFormat="1" ht="18" customHeight="1">
      <c r="A566" s="44">
        <v>557</v>
      </c>
      <c r="B566" s="54">
        <f>SUBTOTAL(2,C$7:C566)</f>
        <v>557</v>
      </c>
      <c r="C566" s="54">
        <f>IF(ISNA(VLOOKUP($A566,[1]DSSV!$A$9:$P$65536,IN_DTK!C$6,0))=FALSE,VLOOKUP($A566,[1]DSSV!$A$9:$P$65536,IN_DTK!C$6,0),"")</f>
        <v>152525996</v>
      </c>
      <c r="D566" s="55" t="str">
        <f>IF(ISNA(VLOOKUP($A566,[1]DSSV!$A$9:$P$65536,IN_DTK!D$6,0))=FALSE,VLOOKUP($A566,[1]DSSV!$A$9:$P$65536,IN_DTK!D$6,0),"")</f>
        <v xml:space="preserve">Nguyễn Công Duy </v>
      </c>
      <c r="E566" s="56" t="str">
        <f>IF(ISNA(VLOOKUP($A566,[1]DSSV!$A$9:$P$65536,IN_DTK!E$6,0))=FALSE,VLOOKUP($A566,[1]DSSV!$A$9:$P$65536,IN_DTK!E$6,0),"")</f>
        <v xml:space="preserve">Khôi </v>
      </c>
      <c r="F566" s="57" t="str">
        <f>IF(ISNA(VLOOKUP($A566,[1]DSSV!$A$9:$P$65536,IN_DTK!F$6,0))=FALSE,VLOOKUP($A566,[1]DSSV!$A$9:$P$65536,IN_DTK!F$6,0),"")</f>
        <v>K15QNH6</v>
      </c>
      <c r="G566" s="57" t="str">
        <f>IF(ISNA(VLOOKUP($A566,[1]DSSV!$A$9:$P$65536,IN_DTK!G$6,0))=FALSE,VLOOKUP($A566,[1]DSSV!$A$9:$P$65536,IN_DTK!G$6,0),"")</f>
        <v>K15E44</v>
      </c>
      <c r="H566" s="54">
        <f>IF(ISNA(VLOOKUP($A566,[1]DSSV!$A$9:$P$65536,IN_DTK!H$6,0))=FALSE,IF(H$9&lt;&gt;0,VLOOKUP($A566,[1]DSSV!$A$9:$P$65536,IN_DTK!H$6,0),""),"")</f>
        <v>6</v>
      </c>
      <c r="I566" s="54">
        <f>IF(ISNA(VLOOKUP($A566,[1]DSSV!$A$9:$P$65536,IN_DTK!I$6,0))=FALSE,IF(I$9&lt;&gt;0,VLOOKUP($A566,[1]DSSV!$A$9:$P$65536,IN_DTK!I$6,0),""),"")</f>
        <v>1</v>
      </c>
      <c r="J566" s="54">
        <f>IF(ISNA(VLOOKUP($A566,[1]DSSV!$A$9:$P$65536,IN_DTK!J$6,0))=FALSE,IF(J$9&lt;&gt;0,VLOOKUP($A566,[1]DSSV!$A$9:$P$65536,IN_DTK!J$6,0),""),"")</f>
        <v>6.8</v>
      </c>
      <c r="K566" s="54">
        <f>IF(ISNA(VLOOKUP($A566,[1]DSSV!$A$9:$P$65536,IN_DTK!K$6,0))=FALSE,IF(K$9&lt;&gt;0,VLOOKUP($A566,[1]DSSV!$A$9:$P$65536,IN_DTK!K$6,0),""),"")</f>
        <v>4</v>
      </c>
      <c r="L566" s="54">
        <f>IF(ISNA(VLOOKUP($A566,[1]DSSV!$A$9:$P$65536,IN_DTK!L$6,0))=FALSE,VLOOKUP($A566,[1]DSSV!$A$9:$P$65536,IN_DTK!L$6,0),"")</f>
        <v>7</v>
      </c>
      <c r="M566" s="54">
        <f>IF(ISNA(VLOOKUP($A566,[1]DSSV!$A$9:$P$65536,IN_DTK!M$6,0))=FALSE,VLOOKUP($A566,[1]DSSV!$A$9:$P$65536,IN_DTK!M$6,0),"")</f>
        <v>3.6</v>
      </c>
      <c r="N566" s="54">
        <f>IF(ISNA(VLOOKUP($A566,[1]DSSV!$A$9:$P$65536,IN_DTK!N$6,0))=FALSE,IF(N$9&lt;&gt;0,VLOOKUP($A566,[1]DSSV!$A$9:$P$65536,IN_DTK!N$6,0),""),"")</f>
        <v>5.3</v>
      </c>
      <c r="O566" s="58">
        <f>IF(ISNA(VLOOKUP($A566,[1]DSSV!$A$9:$P$65536,IN_DTK!O$6,0))=FALSE,VLOOKUP($A566,[1]DSSV!$A$9:$P$65536,IN_DTK!O$6,0),"")</f>
        <v>5.0999999999999996</v>
      </c>
      <c r="P566" s="59" t="str">
        <f>IF(ISNA(VLOOKUP($A566,[1]DSSV!$A$9:$P$65536,IN_DTK!P$6,0))=FALSE,VLOOKUP($A566,[1]DSSV!$A$9:$P$65536,IN_DTK!P$6,0),"")</f>
        <v>Năm Phẩy Một</v>
      </c>
      <c r="Q566" s="60">
        <f>IF(ISNA(VLOOKUP($A566,[1]DSSV!$A$9:$P$65536,IN_DTK!Q$6,0))=FALSE,VLOOKUP($A566,[1]DSSV!$A$9:$P$65536,IN_DTK!Q$6,0),"")</f>
        <v>0</v>
      </c>
      <c r="R566" s="52" t="str">
        <f t="shared" si="16"/>
        <v>K15QNH</v>
      </c>
      <c r="S566" s="53" t="str">
        <f t="shared" si="17"/>
        <v>QNH</v>
      </c>
    </row>
    <row r="567" spans="1:19" s="52" customFormat="1" ht="18" customHeight="1">
      <c r="A567" s="44">
        <v>558</v>
      </c>
      <c r="B567" s="54">
        <f>SUBTOTAL(2,C$7:C567)</f>
        <v>558</v>
      </c>
      <c r="C567" s="54">
        <f>IF(ISNA(VLOOKUP($A567,[1]DSSV!$A$9:$P$65536,IN_DTK!C$6,0))=FALSE,VLOOKUP($A567,[1]DSSV!$A$9:$P$65536,IN_DTK!C$6,0),"")</f>
        <v>152526118</v>
      </c>
      <c r="D567" s="55" t="str">
        <f>IF(ISNA(VLOOKUP($A567,[1]DSSV!$A$9:$P$65536,IN_DTK!D$6,0))=FALSE,VLOOKUP($A567,[1]DSSV!$A$9:$P$65536,IN_DTK!D$6,0),"")</f>
        <v>Nguyễn Đức</v>
      </c>
      <c r="E567" s="56" t="str">
        <f>IF(ISNA(VLOOKUP($A567,[1]DSSV!$A$9:$P$65536,IN_DTK!E$6,0))=FALSE,VLOOKUP($A567,[1]DSSV!$A$9:$P$65536,IN_DTK!E$6,0),"")</f>
        <v xml:space="preserve">Tứ </v>
      </c>
      <c r="F567" s="57" t="str">
        <f>IF(ISNA(VLOOKUP($A567,[1]DSSV!$A$9:$P$65536,IN_DTK!F$6,0))=FALSE,VLOOKUP($A567,[1]DSSV!$A$9:$P$65536,IN_DTK!F$6,0),"")</f>
        <v>K15QNH6</v>
      </c>
      <c r="G567" s="57" t="str">
        <f>IF(ISNA(VLOOKUP($A567,[1]DSSV!$A$9:$P$65536,IN_DTK!G$6,0))=FALSE,VLOOKUP($A567,[1]DSSV!$A$9:$P$65536,IN_DTK!G$6,0),"")</f>
        <v>K15E44</v>
      </c>
      <c r="H567" s="54">
        <f>IF(ISNA(VLOOKUP($A567,[1]DSSV!$A$9:$P$65536,IN_DTK!H$6,0))=FALSE,IF(H$9&lt;&gt;0,VLOOKUP($A567,[1]DSSV!$A$9:$P$65536,IN_DTK!H$6,0),""),"")</f>
        <v>9</v>
      </c>
      <c r="I567" s="54">
        <f>IF(ISNA(VLOOKUP($A567,[1]DSSV!$A$9:$P$65536,IN_DTK!I$6,0))=FALSE,IF(I$9&lt;&gt;0,VLOOKUP($A567,[1]DSSV!$A$9:$P$65536,IN_DTK!I$6,0),""),"")</f>
        <v>7</v>
      </c>
      <c r="J567" s="54">
        <f>IF(ISNA(VLOOKUP($A567,[1]DSSV!$A$9:$P$65536,IN_DTK!J$6,0))=FALSE,IF(J$9&lt;&gt;0,VLOOKUP($A567,[1]DSSV!$A$9:$P$65536,IN_DTK!J$6,0),""),"")</f>
        <v>9</v>
      </c>
      <c r="K567" s="54">
        <f>IF(ISNA(VLOOKUP($A567,[1]DSSV!$A$9:$P$65536,IN_DTK!K$6,0))=FALSE,IF(K$9&lt;&gt;0,VLOOKUP($A567,[1]DSSV!$A$9:$P$65536,IN_DTK!K$6,0),""),"")</f>
        <v>9.5</v>
      </c>
      <c r="L567" s="54">
        <f>IF(ISNA(VLOOKUP($A567,[1]DSSV!$A$9:$P$65536,IN_DTK!L$6,0))=FALSE,VLOOKUP($A567,[1]DSSV!$A$9:$P$65536,IN_DTK!L$6,0),"")</f>
        <v>8</v>
      </c>
      <c r="M567" s="54">
        <f>IF(ISNA(VLOOKUP($A567,[1]DSSV!$A$9:$P$65536,IN_DTK!M$6,0))=FALSE,VLOOKUP($A567,[1]DSSV!$A$9:$P$65536,IN_DTK!M$6,0),"")</f>
        <v>6.2</v>
      </c>
      <c r="N567" s="54">
        <f>IF(ISNA(VLOOKUP($A567,[1]DSSV!$A$9:$P$65536,IN_DTK!N$6,0))=FALSE,IF(N$9&lt;&gt;0,VLOOKUP($A567,[1]DSSV!$A$9:$P$65536,IN_DTK!N$6,0),""),"")</f>
        <v>7.1</v>
      </c>
      <c r="O567" s="58">
        <f>IF(ISNA(VLOOKUP($A567,[1]DSSV!$A$9:$P$65536,IN_DTK!O$6,0))=FALSE,VLOOKUP($A567,[1]DSSV!$A$9:$P$65536,IN_DTK!O$6,0),"")</f>
        <v>7.8</v>
      </c>
      <c r="P567" s="59" t="str">
        <f>IF(ISNA(VLOOKUP($A567,[1]DSSV!$A$9:$P$65536,IN_DTK!P$6,0))=FALSE,VLOOKUP($A567,[1]DSSV!$A$9:$P$65536,IN_DTK!P$6,0),"")</f>
        <v>Bảy  Phẩy Tám</v>
      </c>
      <c r="Q567" s="60">
        <f>IF(ISNA(VLOOKUP($A567,[1]DSSV!$A$9:$P$65536,IN_DTK!Q$6,0))=FALSE,VLOOKUP($A567,[1]DSSV!$A$9:$P$65536,IN_DTK!Q$6,0),"")</f>
        <v>0</v>
      </c>
      <c r="R567" s="52" t="str">
        <f t="shared" si="16"/>
        <v>K15QNH</v>
      </c>
      <c r="S567" s="53" t="str">
        <f t="shared" si="17"/>
        <v>QNH</v>
      </c>
    </row>
    <row r="568" spans="1:19" s="52" customFormat="1" ht="18" customHeight="1">
      <c r="A568" s="44">
        <v>559</v>
      </c>
      <c r="B568" s="54">
        <f>SUBTOTAL(2,C$7:C568)</f>
        <v>559</v>
      </c>
      <c r="C568" s="54">
        <f>IF(ISNA(VLOOKUP($A568,[1]DSSV!$A$9:$P$65536,IN_DTK!C$6,0))=FALSE,VLOOKUP($A568,[1]DSSV!$A$9:$P$65536,IN_DTK!C$6,0),"")</f>
        <v>152526120</v>
      </c>
      <c r="D568" s="55" t="str">
        <f>IF(ISNA(VLOOKUP($A568,[1]DSSV!$A$9:$P$65536,IN_DTK!D$6,0))=FALSE,VLOOKUP($A568,[1]DSSV!$A$9:$P$65536,IN_DTK!D$6,0),"")</f>
        <v xml:space="preserve">Phan Thị </v>
      </c>
      <c r="E568" s="56" t="str">
        <f>IF(ISNA(VLOOKUP($A568,[1]DSSV!$A$9:$P$65536,IN_DTK!E$6,0))=FALSE,VLOOKUP($A568,[1]DSSV!$A$9:$P$65536,IN_DTK!E$6,0),"")</f>
        <v xml:space="preserve">Hằng </v>
      </c>
      <c r="F568" s="57" t="str">
        <f>IF(ISNA(VLOOKUP($A568,[1]DSSV!$A$9:$P$65536,IN_DTK!F$6,0))=FALSE,VLOOKUP($A568,[1]DSSV!$A$9:$P$65536,IN_DTK!F$6,0),"")</f>
        <v>K15QNH6</v>
      </c>
      <c r="G568" s="57" t="str">
        <f>IF(ISNA(VLOOKUP($A568,[1]DSSV!$A$9:$P$65536,IN_DTK!G$6,0))=FALSE,VLOOKUP($A568,[1]DSSV!$A$9:$P$65536,IN_DTK!G$6,0),"")</f>
        <v>K15E44</v>
      </c>
      <c r="H568" s="54">
        <f>IF(ISNA(VLOOKUP($A568,[1]DSSV!$A$9:$P$65536,IN_DTK!H$6,0))=FALSE,IF(H$9&lt;&gt;0,VLOOKUP($A568,[1]DSSV!$A$9:$P$65536,IN_DTK!H$6,0),""),"")</f>
        <v>10</v>
      </c>
      <c r="I568" s="54">
        <f>IF(ISNA(VLOOKUP($A568,[1]DSSV!$A$9:$P$65536,IN_DTK!I$6,0))=FALSE,IF(I$9&lt;&gt;0,VLOOKUP($A568,[1]DSSV!$A$9:$P$65536,IN_DTK!I$6,0),""),"")</f>
        <v>8.5</v>
      </c>
      <c r="J568" s="54">
        <f>IF(ISNA(VLOOKUP($A568,[1]DSSV!$A$9:$P$65536,IN_DTK!J$6,0))=FALSE,IF(J$9&lt;&gt;0,VLOOKUP($A568,[1]DSSV!$A$9:$P$65536,IN_DTK!J$6,0),""),"")</f>
        <v>6</v>
      </c>
      <c r="K568" s="54">
        <f>IF(ISNA(VLOOKUP($A568,[1]DSSV!$A$9:$P$65536,IN_DTK!K$6,0))=FALSE,IF(K$9&lt;&gt;0,VLOOKUP($A568,[1]DSSV!$A$9:$P$65536,IN_DTK!K$6,0),""),"")</f>
        <v>8.5</v>
      </c>
      <c r="L568" s="54">
        <f>IF(ISNA(VLOOKUP($A568,[1]DSSV!$A$9:$P$65536,IN_DTK!L$6,0))=FALSE,VLOOKUP($A568,[1]DSSV!$A$9:$P$65536,IN_DTK!L$6,0),"")</f>
        <v>8</v>
      </c>
      <c r="M568" s="54">
        <f>IF(ISNA(VLOOKUP($A568,[1]DSSV!$A$9:$P$65536,IN_DTK!M$6,0))=FALSE,VLOOKUP($A568,[1]DSSV!$A$9:$P$65536,IN_DTK!M$6,0),"")</f>
        <v>5.3</v>
      </c>
      <c r="N568" s="54">
        <f>IF(ISNA(VLOOKUP($A568,[1]DSSV!$A$9:$P$65536,IN_DTK!N$6,0))=FALSE,IF(N$9&lt;&gt;0,VLOOKUP($A568,[1]DSSV!$A$9:$P$65536,IN_DTK!N$6,0),""),"")</f>
        <v>6.7</v>
      </c>
      <c r="O568" s="58">
        <f>IF(ISNA(VLOOKUP($A568,[1]DSSV!$A$9:$P$65536,IN_DTK!O$6,0))=FALSE,VLOOKUP($A568,[1]DSSV!$A$9:$P$65536,IN_DTK!O$6,0),"")</f>
        <v>7.1</v>
      </c>
      <c r="P568" s="59" t="str">
        <f>IF(ISNA(VLOOKUP($A568,[1]DSSV!$A$9:$P$65536,IN_DTK!P$6,0))=FALSE,VLOOKUP($A568,[1]DSSV!$A$9:$P$65536,IN_DTK!P$6,0),"")</f>
        <v>Bảy Phẩy Một</v>
      </c>
      <c r="Q568" s="60">
        <f>IF(ISNA(VLOOKUP($A568,[1]DSSV!$A$9:$P$65536,IN_DTK!Q$6,0))=FALSE,VLOOKUP($A568,[1]DSSV!$A$9:$P$65536,IN_DTK!Q$6,0),"")</f>
        <v>0</v>
      </c>
      <c r="R568" s="52" t="str">
        <f t="shared" si="16"/>
        <v>K15QNH</v>
      </c>
      <c r="S568" s="53" t="str">
        <f t="shared" si="17"/>
        <v>QNH</v>
      </c>
    </row>
    <row r="569" spans="1:19" s="52" customFormat="1" ht="18" customHeight="1">
      <c r="A569" s="44">
        <v>560</v>
      </c>
      <c r="B569" s="54">
        <f>SUBTOTAL(2,C$7:C569)</f>
        <v>560</v>
      </c>
      <c r="C569" s="54">
        <f>IF(ISNA(VLOOKUP($A569,[1]DSSV!$A$9:$P$65536,IN_DTK!C$6,0))=FALSE,VLOOKUP($A569,[1]DSSV!$A$9:$P$65536,IN_DTK!C$6,0),"")</f>
        <v>152526232</v>
      </c>
      <c r="D569" s="55" t="str">
        <f>IF(ISNA(VLOOKUP($A569,[1]DSSV!$A$9:$P$65536,IN_DTK!D$6,0))=FALSE,VLOOKUP($A569,[1]DSSV!$A$9:$P$65536,IN_DTK!D$6,0),"")</f>
        <v xml:space="preserve">Trần Đức </v>
      </c>
      <c r="E569" s="56" t="str">
        <f>IF(ISNA(VLOOKUP($A569,[1]DSSV!$A$9:$P$65536,IN_DTK!E$6,0))=FALSE,VLOOKUP($A569,[1]DSSV!$A$9:$P$65536,IN_DTK!E$6,0),"")</f>
        <v xml:space="preserve">Sơn </v>
      </c>
      <c r="F569" s="57" t="str">
        <f>IF(ISNA(VLOOKUP($A569,[1]DSSV!$A$9:$P$65536,IN_DTK!F$6,0))=FALSE,VLOOKUP($A569,[1]DSSV!$A$9:$P$65536,IN_DTK!F$6,0),"")</f>
        <v>K15QNH6</v>
      </c>
      <c r="G569" s="57" t="str">
        <f>IF(ISNA(VLOOKUP($A569,[1]DSSV!$A$9:$P$65536,IN_DTK!G$6,0))=FALSE,VLOOKUP($A569,[1]DSSV!$A$9:$P$65536,IN_DTK!G$6,0),"")</f>
        <v>K15E44</v>
      </c>
      <c r="H569" s="54">
        <f>IF(ISNA(VLOOKUP($A569,[1]DSSV!$A$9:$P$65536,IN_DTK!H$6,0))=FALSE,IF(H$9&lt;&gt;0,VLOOKUP($A569,[1]DSSV!$A$9:$P$65536,IN_DTK!H$6,0),""),"")</f>
        <v>9</v>
      </c>
      <c r="I569" s="54">
        <f>IF(ISNA(VLOOKUP($A569,[1]DSSV!$A$9:$P$65536,IN_DTK!I$6,0))=FALSE,IF(I$9&lt;&gt;0,VLOOKUP($A569,[1]DSSV!$A$9:$P$65536,IN_DTK!I$6,0),""),"")</f>
        <v>1</v>
      </c>
      <c r="J569" s="54">
        <f>IF(ISNA(VLOOKUP($A569,[1]DSSV!$A$9:$P$65536,IN_DTK!J$6,0))=FALSE,IF(J$9&lt;&gt;0,VLOOKUP($A569,[1]DSSV!$A$9:$P$65536,IN_DTK!J$6,0),""),"")</f>
        <v>6.4</v>
      </c>
      <c r="K569" s="54">
        <f>IF(ISNA(VLOOKUP($A569,[1]DSSV!$A$9:$P$65536,IN_DTK!K$6,0))=FALSE,IF(K$9&lt;&gt;0,VLOOKUP($A569,[1]DSSV!$A$9:$P$65536,IN_DTK!K$6,0),""),"")</f>
        <v>8</v>
      </c>
      <c r="L569" s="54">
        <f>IF(ISNA(VLOOKUP($A569,[1]DSSV!$A$9:$P$65536,IN_DTK!L$6,0))=FALSE,VLOOKUP($A569,[1]DSSV!$A$9:$P$65536,IN_DTK!L$6,0),"")</f>
        <v>6.5</v>
      </c>
      <c r="M569" s="54">
        <f>IF(ISNA(VLOOKUP($A569,[1]DSSV!$A$9:$P$65536,IN_DTK!M$6,0))=FALSE,VLOOKUP($A569,[1]DSSV!$A$9:$P$65536,IN_DTK!M$6,0),"")</f>
        <v>4.7</v>
      </c>
      <c r="N569" s="54">
        <f>IF(ISNA(VLOOKUP($A569,[1]DSSV!$A$9:$P$65536,IN_DTK!N$6,0))=FALSE,IF(N$9&lt;&gt;0,VLOOKUP($A569,[1]DSSV!$A$9:$P$65536,IN_DTK!N$6,0),""),"")</f>
        <v>5.6</v>
      </c>
      <c r="O569" s="58">
        <f>IF(ISNA(VLOOKUP($A569,[1]DSSV!$A$9:$P$65536,IN_DTK!O$6,0))=FALSE,VLOOKUP($A569,[1]DSSV!$A$9:$P$65536,IN_DTK!O$6,0),"")</f>
        <v>5.7</v>
      </c>
      <c r="P569" s="59" t="str">
        <f>IF(ISNA(VLOOKUP($A569,[1]DSSV!$A$9:$P$65536,IN_DTK!P$6,0))=FALSE,VLOOKUP($A569,[1]DSSV!$A$9:$P$65536,IN_DTK!P$6,0),"")</f>
        <v>Năm Phẩy Bảy</v>
      </c>
      <c r="Q569" s="60">
        <f>IF(ISNA(VLOOKUP($A569,[1]DSSV!$A$9:$P$65536,IN_DTK!Q$6,0))=FALSE,VLOOKUP($A569,[1]DSSV!$A$9:$P$65536,IN_DTK!Q$6,0),"")</f>
        <v>0</v>
      </c>
      <c r="R569" s="52" t="str">
        <f t="shared" si="16"/>
        <v>K15QNH</v>
      </c>
      <c r="S569" s="53" t="str">
        <f t="shared" si="17"/>
        <v>QNH</v>
      </c>
    </row>
    <row r="570" spans="1:19" s="52" customFormat="1" ht="18" customHeight="1">
      <c r="A570" s="44">
        <v>561</v>
      </c>
      <c r="B570" s="54">
        <f>SUBTOTAL(2,C$7:C570)</f>
        <v>561</v>
      </c>
      <c r="C570" s="54">
        <f>IF(ISNA(VLOOKUP($A570,[1]DSSV!$A$9:$P$65536,IN_DTK!C$6,0))=FALSE,VLOOKUP($A570,[1]DSSV!$A$9:$P$65536,IN_DTK!C$6,0),"")</f>
        <v>152526234</v>
      </c>
      <c r="D570" s="55" t="str">
        <f>IF(ISNA(VLOOKUP($A570,[1]DSSV!$A$9:$P$65536,IN_DTK!D$6,0))=FALSE,VLOOKUP($A570,[1]DSSV!$A$9:$P$65536,IN_DTK!D$6,0),"")</f>
        <v xml:space="preserve">Nguyễn Thị Tuyết </v>
      </c>
      <c r="E570" s="56" t="str">
        <f>IF(ISNA(VLOOKUP($A570,[1]DSSV!$A$9:$P$65536,IN_DTK!E$6,0))=FALSE,VLOOKUP($A570,[1]DSSV!$A$9:$P$65536,IN_DTK!E$6,0),"")</f>
        <v xml:space="preserve">Mai </v>
      </c>
      <c r="F570" s="57" t="str">
        <f>IF(ISNA(VLOOKUP($A570,[1]DSSV!$A$9:$P$65536,IN_DTK!F$6,0))=FALSE,VLOOKUP($A570,[1]DSSV!$A$9:$P$65536,IN_DTK!F$6,0),"")</f>
        <v>K15QNH6</v>
      </c>
      <c r="G570" s="57" t="str">
        <f>IF(ISNA(VLOOKUP($A570,[1]DSSV!$A$9:$P$65536,IN_DTK!G$6,0))=FALSE,VLOOKUP($A570,[1]DSSV!$A$9:$P$65536,IN_DTK!G$6,0),"")</f>
        <v>K15E44</v>
      </c>
      <c r="H570" s="54">
        <f>IF(ISNA(VLOOKUP($A570,[1]DSSV!$A$9:$P$65536,IN_DTK!H$6,0))=FALSE,IF(H$9&lt;&gt;0,VLOOKUP($A570,[1]DSSV!$A$9:$P$65536,IN_DTK!H$6,0),""),"")</f>
        <v>10</v>
      </c>
      <c r="I570" s="54">
        <f>IF(ISNA(VLOOKUP($A570,[1]DSSV!$A$9:$P$65536,IN_DTK!I$6,0))=FALSE,IF(I$9&lt;&gt;0,VLOOKUP($A570,[1]DSSV!$A$9:$P$65536,IN_DTK!I$6,0),""),"")</f>
        <v>7.8</v>
      </c>
      <c r="J570" s="54">
        <f>IF(ISNA(VLOOKUP($A570,[1]DSSV!$A$9:$P$65536,IN_DTK!J$6,0))=FALSE,IF(J$9&lt;&gt;0,VLOOKUP($A570,[1]DSSV!$A$9:$P$65536,IN_DTK!J$6,0),""),"")</f>
        <v>8.4</v>
      </c>
      <c r="K570" s="54">
        <f>IF(ISNA(VLOOKUP($A570,[1]DSSV!$A$9:$P$65536,IN_DTK!K$6,0))=FALSE,IF(K$9&lt;&gt;0,VLOOKUP($A570,[1]DSSV!$A$9:$P$65536,IN_DTK!K$6,0),""),"")</f>
        <v>8</v>
      </c>
      <c r="L570" s="54">
        <f>IF(ISNA(VLOOKUP($A570,[1]DSSV!$A$9:$P$65536,IN_DTK!L$6,0))=FALSE,VLOOKUP($A570,[1]DSSV!$A$9:$P$65536,IN_DTK!L$6,0),"")</f>
        <v>6.5</v>
      </c>
      <c r="M570" s="54">
        <f>IF(ISNA(VLOOKUP($A570,[1]DSSV!$A$9:$P$65536,IN_DTK!M$6,0))=FALSE,VLOOKUP($A570,[1]DSSV!$A$9:$P$65536,IN_DTK!M$6,0),"")</f>
        <v>4.2</v>
      </c>
      <c r="N570" s="54">
        <f>IF(ISNA(VLOOKUP($A570,[1]DSSV!$A$9:$P$65536,IN_DTK!N$6,0))=FALSE,IF(N$9&lt;&gt;0,VLOOKUP($A570,[1]DSSV!$A$9:$P$65536,IN_DTK!N$6,0),""),"")</f>
        <v>5.4</v>
      </c>
      <c r="O570" s="58">
        <f>IF(ISNA(VLOOKUP($A570,[1]DSSV!$A$9:$P$65536,IN_DTK!O$6,0))=FALSE,VLOOKUP($A570,[1]DSSV!$A$9:$P$65536,IN_DTK!O$6,0),"")</f>
        <v>6.7</v>
      </c>
      <c r="P570" s="59" t="str">
        <f>IF(ISNA(VLOOKUP($A570,[1]DSSV!$A$9:$P$65536,IN_DTK!P$6,0))=FALSE,VLOOKUP($A570,[1]DSSV!$A$9:$P$65536,IN_DTK!P$6,0),"")</f>
        <v>Sáu  Phẩy Bảy</v>
      </c>
      <c r="Q570" s="60">
        <f>IF(ISNA(VLOOKUP($A570,[1]DSSV!$A$9:$P$65536,IN_DTK!Q$6,0))=FALSE,VLOOKUP($A570,[1]DSSV!$A$9:$P$65536,IN_DTK!Q$6,0),"")</f>
        <v>0</v>
      </c>
      <c r="R570" s="52" t="str">
        <f t="shared" si="16"/>
        <v>K15QNH</v>
      </c>
      <c r="S570" s="53" t="str">
        <f t="shared" si="17"/>
        <v>QNH</v>
      </c>
    </row>
    <row r="571" spans="1:19" s="52" customFormat="1" ht="18" customHeight="1">
      <c r="A571" s="44">
        <v>562</v>
      </c>
      <c r="B571" s="54">
        <f>SUBTOTAL(2,C$7:C571)</f>
        <v>562</v>
      </c>
      <c r="C571" s="54">
        <f>IF(ISNA(VLOOKUP($A571,[1]DSSV!$A$9:$P$65536,IN_DTK!C$6,0))=FALSE,VLOOKUP($A571,[1]DSSV!$A$9:$P$65536,IN_DTK!C$6,0),"")</f>
        <v>152526235</v>
      </c>
      <c r="D571" s="55" t="str">
        <f>IF(ISNA(VLOOKUP($A571,[1]DSSV!$A$9:$P$65536,IN_DTK!D$6,0))=FALSE,VLOOKUP($A571,[1]DSSV!$A$9:$P$65536,IN_DTK!D$6,0),"")</f>
        <v xml:space="preserve">Dương Thị </v>
      </c>
      <c r="E571" s="56" t="str">
        <f>IF(ISNA(VLOOKUP($A571,[1]DSSV!$A$9:$P$65536,IN_DTK!E$6,0))=FALSE,VLOOKUP($A571,[1]DSSV!$A$9:$P$65536,IN_DTK!E$6,0),"")</f>
        <v xml:space="preserve">Thùy </v>
      </c>
      <c r="F571" s="57" t="str">
        <f>IF(ISNA(VLOOKUP($A571,[1]DSSV!$A$9:$P$65536,IN_DTK!F$6,0))=FALSE,VLOOKUP($A571,[1]DSSV!$A$9:$P$65536,IN_DTK!F$6,0),"")</f>
        <v>K15QNH6</v>
      </c>
      <c r="G571" s="57" t="str">
        <f>IF(ISNA(VLOOKUP($A571,[1]DSSV!$A$9:$P$65536,IN_DTK!G$6,0))=FALSE,VLOOKUP($A571,[1]DSSV!$A$9:$P$65536,IN_DTK!G$6,0),"")</f>
        <v>K15E44</v>
      </c>
      <c r="H571" s="54">
        <f>IF(ISNA(VLOOKUP($A571,[1]DSSV!$A$9:$P$65536,IN_DTK!H$6,0))=FALSE,IF(H$9&lt;&gt;0,VLOOKUP($A571,[1]DSSV!$A$9:$P$65536,IN_DTK!H$6,0),""),"")</f>
        <v>10</v>
      </c>
      <c r="I571" s="54">
        <f>IF(ISNA(VLOOKUP($A571,[1]DSSV!$A$9:$P$65536,IN_DTK!I$6,0))=FALSE,IF(I$9&lt;&gt;0,VLOOKUP($A571,[1]DSSV!$A$9:$P$65536,IN_DTK!I$6,0),""),"")</f>
        <v>8</v>
      </c>
      <c r="J571" s="54">
        <f>IF(ISNA(VLOOKUP($A571,[1]DSSV!$A$9:$P$65536,IN_DTK!J$6,0))=FALSE,IF(J$9&lt;&gt;0,VLOOKUP($A571,[1]DSSV!$A$9:$P$65536,IN_DTK!J$6,0),""),"")</f>
        <v>7.4</v>
      </c>
      <c r="K571" s="54">
        <f>IF(ISNA(VLOOKUP($A571,[1]DSSV!$A$9:$P$65536,IN_DTK!K$6,0))=FALSE,IF(K$9&lt;&gt;0,VLOOKUP($A571,[1]DSSV!$A$9:$P$65536,IN_DTK!K$6,0),""),"")</f>
        <v>9</v>
      </c>
      <c r="L571" s="54">
        <f>IF(ISNA(VLOOKUP($A571,[1]DSSV!$A$9:$P$65536,IN_DTK!L$6,0))=FALSE,VLOOKUP($A571,[1]DSSV!$A$9:$P$65536,IN_DTK!L$6,0),"")</f>
        <v>7.5</v>
      </c>
      <c r="M571" s="54">
        <f>IF(ISNA(VLOOKUP($A571,[1]DSSV!$A$9:$P$65536,IN_DTK!M$6,0))=FALSE,VLOOKUP($A571,[1]DSSV!$A$9:$P$65536,IN_DTK!M$6,0),"")</f>
        <v>5.6</v>
      </c>
      <c r="N571" s="54">
        <f>IF(ISNA(VLOOKUP($A571,[1]DSSV!$A$9:$P$65536,IN_DTK!N$6,0))=FALSE,IF(N$9&lt;&gt;0,VLOOKUP($A571,[1]DSSV!$A$9:$P$65536,IN_DTK!N$6,0),""),"")</f>
        <v>6.6</v>
      </c>
      <c r="O571" s="58">
        <f>IF(ISNA(VLOOKUP($A571,[1]DSSV!$A$9:$P$65536,IN_DTK!O$6,0))=FALSE,VLOOKUP($A571,[1]DSSV!$A$9:$P$65536,IN_DTK!O$6,0),"")</f>
        <v>7.3</v>
      </c>
      <c r="P571" s="59" t="str">
        <f>IF(ISNA(VLOOKUP($A571,[1]DSSV!$A$9:$P$65536,IN_DTK!P$6,0))=FALSE,VLOOKUP($A571,[1]DSSV!$A$9:$P$65536,IN_DTK!P$6,0),"")</f>
        <v>Bảy Phẩy Ba</v>
      </c>
      <c r="Q571" s="60">
        <f>IF(ISNA(VLOOKUP($A571,[1]DSSV!$A$9:$P$65536,IN_DTK!Q$6,0))=FALSE,VLOOKUP($A571,[1]DSSV!$A$9:$P$65536,IN_DTK!Q$6,0),"")</f>
        <v>0</v>
      </c>
      <c r="R571" s="52" t="str">
        <f t="shared" si="16"/>
        <v>K15QNH</v>
      </c>
      <c r="S571" s="53" t="str">
        <f t="shared" si="17"/>
        <v>QNH</v>
      </c>
    </row>
    <row r="572" spans="1:19" s="52" customFormat="1" ht="18" customHeight="1">
      <c r="A572" s="44">
        <v>563</v>
      </c>
      <c r="B572" s="54">
        <f>SUBTOTAL(2,C$7:C572)</f>
        <v>563</v>
      </c>
      <c r="C572" s="54">
        <f>IF(ISNA(VLOOKUP($A572,[1]DSSV!$A$9:$P$65536,IN_DTK!C$6,0))=FALSE,VLOOKUP($A572,[1]DSSV!$A$9:$P$65536,IN_DTK!C$6,0),"")</f>
        <v>152526236</v>
      </c>
      <c r="D572" s="55" t="str">
        <f>IF(ISNA(VLOOKUP($A572,[1]DSSV!$A$9:$P$65536,IN_DTK!D$6,0))=FALSE,VLOOKUP($A572,[1]DSSV!$A$9:$P$65536,IN_DTK!D$6,0),"")</f>
        <v xml:space="preserve">Nguyễn Thị Thanh </v>
      </c>
      <c r="E572" s="56" t="str">
        <f>IF(ISNA(VLOOKUP($A572,[1]DSSV!$A$9:$P$65536,IN_DTK!E$6,0))=FALSE,VLOOKUP($A572,[1]DSSV!$A$9:$P$65536,IN_DTK!E$6,0),"")</f>
        <v xml:space="preserve">Tâm </v>
      </c>
      <c r="F572" s="57" t="str">
        <f>IF(ISNA(VLOOKUP($A572,[1]DSSV!$A$9:$P$65536,IN_DTK!F$6,0))=FALSE,VLOOKUP($A572,[1]DSSV!$A$9:$P$65536,IN_DTK!F$6,0),"")</f>
        <v>K15QNH6</v>
      </c>
      <c r="G572" s="57" t="str">
        <f>IF(ISNA(VLOOKUP($A572,[1]DSSV!$A$9:$P$65536,IN_DTK!G$6,0))=FALSE,VLOOKUP($A572,[1]DSSV!$A$9:$P$65536,IN_DTK!G$6,0),"")</f>
        <v>K15E44</v>
      </c>
      <c r="H572" s="54">
        <f>IF(ISNA(VLOOKUP($A572,[1]DSSV!$A$9:$P$65536,IN_DTK!H$6,0))=FALSE,IF(H$9&lt;&gt;0,VLOOKUP($A572,[1]DSSV!$A$9:$P$65536,IN_DTK!H$6,0),""),"")</f>
        <v>9.5</v>
      </c>
      <c r="I572" s="54">
        <f>IF(ISNA(VLOOKUP($A572,[1]DSSV!$A$9:$P$65536,IN_DTK!I$6,0))=FALSE,IF(I$9&lt;&gt;0,VLOOKUP($A572,[1]DSSV!$A$9:$P$65536,IN_DTK!I$6,0),""),"")</f>
        <v>6</v>
      </c>
      <c r="J572" s="54">
        <f>IF(ISNA(VLOOKUP($A572,[1]DSSV!$A$9:$P$65536,IN_DTK!J$6,0))=FALSE,IF(J$9&lt;&gt;0,VLOOKUP($A572,[1]DSSV!$A$9:$P$65536,IN_DTK!J$6,0),""),"")</f>
        <v>6.4</v>
      </c>
      <c r="K572" s="54">
        <f>IF(ISNA(VLOOKUP($A572,[1]DSSV!$A$9:$P$65536,IN_DTK!K$6,0))=FALSE,IF(K$9&lt;&gt;0,VLOOKUP($A572,[1]DSSV!$A$9:$P$65536,IN_DTK!K$6,0),""),"")</f>
        <v>8</v>
      </c>
      <c r="L572" s="54">
        <f>IF(ISNA(VLOOKUP($A572,[1]DSSV!$A$9:$P$65536,IN_DTK!L$6,0))=FALSE,VLOOKUP($A572,[1]DSSV!$A$9:$P$65536,IN_DTK!L$6,0),"")</f>
        <v>7.5</v>
      </c>
      <c r="M572" s="54">
        <f>IF(ISNA(VLOOKUP($A572,[1]DSSV!$A$9:$P$65536,IN_DTK!M$6,0))=FALSE,VLOOKUP($A572,[1]DSSV!$A$9:$P$65536,IN_DTK!M$6,0),"")</f>
        <v>3.6</v>
      </c>
      <c r="N572" s="54">
        <f>IF(ISNA(VLOOKUP($A572,[1]DSSV!$A$9:$P$65536,IN_DTK!N$6,0))=FALSE,IF(N$9&lt;&gt;0,VLOOKUP($A572,[1]DSSV!$A$9:$P$65536,IN_DTK!N$6,0),""),"")</f>
        <v>5.6</v>
      </c>
      <c r="O572" s="58">
        <f>IF(ISNA(VLOOKUP($A572,[1]DSSV!$A$9:$P$65536,IN_DTK!O$6,0))=FALSE,VLOOKUP($A572,[1]DSSV!$A$9:$P$65536,IN_DTK!O$6,0),"")</f>
        <v>6.2</v>
      </c>
      <c r="P572" s="59" t="str">
        <f>IF(ISNA(VLOOKUP($A572,[1]DSSV!$A$9:$P$65536,IN_DTK!P$6,0))=FALSE,VLOOKUP($A572,[1]DSSV!$A$9:$P$65536,IN_DTK!P$6,0),"")</f>
        <v>Sáu  Phẩy Hai</v>
      </c>
      <c r="Q572" s="60">
        <f>IF(ISNA(VLOOKUP($A572,[1]DSSV!$A$9:$P$65536,IN_DTK!Q$6,0))=FALSE,VLOOKUP($A572,[1]DSSV!$A$9:$P$65536,IN_DTK!Q$6,0),"")</f>
        <v>0</v>
      </c>
      <c r="R572" s="52" t="str">
        <f t="shared" si="16"/>
        <v>K15QNH</v>
      </c>
      <c r="S572" s="53" t="str">
        <f t="shared" si="17"/>
        <v>QNH</v>
      </c>
    </row>
    <row r="573" spans="1:19" s="52" customFormat="1" ht="18" customHeight="1">
      <c r="A573" s="44">
        <v>564</v>
      </c>
      <c r="B573" s="54">
        <f>SUBTOTAL(2,C$7:C573)</f>
        <v>564</v>
      </c>
      <c r="C573" s="54">
        <f>IF(ISNA(VLOOKUP($A573,[1]DSSV!$A$9:$P$65536,IN_DTK!C$6,0))=FALSE,VLOOKUP($A573,[1]DSSV!$A$9:$P$65536,IN_DTK!C$6,0),"")</f>
        <v>152526237</v>
      </c>
      <c r="D573" s="55" t="str">
        <f>IF(ISNA(VLOOKUP($A573,[1]DSSV!$A$9:$P$65536,IN_DTK!D$6,0))=FALSE,VLOOKUP($A573,[1]DSSV!$A$9:$P$65536,IN_DTK!D$6,0),"")</f>
        <v xml:space="preserve">Phạm Thị Thuý </v>
      </c>
      <c r="E573" s="56" t="str">
        <f>IF(ISNA(VLOOKUP($A573,[1]DSSV!$A$9:$P$65536,IN_DTK!E$6,0))=FALSE,VLOOKUP($A573,[1]DSSV!$A$9:$P$65536,IN_DTK!E$6,0),"")</f>
        <v>Nga</v>
      </c>
      <c r="F573" s="57" t="str">
        <f>IF(ISNA(VLOOKUP($A573,[1]DSSV!$A$9:$P$65536,IN_DTK!F$6,0))=FALSE,VLOOKUP($A573,[1]DSSV!$A$9:$P$65536,IN_DTK!F$6,0),"")</f>
        <v>K15QNH6</v>
      </c>
      <c r="G573" s="57" t="str">
        <f>IF(ISNA(VLOOKUP($A573,[1]DSSV!$A$9:$P$65536,IN_DTK!G$6,0))=FALSE,VLOOKUP($A573,[1]DSSV!$A$9:$P$65536,IN_DTK!G$6,0),"")</f>
        <v>K15E44</v>
      </c>
      <c r="H573" s="54">
        <f>IF(ISNA(VLOOKUP($A573,[1]DSSV!$A$9:$P$65536,IN_DTK!H$6,0))=FALSE,IF(H$9&lt;&gt;0,VLOOKUP($A573,[1]DSSV!$A$9:$P$65536,IN_DTK!H$6,0),""),"")</f>
        <v>8</v>
      </c>
      <c r="I573" s="54">
        <f>IF(ISNA(VLOOKUP($A573,[1]DSSV!$A$9:$P$65536,IN_DTK!I$6,0))=FALSE,IF(I$9&lt;&gt;0,VLOOKUP($A573,[1]DSSV!$A$9:$P$65536,IN_DTK!I$6,0),""),"")</f>
        <v>6.8</v>
      </c>
      <c r="J573" s="54">
        <f>IF(ISNA(VLOOKUP($A573,[1]DSSV!$A$9:$P$65536,IN_DTK!J$6,0))=FALSE,IF(J$9&lt;&gt;0,VLOOKUP($A573,[1]DSSV!$A$9:$P$65536,IN_DTK!J$6,0),""),"")</f>
        <v>4.5999999999999996</v>
      </c>
      <c r="K573" s="54">
        <f>IF(ISNA(VLOOKUP($A573,[1]DSSV!$A$9:$P$65536,IN_DTK!K$6,0))=FALSE,IF(K$9&lt;&gt;0,VLOOKUP($A573,[1]DSSV!$A$9:$P$65536,IN_DTK!K$6,0),""),"")</f>
        <v>8</v>
      </c>
      <c r="L573" s="54">
        <f>IF(ISNA(VLOOKUP($A573,[1]DSSV!$A$9:$P$65536,IN_DTK!L$6,0))=FALSE,VLOOKUP($A573,[1]DSSV!$A$9:$P$65536,IN_DTK!L$6,0),"")</f>
        <v>7.5</v>
      </c>
      <c r="M573" s="54">
        <f>IF(ISNA(VLOOKUP($A573,[1]DSSV!$A$9:$P$65536,IN_DTK!M$6,0))=FALSE,VLOOKUP($A573,[1]DSSV!$A$9:$P$65536,IN_DTK!M$6,0),"")</f>
        <v>3.8</v>
      </c>
      <c r="N573" s="54">
        <f>IF(ISNA(VLOOKUP($A573,[1]DSSV!$A$9:$P$65536,IN_DTK!N$6,0))=FALSE,IF(N$9&lt;&gt;0,VLOOKUP($A573,[1]DSSV!$A$9:$P$65536,IN_DTK!N$6,0),""),"")</f>
        <v>5.7</v>
      </c>
      <c r="O573" s="58">
        <f>IF(ISNA(VLOOKUP($A573,[1]DSSV!$A$9:$P$65536,IN_DTK!O$6,0))=FALSE,VLOOKUP($A573,[1]DSSV!$A$9:$P$65536,IN_DTK!O$6,0),"")</f>
        <v>5.9</v>
      </c>
      <c r="P573" s="59" t="str">
        <f>IF(ISNA(VLOOKUP($A573,[1]DSSV!$A$9:$P$65536,IN_DTK!P$6,0))=FALSE,VLOOKUP($A573,[1]DSSV!$A$9:$P$65536,IN_DTK!P$6,0),"")</f>
        <v>Năm Phẩy Chín</v>
      </c>
      <c r="Q573" s="60">
        <f>IF(ISNA(VLOOKUP($A573,[1]DSSV!$A$9:$P$65536,IN_DTK!Q$6,0))=FALSE,VLOOKUP($A573,[1]DSSV!$A$9:$P$65536,IN_DTK!Q$6,0),"")</f>
        <v>0</v>
      </c>
      <c r="R573" s="52" t="str">
        <f t="shared" si="16"/>
        <v>K15QNH</v>
      </c>
      <c r="S573" s="53" t="str">
        <f t="shared" si="17"/>
        <v>QNH</v>
      </c>
    </row>
    <row r="574" spans="1:19" s="52" customFormat="1" ht="18" customHeight="1">
      <c r="A574" s="44">
        <v>565</v>
      </c>
      <c r="B574" s="54">
        <f>SUBTOTAL(2,C$7:C574)</f>
        <v>565</v>
      </c>
      <c r="C574" s="54">
        <f>IF(ISNA(VLOOKUP($A574,[1]DSSV!$A$9:$P$65536,IN_DTK!C$6,0))=FALSE,VLOOKUP($A574,[1]DSSV!$A$9:$P$65536,IN_DTK!C$6,0),"")</f>
        <v>152526294</v>
      </c>
      <c r="D574" s="55" t="str">
        <f>IF(ISNA(VLOOKUP($A574,[1]DSSV!$A$9:$P$65536,IN_DTK!D$6,0))=FALSE,VLOOKUP($A574,[1]DSSV!$A$9:$P$65536,IN_DTK!D$6,0),"")</f>
        <v xml:space="preserve">Lê Thục </v>
      </c>
      <c r="E574" s="56" t="str">
        <f>IF(ISNA(VLOOKUP($A574,[1]DSSV!$A$9:$P$65536,IN_DTK!E$6,0))=FALSE,VLOOKUP($A574,[1]DSSV!$A$9:$P$65536,IN_DTK!E$6,0),"")</f>
        <v xml:space="preserve">Ngân </v>
      </c>
      <c r="F574" s="57" t="str">
        <f>IF(ISNA(VLOOKUP($A574,[1]DSSV!$A$9:$P$65536,IN_DTK!F$6,0))=FALSE,VLOOKUP($A574,[1]DSSV!$A$9:$P$65536,IN_DTK!F$6,0),"")</f>
        <v>K15QNH6</v>
      </c>
      <c r="G574" s="57" t="str">
        <f>IF(ISNA(VLOOKUP($A574,[1]DSSV!$A$9:$P$65536,IN_DTK!G$6,0))=FALSE,VLOOKUP($A574,[1]DSSV!$A$9:$P$65536,IN_DTK!G$6,0),"")</f>
        <v>K15E44</v>
      </c>
      <c r="H574" s="54">
        <f>IF(ISNA(VLOOKUP($A574,[1]DSSV!$A$9:$P$65536,IN_DTK!H$6,0))=FALSE,IF(H$9&lt;&gt;0,VLOOKUP($A574,[1]DSSV!$A$9:$P$65536,IN_DTK!H$6,0),""),"")</f>
        <v>10</v>
      </c>
      <c r="I574" s="54">
        <f>IF(ISNA(VLOOKUP($A574,[1]DSSV!$A$9:$P$65536,IN_DTK!I$6,0))=FALSE,IF(I$9&lt;&gt;0,VLOOKUP($A574,[1]DSSV!$A$9:$P$65536,IN_DTK!I$6,0),""),"")</f>
        <v>7</v>
      </c>
      <c r="J574" s="54">
        <f>IF(ISNA(VLOOKUP($A574,[1]DSSV!$A$9:$P$65536,IN_DTK!J$6,0))=FALSE,IF(J$9&lt;&gt;0,VLOOKUP($A574,[1]DSSV!$A$9:$P$65536,IN_DTK!J$6,0),""),"")</f>
        <v>6.6</v>
      </c>
      <c r="K574" s="54">
        <f>IF(ISNA(VLOOKUP($A574,[1]DSSV!$A$9:$P$65536,IN_DTK!K$6,0))=FALSE,IF(K$9&lt;&gt;0,VLOOKUP($A574,[1]DSSV!$A$9:$P$65536,IN_DTK!K$6,0),""),"")</f>
        <v>6</v>
      </c>
      <c r="L574" s="54">
        <f>IF(ISNA(VLOOKUP($A574,[1]DSSV!$A$9:$P$65536,IN_DTK!L$6,0))=FALSE,VLOOKUP($A574,[1]DSSV!$A$9:$P$65536,IN_DTK!L$6,0),"")</f>
        <v>7.5</v>
      </c>
      <c r="M574" s="54">
        <f>IF(ISNA(VLOOKUP($A574,[1]DSSV!$A$9:$P$65536,IN_DTK!M$6,0))=FALSE,VLOOKUP($A574,[1]DSSV!$A$9:$P$65536,IN_DTK!M$6,0),"")</f>
        <v>4.7</v>
      </c>
      <c r="N574" s="54">
        <f>IF(ISNA(VLOOKUP($A574,[1]DSSV!$A$9:$P$65536,IN_DTK!N$6,0))=FALSE,IF(N$9&lt;&gt;0,VLOOKUP($A574,[1]DSSV!$A$9:$P$65536,IN_DTK!N$6,0),""),"")</f>
        <v>6.1</v>
      </c>
      <c r="O574" s="58">
        <f>IF(ISNA(VLOOKUP($A574,[1]DSSV!$A$9:$P$65536,IN_DTK!O$6,0))=FALSE,VLOOKUP($A574,[1]DSSV!$A$9:$P$65536,IN_DTK!O$6,0),"")</f>
        <v>6.5</v>
      </c>
      <c r="P574" s="59" t="str">
        <f>IF(ISNA(VLOOKUP($A574,[1]DSSV!$A$9:$P$65536,IN_DTK!P$6,0))=FALSE,VLOOKUP($A574,[1]DSSV!$A$9:$P$65536,IN_DTK!P$6,0),"")</f>
        <v>Sáu Phẩy Năm</v>
      </c>
      <c r="Q574" s="60">
        <f>IF(ISNA(VLOOKUP($A574,[1]DSSV!$A$9:$P$65536,IN_DTK!Q$6,0))=FALSE,VLOOKUP($A574,[1]DSSV!$A$9:$P$65536,IN_DTK!Q$6,0),"")</f>
        <v>0</v>
      </c>
      <c r="R574" s="52" t="str">
        <f t="shared" si="16"/>
        <v>K15QNH</v>
      </c>
      <c r="S574" s="53" t="str">
        <f t="shared" si="17"/>
        <v>QNH</v>
      </c>
    </row>
    <row r="575" spans="1:19" s="52" customFormat="1" ht="18" customHeight="1">
      <c r="A575" s="44">
        <v>566</v>
      </c>
      <c r="B575" s="54">
        <f>SUBTOTAL(2,C$7:C575)</f>
        <v>566</v>
      </c>
      <c r="C575" s="54">
        <f>IF(ISNA(VLOOKUP($A575,[1]DSSV!$A$9:$P$65536,IN_DTK!C$6,0))=FALSE,VLOOKUP($A575,[1]DSSV!$A$9:$P$65536,IN_DTK!C$6,0),"")</f>
        <v>152526331</v>
      </c>
      <c r="D575" s="55" t="str">
        <f>IF(ISNA(VLOOKUP($A575,[1]DSSV!$A$9:$P$65536,IN_DTK!D$6,0))=FALSE,VLOOKUP($A575,[1]DSSV!$A$9:$P$65536,IN_DTK!D$6,0),"")</f>
        <v xml:space="preserve">Đỗ Thị Tố </v>
      </c>
      <c r="E575" s="56" t="str">
        <f>IF(ISNA(VLOOKUP($A575,[1]DSSV!$A$9:$P$65536,IN_DTK!E$6,0))=FALSE,VLOOKUP($A575,[1]DSSV!$A$9:$P$65536,IN_DTK!E$6,0),"")</f>
        <v xml:space="preserve">Phương </v>
      </c>
      <c r="F575" s="57" t="str">
        <f>IF(ISNA(VLOOKUP($A575,[1]DSSV!$A$9:$P$65536,IN_DTK!F$6,0))=FALSE,VLOOKUP($A575,[1]DSSV!$A$9:$P$65536,IN_DTK!F$6,0),"")</f>
        <v>K15QNH6</v>
      </c>
      <c r="G575" s="57" t="str">
        <f>IF(ISNA(VLOOKUP($A575,[1]DSSV!$A$9:$P$65536,IN_DTK!G$6,0))=FALSE,VLOOKUP($A575,[1]DSSV!$A$9:$P$65536,IN_DTK!G$6,0),"")</f>
        <v>K15E44</v>
      </c>
      <c r="H575" s="54">
        <f>IF(ISNA(VLOOKUP($A575,[1]DSSV!$A$9:$P$65536,IN_DTK!H$6,0))=FALSE,IF(H$9&lt;&gt;0,VLOOKUP($A575,[1]DSSV!$A$9:$P$65536,IN_DTK!H$6,0),""),"")</f>
        <v>10</v>
      </c>
      <c r="I575" s="54">
        <f>IF(ISNA(VLOOKUP($A575,[1]DSSV!$A$9:$P$65536,IN_DTK!I$6,0))=FALSE,IF(I$9&lt;&gt;0,VLOOKUP($A575,[1]DSSV!$A$9:$P$65536,IN_DTK!I$6,0),""),"")</f>
        <v>8</v>
      </c>
      <c r="J575" s="54">
        <f>IF(ISNA(VLOOKUP($A575,[1]DSSV!$A$9:$P$65536,IN_DTK!J$6,0))=FALSE,IF(J$9&lt;&gt;0,VLOOKUP($A575,[1]DSSV!$A$9:$P$65536,IN_DTK!J$6,0),""),"")</f>
        <v>6.4</v>
      </c>
      <c r="K575" s="54">
        <f>IF(ISNA(VLOOKUP($A575,[1]DSSV!$A$9:$P$65536,IN_DTK!K$6,0))=FALSE,IF(K$9&lt;&gt;0,VLOOKUP($A575,[1]DSSV!$A$9:$P$65536,IN_DTK!K$6,0),""),"")</f>
        <v>7.5</v>
      </c>
      <c r="L575" s="54">
        <f>IF(ISNA(VLOOKUP($A575,[1]DSSV!$A$9:$P$65536,IN_DTK!L$6,0))=FALSE,VLOOKUP($A575,[1]DSSV!$A$9:$P$65536,IN_DTK!L$6,0),"")</f>
        <v>8</v>
      </c>
      <c r="M575" s="54">
        <f>IF(ISNA(VLOOKUP($A575,[1]DSSV!$A$9:$P$65536,IN_DTK!M$6,0))=FALSE,VLOOKUP($A575,[1]DSSV!$A$9:$P$65536,IN_DTK!M$6,0),"")</f>
        <v>4.9000000000000004</v>
      </c>
      <c r="N575" s="54">
        <f>IF(ISNA(VLOOKUP($A575,[1]DSSV!$A$9:$P$65536,IN_DTK!N$6,0))=FALSE,IF(N$9&lt;&gt;0,VLOOKUP($A575,[1]DSSV!$A$9:$P$65536,IN_DTK!N$6,0),""),"")</f>
        <v>6.5</v>
      </c>
      <c r="O575" s="58">
        <f>IF(ISNA(VLOOKUP($A575,[1]DSSV!$A$9:$P$65536,IN_DTK!O$6,0))=FALSE,VLOOKUP($A575,[1]DSSV!$A$9:$P$65536,IN_DTK!O$6,0),"")</f>
        <v>6.9</v>
      </c>
      <c r="P575" s="59" t="str">
        <f>IF(ISNA(VLOOKUP($A575,[1]DSSV!$A$9:$P$65536,IN_DTK!P$6,0))=FALSE,VLOOKUP($A575,[1]DSSV!$A$9:$P$65536,IN_DTK!P$6,0),"")</f>
        <v>Sáu Phẩy Chín</v>
      </c>
      <c r="Q575" s="60">
        <f>IF(ISNA(VLOOKUP($A575,[1]DSSV!$A$9:$P$65536,IN_DTK!Q$6,0))=FALSE,VLOOKUP($A575,[1]DSSV!$A$9:$P$65536,IN_DTK!Q$6,0),"")</f>
        <v>0</v>
      </c>
      <c r="R575" s="52" t="str">
        <f t="shared" si="16"/>
        <v>K15QNH</v>
      </c>
      <c r="S575" s="53" t="str">
        <f t="shared" si="17"/>
        <v>QNH</v>
      </c>
    </row>
    <row r="576" spans="1:19" s="52" customFormat="1" ht="18" customHeight="1">
      <c r="A576" s="44">
        <v>567</v>
      </c>
      <c r="B576" s="54">
        <f>SUBTOTAL(2,C$7:C576)</f>
        <v>567</v>
      </c>
      <c r="C576" s="54">
        <f>IF(ISNA(VLOOKUP($A576,[1]DSSV!$A$9:$P$65536,IN_DTK!C$6,0))=FALSE,VLOOKUP($A576,[1]DSSV!$A$9:$P$65536,IN_DTK!C$6,0),"")</f>
        <v>152526334</v>
      </c>
      <c r="D576" s="55" t="str">
        <f>IF(ISNA(VLOOKUP($A576,[1]DSSV!$A$9:$P$65536,IN_DTK!D$6,0))=FALSE,VLOOKUP($A576,[1]DSSV!$A$9:$P$65536,IN_DTK!D$6,0),"")</f>
        <v>Võ Sỹ</v>
      </c>
      <c r="E576" s="56" t="str">
        <f>IF(ISNA(VLOOKUP($A576,[1]DSSV!$A$9:$P$65536,IN_DTK!E$6,0))=FALSE,VLOOKUP($A576,[1]DSSV!$A$9:$P$65536,IN_DTK!E$6,0),"")</f>
        <v xml:space="preserve">Nguyên </v>
      </c>
      <c r="F576" s="57" t="str">
        <f>IF(ISNA(VLOOKUP($A576,[1]DSSV!$A$9:$P$65536,IN_DTK!F$6,0))=FALSE,VLOOKUP($A576,[1]DSSV!$A$9:$P$65536,IN_DTK!F$6,0),"")</f>
        <v>K15QNH6</v>
      </c>
      <c r="G576" s="57" t="str">
        <f>IF(ISNA(VLOOKUP($A576,[1]DSSV!$A$9:$P$65536,IN_DTK!G$6,0))=FALSE,VLOOKUP($A576,[1]DSSV!$A$9:$P$65536,IN_DTK!G$6,0),"")</f>
        <v>K15E44</v>
      </c>
      <c r="H576" s="54">
        <f>IF(ISNA(VLOOKUP($A576,[1]DSSV!$A$9:$P$65536,IN_DTK!H$6,0))=FALSE,IF(H$9&lt;&gt;0,VLOOKUP($A576,[1]DSSV!$A$9:$P$65536,IN_DTK!H$6,0),""),"")</f>
        <v>2</v>
      </c>
      <c r="I576" s="54">
        <f>IF(ISNA(VLOOKUP($A576,[1]DSSV!$A$9:$P$65536,IN_DTK!I$6,0))=FALSE,IF(I$9&lt;&gt;0,VLOOKUP($A576,[1]DSSV!$A$9:$P$65536,IN_DTK!I$6,0),""),"")</f>
        <v>1</v>
      </c>
      <c r="J576" s="54">
        <f>IF(ISNA(VLOOKUP($A576,[1]DSSV!$A$9:$P$65536,IN_DTK!J$6,0))=FALSE,IF(J$9&lt;&gt;0,VLOOKUP($A576,[1]DSSV!$A$9:$P$65536,IN_DTK!J$6,0),""),"")</f>
        <v>6</v>
      </c>
      <c r="K576" s="54">
        <f>IF(ISNA(VLOOKUP($A576,[1]DSSV!$A$9:$P$65536,IN_DTK!K$6,0))=FALSE,IF(K$9&lt;&gt;0,VLOOKUP($A576,[1]DSSV!$A$9:$P$65536,IN_DTK!K$6,0),""),"")</f>
        <v>7</v>
      </c>
      <c r="L576" s="54">
        <f>IF(ISNA(VLOOKUP($A576,[1]DSSV!$A$9:$P$65536,IN_DTK!L$6,0))=FALSE,VLOOKUP($A576,[1]DSSV!$A$9:$P$65536,IN_DTK!L$6,0),"")</f>
        <v>6</v>
      </c>
      <c r="M576" s="54">
        <f>IF(ISNA(VLOOKUP($A576,[1]DSSV!$A$9:$P$65536,IN_DTK!M$6,0))=FALSE,VLOOKUP($A576,[1]DSSV!$A$9:$P$65536,IN_DTK!M$6,0),"")</f>
        <v>3.8</v>
      </c>
      <c r="N576" s="54">
        <f>IF(ISNA(VLOOKUP($A576,[1]DSSV!$A$9:$P$65536,IN_DTK!N$6,0))=FALSE,IF(N$9&lt;&gt;0,VLOOKUP($A576,[1]DSSV!$A$9:$P$65536,IN_DTK!N$6,0),""),"")</f>
        <v>4.9000000000000004</v>
      </c>
      <c r="O576" s="58">
        <f>IF(ISNA(VLOOKUP($A576,[1]DSSV!$A$9:$P$65536,IN_DTK!O$6,0))=FALSE,VLOOKUP($A576,[1]DSSV!$A$9:$P$65536,IN_DTK!O$6,0),"")</f>
        <v>4.8</v>
      </c>
      <c r="P576" s="59" t="str">
        <f>IF(ISNA(VLOOKUP($A576,[1]DSSV!$A$9:$P$65536,IN_DTK!P$6,0))=FALSE,VLOOKUP($A576,[1]DSSV!$A$9:$P$65536,IN_DTK!P$6,0),"")</f>
        <v>Bốn Phẩy Tám</v>
      </c>
      <c r="Q576" s="60">
        <f>IF(ISNA(VLOOKUP($A576,[1]DSSV!$A$9:$P$65536,IN_DTK!Q$6,0))=FALSE,VLOOKUP($A576,[1]DSSV!$A$9:$P$65536,IN_DTK!Q$6,0),"")</f>
        <v>0</v>
      </c>
      <c r="R576" s="52" t="str">
        <f t="shared" si="16"/>
        <v>K15QNH</v>
      </c>
      <c r="S576" s="53" t="str">
        <f t="shared" si="17"/>
        <v>QNH</v>
      </c>
    </row>
    <row r="577" spans="1:19" s="52" customFormat="1" ht="18" customHeight="1">
      <c r="A577" s="44">
        <v>568</v>
      </c>
      <c r="B577" s="54">
        <f>SUBTOTAL(2,C$7:C577)</f>
        <v>568</v>
      </c>
      <c r="C577" s="54">
        <f>IF(ISNA(VLOOKUP($A577,[1]DSSV!$A$9:$P$65536,IN_DTK!C$6,0))=FALSE,VLOOKUP($A577,[1]DSSV!$A$9:$P$65536,IN_DTK!C$6,0),"")</f>
        <v>152526362</v>
      </c>
      <c r="D577" s="55" t="str">
        <f>IF(ISNA(VLOOKUP($A577,[1]DSSV!$A$9:$P$65536,IN_DTK!D$6,0))=FALSE,VLOOKUP($A577,[1]DSSV!$A$9:$P$65536,IN_DTK!D$6,0),"")</f>
        <v xml:space="preserve">Hoàng Thị Thuý </v>
      </c>
      <c r="E577" s="56" t="str">
        <f>IF(ISNA(VLOOKUP($A577,[1]DSSV!$A$9:$P$65536,IN_DTK!E$6,0))=FALSE,VLOOKUP($A577,[1]DSSV!$A$9:$P$65536,IN_DTK!E$6,0),"")</f>
        <v xml:space="preserve">Trang </v>
      </c>
      <c r="F577" s="57" t="str">
        <f>IF(ISNA(VLOOKUP($A577,[1]DSSV!$A$9:$P$65536,IN_DTK!F$6,0))=FALSE,VLOOKUP($A577,[1]DSSV!$A$9:$P$65536,IN_DTK!F$6,0),"")</f>
        <v>K15QNH6</v>
      </c>
      <c r="G577" s="57" t="str">
        <f>IF(ISNA(VLOOKUP($A577,[1]DSSV!$A$9:$P$65536,IN_DTK!G$6,0))=FALSE,VLOOKUP($A577,[1]DSSV!$A$9:$P$65536,IN_DTK!G$6,0),"")</f>
        <v>K15E44</v>
      </c>
      <c r="H577" s="54">
        <f>IF(ISNA(VLOOKUP($A577,[1]DSSV!$A$9:$P$65536,IN_DTK!H$6,0))=FALSE,IF(H$9&lt;&gt;0,VLOOKUP($A577,[1]DSSV!$A$9:$P$65536,IN_DTK!H$6,0),""),"")</f>
        <v>9</v>
      </c>
      <c r="I577" s="54">
        <f>IF(ISNA(VLOOKUP($A577,[1]DSSV!$A$9:$P$65536,IN_DTK!I$6,0))=FALSE,IF(I$9&lt;&gt;0,VLOOKUP($A577,[1]DSSV!$A$9:$P$65536,IN_DTK!I$6,0),""),"")</f>
        <v>7.8</v>
      </c>
      <c r="J577" s="54">
        <f>IF(ISNA(VLOOKUP($A577,[1]DSSV!$A$9:$P$65536,IN_DTK!J$6,0))=FALSE,IF(J$9&lt;&gt;0,VLOOKUP($A577,[1]DSSV!$A$9:$P$65536,IN_DTK!J$6,0),""),"")</f>
        <v>8.4</v>
      </c>
      <c r="K577" s="54">
        <f>IF(ISNA(VLOOKUP($A577,[1]DSSV!$A$9:$P$65536,IN_DTK!K$6,0))=FALSE,IF(K$9&lt;&gt;0,VLOOKUP($A577,[1]DSSV!$A$9:$P$65536,IN_DTK!K$6,0),""),"")</f>
        <v>7</v>
      </c>
      <c r="L577" s="54">
        <f>IF(ISNA(VLOOKUP($A577,[1]DSSV!$A$9:$P$65536,IN_DTK!L$6,0))=FALSE,VLOOKUP($A577,[1]DSSV!$A$9:$P$65536,IN_DTK!L$6,0),"")</f>
        <v>8</v>
      </c>
      <c r="M577" s="54">
        <f>IF(ISNA(VLOOKUP($A577,[1]DSSV!$A$9:$P$65536,IN_DTK!M$6,0))=FALSE,VLOOKUP($A577,[1]DSSV!$A$9:$P$65536,IN_DTK!M$6,0),"")</f>
        <v>4.9000000000000004</v>
      </c>
      <c r="N577" s="54">
        <f>IF(ISNA(VLOOKUP($A577,[1]DSSV!$A$9:$P$65536,IN_DTK!N$6,0))=FALSE,IF(N$9&lt;&gt;0,VLOOKUP($A577,[1]DSSV!$A$9:$P$65536,IN_DTK!N$6,0),""),"")</f>
        <v>6.5</v>
      </c>
      <c r="O577" s="58">
        <f>IF(ISNA(VLOOKUP($A577,[1]DSSV!$A$9:$P$65536,IN_DTK!O$6,0))=FALSE,VLOOKUP($A577,[1]DSSV!$A$9:$P$65536,IN_DTK!O$6,0),"")</f>
        <v>7.2</v>
      </c>
      <c r="P577" s="59" t="str">
        <f>IF(ISNA(VLOOKUP($A577,[1]DSSV!$A$9:$P$65536,IN_DTK!P$6,0))=FALSE,VLOOKUP($A577,[1]DSSV!$A$9:$P$65536,IN_DTK!P$6,0),"")</f>
        <v>Bảy Phẩy Hai</v>
      </c>
      <c r="Q577" s="60">
        <f>IF(ISNA(VLOOKUP($A577,[1]DSSV!$A$9:$P$65536,IN_DTK!Q$6,0))=FALSE,VLOOKUP($A577,[1]DSSV!$A$9:$P$65536,IN_DTK!Q$6,0),"")</f>
        <v>0</v>
      </c>
      <c r="R577" s="52" t="str">
        <f t="shared" si="16"/>
        <v>K15QNH</v>
      </c>
      <c r="S577" s="53" t="str">
        <f t="shared" si="17"/>
        <v>QNH</v>
      </c>
    </row>
    <row r="578" spans="1:19" s="52" customFormat="1" ht="18" customHeight="1">
      <c r="A578" s="44">
        <v>569</v>
      </c>
      <c r="B578" s="54">
        <f>SUBTOTAL(2,C$7:C578)</f>
        <v>569</v>
      </c>
      <c r="C578" s="54">
        <f>IF(ISNA(VLOOKUP($A578,[1]DSSV!$A$9:$P$65536,IN_DTK!C$6,0))=FALSE,VLOOKUP($A578,[1]DSSV!$A$9:$P$65536,IN_DTK!C$6,0),"")</f>
        <v>152212677</v>
      </c>
      <c r="D578" s="55" t="str">
        <f>IF(ISNA(VLOOKUP($A578,[1]DSSV!$A$9:$P$65536,IN_DTK!D$6,0))=FALSE,VLOOKUP($A578,[1]DSSV!$A$9:$P$65536,IN_DTK!D$6,0),"")</f>
        <v xml:space="preserve">Dương Công </v>
      </c>
      <c r="E578" s="56" t="str">
        <f>IF(ISNA(VLOOKUP($A578,[1]DSSV!$A$9:$P$65536,IN_DTK!E$6,0))=FALSE,VLOOKUP($A578,[1]DSSV!$A$9:$P$65536,IN_DTK!E$6,0),"")</f>
        <v xml:space="preserve">Huế </v>
      </c>
      <c r="F578" s="57" t="str">
        <f>IF(ISNA(VLOOKUP($A578,[1]DSSV!$A$9:$P$65536,IN_DTK!F$6,0))=FALSE,VLOOKUP($A578,[1]DSSV!$A$9:$P$65536,IN_DTK!F$6,0),"")</f>
        <v>K15QNH7</v>
      </c>
      <c r="G578" s="57" t="str">
        <f>IF(ISNA(VLOOKUP($A578,[1]DSSV!$A$9:$P$65536,IN_DTK!G$6,0))=FALSE,VLOOKUP($A578,[1]DSSV!$A$9:$P$65536,IN_DTK!G$6,0),"")</f>
        <v>K15E44</v>
      </c>
      <c r="H578" s="54">
        <f>IF(ISNA(VLOOKUP($A578,[1]DSSV!$A$9:$P$65536,IN_DTK!H$6,0))=FALSE,IF(H$9&lt;&gt;0,VLOOKUP($A578,[1]DSSV!$A$9:$P$65536,IN_DTK!H$6,0),""),"")</f>
        <v>6</v>
      </c>
      <c r="I578" s="54">
        <f>IF(ISNA(VLOOKUP($A578,[1]DSSV!$A$9:$P$65536,IN_DTK!I$6,0))=FALSE,IF(I$9&lt;&gt;0,VLOOKUP($A578,[1]DSSV!$A$9:$P$65536,IN_DTK!I$6,0),""),"")</f>
        <v>7</v>
      </c>
      <c r="J578" s="54">
        <f>IF(ISNA(VLOOKUP($A578,[1]DSSV!$A$9:$P$65536,IN_DTK!J$6,0))=FALSE,IF(J$9&lt;&gt;0,VLOOKUP($A578,[1]DSSV!$A$9:$P$65536,IN_DTK!J$6,0),""),"")</f>
        <v>8.6</v>
      </c>
      <c r="K578" s="54">
        <f>IF(ISNA(VLOOKUP($A578,[1]DSSV!$A$9:$P$65536,IN_DTK!K$6,0))=FALSE,IF(K$9&lt;&gt;0,VLOOKUP($A578,[1]DSSV!$A$9:$P$65536,IN_DTK!K$6,0),""),"")</f>
        <v>5</v>
      </c>
      <c r="L578" s="54">
        <f>IF(ISNA(VLOOKUP($A578,[1]DSSV!$A$9:$P$65536,IN_DTK!L$6,0))=FALSE,VLOOKUP($A578,[1]DSSV!$A$9:$P$65536,IN_DTK!L$6,0),"")</f>
        <v>7.5</v>
      </c>
      <c r="M578" s="54">
        <f>IF(ISNA(VLOOKUP($A578,[1]DSSV!$A$9:$P$65536,IN_DTK!M$6,0))=FALSE,VLOOKUP($A578,[1]DSSV!$A$9:$P$65536,IN_DTK!M$6,0),"")</f>
        <v>3.3</v>
      </c>
      <c r="N578" s="54">
        <f>IF(ISNA(VLOOKUP($A578,[1]DSSV!$A$9:$P$65536,IN_DTK!N$6,0))=FALSE,IF(N$9&lt;&gt;0,VLOOKUP($A578,[1]DSSV!$A$9:$P$65536,IN_DTK!N$6,0),""),"")</f>
        <v>5.4</v>
      </c>
      <c r="O578" s="58">
        <f>IF(ISNA(VLOOKUP($A578,[1]DSSV!$A$9:$P$65536,IN_DTK!O$6,0))=FALSE,VLOOKUP($A578,[1]DSSV!$A$9:$P$65536,IN_DTK!O$6,0),"")</f>
        <v>6.2</v>
      </c>
      <c r="P578" s="59" t="str">
        <f>IF(ISNA(VLOOKUP($A578,[1]DSSV!$A$9:$P$65536,IN_DTK!P$6,0))=FALSE,VLOOKUP($A578,[1]DSSV!$A$9:$P$65536,IN_DTK!P$6,0),"")</f>
        <v>Sáu  Phẩy Hai</v>
      </c>
      <c r="Q578" s="60">
        <f>IF(ISNA(VLOOKUP($A578,[1]DSSV!$A$9:$P$65536,IN_DTK!Q$6,0))=FALSE,VLOOKUP($A578,[1]DSSV!$A$9:$P$65536,IN_DTK!Q$6,0),"")</f>
        <v>0</v>
      </c>
      <c r="R578" s="52" t="str">
        <f t="shared" si="16"/>
        <v>K15QNH</v>
      </c>
      <c r="S578" s="53" t="str">
        <f t="shared" si="17"/>
        <v>QNH</v>
      </c>
    </row>
    <row r="579" spans="1:19" s="52" customFormat="1" ht="18" customHeight="1">
      <c r="A579" s="44">
        <v>570</v>
      </c>
      <c r="B579" s="54">
        <f>SUBTOTAL(2,C$7:C579)</f>
        <v>570</v>
      </c>
      <c r="C579" s="54">
        <f>IF(ISNA(VLOOKUP($A579,[1]DSSV!$A$9:$P$65536,IN_DTK!C$6,0))=FALSE,VLOOKUP($A579,[1]DSSV!$A$9:$P$65536,IN_DTK!C$6,0),"")</f>
        <v>152523617</v>
      </c>
      <c r="D579" s="55" t="str">
        <f>IF(ISNA(VLOOKUP($A579,[1]DSSV!$A$9:$P$65536,IN_DTK!D$6,0))=FALSE,VLOOKUP($A579,[1]DSSV!$A$9:$P$65536,IN_DTK!D$6,0),"")</f>
        <v xml:space="preserve">Lê Thị Thuỳ </v>
      </c>
      <c r="E579" s="56" t="str">
        <f>IF(ISNA(VLOOKUP($A579,[1]DSSV!$A$9:$P$65536,IN_DTK!E$6,0))=FALSE,VLOOKUP($A579,[1]DSSV!$A$9:$P$65536,IN_DTK!E$6,0),"")</f>
        <v xml:space="preserve">Dương </v>
      </c>
      <c r="F579" s="57" t="str">
        <f>IF(ISNA(VLOOKUP($A579,[1]DSSV!$A$9:$P$65536,IN_DTK!F$6,0))=FALSE,VLOOKUP($A579,[1]DSSV!$A$9:$P$65536,IN_DTK!F$6,0),"")</f>
        <v>K15QNH7</v>
      </c>
      <c r="G579" s="57" t="str">
        <f>IF(ISNA(VLOOKUP($A579,[1]DSSV!$A$9:$P$65536,IN_DTK!G$6,0))=FALSE,VLOOKUP($A579,[1]DSSV!$A$9:$P$65536,IN_DTK!G$6,0),"")</f>
        <v>K15E44</v>
      </c>
      <c r="H579" s="54">
        <f>IF(ISNA(VLOOKUP($A579,[1]DSSV!$A$9:$P$65536,IN_DTK!H$6,0))=FALSE,IF(H$9&lt;&gt;0,VLOOKUP($A579,[1]DSSV!$A$9:$P$65536,IN_DTK!H$6,0),""),"")</f>
        <v>9.5</v>
      </c>
      <c r="I579" s="54">
        <f>IF(ISNA(VLOOKUP($A579,[1]DSSV!$A$9:$P$65536,IN_DTK!I$6,0))=FALSE,IF(I$9&lt;&gt;0,VLOOKUP($A579,[1]DSSV!$A$9:$P$65536,IN_DTK!I$6,0),""),"")</f>
        <v>8.5</v>
      </c>
      <c r="J579" s="54">
        <f>IF(ISNA(VLOOKUP($A579,[1]DSSV!$A$9:$P$65536,IN_DTK!J$6,0))=FALSE,IF(J$9&lt;&gt;0,VLOOKUP($A579,[1]DSSV!$A$9:$P$65536,IN_DTK!J$6,0),""),"")</f>
        <v>10</v>
      </c>
      <c r="K579" s="54">
        <f>IF(ISNA(VLOOKUP($A579,[1]DSSV!$A$9:$P$65536,IN_DTK!K$6,0))=FALSE,IF(K$9&lt;&gt;0,VLOOKUP($A579,[1]DSSV!$A$9:$P$65536,IN_DTK!K$6,0),""),"")</f>
        <v>10</v>
      </c>
      <c r="L579" s="54">
        <f>IF(ISNA(VLOOKUP($A579,[1]DSSV!$A$9:$P$65536,IN_DTK!L$6,0))=FALSE,VLOOKUP($A579,[1]DSSV!$A$9:$P$65536,IN_DTK!L$6,0),"")</f>
        <v>9.5</v>
      </c>
      <c r="M579" s="54">
        <f>IF(ISNA(VLOOKUP($A579,[1]DSSV!$A$9:$P$65536,IN_DTK!M$6,0))=FALSE,VLOOKUP($A579,[1]DSSV!$A$9:$P$65536,IN_DTK!M$6,0),"")</f>
        <v>4.5999999999999996</v>
      </c>
      <c r="N579" s="54">
        <f>IF(ISNA(VLOOKUP($A579,[1]DSSV!$A$9:$P$65536,IN_DTK!N$6,0))=FALSE,IF(N$9&lt;&gt;0,VLOOKUP($A579,[1]DSSV!$A$9:$P$65536,IN_DTK!N$6,0),""),"")</f>
        <v>7.1</v>
      </c>
      <c r="O579" s="58">
        <f>IF(ISNA(VLOOKUP($A579,[1]DSSV!$A$9:$P$65536,IN_DTK!O$6,0))=FALSE,VLOOKUP($A579,[1]DSSV!$A$9:$P$65536,IN_DTK!O$6,0),"")</f>
        <v>8.1999999999999993</v>
      </c>
      <c r="P579" s="59" t="str">
        <f>IF(ISNA(VLOOKUP($A579,[1]DSSV!$A$9:$P$65536,IN_DTK!P$6,0))=FALSE,VLOOKUP($A579,[1]DSSV!$A$9:$P$65536,IN_DTK!P$6,0),"")</f>
        <v>Tám Phẩy Hai</v>
      </c>
      <c r="Q579" s="60">
        <f>IF(ISNA(VLOOKUP($A579,[1]DSSV!$A$9:$P$65536,IN_DTK!Q$6,0))=FALSE,VLOOKUP($A579,[1]DSSV!$A$9:$P$65536,IN_DTK!Q$6,0),"")</f>
        <v>0</v>
      </c>
      <c r="R579" s="52" t="str">
        <f t="shared" si="16"/>
        <v>K15QNH</v>
      </c>
      <c r="S579" s="53" t="str">
        <f t="shared" si="17"/>
        <v>QNH</v>
      </c>
    </row>
    <row r="580" spans="1:19" s="52" customFormat="1" ht="18" customHeight="1">
      <c r="A580" s="44">
        <v>571</v>
      </c>
      <c r="B580" s="54">
        <f>SUBTOTAL(2,C$7:C580)</f>
        <v>571</v>
      </c>
      <c r="C580" s="54">
        <f>IF(ISNA(VLOOKUP($A580,[1]DSSV!$A$9:$P$65536,IN_DTK!C$6,0))=FALSE,VLOOKUP($A580,[1]DSSV!$A$9:$P$65536,IN_DTK!C$6,0),"")</f>
        <v>152523621</v>
      </c>
      <c r="D580" s="55" t="str">
        <f>IF(ISNA(VLOOKUP($A580,[1]DSSV!$A$9:$P$65536,IN_DTK!D$6,0))=FALSE,VLOOKUP($A580,[1]DSSV!$A$9:$P$65536,IN_DTK!D$6,0),"")</f>
        <v xml:space="preserve">Huỳnh Thị Hoàng </v>
      </c>
      <c r="E580" s="56" t="str">
        <f>IF(ISNA(VLOOKUP($A580,[1]DSSV!$A$9:$P$65536,IN_DTK!E$6,0))=FALSE,VLOOKUP($A580,[1]DSSV!$A$9:$P$65536,IN_DTK!E$6,0),"")</f>
        <v xml:space="preserve">Kim </v>
      </c>
      <c r="F580" s="57" t="str">
        <f>IF(ISNA(VLOOKUP($A580,[1]DSSV!$A$9:$P$65536,IN_DTK!F$6,0))=FALSE,VLOOKUP($A580,[1]DSSV!$A$9:$P$65536,IN_DTK!F$6,0),"")</f>
        <v>K15QNH7</v>
      </c>
      <c r="G580" s="57" t="str">
        <f>IF(ISNA(VLOOKUP($A580,[1]DSSV!$A$9:$P$65536,IN_DTK!G$6,0))=FALSE,VLOOKUP($A580,[1]DSSV!$A$9:$P$65536,IN_DTK!G$6,0),"")</f>
        <v>K15E44</v>
      </c>
      <c r="H580" s="54">
        <f>IF(ISNA(VLOOKUP($A580,[1]DSSV!$A$9:$P$65536,IN_DTK!H$6,0))=FALSE,IF(H$9&lt;&gt;0,VLOOKUP($A580,[1]DSSV!$A$9:$P$65536,IN_DTK!H$6,0),""),"")</f>
        <v>10</v>
      </c>
      <c r="I580" s="54">
        <f>IF(ISNA(VLOOKUP($A580,[1]DSSV!$A$9:$P$65536,IN_DTK!I$6,0))=FALSE,IF(I$9&lt;&gt;0,VLOOKUP($A580,[1]DSSV!$A$9:$P$65536,IN_DTK!I$6,0),""),"")</f>
        <v>7</v>
      </c>
      <c r="J580" s="54">
        <f>IF(ISNA(VLOOKUP($A580,[1]DSSV!$A$9:$P$65536,IN_DTK!J$6,0))=FALSE,IF(J$9&lt;&gt;0,VLOOKUP($A580,[1]DSSV!$A$9:$P$65536,IN_DTK!J$6,0),""),"")</f>
        <v>8.1999999999999993</v>
      </c>
      <c r="K580" s="54">
        <f>IF(ISNA(VLOOKUP($A580,[1]DSSV!$A$9:$P$65536,IN_DTK!K$6,0))=FALSE,IF(K$9&lt;&gt;0,VLOOKUP($A580,[1]DSSV!$A$9:$P$65536,IN_DTK!K$6,0),""),"")</f>
        <v>7</v>
      </c>
      <c r="L580" s="54">
        <f>IF(ISNA(VLOOKUP($A580,[1]DSSV!$A$9:$P$65536,IN_DTK!L$6,0))=FALSE,VLOOKUP($A580,[1]DSSV!$A$9:$P$65536,IN_DTK!L$6,0),"")</f>
        <v>7</v>
      </c>
      <c r="M580" s="54">
        <f>IF(ISNA(VLOOKUP($A580,[1]DSSV!$A$9:$P$65536,IN_DTK!M$6,0))=FALSE,VLOOKUP($A580,[1]DSSV!$A$9:$P$65536,IN_DTK!M$6,0),"")</f>
        <v>3.6</v>
      </c>
      <c r="N580" s="54">
        <f>IF(ISNA(VLOOKUP($A580,[1]DSSV!$A$9:$P$65536,IN_DTK!N$6,0))=FALSE,IF(N$9&lt;&gt;0,VLOOKUP($A580,[1]DSSV!$A$9:$P$65536,IN_DTK!N$6,0),""),"")</f>
        <v>5.3</v>
      </c>
      <c r="O580" s="58">
        <f>IF(ISNA(VLOOKUP($A580,[1]DSSV!$A$9:$P$65536,IN_DTK!O$6,0))=FALSE,VLOOKUP($A580,[1]DSSV!$A$9:$P$65536,IN_DTK!O$6,0),"")</f>
        <v>6.5</v>
      </c>
      <c r="P580" s="59" t="str">
        <f>IF(ISNA(VLOOKUP($A580,[1]DSSV!$A$9:$P$65536,IN_DTK!P$6,0))=FALSE,VLOOKUP($A580,[1]DSSV!$A$9:$P$65536,IN_DTK!P$6,0),"")</f>
        <v>Sáu Phẩy Năm</v>
      </c>
      <c r="Q580" s="60">
        <f>IF(ISNA(VLOOKUP($A580,[1]DSSV!$A$9:$P$65536,IN_DTK!Q$6,0))=FALSE,VLOOKUP($A580,[1]DSSV!$A$9:$P$65536,IN_DTK!Q$6,0),"")</f>
        <v>0</v>
      </c>
      <c r="R580" s="52" t="str">
        <f t="shared" si="16"/>
        <v>K15QNH</v>
      </c>
      <c r="S580" s="53" t="str">
        <f t="shared" si="17"/>
        <v>QNH</v>
      </c>
    </row>
    <row r="581" spans="1:19" s="52" customFormat="1" ht="18" customHeight="1">
      <c r="A581" s="44">
        <v>572</v>
      </c>
      <c r="B581" s="54">
        <f>SUBTOTAL(2,C$7:C581)</f>
        <v>572</v>
      </c>
      <c r="C581" s="54">
        <f>IF(ISNA(VLOOKUP($A581,[1]DSSV!$A$9:$P$65536,IN_DTK!C$6,0))=FALSE,VLOOKUP($A581,[1]DSSV!$A$9:$P$65536,IN_DTK!C$6,0),"")</f>
        <v>152523622</v>
      </c>
      <c r="D581" s="55" t="str">
        <f>IF(ISNA(VLOOKUP($A581,[1]DSSV!$A$9:$P$65536,IN_DTK!D$6,0))=FALSE,VLOOKUP($A581,[1]DSSV!$A$9:$P$65536,IN_DTK!D$6,0),"")</f>
        <v xml:space="preserve">Nguyễn Thị Kim </v>
      </c>
      <c r="E581" s="56" t="str">
        <f>IF(ISNA(VLOOKUP($A581,[1]DSSV!$A$9:$P$65536,IN_DTK!E$6,0))=FALSE,VLOOKUP($A581,[1]DSSV!$A$9:$P$65536,IN_DTK!E$6,0),"")</f>
        <v xml:space="preserve">Dung </v>
      </c>
      <c r="F581" s="57" t="str">
        <f>IF(ISNA(VLOOKUP($A581,[1]DSSV!$A$9:$P$65536,IN_DTK!F$6,0))=FALSE,VLOOKUP($A581,[1]DSSV!$A$9:$P$65536,IN_DTK!F$6,0),"")</f>
        <v>K15QNH7</v>
      </c>
      <c r="G581" s="57" t="str">
        <f>IF(ISNA(VLOOKUP($A581,[1]DSSV!$A$9:$P$65536,IN_DTK!G$6,0))=FALSE,VLOOKUP($A581,[1]DSSV!$A$9:$P$65536,IN_DTK!G$6,0),"")</f>
        <v>K15E44</v>
      </c>
      <c r="H581" s="54">
        <f>IF(ISNA(VLOOKUP($A581,[1]DSSV!$A$9:$P$65536,IN_DTK!H$6,0))=FALSE,IF(H$9&lt;&gt;0,VLOOKUP($A581,[1]DSSV!$A$9:$P$65536,IN_DTK!H$6,0),""),"")</f>
        <v>8</v>
      </c>
      <c r="I581" s="54">
        <f>IF(ISNA(VLOOKUP($A581,[1]DSSV!$A$9:$P$65536,IN_DTK!I$6,0))=FALSE,IF(I$9&lt;&gt;0,VLOOKUP($A581,[1]DSSV!$A$9:$P$65536,IN_DTK!I$6,0),""),"")</f>
        <v>7.8</v>
      </c>
      <c r="J581" s="54">
        <f>IF(ISNA(VLOOKUP($A581,[1]DSSV!$A$9:$P$65536,IN_DTK!J$6,0))=FALSE,IF(J$9&lt;&gt;0,VLOOKUP($A581,[1]DSSV!$A$9:$P$65536,IN_DTK!J$6,0),""),"")</f>
        <v>7.6</v>
      </c>
      <c r="K581" s="54">
        <f>IF(ISNA(VLOOKUP($A581,[1]DSSV!$A$9:$P$65536,IN_DTK!K$6,0))=FALSE,IF(K$9&lt;&gt;0,VLOOKUP($A581,[1]DSSV!$A$9:$P$65536,IN_DTK!K$6,0),""),"")</f>
        <v>8</v>
      </c>
      <c r="L581" s="54">
        <f>IF(ISNA(VLOOKUP($A581,[1]DSSV!$A$9:$P$65536,IN_DTK!L$6,0))=FALSE,VLOOKUP($A581,[1]DSSV!$A$9:$P$65536,IN_DTK!L$6,0),"")</f>
        <v>8</v>
      </c>
      <c r="M581" s="54">
        <f>IF(ISNA(VLOOKUP($A581,[1]DSSV!$A$9:$P$65536,IN_DTK!M$6,0))=FALSE,VLOOKUP($A581,[1]DSSV!$A$9:$P$65536,IN_DTK!M$6,0),"")</f>
        <v>4.2</v>
      </c>
      <c r="N581" s="54">
        <f>IF(ISNA(VLOOKUP($A581,[1]DSSV!$A$9:$P$65536,IN_DTK!N$6,0))=FALSE,IF(N$9&lt;&gt;0,VLOOKUP($A581,[1]DSSV!$A$9:$P$65536,IN_DTK!N$6,0),""),"")</f>
        <v>6.1</v>
      </c>
      <c r="O581" s="58">
        <f>IF(ISNA(VLOOKUP($A581,[1]DSSV!$A$9:$P$65536,IN_DTK!O$6,0))=FALSE,VLOOKUP($A581,[1]DSSV!$A$9:$P$65536,IN_DTK!O$6,0),"")</f>
        <v>6.9</v>
      </c>
      <c r="P581" s="59" t="str">
        <f>IF(ISNA(VLOOKUP($A581,[1]DSSV!$A$9:$P$65536,IN_DTK!P$6,0))=FALSE,VLOOKUP($A581,[1]DSSV!$A$9:$P$65536,IN_DTK!P$6,0),"")</f>
        <v>Sáu Phẩy Chín</v>
      </c>
      <c r="Q581" s="60">
        <f>IF(ISNA(VLOOKUP($A581,[1]DSSV!$A$9:$P$65536,IN_DTK!Q$6,0))=FALSE,VLOOKUP($A581,[1]DSSV!$A$9:$P$65536,IN_DTK!Q$6,0),"")</f>
        <v>0</v>
      </c>
      <c r="R581" s="52" t="str">
        <f t="shared" si="16"/>
        <v>K15QNH</v>
      </c>
      <c r="S581" s="53" t="str">
        <f t="shared" si="17"/>
        <v>QNH</v>
      </c>
    </row>
    <row r="582" spans="1:19" s="52" customFormat="1" ht="18" customHeight="1">
      <c r="A582" s="44">
        <v>573</v>
      </c>
      <c r="B582" s="54">
        <f>SUBTOTAL(2,C$7:C582)</f>
        <v>573</v>
      </c>
      <c r="C582" s="54">
        <f>IF(ISNA(VLOOKUP($A582,[1]DSSV!$A$9:$P$65536,IN_DTK!C$6,0))=FALSE,VLOOKUP($A582,[1]DSSV!$A$9:$P$65536,IN_DTK!C$6,0),"")</f>
        <v>152523626</v>
      </c>
      <c r="D582" s="55" t="str">
        <f>IF(ISNA(VLOOKUP($A582,[1]DSSV!$A$9:$P$65536,IN_DTK!D$6,0))=FALSE,VLOOKUP($A582,[1]DSSV!$A$9:$P$65536,IN_DTK!D$6,0),"")</f>
        <v xml:space="preserve">Nguyễn Thị Huyền </v>
      </c>
      <c r="E582" s="56" t="str">
        <f>IF(ISNA(VLOOKUP($A582,[1]DSSV!$A$9:$P$65536,IN_DTK!E$6,0))=FALSE,VLOOKUP($A582,[1]DSSV!$A$9:$P$65536,IN_DTK!E$6,0),"")</f>
        <v xml:space="preserve">Trang </v>
      </c>
      <c r="F582" s="57" t="str">
        <f>IF(ISNA(VLOOKUP($A582,[1]DSSV!$A$9:$P$65536,IN_DTK!F$6,0))=FALSE,VLOOKUP($A582,[1]DSSV!$A$9:$P$65536,IN_DTK!F$6,0),"")</f>
        <v>K15QNH7</v>
      </c>
      <c r="G582" s="57" t="str">
        <f>IF(ISNA(VLOOKUP($A582,[1]DSSV!$A$9:$P$65536,IN_DTK!G$6,0))=FALSE,VLOOKUP($A582,[1]DSSV!$A$9:$P$65536,IN_DTK!G$6,0),"")</f>
        <v>K15E44</v>
      </c>
      <c r="H582" s="54">
        <f>IF(ISNA(VLOOKUP($A582,[1]DSSV!$A$9:$P$65536,IN_DTK!H$6,0))=FALSE,IF(H$9&lt;&gt;0,VLOOKUP($A582,[1]DSSV!$A$9:$P$65536,IN_DTK!H$6,0),""),"")</f>
        <v>10</v>
      </c>
      <c r="I582" s="54">
        <f>IF(ISNA(VLOOKUP($A582,[1]DSSV!$A$9:$P$65536,IN_DTK!I$6,0))=FALSE,IF(I$9&lt;&gt;0,VLOOKUP($A582,[1]DSSV!$A$9:$P$65536,IN_DTK!I$6,0),""),"")</f>
        <v>7</v>
      </c>
      <c r="J582" s="54">
        <f>IF(ISNA(VLOOKUP($A582,[1]DSSV!$A$9:$P$65536,IN_DTK!J$6,0))=FALSE,IF(J$9&lt;&gt;0,VLOOKUP($A582,[1]DSSV!$A$9:$P$65536,IN_DTK!J$6,0),""),"")</f>
        <v>8.1999999999999993</v>
      </c>
      <c r="K582" s="54">
        <f>IF(ISNA(VLOOKUP($A582,[1]DSSV!$A$9:$P$65536,IN_DTK!K$6,0))=FALSE,IF(K$9&lt;&gt;0,VLOOKUP($A582,[1]DSSV!$A$9:$P$65536,IN_DTK!K$6,0),""),"")</f>
        <v>9</v>
      </c>
      <c r="L582" s="54">
        <f>IF(ISNA(VLOOKUP($A582,[1]DSSV!$A$9:$P$65536,IN_DTK!L$6,0))=FALSE,VLOOKUP($A582,[1]DSSV!$A$9:$P$65536,IN_DTK!L$6,0),"")</f>
        <v>8</v>
      </c>
      <c r="M582" s="54">
        <f>IF(ISNA(VLOOKUP($A582,[1]DSSV!$A$9:$P$65536,IN_DTK!M$6,0))=FALSE,VLOOKUP($A582,[1]DSSV!$A$9:$P$65536,IN_DTK!M$6,0),"")</f>
        <v>3.6</v>
      </c>
      <c r="N582" s="54">
        <f>IF(ISNA(VLOOKUP($A582,[1]DSSV!$A$9:$P$65536,IN_DTK!N$6,0))=FALSE,IF(N$9&lt;&gt;0,VLOOKUP($A582,[1]DSSV!$A$9:$P$65536,IN_DTK!N$6,0),""),"")</f>
        <v>5.8</v>
      </c>
      <c r="O582" s="58">
        <f>IF(ISNA(VLOOKUP($A582,[1]DSSV!$A$9:$P$65536,IN_DTK!O$6,0))=FALSE,VLOOKUP($A582,[1]DSSV!$A$9:$P$65536,IN_DTK!O$6,0),"")</f>
        <v>6.9</v>
      </c>
      <c r="P582" s="59" t="str">
        <f>IF(ISNA(VLOOKUP($A582,[1]DSSV!$A$9:$P$65536,IN_DTK!P$6,0))=FALSE,VLOOKUP($A582,[1]DSSV!$A$9:$P$65536,IN_DTK!P$6,0),"")</f>
        <v>Sáu Phẩy Chín</v>
      </c>
      <c r="Q582" s="60">
        <f>IF(ISNA(VLOOKUP($A582,[1]DSSV!$A$9:$P$65536,IN_DTK!Q$6,0))=FALSE,VLOOKUP($A582,[1]DSSV!$A$9:$P$65536,IN_DTK!Q$6,0),"")</f>
        <v>0</v>
      </c>
      <c r="R582" s="52" t="str">
        <f t="shared" si="16"/>
        <v>K15QNH</v>
      </c>
      <c r="S582" s="53" t="str">
        <f t="shared" si="17"/>
        <v>QNH</v>
      </c>
    </row>
    <row r="583" spans="1:19" s="52" customFormat="1" ht="18" customHeight="1">
      <c r="A583" s="44">
        <v>574</v>
      </c>
      <c r="B583" s="54">
        <f>SUBTOTAL(2,C$7:C583)</f>
        <v>574</v>
      </c>
      <c r="C583" s="54">
        <f>IF(ISNA(VLOOKUP($A583,[1]DSSV!$A$9:$P$65536,IN_DTK!C$6,0))=FALSE,VLOOKUP($A583,[1]DSSV!$A$9:$P$65536,IN_DTK!C$6,0),"")</f>
        <v>152523689</v>
      </c>
      <c r="D583" s="55" t="str">
        <f>IF(ISNA(VLOOKUP($A583,[1]DSSV!$A$9:$P$65536,IN_DTK!D$6,0))=FALSE,VLOOKUP($A583,[1]DSSV!$A$9:$P$65536,IN_DTK!D$6,0),"")</f>
        <v xml:space="preserve">Nguyễn Hữu </v>
      </c>
      <c r="E583" s="56" t="str">
        <f>IF(ISNA(VLOOKUP($A583,[1]DSSV!$A$9:$P$65536,IN_DTK!E$6,0))=FALSE,VLOOKUP($A583,[1]DSSV!$A$9:$P$65536,IN_DTK!E$6,0),"")</f>
        <v xml:space="preserve">Chương </v>
      </c>
      <c r="F583" s="57" t="str">
        <f>IF(ISNA(VLOOKUP($A583,[1]DSSV!$A$9:$P$65536,IN_DTK!F$6,0))=FALSE,VLOOKUP($A583,[1]DSSV!$A$9:$P$65536,IN_DTK!F$6,0),"")</f>
        <v>K15QNH7</v>
      </c>
      <c r="G583" s="57" t="str">
        <f>IF(ISNA(VLOOKUP($A583,[1]DSSV!$A$9:$P$65536,IN_DTK!G$6,0))=FALSE,VLOOKUP($A583,[1]DSSV!$A$9:$P$65536,IN_DTK!G$6,0),"")</f>
        <v>K15E44</v>
      </c>
      <c r="H583" s="54">
        <f>IF(ISNA(VLOOKUP($A583,[1]DSSV!$A$9:$P$65536,IN_DTK!H$6,0))=FALSE,IF(H$9&lt;&gt;0,VLOOKUP($A583,[1]DSSV!$A$9:$P$65536,IN_DTK!H$6,0),""),"")</f>
        <v>8</v>
      </c>
      <c r="I583" s="54">
        <f>IF(ISNA(VLOOKUP($A583,[1]DSSV!$A$9:$P$65536,IN_DTK!I$6,0))=FALSE,IF(I$9&lt;&gt;0,VLOOKUP($A583,[1]DSSV!$A$9:$P$65536,IN_DTK!I$6,0),""),"")</f>
        <v>1</v>
      </c>
      <c r="J583" s="54">
        <f>IF(ISNA(VLOOKUP($A583,[1]DSSV!$A$9:$P$65536,IN_DTK!J$6,0))=FALSE,IF(J$9&lt;&gt;0,VLOOKUP($A583,[1]DSSV!$A$9:$P$65536,IN_DTK!J$6,0),""),"")</f>
        <v>6</v>
      </c>
      <c r="K583" s="54">
        <f>IF(ISNA(VLOOKUP($A583,[1]DSSV!$A$9:$P$65536,IN_DTK!K$6,0))=FALSE,IF(K$9&lt;&gt;0,VLOOKUP($A583,[1]DSSV!$A$9:$P$65536,IN_DTK!K$6,0),""),"")</f>
        <v>5</v>
      </c>
      <c r="L583" s="54">
        <f>IF(ISNA(VLOOKUP($A583,[1]DSSV!$A$9:$P$65536,IN_DTK!L$6,0))=FALSE,VLOOKUP($A583,[1]DSSV!$A$9:$P$65536,IN_DTK!L$6,0),"")</f>
        <v>7</v>
      </c>
      <c r="M583" s="54">
        <f>IF(ISNA(VLOOKUP($A583,[1]DSSV!$A$9:$P$65536,IN_DTK!M$6,0))=FALSE,VLOOKUP($A583,[1]DSSV!$A$9:$P$65536,IN_DTK!M$6,0),"")</f>
        <v>2.9</v>
      </c>
      <c r="N583" s="54">
        <f>IF(ISNA(VLOOKUP($A583,[1]DSSV!$A$9:$P$65536,IN_DTK!N$6,0))=FALSE,IF(N$9&lt;&gt;0,VLOOKUP($A583,[1]DSSV!$A$9:$P$65536,IN_DTK!N$6,0),""),"")</f>
        <v>5</v>
      </c>
      <c r="O583" s="58">
        <f>IF(ISNA(VLOOKUP($A583,[1]DSSV!$A$9:$P$65536,IN_DTK!O$6,0))=FALSE,VLOOKUP($A583,[1]DSSV!$A$9:$P$65536,IN_DTK!O$6,0),"")</f>
        <v>5</v>
      </c>
      <c r="P583" s="59" t="str">
        <f>IF(ISNA(VLOOKUP($A583,[1]DSSV!$A$9:$P$65536,IN_DTK!P$6,0))=FALSE,VLOOKUP($A583,[1]DSSV!$A$9:$P$65536,IN_DTK!P$6,0),"")</f>
        <v>Năm</v>
      </c>
      <c r="Q583" s="60">
        <f>IF(ISNA(VLOOKUP($A583,[1]DSSV!$A$9:$P$65536,IN_DTK!Q$6,0))=FALSE,VLOOKUP($A583,[1]DSSV!$A$9:$P$65536,IN_DTK!Q$6,0),"")</f>
        <v>0</v>
      </c>
      <c r="R583" s="52" t="str">
        <f t="shared" si="16"/>
        <v>K15QNH</v>
      </c>
      <c r="S583" s="53" t="str">
        <f t="shared" si="17"/>
        <v>QNH</v>
      </c>
    </row>
    <row r="584" spans="1:19" s="52" customFormat="1" ht="18" customHeight="1">
      <c r="A584" s="44">
        <v>575</v>
      </c>
      <c r="B584" s="54">
        <f>SUBTOTAL(2,C$7:C584)</f>
        <v>575</v>
      </c>
      <c r="C584" s="54">
        <f>IF(ISNA(VLOOKUP($A584,[1]DSSV!$A$9:$P$65536,IN_DTK!C$6,0))=FALSE,VLOOKUP($A584,[1]DSSV!$A$9:$P$65536,IN_DTK!C$6,0),"")</f>
        <v>152523692</v>
      </c>
      <c r="D584" s="55" t="str">
        <f>IF(ISNA(VLOOKUP($A584,[1]DSSV!$A$9:$P$65536,IN_DTK!D$6,0))=FALSE,VLOOKUP($A584,[1]DSSV!$A$9:$P$65536,IN_DTK!D$6,0),"")</f>
        <v xml:space="preserve">Nguyễn Trần Châu </v>
      </c>
      <c r="E584" s="56" t="str">
        <f>IF(ISNA(VLOOKUP($A584,[1]DSSV!$A$9:$P$65536,IN_DTK!E$6,0))=FALSE,VLOOKUP($A584,[1]DSSV!$A$9:$P$65536,IN_DTK!E$6,0),"")</f>
        <v xml:space="preserve">Duy </v>
      </c>
      <c r="F584" s="57" t="str">
        <f>IF(ISNA(VLOOKUP($A584,[1]DSSV!$A$9:$P$65536,IN_DTK!F$6,0))=FALSE,VLOOKUP($A584,[1]DSSV!$A$9:$P$65536,IN_DTK!F$6,0),"")</f>
        <v>K15QNH7</v>
      </c>
      <c r="G584" s="57" t="str">
        <f>IF(ISNA(VLOOKUP($A584,[1]DSSV!$A$9:$P$65536,IN_DTK!G$6,0))=FALSE,VLOOKUP($A584,[1]DSSV!$A$9:$P$65536,IN_DTK!G$6,0),"")</f>
        <v>K15E44</v>
      </c>
      <c r="H584" s="54">
        <f>IF(ISNA(VLOOKUP($A584,[1]DSSV!$A$9:$P$65536,IN_DTK!H$6,0))=FALSE,IF(H$9&lt;&gt;0,VLOOKUP($A584,[1]DSSV!$A$9:$P$65536,IN_DTK!H$6,0),""),"")</f>
        <v>3</v>
      </c>
      <c r="I584" s="54">
        <f>IF(ISNA(VLOOKUP($A584,[1]DSSV!$A$9:$P$65536,IN_DTK!I$6,0))=FALSE,IF(I$9&lt;&gt;0,VLOOKUP($A584,[1]DSSV!$A$9:$P$65536,IN_DTK!I$6,0),""),"")</f>
        <v>5</v>
      </c>
      <c r="J584" s="54">
        <f>IF(ISNA(VLOOKUP($A584,[1]DSSV!$A$9:$P$65536,IN_DTK!J$6,0))=FALSE,IF(J$9&lt;&gt;0,VLOOKUP($A584,[1]DSSV!$A$9:$P$65536,IN_DTK!J$6,0),""),"")</f>
        <v>5</v>
      </c>
      <c r="K584" s="54">
        <f>IF(ISNA(VLOOKUP($A584,[1]DSSV!$A$9:$P$65536,IN_DTK!K$6,0))=FALSE,IF(K$9&lt;&gt;0,VLOOKUP($A584,[1]DSSV!$A$9:$P$65536,IN_DTK!K$6,0),""),"")</f>
        <v>1</v>
      </c>
      <c r="L584" s="54">
        <f>IF(ISNA(VLOOKUP($A584,[1]DSSV!$A$9:$P$65536,IN_DTK!L$6,0))=FALSE,VLOOKUP($A584,[1]DSSV!$A$9:$P$65536,IN_DTK!L$6,0),"")</f>
        <v>6</v>
      </c>
      <c r="M584" s="54">
        <f>IF(ISNA(VLOOKUP($A584,[1]DSSV!$A$9:$P$65536,IN_DTK!M$6,0))=FALSE,VLOOKUP($A584,[1]DSSV!$A$9:$P$65536,IN_DTK!M$6,0),"")</f>
        <v>3.1</v>
      </c>
      <c r="N584" s="54">
        <f>IF(ISNA(VLOOKUP($A584,[1]DSSV!$A$9:$P$65536,IN_DTK!N$6,0))=FALSE,IF(N$9&lt;&gt;0,VLOOKUP($A584,[1]DSSV!$A$9:$P$65536,IN_DTK!N$6,0),""),"")</f>
        <v>4.5999999999999996</v>
      </c>
      <c r="O584" s="58">
        <f>IF(ISNA(VLOOKUP($A584,[1]DSSV!$A$9:$P$65536,IN_DTK!O$6,0))=FALSE,VLOOKUP($A584,[1]DSSV!$A$9:$P$65536,IN_DTK!O$6,0),"")</f>
        <v>4.3</v>
      </c>
      <c r="P584" s="59" t="str">
        <f>IF(ISNA(VLOOKUP($A584,[1]DSSV!$A$9:$P$65536,IN_DTK!P$6,0))=FALSE,VLOOKUP($A584,[1]DSSV!$A$9:$P$65536,IN_DTK!P$6,0),"")</f>
        <v>Bốn Phẩy Ba</v>
      </c>
      <c r="Q584" s="60">
        <f>IF(ISNA(VLOOKUP($A584,[1]DSSV!$A$9:$P$65536,IN_DTK!Q$6,0))=FALSE,VLOOKUP($A584,[1]DSSV!$A$9:$P$65536,IN_DTK!Q$6,0),"")</f>
        <v>0</v>
      </c>
      <c r="R584" s="52" t="str">
        <f t="shared" si="16"/>
        <v>K15QNH</v>
      </c>
      <c r="S584" s="53" t="str">
        <f t="shared" si="17"/>
        <v>QNH</v>
      </c>
    </row>
    <row r="585" spans="1:19" s="52" customFormat="1" ht="18" customHeight="1">
      <c r="A585" s="44">
        <v>576</v>
      </c>
      <c r="B585" s="54">
        <f>SUBTOTAL(2,C$7:C585)</f>
        <v>576</v>
      </c>
      <c r="C585" s="54">
        <f>IF(ISNA(VLOOKUP($A585,[1]DSSV!$A$9:$P$65536,IN_DTK!C$6,0))=FALSE,VLOOKUP($A585,[1]DSSV!$A$9:$P$65536,IN_DTK!C$6,0),"")</f>
        <v>142352339</v>
      </c>
      <c r="D585" s="55" t="str">
        <f>IF(ISNA(VLOOKUP($A585,[1]DSSV!$A$9:$P$65536,IN_DTK!D$6,0))=FALSE,VLOOKUP($A585,[1]DSSV!$A$9:$P$65536,IN_DTK!D$6,0),"")</f>
        <v>Nguyễn Thanh</v>
      </c>
      <c r="E585" s="56" t="str">
        <f>IF(ISNA(VLOOKUP($A585,[1]DSSV!$A$9:$P$65536,IN_DTK!E$6,0))=FALSE,VLOOKUP($A585,[1]DSSV!$A$9:$P$65536,IN_DTK!E$6,0),"")</f>
        <v>Bình</v>
      </c>
      <c r="F585" s="57" t="str">
        <f>IF(ISNA(VLOOKUP($A585,[1]DSSV!$A$9:$P$65536,IN_DTK!F$6,0))=FALSE,VLOOKUP($A585,[1]DSSV!$A$9:$P$65536,IN_DTK!F$6,0),"")</f>
        <v>K14QNH3</v>
      </c>
      <c r="G585" s="57" t="str">
        <f>IF(ISNA(VLOOKUP($A585,[1]DSSV!$A$9:$P$65536,IN_DTK!G$6,0))=FALSE,VLOOKUP($A585,[1]DSSV!$A$9:$P$65536,IN_DTK!G$6,0),"")</f>
        <v>K15E44</v>
      </c>
      <c r="H585" s="54">
        <f>IF(ISNA(VLOOKUP($A585,[1]DSSV!$A$9:$P$65536,IN_DTK!H$6,0))=FALSE,IF(H$9&lt;&gt;0,VLOOKUP($A585,[1]DSSV!$A$9:$P$65536,IN_DTK!H$6,0),""),"")</f>
        <v>4</v>
      </c>
      <c r="I585" s="54">
        <f>IF(ISNA(VLOOKUP($A585,[1]DSSV!$A$9:$P$65536,IN_DTK!I$6,0))=FALSE,IF(I$9&lt;&gt;0,VLOOKUP($A585,[1]DSSV!$A$9:$P$65536,IN_DTK!I$6,0),""),"")</f>
        <v>6</v>
      </c>
      <c r="J585" s="54">
        <f>IF(ISNA(VLOOKUP($A585,[1]DSSV!$A$9:$P$65536,IN_DTK!J$6,0))=FALSE,IF(J$9&lt;&gt;0,VLOOKUP($A585,[1]DSSV!$A$9:$P$65536,IN_DTK!J$6,0),""),"")</f>
        <v>7.4</v>
      </c>
      <c r="K585" s="54">
        <f>IF(ISNA(VLOOKUP($A585,[1]DSSV!$A$9:$P$65536,IN_DTK!K$6,0))=FALSE,IF(K$9&lt;&gt;0,VLOOKUP($A585,[1]DSSV!$A$9:$P$65536,IN_DTK!K$6,0),""),"")</f>
        <v>4</v>
      </c>
      <c r="L585" s="54">
        <f>IF(ISNA(VLOOKUP($A585,[1]DSSV!$A$9:$P$65536,IN_DTK!L$6,0))=FALSE,VLOOKUP($A585,[1]DSSV!$A$9:$P$65536,IN_DTK!L$6,0),"")</f>
        <v>5</v>
      </c>
      <c r="M585" s="54">
        <f>IF(ISNA(VLOOKUP($A585,[1]DSSV!$A$9:$P$65536,IN_DTK!M$6,0))=FALSE,VLOOKUP($A585,[1]DSSV!$A$9:$P$65536,IN_DTK!M$6,0),"")</f>
        <v>2.9</v>
      </c>
      <c r="N585" s="54">
        <f>IF(ISNA(VLOOKUP($A585,[1]DSSV!$A$9:$P$65536,IN_DTK!N$6,0))=FALSE,IF(N$9&lt;&gt;0,VLOOKUP($A585,[1]DSSV!$A$9:$P$65536,IN_DTK!N$6,0),""),"")</f>
        <v>4</v>
      </c>
      <c r="O585" s="58">
        <f>IF(ISNA(VLOOKUP($A585,[1]DSSV!$A$9:$P$65536,IN_DTK!O$6,0))=FALSE,VLOOKUP($A585,[1]DSSV!$A$9:$P$65536,IN_DTK!O$6,0),"")</f>
        <v>4.9000000000000004</v>
      </c>
      <c r="P585" s="59" t="str">
        <f>IF(ISNA(VLOOKUP($A585,[1]DSSV!$A$9:$P$65536,IN_DTK!P$6,0))=FALSE,VLOOKUP($A585,[1]DSSV!$A$9:$P$65536,IN_DTK!P$6,0),"")</f>
        <v>Bốn Phẩy Chín</v>
      </c>
      <c r="Q585" s="60">
        <f>IF(ISNA(VLOOKUP($A585,[1]DSSV!$A$9:$P$65536,IN_DTK!Q$6,0))=FALSE,VLOOKUP($A585,[1]DSSV!$A$9:$P$65536,IN_DTK!Q$6,0),"")</f>
        <v>97503</v>
      </c>
      <c r="R585" s="52" t="str">
        <f t="shared" si="16"/>
        <v>K14QNH</v>
      </c>
      <c r="S585" s="53" t="str">
        <f t="shared" si="17"/>
        <v>QNH</v>
      </c>
    </row>
    <row r="586" spans="1:19" s="52" customFormat="1" ht="18" customHeight="1">
      <c r="A586" s="44">
        <v>577</v>
      </c>
      <c r="B586" s="54">
        <f>SUBTOTAL(2,C$7:C586)</f>
        <v>577</v>
      </c>
      <c r="C586" s="54">
        <f>IF(ISNA(VLOOKUP($A586,[1]DSSV!$A$9:$P$65536,IN_DTK!C$6,0))=FALSE,VLOOKUP($A586,[1]DSSV!$A$9:$P$65536,IN_DTK!C$6,0),"")</f>
        <v>152523699</v>
      </c>
      <c r="D586" s="55" t="str">
        <f>IF(ISNA(VLOOKUP($A586,[1]DSSV!$A$9:$P$65536,IN_DTK!D$6,0))=FALSE,VLOOKUP($A586,[1]DSSV!$A$9:$P$65536,IN_DTK!D$6,0),"")</f>
        <v xml:space="preserve">Bùi Hoài </v>
      </c>
      <c r="E586" s="56" t="str">
        <f>IF(ISNA(VLOOKUP($A586,[1]DSSV!$A$9:$P$65536,IN_DTK!E$6,0))=FALSE,VLOOKUP($A586,[1]DSSV!$A$9:$P$65536,IN_DTK!E$6,0),"")</f>
        <v xml:space="preserve">Nam </v>
      </c>
      <c r="F586" s="57" t="str">
        <f>IF(ISNA(VLOOKUP($A586,[1]DSSV!$A$9:$P$65536,IN_DTK!F$6,0))=FALSE,VLOOKUP($A586,[1]DSSV!$A$9:$P$65536,IN_DTK!F$6,0),"")</f>
        <v>K15QNH7</v>
      </c>
      <c r="G586" s="57" t="str">
        <f>IF(ISNA(VLOOKUP($A586,[1]DSSV!$A$9:$P$65536,IN_DTK!G$6,0))=FALSE,VLOOKUP($A586,[1]DSSV!$A$9:$P$65536,IN_DTK!G$6,0),"")</f>
        <v>K15E45</v>
      </c>
      <c r="H586" s="54">
        <f>IF(ISNA(VLOOKUP($A586,[1]DSSV!$A$9:$P$65536,IN_DTK!H$6,0))=FALSE,IF(H$9&lt;&gt;0,VLOOKUP($A586,[1]DSSV!$A$9:$P$65536,IN_DTK!H$6,0),""),"")</f>
        <v>5</v>
      </c>
      <c r="I586" s="54">
        <f>IF(ISNA(VLOOKUP($A586,[1]DSSV!$A$9:$P$65536,IN_DTK!I$6,0))=FALSE,IF(I$9&lt;&gt;0,VLOOKUP($A586,[1]DSSV!$A$9:$P$65536,IN_DTK!I$6,0),""),"")</f>
        <v>5</v>
      </c>
      <c r="J586" s="54">
        <f>IF(ISNA(VLOOKUP($A586,[1]DSSV!$A$9:$P$65536,IN_DTK!J$6,0))=FALSE,IF(J$9&lt;&gt;0,VLOOKUP($A586,[1]DSSV!$A$9:$P$65536,IN_DTK!J$6,0),""),"")</f>
        <v>4.5</v>
      </c>
      <c r="K586" s="54">
        <f>IF(ISNA(VLOOKUP($A586,[1]DSSV!$A$9:$P$65536,IN_DTK!K$6,0))=FALSE,IF(K$9&lt;&gt;0,VLOOKUP($A586,[1]DSSV!$A$9:$P$65536,IN_DTK!K$6,0),""),"")</f>
        <v>8</v>
      </c>
      <c r="L586" s="54">
        <f>IF(ISNA(VLOOKUP($A586,[1]DSSV!$A$9:$P$65536,IN_DTK!L$6,0))=FALSE,VLOOKUP($A586,[1]DSSV!$A$9:$P$65536,IN_DTK!L$6,0),"")</f>
        <v>7</v>
      </c>
      <c r="M586" s="54">
        <f>IF(ISNA(VLOOKUP($A586,[1]DSSV!$A$9:$P$65536,IN_DTK!M$6,0))=FALSE,VLOOKUP($A586,[1]DSSV!$A$9:$P$65536,IN_DTK!M$6,0),"")</f>
        <v>2.9</v>
      </c>
      <c r="N586" s="54">
        <f>IF(ISNA(VLOOKUP($A586,[1]DSSV!$A$9:$P$65536,IN_DTK!N$6,0))=FALSE,IF(N$9&lt;&gt;0,VLOOKUP($A586,[1]DSSV!$A$9:$P$65536,IN_DTK!N$6,0),""),"")</f>
        <v>5</v>
      </c>
      <c r="O586" s="58">
        <f>IF(ISNA(VLOOKUP($A586,[1]DSSV!$A$9:$P$65536,IN_DTK!O$6,0))=FALSE,VLOOKUP($A586,[1]DSSV!$A$9:$P$65536,IN_DTK!O$6,0),"")</f>
        <v>5.2</v>
      </c>
      <c r="P586" s="59" t="str">
        <f>IF(ISNA(VLOOKUP($A586,[1]DSSV!$A$9:$P$65536,IN_DTK!P$6,0))=FALSE,VLOOKUP($A586,[1]DSSV!$A$9:$P$65536,IN_DTK!P$6,0),"")</f>
        <v>Năm Phẩy Hai</v>
      </c>
      <c r="Q586" s="60">
        <f>IF(ISNA(VLOOKUP($A586,[1]DSSV!$A$9:$P$65536,IN_DTK!Q$6,0))=FALSE,VLOOKUP($A586,[1]DSSV!$A$9:$P$65536,IN_DTK!Q$6,0),"")</f>
        <v>0</v>
      </c>
      <c r="R586" s="52" t="str">
        <f t="shared" si="16"/>
        <v>K15QNH</v>
      </c>
      <c r="S586" s="53" t="str">
        <f t="shared" si="17"/>
        <v>QNH</v>
      </c>
    </row>
    <row r="587" spans="1:19" s="52" customFormat="1" ht="18" customHeight="1">
      <c r="A587" s="44">
        <v>578</v>
      </c>
      <c r="B587" s="54">
        <f>SUBTOTAL(2,C$7:C587)</f>
        <v>578</v>
      </c>
      <c r="C587" s="54">
        <f>IF(ISNA(VLOOKUP($A587,[1]DSSV!$A$9:$P$65536,IN_DTK!C$6,0))=FALSE,VLOOKUP($A587,[1]DSSV!$A$9:$P$65536,IN_DTK!C$6,0),"")</f>
        <v>152523703</v>
      </c>
      <c r="D587" s="55" t="str">
        <f>IF(ISNA(VLOOKUP($A587,[1]DSSV!$A$9:$P$65536,IN_DTK!D$6,0))=FALSE,VLOOKUP($A587,[1]DSSV!$A$9:$P$65536,IN_DTK!D$6,0),"")</f>
        <v xml:space="preserve">Nguyễn Đăng Ngọc </v>
      </c>
      <c r="E587" s="56" t="str">
        <f>IF(ISNA(VLOOKUP($A587,[1]DSSV!$A$9:$P$65536,IN_DTK!E$6,0))=FALSE,VLOOKUP($A587,[1]DSSV!$A$9:$P$65536,IN_DTK!E$6,0),"")</f>
        <v xml:space="preserve">Thiện </v>
      </c>
      <c r="F587" s="57" t="str">
        <f>IF(ISNA(VLOOKUP($A587,[1]DSSV!$A$9:$P$65536,IN_DTK!F$6,0))=FALSE,VLOOKUP($A587,[1]DSSV!$A$9:$P$65536,IN_DTK!F$6,0),"")</f>
        <v>K15QNH7</v>
      </c>
      <c r="G587" s="57" t="str">
        <f>IF(ISNA(VLOOKUP($A587,[1]DSSV!$A$9:$P$65536,IN_DTK!G$6,0))=FALSE,VLOOKUP($A587,[1]DSSV!$A$9:$P$65536,IN_DTK!G$6,0),"")</f>
        <v>K15E45</v>
      </c>
      <c r="H587" s="54">
        <f>IF(ISNA(VLOOKUP($A587,[1]DSSV!$A$9:$P$65536,IN_DTK!H$6,0))=FALSE,IF(H$9&lt;&gt;0,VLOOKUP($A587,[1]DSSV!$A$9:$P$65536,IN_DTK!H$6,0),""),"")</f>
        <v>8</v>
      </c>
      <c r="I587" s="54">
        <f>IF(ISNA(VLOOKUP($A587,[1]DSSV!$A$9:$P$65536,IN_DTK!I$6,0))=FALSE,IF(I$9&lt;&gt;0,VLOOKUP($A587,[1]DSSV!$A$9:$P$65536,IN_DTK!I$6,0),""),"")</f>
        <v>6</v>
      </c>
      <c r="J587" s="54">
        <f>IF(ISNA(VLOOKUP($A587,[1]DSSV!$A$9:$P$65536,IN_DTK!J$6,0))=FALSE,IF(J$9&lt;&gt;0,VLOOKUP($A587,[1]DSSV!$A$9:$P$65536,IN_DTK!J$6,0),""),"")</f>
        <v>4</v>
      </c>
      <c r="K587" s="54">
        <f>IF(ISNA(VLOOKUP($A587,[1]DSSV!$A$9:$P$65536,IN_DTK!K$6,0))=FALSE,IF(K$9&lt;&gt;0,VLOOKUP($A587,[1]DSSV!$A$9:$P$65536,IN_DTK!K$6,0),""),"")</f>
        <v>8</v>
      </c>
      <c r="L587" s="54">
        <f>IF(ISNA(VLOOKUP($A587,[1]DSSV!$A$9:$P$65536,IN_DTK!L$6,0))=FALSE,VLOOKUP($A587,[1]DSSV!$A$9:$P$65536,IN_DTK!L$6,0),"")</f>
        <v>7</v>
      </c>
      <c r="M587" s="54">
        <f>IF(ISNA(VLOOKUP($A587,[1]DSSV!$A$9:$P$65536,IN_DTK!M$6,0))=FALSE,VLOOKUP($A587,[1]DSSV!$A$9:$P$65536,IN_DTK!M$6,0),"")</f>
        <v>3.1</v>
      </c>
      <c r="N587" s="54">
        <f>IF(ISNA(VLOOKUP($A587,[1]DSSV!$A$9:$P$65536,IN_DTK!N$6,0))=FALSE,IF(N$9&lt;&gt;0,VLOOKUP($A587,[1]DSSV!$A$9:$P$65536,IN_DTK!N$6,0),""),"")</f>
        <v>5.0999999999999996</v>
      </c>
      <c r="O587" s="58">
        <f>IF(ISNA(VLOOKUP($A587,[1]DSSV!$A$9:$P$65536,IN_DTK!O$6,0))=FALSE,VLOOKUP($A587,[1]DSSV!$A$9:$P$65536,IN_DTK!O$6,0),"")</f>
        <v>5.4</v>
      </c>
      <c r="P587" s="59" t="str">
        <f>IF(ISNA(VLOOKUP($A587,[1]DSSV!$A$9:$P$65536,IN_DTK!P$6,0))=FALSE,VLOOKUP($A587,[1]DSSV!$A$9:$P$65536,IN_DTK!P$6,0),"")</f>
        <v>Năm Phẩy Bốn</v>
      </c>
      <c r="Q587" s="60">
        <f>IF(ISNA(VLOOKUP($A587,[1]DSSV!$A$9:$P$65536,IN_DTK!Q$6,0))=FALSE,VLOOKUP($A587,[1]DSSV!$A$9:$P$65536,IN_DTK!Q$6,0),"")</f>
        <v>0</v>
      </c>
      <c r="R587" s="52" t="str">
        <f t="shared" ref="R587:R650" si="18">LEFT(F587,6)</f>
        <v>K15QNH</v>
      </c>
      <c r="S587" s="53" t="str">
        <f t="shared" ref="S587:S650" si="19">RIGHT(R587,3)</f>
        <v>QNH</v>
      </c>
    </row>
    <row r="588" spans="1:19" s="52" customFormat="1" ht="18" customHeight="1">
      <c r="A588" s="44">
        <v>579</v>
      </c>
      <c r="B588" s="54">
        <f>SUBTOTAL(2,C$7:C588)</f>
        <v>579</v>
      </c>
      <c r="C588" s="54">
        <f>IF(ISNA(VLOOKUP($A588,[1]DSSV!$A$9:$P$65536,IN_DTK!C$6,0))=FALSE,VLOOKUP($A588,[1]DSSV!$A$9:$P$65536,IN_DTK!C$6,0),"")</f>
        <v>152523705</v>
      </c>
      <c r="D588" s="55" t="str">
        <f>IF(ISNA(VLOOKUP($A588,[1]DSSV!$A$9:$P$65536,IN_DTK!D$6,0))=FALSE,VLOOKUP($A588,[1]DSSV!$A$9:$P$65536,IN_DTK!D$6,0),"")</f>
        <v xml:space="preserve">Nguyễn Thị </v>
      </c>
      <c r="E588" s="56" t="str">
        <f>IF(ISNA(VLOOKUP($A588,[1]DSSV!$A$9:$P$65536,IN_DTK!E$6,0))=FALSE,VLOOKUP($A588,[1]DSSV!$A$9:$P$65536,IN_DTK!E$6,0),"")</f>
        <v xml:space="preserve">Diệp </v>
      </c>
      <c r="F588" s="57" t="str">
        <f>IF(ISNA(VLOOKUP($A588,[1]DSSV!$A$9:$P$65536,IN_DTK!F$6,0))=FALSE,VLOOKUP($A588,[1]DSSV!$A$9:$P$65536,IN_DTK!F$6,0),"")</f>
        <v>K15QNH7</v>
      </c>
      <c r="G588" s="57" t="str">
        <f>IF(ISNA(VLOOKUP($A588,[1]DSSV!$A$9:$P$65536,IN_DTK!G$6,0))=FALSE,VLOOKUP($A588,[1]DSSV!$A$9:$P$65536,IN_DTK!G$6,0),"")</f>
        <v>K15E45</v>
      </c>
      <c r="H588" s="54">
        <f>IF(ISNA(VLOOKUP($A588,[1]DSSV!$A$9:$P$65536,IN_DTK!H$6,0))=FALSE,IF(H$9&lt;&gt;0,VLOOKUP($A588,[1]DSSV!$A$9:$P$65536,IN_DTK!H$6,0),""),"")</f>
        <v>10</v>
      </c>
      <c r="I588" s="54">
        <f>IF(ISNA(VLOOKUP($A588,[1]DSSV!$A$9:$P$65536,IN_DTK!I$6,0))=FALSE,IF(I$9&lt;&gt;0,VLOOKUP($A588,[1]DSSV!$A$9:$P$65536,IN_DTK!I$6,0),""),"")</f>
        <v>9</v>
      </c>
      <c r="J588" s="54">
        <f>IF(ISNA(VLOOKUP($A588,[1]DSSV!$A$9:$P$65536,IN_DTK!J$6,0))=FALSE,IF(J$9&lt;&gt;0,VLOOKUP($A588,[1]DSSV!$A$9:$P$65536,IN_DTK!J$6,0),""),"")</f>
        <v>4</v>
      </c>
      <c r="K588" s="54">
        <f>IF(ISNA(VLOOKUP($A588,[1]DSSV!$A$9:$P$65536,IN_DTK!K$6,0))=FALSE,IF(K$9&lt;&gt;0,VLOOKUP($A588,[1]DSSV!$A$9:$P$65536,IN_DTK!K$6,0),""),"")</f>
        <v>9</v>
      </c>
      <c r="L588" s="54">
        <f>IF(ISNA(VLOOKUP($A588,[1]DSSV!$A$9:$P$65536,IN_DTK!L$6,0))=FALSE,VLOOKUP($A588,[1]DSSV!$A$9:$P$65536,IN_DTK!L$6,0),"")</f>
        <v>6.5</v>
      </c>
      <c r="M588" s="54">
        <f>IF(ISNA(VLOOKUP($A588,[1]DSSV!$A$9:$P$65536,IN_DTK!M$6,0))=FALSE,VLOOKUP($A588,[1]DSSV!$A$9:$P$65536,IN_DTK!M$6,0),"")</f>
        <v>3.8</v>
      </c>
      <c r="N588" s="54">
        <f>IF(ISNA(VLOOKUP($A588,[1]DSSV!$A$9:$P$65536,IN_DTK!N$6,0))=FALSE,IF(N$9&lt;&gt;0,VLOOKUP($A588,[1]DSSV!$A$9:$P$65536,IN_DTK!N$6,0),""),"")</f>
        <v>5.2</v>
      </c>
      <c r="O588" s="58">
        <f>IF(ISNA(VLOOKUP($A588,[1]DSSV!$A$9:$P$65536,IN_DTK!O$6,0))=FALSE,VLOOKUP($A588,[1]DSSV!$A$9:$P$65536,IN_DTK!O$6,0),"")</f>
        <v>6</v>
      </c>
      <c r="P588" s="59" t="str">
        <f>IF(ISNA(VLOOKUP($A588,[1]DSSV!$A$9:$P$65536,IN_DTK!P$6,0))=FALSE,VLOOKUP($A588,[1]DSSV!$A$9:$P$65536,IN_DTK!P$6,0),"")</f>
        <v>Sáu</v>
      </c>
      <c r="Q588" s="60">
        <f>IF(ISNA(VLOOKUP($A588,[1]DSSV!$A$9:$P$65536,IN_DTK!Q$6,0))=FALSE,VLOOKUP($A588,[1]DSSV!$A$9:$P$65536,IN_DTK!Q$6,0),"")</f>
        <v>0</v>
      </c>
      <c r="R588" s="52" t="str">
        <f t="shared" si="18"/>
        <v>K15QNH</v>
      </c>
      <c r="S588" s="53" t="str">
        <f t="shared" si="19"/>
        <v>QNH</v>
      </c>
    </row>
    <row r="589" spans="1:19" s="52" customFormat="1" ht="18" customHeight="1">
      <c r="A589" s="44">
        <v>580</v>
      </c>
      <c r="B589" s="54">
        <f>SUBTOTAL(2,C$7:C589)</f>
        <v>580</v>
      </c>
      <c r="C589" s="54">
        <f>IF(ISNA(VLOOKUP($A589,[1]DSSV!$A$9:$P$65536,IN_DTK!C$6,0))=FALSE,VLOOKUP($A589,[1]DSSV!$A$9:$P$65536,IN_DTK!C$6,0),"")</f>
        <v>152523706</v>
      </c>
      <c r="D589" s="55" t="str">
        <f>IF(ISNA(VLOOKUP($A589,[1]DSSV!$A$9:$P$65536,IN_DTK!D$6,0))=FALSE,VLOOKUP($A589,[1]DSSV!$A$9:$P$65536,IN_DTK!D$6,0),"")</f>
        <v xml:space="preserve">Nguyễn Tuấn </v>
      </c>
      <c r="E589" s="56" t="str">
        <f>IF(ISNA(VLOOKUP($A589,[1]DSSV!$A$9:$P$65536,IN_DTK!E$6,0))=FALSE,VLOOKUP($A589,[1]DSSV!$A$9:$P$65536,IN_DTK!E$6,0),"")</f>
        <v xml:space="preserve">Lộc </v>
      </c>
      <c r="F589" s="57" t="str">
        <f>IF(ISNA(VLOOKUP($A589,[1]DSSV!$A$9:$P$65536,IN_DTK!F$6,0))=FALSE,VLOOKUP($A589,[1]DSSV!$A$9:$P$65536,IN_DTK!F$6,0),"")</f>
        <v>K15QNH7</v>
      </c>
      <c r="G589" s="57" t="str">
        <f>IF(ISNA(VLOOKUP($A589,[1]DSSV!$A$9:$P$65536,IN_DTK!G$6,0))=FALSE,VLOOKUP($A589,[1]DSSV!$A$9:$P$65536,IN_DTK!G$6,0),"")</f>
        <v>K15E45</v>
      </c>
      <c r="H589" s="54">
        <f>IF(ISNA(VLOOKUP($A589,[1]DSSV!$A$9:$P$65536,IN_DTK!H$6,0))=FALSE,IF(H$9&lt;&gt;0,VLOOKUP($A589,[1]DSSV!$A$9:$P$65536,IN_DTK!H$6,0),""),"")</f>
        <v>8</v>
      </c>
      <c r="I589" s="54">
        <f>IF(ISNA(VLOOKUP($A589,[1]DSSV!$A$9:$P$65536,IN_DTK!I$6,0))=FALSE,IF(I$9&lt;&gt;0,VLOOKUP($A589,[1]DSSV!$A$9:$P$65536,IN_DTK!I$6,0),""),"")</f>
        <v>8</v>
      </c>
      <c r="J589" s="54">
        <f>IF(ISNA(VLOOKUP($A589,[1]DSSV!$A$9:$P$65536,IN_DTK!J$6,0))=FALSE,IF(J$9&lt;&gt;0,VLOOKUP($A589,[1]DSSV!$A$9:$P$65536,IN_DTK!J$6,0),""),"")</f>
        <v>6</v>
      </c>
      <c r="K589" s="54">
        <f>IF(ISNA(VLOOKUP($A589,[1]DSSV!$A$9:$P$65536,IN_DTK!K$6,0))=FALSE,IF(K$9&lt;&gt;0,VLOOKUP($A589,[1]DSSV!$A$9:$P$65536,IN_DTK!K$6,0),""),"")</f>
        <v>7</v>
      </c>
      <c r="L589" s="54">
        <f>IF(ISNA(VLOOKUP($A589,[1]DSSV!$A$9:$P$65536,IN_DTK!L$6,0))=FALSE,VLOOKUP($A589,[1]DSSV!$A$9:$P$65536,IN_DTK!L$6,0),"")</f>
        <v>7.5</v>
      </c>
      <c r="M589" s="54">
        <f>IF(ISNA(VLOOKUP($A589,[1]DSSV!$A$9:$P$65536,IN_DTK!M$6,0))=FALSE,VLOOKUP($A589,[1]DSSV!$A$9:$P$65536,IN_DTK!M$6,0),"")</f>
        <v>3.8</v>
      </c>
      <c r="N589" s="54">
        <f>IF(ISNA(VLOOKUP($A589,[1]DSSV!$A$9:$P$65536,IN_DTK!N$6,0))=FALSE,IF(N$9&lt;&gt;0,VLOOKUP($A589,[1]DSSV!$A$9:$P$65536,IN_DTK!N$6,0),""),"")</f>
        <v>5.7</v>
      </c>
      <c r="O589" s="58">
        <f>IF(ISNA(VLOOKUP($A589,[1]DSSV!$A$9:$P$65536,IN_DTK!O$6,0))=FALSE,VLOOKUP($A589,[1]DSSV!$A$9:$P$65536,IN_DTK!O$6,0),"")</f>
        <v>6.2</v>
      </c>
      <c r="P589" s="59" t="str">
        <f>IF(ISNA(VLOOKUP($A589,[1]DSSV!$A$9:$P$65536,IN_DTK!P$6,0))=FALSE,VLOOKUP($A589,[1]DSSV!$A$9:$P$65536,IN_DTK!P$6,0),"")</f>
        <v>Sáu  Phẩy Hai</v>
      </c>
      <c r="Q589" s="60">
        <f>IF(ISNA(VLOOKUP($A589,[1]DSSV!$A$9:$P$65536,IN_DTK!Q$6,0))=FALSE,VLOOKUP($A589,[1]DSSV!$A$9:$P$65536,IN_DTK!Q$6,0),"")</f>
        <v>0</v>
      </c>
      <c r="R589" s="52" t="str">
        <f t="shared" si="18"/>
        <v>K15QNH</v>
      </c>
      <c r="S589" s="53" t="str">
        <f t="shared" si="19"/>
        <v>QNH</v>
      </c>
    </row>
    <row r="590" spans="1:19" s="52" customFormat="1" ht="18" customHeight="1">
      <c r="A590" s="44">
        <v>581</v>
      </c>
      <c r="B590" s="54">
        <f>SUBTOTAL(2,C$7:C590)</f>
        <v>581</v>
      </c>
      <c r="C590" s="54">
        <f>IF(ISNA(VLOOKUP($A590,[1]DSSV!$A$9:$P$65536,IN_DTK!C$6,0))=FALSE,VLOOKUP($A590,[1]DSSV!$A$9:$P$65536,IN_DTK!C$6,0),"")</f>
        <v>152523709</v>
      </c>
      <c r="D590" s="55" t="str">
        <f>IF(ISNA(VLOOKUP($A590,[1]DSSV!$A$9:$P$65536,IN_DTK!D$6,0))=FALSE,VLOOKUP($A590,[1]DSSV!$A$9:$P$65536,IN_DTK!D$6,0),"")</f>
        <v xml:space="preserve">Nguyễn Nhật </v>
      </c>
      <c r="E590" s="56" t="str">
        <f>IF(ISNA(VLOOKUP($A590,[1]DSSV!$A$9:$P$65536,IN_DTK!E$6,0))=FALSE,VLOOKUP($A590,[1]DSSV!$A$9:$P$65536,IN_DTK!E$6,0),"")</f>
        <v xml:space="preserve">Hoàng </v>
      </c>
      <c r="F590" s="57" t="str">
        <f>IF(ISNA(VLOOKUP($A590,[1]DSSV!$A$9:$P$65536,IN_DTK!F$6,0))=FALSE,VLOOKUP($A590,[1]DSSV!$A$9:$P$65536,IN_DTK!F$6,0),"")</f>
        <v>K15QNH7</v>
      </c>
      <c r="G590" s="57" t="str">
        <f>IF(ISNA(VLOOKUP($A590,[1]DSSV!$A$9:$P$65536,IN_DTK!G$6,0))=FALSE,VLOOKUP($A590,[1]DSSV!$A$9:$P$65536,IN_DTK!G$6,0),"")</f>
        <v>K15E45</v>
      </c>
      <c r="H590" s="54">
        <f>IF(ISNA(VLOOKUP($A590,[1]DSSV!$A$9:$P$65536,IN_DTK!H$6,0))=FALSE,IF(H$9&lt;&gt;0,VLOOKUP($A590,[1]DSSV!$A$9:$P$65536,IN_DTK!H$6,0),""),"")</f>
        <v>8</v>
      </c>
      <c r="I590" s="54">
        <f>IF(ISNA(VLOOKUP($A590,[1]DSSV!$A$9:$P$65536,IN_DTK!I$6,0))=FALSE,IF(I$9&lt;&gt;0,VLOOKUP($A590,[1]DSSV!$A$9:$P$65536,IN_DTK!I$6,0),""),"")</f>
        <v>7</v>
      </c>
      <c r="J590" s="54">
        <f>IF(ISNA(VLOOKUP($A590,[1]DSSV!$A$9:$P$65536,IN_DTK!J$6,0))=FALSE,IF(J$9&lt;&gt;0,VLOOKUP($A590,[1]DSSV!$A$9:$P$65536,IN_DTK!J$6,0),""),"")</f>
        <v>4.5</v>
      </c>
      <c r="K590" s="54">
        <f>IF(ISNA(VLOOKUP($A590,[1]DSSV!$A$9:$P$65536,IN_DTK!K$6,0))=FALSE,IF(K$9&lt;&gt;0,VLOOKUP($A590,[1]DSSV!$A$9:$P$65536,IN_DTK!K$6,0),""),"")</f>
        <v>7</v>
      </c>
      <c r="L590" s="54">
        <f>IF(ISNA(VLOOKUP($A590,[1]DSSV!$A$9:$P$65536,IN_DTK!L$6,0))=FALSE,VLOOKUP($A590,[1]DSSV!$A$9:$P$65536,IN_DTK!L$6,0),"")</f>
        <v>6.5</v>
      </c>
      <c r="M590" s="54">
        <f>IF(ISNA(VLOOKUP($A590,[1]DSSV!$A$9:$P$65536,IN_DTK!M$6,0))=FALSE,VLOOKUP($A590,[1]DSSV!$A$9:$P$65536,IN_DTK!M$6,0),"")</f>
        <v>3.8</v>
      </c>
      <c r="N590" s="54">
        <f>IF(ISNA(VLOOKUP($A590,[1]DSSV!$A$9:$P$65536,IN_DTK!N$6,0))=FALSE,IF(N$9&lt;&gt;0,VLOOKUP($A590,[1]DSSV!$A$9:$P$65536,IN_DTK!N$6,0),""),"")</f>
        <v>5.2</v>
      </c>
      <c r="O590" s="58">
        <f>IF(ISNA(VLOOKUP($A590,[1]DSSV!$A$9:$P$65536,IN_DTK!O$6,0))=FALSE,VLOOKUP($A590,[1]DSSV!$A$9:$P$65536,IN_DTK!O$6,0),"")</f>
        <v>5.6</v>
      </c>
      <c r="P590" s="59" t="str">
        <f>IF(ISNA(VLOOKUP($A590,[1]DSSV!$A$9:$P$65536,IN_DTK!P$6,0))=FALSE,VLOOKUP($A590,[1]DSSV!$A$9:$P$65536,IN_DTK!P$6,0),"")</f>
        <v>Năm Phẩy Sáu</v>
      </c>
      <c r="Q590" s="60">
        <f>IF(ISNA(VLOOKUP($A590,[1]DSSV!$A$9:$P$65536,IN_DTK!Q$6,0))=FALSE,VLOOKUP($A590,[1]DSSV!$A$9:$P$65536,IN_DTK!Q$6,0),"")</f>
        <v>0</v>
      </c>
      <c r="R590" s="52" t="str">
        <f t="shared" si="18"/>
        <v>K15QNH</v>
      </c>
      <c r="S590" s="53" t="str">
        <f t="shared" si="19"/>
        <v>QNH</v>
      </c>
    </row>
    <row r="591" spans="1:19" s="52" customFormat="1" ht="18" customHeight="1">
      <c r="A591" s="44">
        <v>582</v>
      </c>
      <c r="B591" s="54">
        <f>SUBTOTAL(2,C$7:C591)</f>
        <v>582</v>
      </c>
      <c r="C591" s="54">
        <f>IF(ISNA(VLOOKUP($A591,[1]DSSV!$A$9:$P$65536,IN_DTK!C$6,0))=FALSE,VLOOKUP($A591,[1]DSSV!$A$9:$P$65536,IN_DTK!C$6,0),"")</f>
        <v>152523710</v>
      </c>
      <c r="D591" s="55" t="str">
        <f>IF(ISNA(VLOOKUP($A591,[1]DSSV!$A$9:$P$65536,IN_DTK!D$6,0))=FALSE,VLOOKUP($A591,[1]DSSV!$A$9:$P$65536,IN_DTK!D$6,0),"")</f>
        <v xml:space="preserve">Bùi Kiên </v>
      </c>
      <c r="E591" s="56" t="str">
        <f>IF(ISNA(VLOOKUP($A591,[1]DSSV!$A$9:$P$65536,IN_DTK!E$6,0))=FALSE,VLOOKUP($A591,[1]DSSV!$A$9:$P$65536,IN_DTK!E$6,0),"")</f>
        <v xml:space="preserve">Trung </v>
      </c>
      <c r="F591" s="57" t="str">
        <f>IF(ISNA(VLOOKUP($A591,[1]DSSV!$A$9:$P$65536,IN_DTK!F$6,0))=FALSE,VLOOKUP($A591,[1]DSSV!$A$9:$P$65536,IN_DTK!F$6,0),"")</f>
        <v>K15QNH7</v>
      </c>
      <c r="G591" s="57" t="str">
        <f>IF(ISNA(VLOOKUP($A591,[1]DSSV!$A$9:$P$65536,IN_DTK!G$6,0))=FALSE,VLOOKUP($A591,[1]DSSV!$A$9:$P$65536,IN_DTK!G$6,0),"")</f>
        <v>K15E45</v>
      </c>
      <c r="H591" s="54">
        <f>IF(ISNA(VLOOKUP($A591,[1]DSSV!$A$9:$P$65536,IN_DTK!H$6,0))=FALSE,IF(H$9&lt;&gt;0,VLOOKUP($A591,[1]DSSV!$A$9:$P$65536,IN_DTK!H$6,0),""),"")</f>
        <v>6</v>
      </c>
      <c r="I591" s="54">
        <f>IF(ISNA(VLOOKUP($A591,[1]DSSV!$A$9:$P$65536,IN_DTK!I$6,0))=FALSE,IF(I$9&lt;&gt;0,VLOOKUP($A591,[1]DSSV!$A$9:$P$65536,IN_DTK!I$6,0),""),"")</f>
        <v>5</v>
      </c>
      <c r="J591" s="54">
        <f>IF(ISNA(VLOOKUP($A591,[1]DSSV!$A$9:$P$65536,IN_DTK!J$6,0))=FALSE,IF(J$9&lt;&gt;0,VLOOKUP($A591,[1]DSSV!$A$9:$P$65536,IN_DTK!J$6,0),""),"")</f>
        <v>4.5</v>
      </c>
      <c r="K591" s="54">
        <f>IF(ISNA(VLOOKUP($A591,[1]DSSV!$A$9:$P$65536,IN_DTK!K$6,0))=FALSE,IF(K$9&lt;&gt;0,VLOOKUP($A591,[1]DSSV!$A$9:$P$65536,IN_DTK!K$6,0),""),"")</f>
        <v>8</v>
      </c>
      <c r="L591" s="54">
        <f>IF(ISNA(VLOOKUP($A591,[1]DSSV!$A$9:$P$65536,IN_DTK!L$6,0))=FALSE,VLOOKUP($A591,[1]DSSV!$A$9:$P$65536,IN_DTK!L$6,0),"")</f>
        <v>7</v>
      </c>
      <c r="M591" s="54">
        <f>IF(ISNA(VLOOKUP($A591,[1]DSSV!$A$9:$P$65536,IN_DTK!M$6,0))=FALSE,VLOOKUP($A591,[1]DSSV!$A$9:$P$65536,IN_DTK!M$6,0),"")</f>
        <v>4.7</v>
      </c>
      <c r="N591" s="54">
        <f>IF(ISNA(VLOOKUP($A591,[1]DSSV!$A$9:$P$65536,IN_DTK!N$6,0))=FALSE,IF(N$9&lt;&gt;0,VLOOKUP($A591,[1]DSSV!$A$9:$P$65536,IN_DTK!N$6,0),""),"")</f>
        <v>5.9</v>
      </c>
      <c r="O591" s="58">
        <f>IF(ISNA(VLOOKUP($A591,[1]DSSV!$A$9:$P$65536,IN_DTK!O$6,0))=FALSE,VLOOKUP($A591,[1]DSSV!$A$9:$P$65536,IN_DTK!O$6,0),"")</f>
        <v>5.7</v>
      </c>
      <c r="P591" s="59" t="str">
        <f>IF(ISNA(VLOOKUP($A591,[1]DSSV!$A$9:$P$65536,IN_DTK!P$6,0))=FALSE,VLOOKUP($A591,[1]DSSV!$A$9:$P$65536,IN_DTK!P$6,0),"")</f>
        <v>Năm Phẩy Bảy</v>
      </c>
      <c r="Q591" s="60">
        <f>IF(ISNA(VLOOKUP($A591,[1]DSSV!$A$9:$P$65536,IN_DTK!Q$6,0))=FALSE,VLOOKUP($A591,[1]DSSV!$A$9:$P$65536,IN_DTK!Q$6,0),"")</f>
        <v>0</v>
      </c>
      <c r="R591" s="52" t="str">
        <f t="shared" si="18"/>
        <v>K15QNH</v>
      </c>
      <c r="S591" s="53" t="str">
        <f t="shared" si="19"/>
        <v>QNH</v>
      </c>
    </row>
    <row r="592" spans="1:19" s="52" customFormat="1" ht="18" customHeight="1">
      <c r="A592" s="44">
        <v>583</v>
      </c>
      <c r="B592" s="54">
        <f>SUBTOTAL(2,C$7:C592)</f>
        <v>583</v>
      </c>
      <c r="C592" s="54">
        <f>IF(ISNA(VLOOKUP($A592,[1]DSSV!$A$9:$P$65536,IN_DTK!C$6,0))=FALSE,VLOOKUP($A592,[1]DSSV!$A$9:$P$65536,IN_DTK!C$6,0),"")</f>
        <v>152523711</v>
      </c>
      <c r="D592" s="55" t="str">
        <f>IF(ISNA(VLOOKUP($A592,[1]DSSV!$A$9:$P$65536,IN_DTK!D$6,0))=FALSE,VLOOKUP($A592,[1]DSSV!$A$9:$P$65536,IN_DTK!D$6,0),"")</f>
        <v xml:space="preserve">Lương Bá Thái </v>
      </c>
      <c r="E592" s="56" t="str">
        <f>IF(ISNA(VLOOKUP($A592,[1]DSSV!$A$9:$P$65536,IN_DTK!E$6,0))=FALSE,VLOOKUP($A592,[1]DSSV!$A$9:$P$65536,IN_DTK!E$6,0),"")</f>
        <v xml:space="preserve">Sơn </v>
      </c>
      <c r="F592" s="57" t="str">
        <f>IF(ISNA(VLOOKUP($A592,[1]DSSV!$A$9:$P$65536,IN_DTK!F$6,0))=FALSE,VLOOKUP($A592,[1]DSSV!$A$9:$P$65536,IN_DTK!F$6,0),"")</f>
        <v>K15QNH7</v>
      </c>
      <c r="G592" s="57" t="str">
        <f>IF(ISNA(VLOOKUP($A592,[1]DSSV!$A$9:$P$65536,IN_DTK!G$6,0))=FALSE,VLOOKUP($A592,[1]DSSV!$A$9:$P$65536,IN_DTK!G$6,0),"")</f>
        <v>K15E45</v>
      </c>
      <c r="H592" s="54">
        <f>IF(ISNA(VLOOKUP($A592,[1]DSSV!$A$9:$P$65536,IN_DTK!H$6,0))=FALSE,IF(H$9&lt;&gt;0,VLOOKUP($A592,[1]DSSV!$A$9:$P$65536,IN_DTK!H$6,0),""),"")</f>
        <v>10</v>
      </c>
      <c r="I592" s="54">
        <f>IF(ISNA(VLOOKUP($A592,[1]DSSV!$A$9:$P$65536,IN_DTK!I$6,0))=FALSE,IF(I$9&lt;&gt;0,VLOOKUP($A592,[1]DSSV!$A$9:$P$65536,IN_DTK!I$6,0),""),"")</f>
        <v>10</v>
      </c>
      <c r="J592" s="54">
        <f>IF(ISNA(VLOOKUP($A592,[1]DSSV!$A$9:$P$65536,IN_DTK!J$6,0))=FALSE,IF(J$9&lt;&gt;0,VLOOKUP($A592,[1]DSSV!$A$9:$P$65536,IN_DTK!J$6,0),""),"")</f>
        <v>5.5</v>
      </c>
      <c r="K592" s="54">
        <f>IF(ISNA(VLOOKUP($A592,[1]DSSV!$A$9:$P$65536,IN_DTK!K$6,0))=FALSE,IF(K$9&lt;&gt;0,VLOOKUP($A592,[1]DSSV!$A$9:$P$65536,IN_DTK!K$6,0),""),"")</f>
        <v>9</v>
      </c>
      <c r="L592" s="54">
        <f>IF(ISNA(VLOOKUP($A592,[1]DSSV!$A$9:$P$65536,IN_DTK!L$6,0))=FALSE,VLOOKUP($A592,[1]DSSV!$A$9:$P$65536,IN_DTK!L$6,0),"")</f>
        <v>10</v>
      </c>
      <c r="M592" s="54">
        <f>IF(ISNA(VLOOKUP($A592,[1]DSSV!$A$9:$P$65536,IN_DTK!M$6,0))=FALSE,VLOOKUP($A592,[1]DSSV!$A$9:$P$65536,IN_DTK!M$6,0),"")</f>
        <v>5.8</v>
      </c>
      <c r="N592" s="54">
        <f>IF(ISNA(VLOOKUP($A592,[1]DSSV!$A$9:$P$65536,IN_DTK!N$6,0))=FALSE,IF(N$9&lt;&gt;0,VLOOKUP($A592,[1]DSSV!$A$9:$P$65536,IN_DTK!N$6,0),""),"")</f>
        <v>7.9</v>
      </c>
      <c r="O592" s="58">
        <f>IF(ISNA(VLOOKUP($A592,[1]DSSV!$A$9:$P$65536,IN_DTK!O$6,0))=FALSE,VLOOKUP($A592,[1]DSSV!$A$9:$P$65536,IN_DTK!O$6,0),"")</f>
        <v>7.8</v>
      </c>
      <c r="P592" s="59" t="str">
        <f>IF(ISNA(VLOOKUP($A592,[1]DSSV!$A$9:$P$65536,IN_DTK!P$6,0))=FALSE,VLOOKUP($A592,[1]DSSV!$A$9:$P$65536,IN_DTK!P$6,0),"")</f>
        <v>Bảy  Phẩy Tám</v>
      </c>
      <c r="Q592" s="60">
        <f>IF(ISNA(VLOOKUP($A592,[1]DSSV!$A$9:$P$65536,IN_DTK!Q$6,0))=FALSE,VLOOKUP($A592,[1]DSSV!$A$9:$P$65536,IN_DTK!Q$6,0),"")</f>
        <v>0</v>
      </c>
      <c r="R592" s="52" t="str">
        <f t="shared" si="18"/>
        <v>K15QNH</v>
      </c>
      <c r="S592" s="53" t="str">
        <f t="shared" si="19"/>
        <v>QNH</v>
      </c>
    </row>
    <row r="593" spans="1:19" s="52" customFormat="1" ht="18" customHeight="1">
      <c r="A593" s="44">
        <v>584</v>
      </c>
      <c r="B593" s="54">
        <f>SUBTOTAL(2,C$7:C593)</f>
        <v>584</v>
      </c>
      <c r="C593" s="54">
        <f>IF(ISNA(VLOOKUP($A593,[1]DSSV!$A$9:$P$65536,IN_DTK!C$6,0))=FALSE,VLOOKUP($A593,[1]DSSV!$A$9:$P$65536,IN_DTK!C$6,0),"")</f>
        <v>152523713</v>
      </c>
      <c r="D593" s="55" t="str">
        <f>IF(ISNA(VLOOKUP($A593,[1]DSSV!$A$9:$P$65536,IN_DTK!D$6,0))=FALSE,VLOOKUP($A593,[1]DSSV!$A$9:$P$65536,IN_DTK!D$6,0),"")</f>
        <v>Võ Thị Ánh</v>
      </c>
      <c r="E593" s="56" t="str">
        <f>IF(ISNA(VLOOKUP($A593,[1]DSSV!$A$9:$P$65536,IN_DTK!E$6,0))=FALSE,VLOOKUP($A593,[1]DSSV!$A$9:$P$65536,IN_DTK!E$6,0),"")</f>
        <v xml:space="preserve">Sương </v>
      </c>
      <c r="F593" s="57" t="str">
        <f>IF(ISNA(VLOOKUP($A593,[1]DSSV!$A$9:$P$65536,IN_DTK!F$6,0))=FALSE,VLOOKUP($A593,[1]DSSV!$A$9:$P$65536,IN_DTK!F$6,0),"")</f>
        <v>K15QNH7</v>
      </c>
      <c r="G593" s="57" t="str">
        <f>IF(ISNA(VLOOKUP($A593,[1]DSSV!$A$9:$P$65536,IN_DTK!G$6,0))=FALSE,VLOOKUP($A593,[1]DSSV!$A$9:$P$65536,IN_DTK!G$6,0),"")</f>
        <v>K15E45</v>
      </c>
      <c r="H593" s="54">
        <f>IF(ISNA(VLOOKUP($A593,[1]DSSV!$A$9:$P$65536,IN_DTK!H$6,0))=FALSE,IF(H$9&lt;&gt;0,VLOOKUP($A593,[1]DSSV!$A$9:$P$65536,IN_DTK!H$6,0),""),"")</f>
        <v>10</v>
      </c>
      <c r="I593" s="54">
        <f>IF(ISNA(VLOOKUP($A593,[1]DSSV!$A$9:$P$65536,IN_DTK!I$6,0))=FALSE,IF(I$9&lt;&gt;0,VLOOKUP($A593,[1]DSSV!$A$9:$P$65536,IN_DTK!I$6,0),""),"")</f>
        <v>10</v>
      </c>
      <c r="J593" s="54">
        <f>IF(ISNA(VLOOKUP($A593,[1]DSSV!$A$9:$P$65536,IN_DTK!J$6,0))=FALSE,IF(J$9&lt;&gt;0,VLOOKUP($A593,[1]DSSV!$A$9:$P$65536,IN_DTK!J$6,0),""),"")</f>
        <v>5.5</v>
      </c>
      <c r="K593" s="54">
        <f>IF(ISNA(VLOOKUP($A593,[1]DSSV!$A$9:$P$65536,IN_DTK!K$6,0))=FALSE,IF(K$9&lt;&gt;0,VLOOKUP($A593,[1]DSSV!$A$9:$P$65536,IN_DTK!K$6,0),""),"")</f>
        <v>9</v>
      </c>
      <c r="L593" s="54">
        <f>IF(ISNA(VLOOKUP($A593,[1]DSSV!$A$9:$P$65536,IN_DTK!L$6,0))=FALSE,VLOOKUP($A593,[1]DSSV!$A$9:$P$65536,IN_DTK!L$6,0),"")</f>
        <v>9.5</v>
      </c>
      <c r="M593" s="54">
        <f>IF(ISNA(VLOOKUP($A593,[1]DSSV!$A$9:$P$65536,IN_DTK!M$6,0))=FALSE,VLOOKUP($A593,[1]DSSV!$A$9:$P$65536,IN_DTK!M$6,0),"")</f>
        <v>4.7</v>
      </c>
      <c r="N593" s="54">
        <f>IF(ISNA(VLOOKUP($A593,[1]DSSV!$A$9:$P$65536,IN_DTK!N$6,0))=FALSE,IF(N$9&lt;&gt;0,VLOOKUP($A593,[1]DSSV!$A$9:$P$65536,IN_DTK!N$6,0),""),"")</f>
        <v>7.1</v>
      </c>
      <c r="O593" s="58">
        <f>IF(ISNA(VLOOKUP($A593,[1]DSSV!$A$9:$P$65536,IN_DTK!O$6,0))=FALSE,VLOOKUP($A593,[1]DSSV!$A$9:$P$65536,IN_DTK!O$6,0),"")</f>
        <v>7.4</v>
      </c>
      <c r="P593" s="59" t="str">
        <f>IF(ISNA(VLOOKUP($A593,[1]DSSV!$A$9:$P$65536,IN_DTK!P$6,0))=FALSE,VLOOKUP($A593,[1]DSSV!$A$9:$P$65536,IN_DTK!P$6,0),"")</f>
        <v>Bảy Phẩy Bốn</v>
      </c>
      <c r="Q593" s="60">
        <f>IF(ISNA(VLOOKUP($A593,[1]DSSV!$A$9:$P$65536,IN_DTK!Q$6,0))=FALSE,VLOOKUP($A593,[1]DSSV!$A$9:$P$65536,IN_DTK!Q$6,0),"")</f>
        <v>0</v>
      </c>
      <c r="R593" s="52" t="str">
        <f t="shared" si="18"/>
        <v>K15QNH</v>
      </c>
      <c r="S593" s="53" t="str">
        <f t="shared" si="19"/>
        <v>QNH</v>
      </c>
    </row>
    <row r="594" spans="1:19" s="52" customFormat="1" ht="18" customHeight="1">
      <c r="A594" s="44">
        <v>585</v>
      </c>
      <c r="B594" s="54">
        <f>SUBTOTAL(2,C$7:C594)</f>
        <v>585</v>
      </c>
      <c r="C594" s="54">
        <f>IF(ISNA(VLOOKUP($A594,[1]DSSV!$A$9:$P$65536,IN_DTK!C$6,0))=FALSE,VLOOKUP($A594,[1]DSSV!$A$9:$P$65536,IN_DTK!C$6,0),"")</f>
        <v>152523721</v>
      </c>
      <c r="D594" s="55" t="str">
        <f>IF(ISNA(VLOOKUP($A594,[1]DSSV!$A$9:$P$65536,IN_DTK!D$6,0))=FALSE,VLOOKUP($A594,[1]DSSV!$A$9:$P$65536,IN_DTK!D$6,0),"")</f>
        <v xml:space="preserve">Đào Thị Diệu </v>
      </c>
      <c r="E594" s="56" t="str">
        <f>IF(ISNA(VLOOKUP($A594,[1]DSSV!$A$9:$P$65536,IN_DTK!E$6,0))=FALSE,VLOOKUP($A594,[1]DSSV!$A$9:$P$65536,IN_DTK!E$6,0),"")</f>
        <v xml:space="preserve">Hương </v>
      </c>
      <c r="F594" s="57" t="str">
        <f>IF(ISNA(VLOOKUP($A594,[1]DSSV!$A$9:$P$65536,IN_DTK!F$6,0))=FALSE,VLOOKUP($A594,[1]DSSV!$A$9:$P$65536,IN_DTK!F$6,0),"")</f>
        <v>K15QNH7</v>
      </c>
      <c r="G594" s="57" t="str">
        <f>IF(ISNA(VLOOKUP($A594,[1]DSSV!$A$9:$P$65536,IN_DTK!G$6,0))=FALSE,VLOOKUP($A594,[1]DSSV!$A$9:$P$65536,IN_DTK!G$6,0),"")</f>
        <v>K15E45</v>
      </c>
      <c r="H594" s="54">
        <f>IF(ISNA(VLOOKUP($A594,[1]DSSV!$A$9:$P$65536,IN_DTK!H$6,0))=FALSE,IF(H$9&lt;&gt;0,VLOOKUP($A594,[1]DSSV!$A$9:$P$65536,IN_DTK!H$6,0),""),"")</f>
        <v>10</v>
      </c>
      <c r="I594" s="54">
        <f>IF(ISNA(VLOOKUP($A594,[1]DSSV!$A$9:$P$65536,IN_DTK!I$6,0))=FALSE,IF(I$9&lt;&gt;0,VLOOKUP($A594,[1]DSSV!$A$9:$P$65536,IN_DTK!I$6,0),""),"")</f>
        <v>8</v>
      </c>
      <c r="J594" s="54">
        <f>IF(ISNA(VLOOKUP($A594,[1]DSSV!$A$9:$P$65536,IN_DTK!J$6,0))=FALSE,IF(J$9&lt;&gt;0,VLOOKUP($A594,[1]DSSV!$A$9:$P$65536,IN_DTK!J$6,0),""),"")</f>
        <v>5</v>
      </c>
      <c r="K594" s="54">
        <f>IF(ISNA(VLOOKUP($A594,[1]DSSV!$A$9:$P$65536,IN_DTK!K$6,0))=FALSE,IF(K$9&lt;&gt;0,VLOOKUP($A594,[1]DSSV!$A$9:$P$65536,IN_DTK!K$6,0),""),"")</f>
        <v>8</v>
      </c>
      <c r="L594" s="54">
        <f>IF(ISNA(VLOOKUP($A594,[1]DSSV!$A$9:$P$65536,IN_DTK!L$6,0))=FALSE,VLOOKUP($A594,[1]DSSV!$A$9:$P$65536,IN_DTK!L$6,0),"")</f>
        <v>6</v>
      </c>
      <c r="M594" s="54">
        <f>IF(ISNA(VLOOKUP($A594,[1]DSSV!$A$9:$P$65536,IN_DTK!M$6,0))=FALSE,VLOOKUP($A594,[1]DSSV!$A$9:$P$65536,IN_DTK!M$6,0),"")</f>
        <v>4.9000000000000004</v>
      </c>
      <c r="N594" s="54">
        <f>IF(ISNA(VLOOKUP($A594,[1]DSSV!$A$9:$P$65536,IN_DTK!N$6,0))=FALSE,IF(N$9&lt;&gt;0,VLOOKUP($A594,[1]DSSV!$A$9:$P$65536,IN_DTK!N$6,0),""),"")</f>
        <v>5.5</v>
      </c>
      <c r="O594" s="58">
        <f>IF(ISNA(VLOOKUP($A594,[1]DSSV!$A$9:$P$65536,IN_DTK!O$6,0))=FALSE,VLOOKUP($A594,[1]DSSV!$A$9:$P$65536,IN_DTK!O$6,0),"")</f>
        <v>6.1</v>
      </c>
      <c r="P594" s="59" t="str">
        <f>IF(ISNA(VLOOKUP($A594,[1]DSSV!$A$9:$P$65536,IN_DTK!P$6,0))=FALSE,VLOOKUP($A594,[1]DSSV!$A$9:$P$65536,IN_DTK!P$6,0),"")</f>
        <v>Sáu Phẩy Một</v>
      </c>
      <c r="Q594" s="60">
        <f>IF(ISNA(VLOOKUP($A594,[1]DSSV!$A$9:$P$65536,IN_DTK!Q$6,0))=FALSE,VLOOKUP($A594,[1]DSSV!$A$9:$P$65536,IN_DTK!Q$6,0),"")</f>
        <v>0</v>
      </c>
      <c r="R594" s="52" t="str">
        <f t="shared" si="18"/>
        <v>K15QNH</v>
      </c>
      <c r="S594" s="53" t="str">
        <f t="shared" si="19"/>
        <v>QNH</v>
      </c>
    </row>
    <row r="595" spans="1:19" s="52" customFormat="1" ht="18" customHeight="1">
      <c r="A595" s="44">
        <v>586</v>
      </c>
      <c r="B595" s="54">
        <f>SUBTOTAL(2,C$7:C595)</f>
        <v>586</v>
      </c>
      <c r="C595" s="54">
        <f>IF(ISNA(VLOOKUP($A595,[1]DSSV!$A$9:$P$65536,IN_DTK!C$6,0))=FALSE,VLOOKUP($A595,[1]DSSV!$A$9:$P$65536,IN_DTK!C$6,0),"")</f>
        <v>152523726</v>
      </c>
      <c r="D595" s="55" t="str">
        <f>IF(ISNA(VLOOKUP($A595,[1]DSSV!$A$9:$P$65536,IN_DTK!D$6,0))=FALSE,VLOOKUP($A595,[1]DSSV!$A$9:$P$65536,IN_DTK!D$6,0),"")</f>
        <v xml:space="preserve">Huỳnh Thị Huyền </v>
      </c>
      <c r="E595" s="56" t="str">
        <f>IF(ISNA(VLOOKUP($A595,[1]DSSV!$A$9:$P$65536,IN_DTK!E$6,0))=FALSE,VLOOKUP($A595,[1]DSSV!$A$9:$P$65536,IN_DTK!E$6,0),"")</f>
        <v xml:space="preserve">Trang </v>
      </c>
      <c r="F595" s="57" t="str">
        <f>IF(ISNA(VLOOKUP($A595,[1]DSSV!$A$9:$P$65536,IN_DTK!F$6,0))=FALSE,VLOOKUP($A595,[1]DSSV!$A$9:$P$65536,IN_DTK!F$6,0),"")</f>
        <v>K15QNH7</v>
      </c>
      <c r="G595" s="57" t="str">
        <f>IF(ISNA(VLOOKUP($A595,[1]DSSV!$A$9:$P$65536,IN_DTK!G$6,0))=FALSE,VLOOKUP($A595,[1]DSSV!$A$9:$P$65536,IN_DTK!G$6,0),"")</f>
        <v>K15E45</v>
      </c>
      <c r="H595" s="54">
        <f>IF(ISNA(VLOOKUP($A595,[1]DSSV!$A$9:$P$65536,IN_DTK!H$6,0))=FALSE,IF(H$9&lt;&gt;0,VLOOKUP($A595,[1]DSSV!$A$9:$P$65536,IN_DTK!H$6,0),""),"")</f>
        <v>9</v>
      </c>
      <c r="I595" s="54">
        <f>IF(ISNA(VLOOKUP($A595,[1]DSSV!$A$9:$P$65536,IN_DTK!I$6,0))=FALSE,IF(I$9&lt;&gt;0,VLOOKUP($A595,[1]DSSV!$A$9:$P$65536,IN_DTK!I$6,0),""),"")</f>
        <v>7</v>
      </c>
      <c r="J595" s="54">
        <f>IF(ISNA(VLOOKUP($A595,[1]DSSV!$A$9:$P$65536,IN_DTK!J$6,0))=FALSE,IF(J$9&lt;&gt;0,VLOOKUP($A595,[1]DSSV!$A$9:$P$65536,IN_DTK!J$6,0),""),"")</f>
        <v>7</v>
      </c>
      <c r="K595" s="54">
        <f>IF(ISNA(VLOOKUP($A595,[1]DSSV!$A$9:$P$65536,IN_DTK!K$6,0))=FALSE,IF(K$9&lt;&gt;0,VLOOKUP($A595,[1]DSSV!$A$9:$P$65536,IN_DTK!K$6,0),""),"")</f>
        <v>7</v>
      </c>
      <c r="L595" s="54">
        <f>IF(ISNA(VLOOKUP($A595,[1]DSSV!$A$9:$P$65536,IN_DTK!L$6,0))=FALSE,VLOOKUP($A595,[1]DSSV!$A$9:$P$65536,IN_DTK!L$6,0),"")</f>
        <v>5</v>
      </c>
      <c r="M595" s="54">
        <f>IF(ISNA(VLOOKUP($A595,[1]DSSV!$A$9:$P$65536,IN_DTK!M$6,0))=FALSE,VLOOKUP($A595,[1]DSSV!$A$9:$P$65536,IN_DTK!M$6,0),"")</f>
        <v>3.3</v>
      </c>
      <c r="N595" s="54">
        <f>IF(ISNA(VLOOKUP($A595,[1]DSSV!$A$9:$P$65536,IN_DTK!N$6,0))=FALSE,IF(N$9&lt;&gt;0,VLOOKUP($A595,[1]DSSV!$A$9:$P$65536,IN_DTK!N$6,0),""),"")</f>
        <v>4.2</v>
      </c>
      <c r="O595" s="58">
        <f>IF(ISNA(VLOOKUP($A595,[1]DSSV!$A$9:$P$65536,IN_DTK!O$6,0))=FALSE,VLOOKUP($A595,[1]DSSV!$A$9:$P$65536,IN_DTK!O$6,0),"")</f>
        <v>5.6</v>
      </c>
      <c r="P595" s="59" t="str">
        <f>IF(ISNA(VLOOKUP($A595,[1]DSSV!$A$9:$P$65536,IN_DTK!P$6,0))=FALSE,VLOOKUP($A595,[1]DSSV!$A$9:$P$65536,IN_DTK!P$6,0),"")</f>
        <v>Năm Phẩy Sáu</v>
      </c>
      <c r="Q595" s="60">
        <f>IF(ISNA(VLOOKUP($A595,[1]DSSV!$A$9:$P$65536,IN_DTK!Q$6,0))=FALSE,VLOOKUP($A595,[1]DSSV!$A$9:$P$65536,IN_DTK!Q$6,0),"")</f>
        <v>0</v>
      </c>
      <c r="R595" s="52" t="str">
        <f t="shared" si="18"/>
        <v>K15QNH</v>
      </c>
      <c r="S595" s="53" t="str">
        <f t="shared" si="19"/>
        <v>QNH</v>
      </c>
    </row>
    <row r="596" spans="1:19" s="52" customFormat="1" ht="18" customHeight="1">
      <c r="A596" s="44">
        <v>587</v>
      </c>
      <c r="B596" s="54">
        <f>SUBTOTAL(2,C$7:C596)</f>
        <v>587</v>
      </c>
      <c r="C596" s="54">
        <f>IF(ISNA(VLOOKUP($A596,[1]DSSV!$A$9:$P$65536,IN_DTK!C$6,0))=FALSE,VLOOKUP($A596,[1]DSSV!$A$9:$P$65536,IN_DTK!C$6,0),"")</f>
        <v>152523727</v>
      </c>
      <c r="D596" s="55" t="str">
        <f>IF(ISNA(VLOOKUP($A596,[1]DSSV!$A$9:$P$65536,IN_DTK!D$6,0))=FALSE,VLOOKUP($A596,[1]DSSV!$A$9:$P$65536,IN_DTK!D$6,0),"")</f>
        <v xml:space="preserve">Hồ Thị Kiều </v>
      </c>
      <c r="E596" s="56" t="str">
        <f>IF(ISNA(VLOOKUP($A596,[1]DSSV!$A$9:$P$65536,IN_DTK!E$6,0))=FALSE,VLOOKUP($A596,[1]DSSV!$A$9:$P$65536,IN_DTK!E$6,0),"")</f>
        <v xml:space="preserve">Phương </v>
      </c>
      <c r="F596" s="57" t="str">
        <f>IF(ISNA(VLOOKUP($A596,[1]DSSV!$A$9:$P$65536,IN_DTK!F$6,0))=FALSE,VLOOKUP($A596,[1]DSSV!$A$9:$P$65536,IN_DTK!F$6,0),"")</f>
        <v>K15QNH7</v>
      </c>
      <c r="G596" s="57" t="str">
        <f>IF(ISNA(VLOOKUP($A596,[1]DSSV!$A$9:$P$65536,IN_DTK!G$6,0))=FALSE,VLOOKUP($A596,[1]DSSV!$A$9:$P$65536,IN_DTK!G$6,0),"")</f>
        <v>K15E45</v>
      </c>
      <c r="H596" s="54">
        <f>IF(ISNA(VLOOKUP($A596,[1]DSSV!$A$9:$P$65536,IN_DTK!H$6,0))=FALSE,IF(H$9&lt;&gt;0,VLOOKUP($A596,[1]DSSV!$A$9:$P$65536,IN_DTK!H$6,0),""),"")</f>
        <v>10</v>
      </c>
      <c r="I596" s="54">
        <f>IF(ISNA(VLOOKUP($A596,[1]DSSV!$A$9:$P$65536,IN_DTK!I$6,0))=FALSE,IF(I$9&lt;&gt;0,VLOOKUP($A596,[1]DSSV!$A$9:$P$65536,IN_DTK!I$6,0),""),"")</f>
        <v>10</v>
      </c>
      <c r="J596" s="54">
        <f>IF(ISNA(VLOOKUP($A596,[1]DSSV!$A$9:$P$65536,IN_DTK!J$6,0))=FALSE,IF(J$9&lt;&gt;0,VLOOKUP($A596,[1]DSSV!$A$9:$P$65536,IN_DTK!J$6,0),""),"")</f>
        <v>7.5</v>
      </c>
      <c r="K596" s="54">
        <f>IF(ISNA(VLOOKUP($A596,[1]DSSV!$A$9:$P$65536,IN_DTK!K$6,0))=FALSE,IF(K$9&lt;&gt;0,VLOOKUP($A596,[1]DSSV!$A$9:$P$65536,IN_DTK!K$6,0),""),"")</f>
        <v>8.5</v>
      </c>
      <c r="L596" s="54">
        <f>IF(ISNA(VLOOKUP($A596,[1]DSSV!$A$9:$P$65536,IN_DTK!L$6,0))=FALSE,VLOOKUP($A596,[1]DSSV!$A$9:$P$65536,IN_DTK!L$6,0),"")</f>
        <v>9</v>
      </c>
      <c r="M596" s="54">
        <f>IF(ISNA(VLOOKUP($A596,[1]DSSV!$A$9:$P$65536,IN_DTK!M$6,0))=FALSE,VLOOKUP($A596,[1]DSSV!$A$9:$P$65536,IN_DTK!M$6,0),"")</f>
        <v>5.3</v>
      </c>
      <c r="N596" s="54">
        <f>IF(ISNA(VLOOKUP($A596,[1]DSSV!$A$9:$P$65536,IN_DTK!N$6,0))=FALSE,IF(N$9&lt;&gt;0,VLOOKUP($A596,[1]DSSV!$A$9:$P$65536,IN_DTK!N$6,0),""),"")</f>
        <v>7.2</v>
      </c>
      <c r="O596" s="58">
        <f>IF(ISNA(VLOOKUP($A596,[1]DSSV!$A$9:$P$65536,IN_DTK!O$6,0))=FALSE,VLOOKUP($A596,[1]DSSV!$A$9:$P$65536,IN_DTK!O$6,0),"")</f>
        <v>7.8</v>
      </c>
      <c r="P596" s="59" t="str">
        <f>IF(ISNA(VLOOKUP($A596,[1]DSSV!$A$9:$P$65536,IN_DTK!P$6,0))=FALSE,VLOOKUP($A596,[1]DSSV!$A$9:$P$65536,IN_DTK!P$6,0),"")</f>
        <v>Bảy  Phẩy Tám</v>
      </c>
      <c r="Q596" s="60">
        <f>IF(ISNA(VLOOKUP($A596,[1]DSSV!$A$9:$P$65536,IN_DTK!Q$6,0))=FALSE,VLOOKUP($A596,[1]DSSV!$A$9:$P$65536,IN_DTK!Q$6,0),"")</f>
        <v>0</v>
      </c>
      <c r="R596" s="52" t="str">
        <f t="shared" si="18"/>
        <v>K15QNH</v>
      </c>
      <c r="S596" s="53" t="str">
        <f t="shared" si="19"/>
        <v>QNH</v>
      </c>
    </row>
    <row r="597" spans="1:19" s="52" customFormat="1" ht="18" customHeight="1">
      <c r="A597" s="44">
        <v>588</v>
      </c>
      <c r="B597" s="54">
        <f>SUBTOTAL(2,C$7:C597)</f>
        <v>588</v>
      </c>
      <c r="C597" s="54">
        <f>IF(ISNA(VLOOKUP($A597,[1]DSSV!$A$9:$P$65536,IN_DTK!C$6,0))=FALSE,VLOOKUP($A597,[1]DSSV!$A$9:$P$65536,IN_DTK!C$6,0),"")</f>
        <v>152523728</v>
      </c>
      <c r="D597" s="55" t="str">
        <f>IF(ISNA(VLOOKUP($A597,[1]DSSV!$A$9:$P$65536,IN_DTK!D$6,0))=FALSE,VLOOKUP($A597,[1]DSSV!$A$9:$P$65536,IN_DTK!D$6,0),"")</f>
        <v xml:space="preserve">Đỗ Thị Tuyết </v>
      </c>
      <c r="E597" s="56" t="str">
        <f>IF(ISNA(VLOOKUP($A597,[1]DSSV!$A$9:$P$65536,IN_DTK!E$6,0))=FALSE,VLOOKUP($A597,[1]DSSV!$A$9:$P$65536,IN_DTK!E$6,0),"")</f>
        <v xml:space="preserve">Thư </v>
      </c>
      <c r="F597" s="57" t="str">
        <f>IF(ISNA(VLOOKUP($A597,[1]DSSV!$A$9:$P$65536,IN_DTK!F$6,0))=FALSE,VLOOKUP($A597,[1]DSSV!$A$9:$P$65536,IN_DTK!F$6,0),"")</f>
        <v>K15QNH7</v>
      </c>
      <c r="G597" s="57" t="str">
        <f>IF(ISNA(VLOOKUP($A597,[1]DSSV!$A$9:$P$65536,IN_DTK!G$6,0))=FALSE,VLOOKUP($A597,[1]DSSV!$A$9:$P$65536,IN_DTK!G$6,0),"")</f>
        <v>K15E45</v>
      </c>
      <c r="H597" s="54">
        <f>IF(ISNA(VLOOKUP($A597,[1]DSSV!$A$9:$P$65536,IN_DTK!H$6,0))=FALSE,IF(H$9&lt;&gt;0,VLOOKUP($A597,[1]DSSV!$A$9:$P$65536,IN_DTK!H$6,0),""),"")</f>
        <v>10</v>
      </c>
      <c r="I597" s="54">
        <f>IF(ISNA(VLOOKUP($A597,[1]DSSV!$A$9:$P$65536,IN_DTK!I$6,0))=FALSE,IF(I$9&lt;&gt;0,VLOOKUP($A597,[1]DSSV!$A$9:$P$65536,IN_DTK!I$6,0),""),"")</f>
        <v>9</v>
      </c>
      <c r="J597" s="54">
        <f>IF(ISNA(VLOOKUP($A597,[1]DSSV!$A$9:$P$65536,IN_DTK!J$6,0))=FALSE,IF(J$9&lt;&gt;0,VLOOKUP($A597,[1]DSSV!$A$9:$P$65536,IN_DTK!J$6,0),""),"")</f>
        <v>5</v>
      </c>
      <c r="K597" s="54">
        <f>IF(ISNA(VLOOKUP($A597,[1]DSSV!$A$9:$P$65536,IN_DTK!K$6,0))=FALSE,IF(K$9&lt;&gt;0,VLOOKUP($A597,[1]DSSV!$A$9:$P$65536,IN_DTK!K$6,0),""),"")</f>
        <v>8</v>
      </c>
      <c r="L597" s="54">
        <f>IF(ISNA(VLOOKUP($A597,[1]DSSV!$A$9:$P$65536,IN_DTK!L$6,0))=FALSE,VLOOKUP($A597,[1]DSSV!$A$9:$P$65536,IN_DTK!L$6,0),"")</f>
        <v>7</v>
      </c>
      <c r="M597" s="54">
        <f>IF(ISNA(VLOOKUP($A597,[1]DSSV!$A$9:$P$65536,IN_DTK!M$6,0))=FALSE,VLOOKUP($A597,[1]DSSV!$A$9:$P$65536,IN_DTK!M$6,0),"")</f>
        <v>4</v>
      </c>
      <c r="N597" s="54">
        <f>IF(ISNA(VLOOKUP($A597,[1]DSSV!$A$9:$P$65536,IN_DTK!N$6,0))=FALSE,IF(N$9&lt;&gt;0,VLOOKUP($A597,[1]DSSV!$A$9:$P$65536,IN_DTK!N$6,0),""),"")</f>
        <v>5.5</v>
      </c>
      <c r="O597" s="58">
        <f>IF(ISNA(VLOOKUP($A597,[1]DSSV!$A$9:$P$65536,IN_DTK!O$6,0))=FALSE,VLOOKUP($A597,[1]DSSV!$A$9:$P$65536,IN_DTK!O$6,0),"")</f>
        <v>6.2</v>
      </c>
      <c r="P597" s="59" t="str">
        <f>IF(ISNA(VLOOKUP($A597,[1]DSSV!$A$9:$P$65536,IN_DTK!P$6,0))=FALSE,VLOOKUP($A597,[1]DSSV!$A$9:$P$65536,IN_DTK!P$6,0),"")</f>
        <v>Sáu  Phẩy Hai</v>
      </c>
      <c r="Q597" s="60">
        <f>IF(ISNA(VLOOKUP($A597,[1]DSSV!$A$9:$P$65536,IN_DTK!Q$6,0))=FALSE,VLOOKUP($A597,[1]DSSV!$A$9:$P$65536,IN_DTK!Q$6,0),"")</f>
        <v>0</v>
      </c>
      <c r="R597" s="52" t="str">
        <f t="shared" si="18"/>
        <v>K15QNH</v>
      </c>
      <c r="S597" s="53" t="str">
        <f t="shared" si="19"/>
        <v>QNH</v>
      </c>
    </row>
    <row r="598" spans="1:19" s="52" customFormat="1" ht="18" customHeight="1">
      <c r="A598" s="44">
        <v>589</v>
      </c>
      <c r="B598" s="54">
        <f>SUBTOTAL(2,C$7:C598)</f>
        <v>589</v>
      </c>
      <c r="C598" s="54">
        <f>IF(ISNA(VLOOKUP($A598,[1]DSSV!$A$9:$P$65536,IN_DTK!C$6,0))=FALSE,VLOOKUP($A598,[1]DSSV!$A$9:$P$65536,IN_DTK!C$6,0),"")</f>
        <v>152523731</v>
      </c>
      <c r="D598" s="55" t="str">
        <f>IF(ISNA(VLOOKUP($A598,[1]DSSV!$A$9:$P$65536,IN_DTK!D$6,0))=FALSE,VLOOKUP($A598,[1]DSSV!$A$9:$P$65536,IN_DTK!D$6,0),"")</f>
        <v xml:space="preserve">Trương Bửu Xuân </v>
      </c>
      <c r="E598" s="56" t="str">
        <f>IF(ISNA(VLOOKUP($A598,[1]DSSV!$A$9:$P$65536,IN_DTK!E$6,0))=FALSE,VLOOKUP($A598,[1]DSSV!$A$9:$P$65536,IN_DTK!E$6,0),"")</f>
        <v xml:space="preserve">Linh </v>
      </c>
      <c r="F598" s="57" t="str">
        <f>IF(ISNA(VLOOKUP($A598,[1]DSSV!$A$9:$P$65536,IN_DTK!F$6,0))=FALSE,VLOOKUP($A598,[1]DSSV!$A$9:$P$65536,IN_DTK!F$6,0),"")</f>
        <v>K15QNH7</v>
      </c>
      <c r="G598" s="57" t="str">
        <f>IF(ISNA(VLOOKUP($A598,[1]DSSV!$A$9:$P$65536,IN_DTK!G$6,0))=FALSE,VLOOKUP($A598,[1]DSSV!$A$9:$P$65536,IN_DTK!G$6,0),"")</f>
        <v>K15E45</v>
      </c>
      <c r="H598" s="54">
        <f>IF(ISNA(VLOOKUP($A598,[1]DSSV!$A$9:$P$65536,IN_DTK!H$6,0))=FALSE,IF(H$9&lt;&gt;0,VLOOKUP($A598,[1]DSSV!$A$9:$P$65536,IN_DTK!H$6,0),""),"")</f>
        <v>9</v>
      </c>
      <c r="I598" s="54">
        <f>IF(ISNA(VLOOKUP($A598,[1]DSSV!$A$9:$P$65536,IN_DTK!I$6,0))=FALSE,IF(I$9&lt;&gt;0,VLOOKUP($A598,[1]DSSV!$A$9:$P$65536,IN_DTK!I$6,0),""),"")</f>
        <v>7</v>
      </c>
      <c r="J598" s="54">
        <f>IF(ISNA(VLOOKUP($A598,[1]DSSV!$A$9:$P$65536,IN_DTK!J$6,0))=FALSE,IF(J$9&lt;&gt;0,VLOOKUP($A598,[1]DSSV!$A$9:$P$65536,IN_DTK!J$6,0),""),"")</f>
        <v>4</v>
      </c>
      <c r="K598" s="54">
        <f>IF(ISNA(VLOOKUP($A598,[1]DSSV!$A$9:$P$65536,IN_DTK!K$6,0))=FALSE,IF(K$9&lt;&gt;0,VLOOKUP($A598,[1]DSSV!$A$9:$P$65536,IN_DTK!K$6,0),""),"")</f>
        <v>7</v>
      </c>
      <c r="L598" s="54">
        <f>IF(ISNA(VLOOKUP($A598,[1]DSSV!$A$9:$P$65536,IN_DTK!L$6,0))=FALSE,VLOOKUP($A598,[1]DSSV!$A$9:$P$65536,IN_DTK!L$6,0),"")</f>
        <v>7.7</v>
      </c>
      <c r="M598" s="54">
        <f>IF(ISNA(VLOOKUP($A598,[1]DSSV!$A$9:$P$65536,IN_DTK!M$6,0))=FALSE,VLOOKUP($A598,[1]DSSV!$A$9:$P$65536,IN_DTK!M$6,0),"")</f>
        <v>4.5999999999999996</v>
      </c>
      <c r="N598" s="54">
        <f>IF(ISNA(VLOOKUP($A598,[1]DSSV!$A$9:$P$65536,IN_DTK!N$6,0))=FALSE,IF(N$9&lt;&gt;0,VLOOKUP($A598,[1]DSSV!$A$9:$P$65536,IN_DTK!N$6,0),""),"")</f>
        <v>6.2</v>
      </c>
      <c r="O598" s="58">
        <f>IF(ISNA(VLOOKUP($A598,[1]DSSV!$A$9:$P$65536,IN_DTK!O$6,0))=FALSE,VLOOKUP($A598,[1]DSSV!$A$9:$P$65536,IN_DTK!O$6,0),"")</f>
        <v>6.1</v>
      </c>
      <c r="P598" s="59" t="str">
        <f>IF(ISNA(VLOOKUP($A598,[1]DSSV!$A$9:$P$65536,IN_DTK!P$6,0))=FALSE,VLOOKUP($A598,[1]DSSV!$A$9:$P$65536,IN_DTK!P$6,0),"")</f>
        <v>Sáu Phẩy Một</v>
      </c>
      <c r="Q598" s="60">
        <f>IF(ISNA(VLOOKUP($A598,[1]DSSV!$A$9:$P$65536,IN_DTK!Q$6,0))=FALSE,VLOOKUP($A598,[1]DSSV!$A$9:$P$65536,IN_DTK!Q$6,0),"")</f>
        <v>0</v>
      </c>
      <c r="R598" s="52" t="str">
        <f t="shared" si="18"/>
        <v>K15QNH</v>
      </c>
      <c r="S598" s="53" t="str">
        <f t="shared" si="19"/>
        <v>QNH</v>
      </c>
    </row>
    <row r="599" spans="1:19" s="52" customFormat="1" ht="18" customHeight="1">
      <c r="A599" s="44">
        <v>590</v>
      </c>
      <c r="B599" s="54">
        <f>SUBTOTAL(2,C$7:C599)</f>
        <v>590</v>
      </c>
      <c r="C599" s="54">
        <f>IF(ISNA(VLOOKUP($A599,[1]DSSV!$A$9:$P$65536,IN_DTK!C$6,0))=FALSE,VLOOKUP($A599,[1]DSSV!$A$9:$P$65536,IN_DTK!C$6,0),"")</f>
        <v>152523733</v>
      </c>
      <c r="D599" s="55" t="str">
        <f>IF(ISNA(VLOOKUP($A599,[1]DSSV!$A$9:$P$65536,IN_DTK!D$6,0))=FALSE,VLOOKUP($A599,[1]DSSV!$A$9:$P$65536,IN_DTK!D$6,0),"")</f>
        <v xml:space="preserve">Bùi Hữu </v>
      </c>
      <c r="E599" s="56" t="str">
        <f>IF(ISNA(VLOOKUP($A599,[1]DSSV!$A$9:$P$65536,IN_DTK!E$6,0))=FALSE,VLOOKUP($A599,[1]DSSV!$A$9:$P$65536,IN_DTK!E$6,0),"")</f>
        <v xml:space="preserve">Công </v>
      </c>
      <c r="F599" s="57" t="str">
        <f>IF(ISNA(VLOOKUP($A599,[1]DSSV!$A$9:$P$65536,IN_DTK!F$6,0))=FALSE,VLOOKUP($A599,[1]DSSV!$A$9:$P$65536,IN_DTK!F$6,0),"")</f>
        <v>K15QNH7</v>
      </c>
      <c r="G599" s="57" t="str">
        <f>IF(ISNA(VLOOKUP($A599,[1]DSSV!$A$9:$P$65536,IN_DTK!G$6,0))=FALSE,VLOOKUP($A599,[1]DSSV!$A$9:$P$65536,IN_DTK!G$6,0),"")</f>
        <v>K15E45</v>
      </c>
      <c r="H599" s="54">
        <f>IF(ISNA(VLOOKUP($A599,[1]DSSV!$A$9:$P$65536,IN_DTK!H$6,0))=FALSE,IF(H$9&lt;&gt;0,VLOOKUP($A599,[1]DSSV!$A$9:$P$65536,IN_DTK!H$6,0),""),"")</f>
        <v>9</v>
      </c>
      <c r="I599" s="54">
        <f>IF(ISNA(VLOOKUP($A599,[1]DSSV!$A$9:$P$65536,IN_DTK!I$6,0))=FALSE,IF(I$9&lt;&gt;0,VLOOKUP($A599,[1]DSSV!$A$9:$P$65536,IN_DTK!I$6,0),""),"")</f>
        <v>9</v>
      </c>
      <c r="J599" s="54">
        <f>IF(ISNA(VLOOKUP($A599,[1]DSSV!$A$9:$P$65536,IN_DTK!J$6,0))=FALSE,IF(J$9&lt;&gt;0,VLOOKUP($A599,[1]DSSV!$A$9:$P$65536,IN_DTK!J$6,0),""),"")</f>
        <v>5</v>
      </c>
      <c r="K599" s="54">
        <f>IF(ISNA(VLOOKUP($A599,[1]DSSV!$A$9:$P$65536,IN_DTK!K$6,0))=FALSE,IF(K$9&lt;&gt;0,VLOOKUP($A599,[1]DSSV!$A$9:$P$65536,IN_DTK!K$6,0),""),"")</f>
        <v>9</v>
      </c>
      <c r="L599" s="54">
        <f>IF(ISNA(VLOOKUP($A599,[1]DSSV!$A$9:$P$65536,IN_DTK!L$6,0))=FALSE,VLOOKUP($A599,[1]DSSV!$A$9:$P$65536,IN_DTK!L$6,0),"")</f>
        <v>7.7</v>
      </c>
      <c r="M599" s="54">
        <f>IF(ISNA(VLOOKUP($A599,[1]DSSV!$A$9:$P$65536,IN_DTK!M$6,0))=FALSE,VLOOKUP($A599,[1]DSSV!$A$9:$P$65536,IN_DTK!M$6,0),"")</f>
        <v>1.8</v>
      </c>
      <c r="N599" s="54">
        <f>IF(ISNA(VLOOKUP($A599,[1]DSSV!$A$9:$P$65536,IN_DTK!N$6,0))=FALSE,IF(N$9&lt;&gt;0,VLOOKUP($A599,[1]DSSV!$A$9:$P$65536,IN_DTK!N$6,0),""),"")</f>
        <v>4.8</v>
      </c>
      <c r="O599" s="58">
        <f>IF(ISNA(VLOOKUP($A599,[1]DSSV!$A$9:$P$65536,IN_DTK!O$6,0))=FALSE,VLOOKUP($A599,[1]DSSV!$A$9:$P$65536,IN_DTK!O$6,0),"")</f>
        <v>5.9</v>
      </c>
      <c r="P599" s="59" t="str">
        <f>IF(ISNA(VLOOKUP($A599,[1]DSSV!$A$9:$P$65536,IN_DTK!P$6,0))=FALSE,VLOOKUP($A599,[1]DSSV!$A$9:$P$65536,IN_DTK!P$6,0),"")</f>
        <v>Năm Phẩy Chín</v>
      </c>
      <c r="Q599" s="60">
        <f>IF(ISNA(VLOOKUP($A599,[1]DSSV!$A$9:$P$65536,IN_DTK!Q$6,0))=FALSE,VLOOKUP($A599,[1]DSSV!$A$9:$P$65536,IN_DTK!Q$6,0),"")</f>
        <v>0</v>
      </c>
      <c r="R599" s="52" t="str">
        <f t="shared" si="18"/>
        <v>K15QNH</v>
      </c>
      <c r="S599" s="53" t="str">
        <f t="shared" si="19"/>
        <v>QNH</v>
      </c>
    </row>
    <row r="600" spans="1:19" s="52" customFormat="1" ht="18" customHeight="1">
      <c r="A600" s="44">
        <v>591</v>
      </c>
      <c r="B600" s="54">
        <f>SUBTOTAL(2,C$7:C600)</f>
        <v>591</v>
      </c>
      <c r="C600" s="54">
        <f>IF(ISNA(VLOOKUP($A600,[1]DSSV!$A$9:$P$65536,IN_DTK!C$6,0))=FALSE,VLOOKUP($A600,[1]DSSV!$A$9:$P$65536,IN_DTK!C$6,0),"")</f>
        <v>152523734</v>
      </c>
      <c r="D600" s="55" t="str">
        <f>IF(ISNA(VLOOKUP($A600,[1]DSSV!$A$9:$P$65536,IN_DTK!D$6,0))=FALSE,VLOOKUP($A600,[1]DSSV!$A$9:$P$65536,IN_DTK!D$6,0),"")</f>
        <v xml:space="preserve">Nguyễn Thị Mai </v>
      </c>
      <c r="E600" s="56" t="str">
        <f>IF(ISNA(VLOOKUP($A600,[1]DSSV!$A$9:$P$65536,IN_DTK!E$6,0))=FALSE,VLOOKUP($A600,[1]DSSV!$A$9:$P$65536,IN_DTK!E$6,0),"")</f>
        <v xml:space="preserve">Phương </v>
      </c>
      <c r="F600" s="57" t="str">
        <f>IF(ISNA(VLOOKUP($A600,[1]DSSV!$A$9:$P$65536,IN_DTK!F$6,0))=FALSE,VLOOKUP($A600,[1]DSSV!$A$9:$P$65536,IN_DTK!F$6,0),"")</f>
        <v>K15QNH7</v>
      </c>
      <c r="G600" s="57" t="str">
        <f>IF(ISNA(VLOOKUP($A600,[1]DSSV!$A$9:$P$65536,IN_DTK!G$6,0))=FALSE,VLOOKUP($A600,[1]DSSV!$A$9:$P$65536,IN_DTK!G$6,0),"")</f>
        <v>K15E45</v>
      </c>
      <c r="H600" s="54">
        <f>IF(ISNA(VLOOKUP($A600,[1]DSSV!$A$9:$P$65536,IN_DTK!H$6,0))=FALSE,IF(H$9&lt;&gt;0,VLOOKUP($A600,[1]DSSV!$A$9:$P$65536,IN_DTK!H$6,0),""),"")</f>
        <v>10</v>
      </c>
      <c r="I600" s="54">
        <f>IF(ISNA(VLOOKUP($A600,[1]DSSV!$A$9:$P$65536,IN_DTK!I$6,0))=FALSE,IF(I$9&lt;&gt;0,VLOOKUP($A600,[1]DSSV!$A$9:$P$65536,IN_DTK!I$6,0),""),"")</f>
        <v>10</v>
      </c>
      <c r="J600" s="54">
        <f>IF(ISNA(VLOOKUP($A600,[1]DSSV!$A$9:$P$65536,IN_DTK!J$6,0))=FALSE,IF(J$9&lt;&gt;0,VLOOKUP($A600,[1]DSSV!$A$9:$P$65536,IN_DTK!J$6,0),""),"")</f>
        <v>5.5</v>
      </c>
      <c r="K600" s="54">
        <f>IF(ISNA(VLOOKUP($A600,[1]DSSV!$A$9:$P$65536,IN_DTK!K$6,0))=FALSE,IF(K$9&lt;&gt;0,VLOOKUP($A600,[1]DSSV!$A$9:$P$65536,IN_DTK!K$6,0),""),"")</f>
        <v>8.5</v>
      </c>
      <c r="L600" s="54">
        <f>IF(ISNA(VLOOKUP($A600,[1]DSSV!$A$9:$P$65536,IN_DTK!L$6,0))=FALSE,VLOOKUP($A600,[1]DSSV!$A$9:$P$65536,IN_DTK!L$6,0),"")</f>
        <v>7.8</v>
      </c>
      <c r="M600" s="54">
        <f>IF(ISNA(VLOOKUP($A600,[1]DSSV!$A$9:$P$65536,IN_DTK!M$6,0))=FALSE,VLOOKUP($A600,[1]DSSV!$A$9:$P$65536,IN_DTK!M$6,0),"")</f>
        <v>4.9000000000000004</v>
      </c>
      <c r="N600" s="54">
        <f>IF(ISNA(VLOOKUP($A600,[1]DSSV!$A$9:$P$65536,IN_DTK!N$6,0))=FALSE,IF(N$9&lt;&gt;0,VLOOKUP($A600,[1]DSSV!$A$9:$P$65536,IN_DTK!N$6,0),""),"")</f>
        <v>6.4</v>
      </c>
      <c r="O600" s="58">
        <f>IF(ISNA(VLOOKUP($A600,[1]DSSV!$A$9:$P$65536,IN_DTK!O$6,0))=FALSE,VLOOKUP($A600,[1]DSSV!$A$9:$P$65536,IN_DTK!O$6,0),"")</f>
        <v>7</v>
      </c>
      <c r="P600" s="59" t="str">
        <f>IF(ISNA(VLOOKUP($A600,[1]DSSV!$A$9:$P$65536,IN_DTK!P$6,0))=FALSE,VLOOKUP($A600,[1]DSSV!$A$9:$P$65536,IN_DTK!P$6,0),"")</f>
        <v>Bảy</v>
      </c>
      <c r="Q600" s="60">
        <f>IF(ISNA(VLOOKUP($A600,[1]DSSV!$A$9:$P$65536,IN_DTK!Q$6,0))=FALSE,VLOOKUP($A600,[1]DSSV!$A$9:$P$65536,IN_DTK!Q$6,0),"")</f>
        <v>0</v>
      </c>
      <c r="R600" s="52" t="str">
        <f t="shared" si="18"/>
        <v>K15QNH</v>
      </c>
      <c r="S600" s="53" t="str">
        <f t="shared" si="19"/>
        <v>QNH</v>
      </c>
    </row>
    <row r="601" spans="1:19" s="52" customFormat="1" ht="18" customHeight="1">
      <c r="A601" s="44">
        <v>592</v>
      </c>
      <c r="B601" s="54">
        <f>SUBTOTAL(2,C$7:C601)</f>
        <v>592</v>
      </c>
      <c r="C601" s="54">
        <f>IF(ISNA(VLOOKUP($A601,[1]DSSV!$A$9:$P$65536,IN_DTK!C$6,0))=FALSE,VLOOKUP($A601,[1]DSSV!$A$9:$P$65536,IN_DTK!C$6,0),"")</f>
        <v>152523786</v>
      </c>
      <c r="D601" s="55" t="str">
        <f>IF(ISNA(VLOOKUP($A601,[1]DSSV!$A$9:$P$65536,IN_DTK!D$6,0))=FALSE,VLOOKUP($A601,[1]DSSV!$A$9:$P$65536,IN_DTK!D$6,0),"")</f>
        <v xml:space="preserve">Lê Thị </v>
      </c>
      <c r="E601" s="56" t="str">
        <f>IF(ISNA(VLOOKUP($A601,[1]DSSV!$A$9:$P$65536,IN_DTK!E$6,0))=FALSE,VLOOKUP($A601,[1]DSSV!$A$9:$P$65536,IN_DTK!E$6,0),"")</f>
        <v xml:space="preserve">Phượng </v>
      </c>
      <c r="F601" s="57" t="str">
        <f>IF(ISNA(VLOOKUP($A601,[1]DSSV!$A$9:$P$65536,IN_DTK!F$6,0))=FALSE,VLOOKUP($A601,[1]DSSV!$A$9:$P$65536,IN_DTK!F$6,0),"")</f>
        <v>K15QNH7</v>
      </c>
      <c r="G601" s="57" t="str">
        <f>IF(ISNA(VLOOKUP($A601,[1]DSSV!$A$9:$P$65536,IN_DTK!G$6,0))=FALSE,VLOOKUP($A601,[1]DSSV!$A$9:$P$65536,IN_DTK!G$6,0),"")</f>
        <v>K15E45</v>
      </c>
      <c r="H601" s="54">
        <f>IF(ISNA(VLOOKUP($A601,[1]DSSV!$A$9:$P$65536,IN_DTK!H$6,0))=FALSE,IF(H$9&lt;&gt;0,VLOOKUP($A601,[1]DSSV!$A$9:$P$65536,IN_DTK!H$6,0),""),"")</f>
        <v>9</v>
      </c>
      <c r="I601" s="54">
        <f>IF(ISNA(VLOOKUP($A601,[1]DSSV!$A$9:$P$65536,IN_DTK!I$6,0))=FALSE,IF(I$9&lt;&gt;0,VLOOKUP($A601,[1]DSSV!$A$9:$P$65536,IN_DTK!I$6,0),""),"")</f>
        <v>7</v>
      </c>
      <c r="J601" s="54">
        <f>IF(ISNA(VLOOKUP($A601,[1]DSSV!$A$9:$P$65536,IN_DTK!J$6,0))=FALSE,IF(J$9&lt;&gt;0,VLOOKUP($A601,[1]DSSV!$A$9:$P$65536,IN_DTK!J$6,0),""),"")</f>
        <v>5.5</v>
      </c>
      <c r="K601" s="54">
        <f>IF(ISNA(VLOOKUP($A601,[1]DSSV!$A$9:$P$65536,IN_DTK!K$6,0))=FALSE,IF(K$9&lt;&gt;0,VLOOKUP($A601,[1]DSSV!$A$9:$P$65536,IN_DTK!K$6,0),""),"")</f>
        <v>7</v>
      </c>
      <c r="L601" s="54">
        <f>IF(ISNA(VLOOKUP($A601,[1]DSSV!$A$9:$P$65536,IN_DTK!L$6,0))=FALSE,VLOOKUP($A601,[1]DSSV!$A$9:$P$65536,IN_DTK!L$6,0),"")</f>
        <v>8</v>
      </c>
      <c r="M601" s="54">
        <f>IF(ISNA(VLOOKUP($A601,[1]DSSV!$A$9:$P$65536,IN_DTK!M$6,0))=FALSE,VLOOKUP($A601,[1]DSSV!$A$9:$P$65536,IN_DTK!M$6,0),"")</f>
        <v>3.5</v>
      </c>
      <c r="N601" s="54">
        <f>IF(ISNA(VLOOKUP($A601,[1]DSSV!$A$9:$P$65536,IN_DTK!N$6,0))=FALSE,IF(N$9&lt;&gt;0,VLOOKUP($A601,[1]DSSV!$A$9:$P$65536,IN_DTK!N$6,0),""),"")</f>
        <v>5.8</v>
      </c>
      <c r="O601" s="58">
        <f>IF(ISNA(VLOOKUP($A601,[1]DSSV!$A$9:$P$65536,IN_DTK!O$6,0))=FALSE,VLOOKUP($A601,[1]DSSV!$A$9:$P$65536,IN_DTK!O$6,0),"")</f>
        <v>6.1</v>
      </c>
      <c r="P601" s="59" t="str">
        <f>IF(ISNA(VLOOKUP($A601,[1]DSSV!$A$9:$P$65536,IN_DTK!P$6,0))=FALSE,VLOOKUP($A601,[1]DSSV!$A$9:$P$65536,IN_DTK!P$6,0),"")</f>
        <v>Sáu Phẩy Một</v>
      </c>
      <c r="Q601" s="60">
        <f>IF(ISNA(VLOOKUP($A601,[1]DSSV!$A$9:$P$65536,IN_DTK!Q$6,0))=FALSE,VLOOKUP($A601,[1]DSSV!$A$9:$P$65536,IN_DTK!Q$6,0),"")</f>
        <v>0</v>
      </c>
      <c r="R601" s="52" t="str">
        <f t="shared" si="18"/>
        <v>K15QNH</v>
      </c>
      <c r="S601" s="53" t="str">
        <f t="shared" si="19"/>
        <v>QNH</v>
      </c>
    </row>
    <row r="602" spans="1:19" s="52" customFormat="1" ht="18" customHeight="1">
      <c r="A602" s="44">
        <v>593</v>
      </c>
      <c r="B602" s="54">
        <f>SUBTOTAL(2,C$7:C602)</f>
        <v>593</v>
      </c>
      <c r="C602" s="54">
        <f>IF(ISNA(VLOOKUP($A602,[1]DSSV!$A$9:$P$65536,IN_DTK!C$6,0))=FALSE,VLOOKUP($A602,[1]DSSV!$A$9:$P$65536,IN_DTK!C$6,0),"")</f>
        <v>152526119</v>
      </c>
      <c r="D602" s="55" t="str">
        <f>IF(ISNA(VLOOKUP($A602,[1]DSSV!$A$9:$P$65536,IN_DTK!D$6,0))=FALSE,VLOOKUP($A602,[1]DSSV!$A$9:$P$65536,IN_DTK!D$6,0),"")</f>
        <v>Lê Thọ</v>
      </c>
      <c r="E602" s="56" t="str">
        <f>IF(ISNA(VLOOKUP($A602,[1]DSSV!$A$9:$P$65536,IN_DTK!E$6,0))=FALSE,VLOOKUP($A602,[1]DSSV!$A$9:$P$65536,IN_DTK!E$6,0),"")</f>
        <v xml:space="preserve">Duy </v>
      </c>
      <c r="F602" s="57" t="str">
        <f>IF(ISNA(VLOOKUP($A602,[1]DSSV!$A$9:$P$65536,IN_DTK!F$6,0))=FALSE,VLOOKUP($A602,[1]DSSV!$A$9:$P$65536,IN_DTK!F$6,0),"")</f>
        <v>K15QNH7</v>
      </c>
      <c r="G602" s="57" t="str">
        <f>IF(ISNA(VLOOKUP($A602,[1]DSSV!$A$9:$P$65536,IN_DTK!G$6,0))=FALSE,VLOOKUP($A602,[1]DSSV!$A$9:$P$65536,IN_DTK!G$6,0),"")</f>
        <v>K15E45</v>
      </c>
      <c r="H602" s="54">
        <f>IF(ISNA(VLOOKUP($A602,[1]DSSV!$A$9:$P$65536,IN_DTK!H$6,0))=FALSE,IF(H$9&lt;&gt;0,VLOOKUP($A602,[1]DSSV!$A$9:$P$65536,IN_DTK!H$6,0),""),"")</f>
        <v>8</v>
      </c>
      <c r="I602" s="54">
        <f>IF(ISNA(VLOOKUP($A602,[1]DSSV!$A$9:$P$65536,IN_DTK!I$6,0))=FALSE,IF(I$9&lt;&gt;0,VLOOKUP($A602,[1]DSSV!$A$9:$P$65536,IN_DTK!I$6,0),""),"")</f>
        <v>6</v>
      </c>
      <c r="J602" s="54">
        <f>IF(ISNA(VLOOKUP($A602,[1]DSSV!$A$9:$P$65536,IN_DTK!J$6,0))=FALSE,IF(J$9&lt;&gt;0,VLOOKUP($A602,[1]DSSV!$A$9:$P$65536,IN_DTK!J$6,0),""),"")</f>
        <v>5.5</v>
      </c>
      <c r="K602" s="54">
        <f>IF(ISNA(VLOOKUP($A602,[1]DSSV!$A$9:$P$65536,IN_DTK!K$6,0))=FALSE,IF(K$9&lt;&gt;0,VLOOKUP($A602,[1]DSSV!$A$9:$P$65536,IN_DTK!K$6,0),""),"")</f>
        <v>8</v>
      </c>
      <c r="L602" s="54">
        <f>IF(ISNA(VLOOKUP($A602,[1]DSSV!$A$9:$P$65536,IN_DTK!L$6,0))=FALSE,VLOOKUP($A602,[1]DSSV!$A$9:$P$65536,IN_DTK!L$6,0),"")</f>
        <v>6.5</v>
      </c>
      <c r="M602" s="54">
        <f>IF(ISNA(VLOOKUP($A602,[1]DSSV!$A$9:$P$65536,IN_DTK!M$6,0))=FALSE,VLOOKUP($A602,[1]DSSV!$A$9:$P$65536,IN_DTK!M$6,0),"")</f>
        <v>2.7</v>
      </c>
      <c r="N602" s="54">
        <f>IF(ISNA(VLOOKUP($A602,[1]DSSV!$A$9:$P$65536,IN_DTK!N$6,0))=FALSE,IF(N$9&lt;&gt;0,VLOOKUP($A602,[1]DSSV!$A$9:$P$65536,IN_DTK!N$6,0),""),"")</f>
        <v>4.5999999999999996</v>
      </c>
      <c r="O602" s="58">
        <f>IF(ISNA(VLOOKUP($A602,[1]DSSV!$A$9:$P$65536,IN_DTK!O$6,0))=FALSE,VLOOKUP($A602,[1]DSSV!$A$9:$P$65536,IN_DTK!O$6,0),"")</f>
        <v>5.4</v>
      </c>
      <c r="P602" s="59" t="str">
        <f>IF(ISNA(VLOOKUP($A602,[1]DSSV!$A$9:$P$65536,IN_DTK!P$6,0))=FALSE,VLOOKUP($A602,[1]DSSV!$A$9:$P$65536,IN_DTK!P$6,0),"")</f>
        <v>Năm Phẩy Bốn</v>
      </c>
      <c r="Q602" s="60">
        <f>IF(ISNA(VLOOKUP($A602,[1]DSSV!$A$9:$P$65536,IN_DTK!Q$6,0))=FALSE,VLOOKUP($A602,[1]DSSV!$A$9:$P$65536,IN_DTK!Q$6,0),"")</f>
        <v>0</v>
      </c>
      <c r="R602" s="52" t="str">
        <f t="shared" si="18"/>
        <v>K15QNH</v>
      </c>
      <c r="S602" s="53" t="str">
        <f t="shared" si="19"/>
        <v>QNH</v>
      </c>
    </row>
    <row r="603" spans="1:19" s="52" customFormat="1" ht="18" customHeight="1">
      <c r="A603" s="44">
        <v>594</v>
      </c>
      <c r="B603" s="54">
        <f>SUBTOTAL(2,C$7:C603)</f>
        <v>594</v>
      </c>
      <c r="C603" s="54">
        <f>IF(ISNA(VLOOKUP($A603,[1]DSSV!$A$9:$P$65536,IN_DTK!C$6,0))=FALSE,VLOOKUP($A603,[1]DSSV!$A$9:$P$65536,IN_DTK!C$6,0),"")</f>
        <v>152526295</v>
      </c>
      <c r="D603" s="55" t="str">
        <f>IF(ISNA(VLOOKUP($A603,[1]DSSV!$A$9:$P$65536,IN_DTK!D$6,0))=FALSE,VLOOKUP($A603,[1]DSSV!$A$9:$P$65536,IN_DTK!D$6,0),"")</f>
        <v>Nguyễn Trần Minh</v>
      </c>
      <c r="E603" s="56" t="str">
        <f>IF(ISNA(VLOOKUP($A603,[1]DSSV!$A$9:$P$65536,IN_DTK!E$6,0))=FALSE,VLOOKUP($A603,[1]DSSV!$A$9:$P$65536,IN_DTK!E$6,0),"")</f>
        <v>Ân</v>
      </c>
      <c r="F603" s="57" t="str">
        <f>IF(ISNA(VLOOKUP($A603,[1]DSSV!$A$9:$P$65536,IN_DTK!F$6,0))=FALSE,VLOOKUP($A603,[1]DSSV!$A$9:$P$65536,IN_DTK!F$6,0),"")</f>
        <v>K15QNH7</v>
      </c>
      <c r="G603" s="57" t="str">
        <f>IF(ISNA(VLOOKUP($A603,[1]DSSV!$A$9:$P$65536,IN_DTK!G$6,0))=FALSE,VLOOKUP($A603,[1]DSSV!$A$9:$P$65536,IN_DTK!G$6,0),"")</f>
        <v>K15E45</v>
      </c>
      <c r="H603" s="54">
        <f>IF(ISNA(VLOOKUP($A603,[1]DSSV!$A$9:$P$65536,IN_DTK!H$6,0))=FALSE,IF(H$9&lt;&gt;0,VLOOKUP($A603,[1]DSSV!$A$9:$P$65536,IN_DTK!H$6,0),""),"")</f>
        <v>3</v>
      </c>
      <c r="I603" s="54">
        <f>IF(ISNA(VLOOKUP($A603,[1]DSSV!$A$9:$P$65536,IN_DTK!I$6,0))=FALSE,IF(I$9&lt;&gt;0,VLOOKUP($A603,[1]DSSV!$A$9:$P$65536,IN_DTK!I$6,0),""),"")</f>
        <v>3</v>
      </c>
      <c r="J603" s="54">
        <f>IF(ISNA(VLOOKUP($A603,[1]DSSV!$A$9:$P$65536,IN_DTK!J$6,0))=FALSE,IF(J$9&lt;&gt;0,VLOOKUP($A603,[1]DSSV!$A$9:$P$65536,IN_DTK!J$6,0),""),"")</f>
        <v>6.5</v>
      </c>
      <c r="K603" s="54">
        <f>IF(ISNA(VLOOKUP($A603,[1]DSSV!$A$9:$P$65536,IN_DTK!K$6,0))=FALSE,IF(K$9&lt;&gt;0,VLOOKUP($A603,[1]DSSV!$A$9:$P$65536,IN_DTK!K$6,0),""),"")</f>
        <v>2</v>
      </c>
      <c r="L603" s="54">
        <f>IF(ISNA(VLOOKUP($A603,[1]DSSV!$A$9:$P$65536,IN_DTK!L$6,0))=FALSE,VLOOKUP($A603,[1]DSSV!$A$9:$P$65536,IN_DTK!L$6,0),"")</f>
        <v>10</v>
      </c>
      <c r="M603" s="54">
        <f>IF(ISNA(VLOOKUP($A603,[1]DSSV!$A$9:$P$65536,IN_DTK!M$6,0))=FALSE,VLOOKUP($A603,[1]DSSV!$A$9:$P$65536,IN_DTK!M$6,0),"")</f>
        <v>3.6</v>
      </c>
      <c r="N603" s="54">
        <f>IF(ISNA(VLOOKUP($A603,[1]DSSV!$A$9:$P$65536,IN_DTK!N$6,0))=FALSE,IF(N$9&lt;&gt;0,VLOOKUP($A603,[1]DSSV!$A$9:$P$65536,IN_DTK!N$6,0),""),"")</f>
        <v>6.8</v>
      </c>
      <c r="O603" s="58">
        <f>IF(ISNA(VLOOKUP($A603,[1]DSSV!$A$9:$P$65536,IN_DTK!O$6,0))=FALSE,VLOOKUP($A603,[1]DSSV!$A$9:$P$65536,IN_DTK!O$6,0),"")</f>
        <v>5.7</v>
      </c>
      <c r="P603" s="59" t="str">
        <f>IF(ISNA(VLOOKUP($A603,[1]DSSV!$A$9:$P$65536,IN_DTK!P$6,0))=FALSE,VLOOKUP($A603,[1]DSSV!$A$9:$P$65536,IN_DTK!P$6,0),"")</f>
        <v>Năm Phẩy Bảy</v>
      </c>
      <c r="Q603" s="60">
        <f>IF(ISNA(VLOOKUP($A603,[1]DSSV!$A$9:$P$65536,IN_DTK!Q$6,0))=FALSE,VLOOKUP($A603,[1]DSSV!$A$9:$P$65536,IN_DTK!Q$6,0),"")</f>
        <v>0</v>
      </c>
      <c r="R603" s="52" t="str">
        <f t="shared" si="18"/>
        <v>K15QNH</v>
      </c>
      <c r="S603" s="53" t="str">
        <f t="shared" si="19"/>
        <v>QNH</v>
      </c>
    </row>
    <row r="604" spans="1:19" s="52" customFormat="1" ht="18" customHeight="1">
      <c r="A604" s="44">
        <v>595</v>
      </c>
      <c r="B604" s="54">
        <f>SUBTOTAL(2,C$7:C604)</f>
        <v>595</v>
      </c>
      <c r="C604" s="54">
        <f>IF(ISNA(VLOOKUP($A604,[1]DSSV!$A$9:$P$65536,IN_DTK!C$6,0))=FALSE,VLOOKUP($A604,[1]DSSV!$A$9:$P$65536,IN_DTK!C$6,0),"")</f>
        <v>132526897</v>
      </c>
      <c r="D604" s="55" t="str">
        <f>IF(ISNA(VLOOKUP($A604,[1]DSSV!$A$9:$P$65536,IN_DTK!D$6,0))=FALSE,VLOOKUP($A604,[1]DSSV!$A$9:$P$65536,IN_DTK!D$6,0),"")</f>
        <v>Nguyễn Hữu Hào</v>
      </c>
      <c r="E604" s="56" t="str">
        <f>IF(ISNA(VLOOKUP($A604,[1]DSSV!$A$9:$P$65536,IN_DTK!E$6,0))=FALSE,VLOOKUP($A604,[1]DSSV!$A$9:$P$65536,IN_DTK!E$6,0),"")</f>
        <v>Kiệt</v>
      </c>
      <c r="F604" s="57" t="str">
        <f>IF(ISNA(VLOOKUP($A604,[1]DSSV!$A$9:$P$65536,IN_DTK!F$6,0))=FALSE,VLOOKUP($A604,[1]DSSV!$A$9:$P$65536,IN_DTK!F$6,0),"")</f>
        <v>K15QNH8</v>
      </c>
      <c r="G604" s="57" t="str">
        <f>IF(ISNA(VLOOKUP($A604,[1]DSSV!$A$9:$P$65536,IN_DTK!G$6,0))=FALSE,VLOOKUP($A604,[1]DSSV!$A$9:$P$65536,IN_DTK!G$6,0),"")</f>
        <v>K15E45</v>
      </c>
      <c r="H604" s="54">
        <f>IF(ISNA(VLOOKUP($A604,[1]DSSV!$A$9:$P$65536,IN_DTK!H$6,0))=FALSE,IF(H$9&lt;&gt;0,VLOOKUP($A604,[1]DSSV!$A$9:$P$65536,IN_DTK!H$6,0),""),"")</f>
        <v>9</v>
      </c>
      <c r="I604" s="54">
        <f>IF(ISNA(VLOOKUP($A604,[1]DSSV!$A$9:$P$65536,IN_DTK!I$6,0))=FALSE,IF(I$9&lt;&gt;0,VLOOKUP($A604,[1]DSSV!$A$9:$P$65536,IN_DTK!I$6,0),""),"")</f>
        <v>6</v>
      </c>
      <c r="J604" s="54">
        <f>IF(ISNA(VLOOKUP($A604,[1]DSSV!$A$9:$P$65536,IN_DTK!J$6,0))=FALSE,IF(J$9&lt;&gt;0,VLOOKUP($A604,[1]DSSV!$A$9:$P$65536,IN_DTK!J$6,0),""),"")</f>
        <v>6.5</v>
      </c>
      <c r="K604" s="54">
        <f>IF(ISNA(VLOOKUP($A604,[1]DSSV!$A$9:$P$65536,IN_DTK!K$6,0))=FALSE,IF(K$9&lt;&gt;0,VLOOKUP($A604,[1]DSSV!$A$9:$P$65536,IN_DTK!K$6,0),""),"")</f>
        <v>7.5</v>
      </c>
      <c r="L604" s="54">
        <f>IF(ISNA(VLOOKUP($A604,[1]DSSV!$A$9:$P$65536,IN_DTK!L$6,0))=FALSE,VLOOKUP($A604,[1]DSSV!$A$9:$P$65536,IN_DTK!L$6,0),"")</f>
        <v>8</v>
      </c>
      <c r="M604" s="54">
        <f>IF(ISNA(VLOOKUP($A604,[1]DSSV!$A$9:$P$65536,IN_DTK!M$6,0))=FALSE,VLOOKUP($A604,[1]DSSV!$A$9:$P$65536,IN_DTK!M$6,0),"")</f>
        <v>2.7</v>
      </c>
      <c r="N604" s="54">
        <f>IF(ISNA(VLOOKUP($A604,[1]DSSV!$A$9:$P$65536,IN_DTK!N$6,0))=FALSE,IF(N$9&lt;&gt;0,VLOOKUP($A604,[1]DSSV!$A$9:$P$65536,IN_DTK!N$6,0),""),"")</f>
        <v>5.4</v>
      </c>
      <c r="O604" s="58">
        <f>IF(ISNA(VLOOKUP($A604,[1]DSSV!$A$9:$P$65536,IN_DTK!O$6,0))=FALSE,VLOOKUP($A604,[1]DSSV!$A$9:$P$65536,IN_DTK!O$6,0),"")</f>
        <v>6.1</v>
      </c>
      <c r="P604" s="59" t="str">
        <f>IF(ISNA(VLOOKUP($A604,[1]DSSV!$A$9:$P$65536,IN_DTK!P$6,0))=FALSE,VLOOKUP($A604,[1]DSSV!$A$9:$P$65536,IN_DTK!P$6,0),"")</f>
        <v>Sáu Phẩy Một</v>
      </c>
      <c r="Q604" s="60">
        <f>IF(ISNA(VLOOKUP($A604,[1]DSSV!$A$9:$P$65536,IN_DTK!Q$6,0))=FALSE,VLOOKUP($A604,[1]DSSV!$A$9:$P$65536,IN_DTK!Q$6,0),"")</f>
        <v>0</v>
      </c>
      <c r="R604" s="52" t="str">
        <f t="shared" si="18"/>
        <v>K15QNH</v>
      </c>
      <c r="S604" s="53" t="str">
        <f t="shared" si="19"/>
        <v>QNH</v>
      </c>
    </row>
    <row r="605" spans="1:19" s="52" customFormat="1" ht="18" customHeight="1">
      <c r="A605" s="44">
        <v>596</v>
      </c>
      <c r="B605" s="54">
        <f>SUBTOTAL(2,C$7:C605)</f>
        <v>596</v>
      </c>
      <c r="C605" s="54">
        <f>IF(ISNA(VLOOKUP($A605,[1]DSSV!$A$9:$P$65536,IN_DTK!C$6,0))=FALSE,VLOOKUP($A605,[1]DSSV!$A$9:$P$65536,IN_DTK!C$6,0),"")</f>
        <v>152523594</v>
      </c>
      <c r="D605" s="55" t="str">
        <f>IF(ISNA(VLOOKUP($A605,[1]DSSV!$A$9:$P$65536,IN_DTK!D$6,0))=FALSE,VLOOKUP($A605,[1]DSSV!$A$9:$P$65536,IN_DTK!D$6,0),"")</f>
        <v>Hoàng Thị Quỳnh</v>
      </c>
      <c r="E605" s="56" t="str">
        <f>IF(ISNA(VLOOKUP($A605,[1]DSSV!$A$9:$P$65536,IN_DTK!E$6,0))=FALSE,VLOOKUP($A605,[1]DSSV!$A$9:$P$65536,IN_DTK!E$6,0),"")</f>
        <v xml:space="preserve">An </v>
      </c>
      <c r="F605" s="57" t="str">
        <f>IF(ISNA(VLOOKUP($A605,[1]DSSV!$A$9:$P$65536,IN_DTK!F$6,0))=FALSE,VLOOKUP($A605,[1]DSSV!$A$9:$P$65536,IN_DTK!F$6,0),"")</f>
        <v>K15QNH8</v>
      </c>
      <c r="G605" s="57" t="str">
        <f>IF(ISNA(VLOOKUP($A605,[1]DSSV!$A$9:$P$65536,IN_DTK!G$6,0))=FALSE,VLOOKUP($A605,[1]DSSV!$A$9:$P$65536,IN_DTK!G$6,0),"")</f>
        <v>K15E45</v>
      </c>
      <c r="H605" s="54">
        <f>IF(ISNA(VLOOKUP($A605,[1]DSSV!$A$9:$P$65536,IN_DTK!H$6,0))=FALSE,IF(H$9&lt;&gt;0,VLOOKUP($A605,[1]DSSV!$A$9:$P$65536,IN_DTK!H$6,0),""),"")</f>
        <v>10</v>
      </c>
      <c r="I605" s="54">
        <f>IF(ISNA(VLOOKUP($A605,[1]DSSV!$A$9:$P$65536,IN_DTK!I$6,0))=FALSE,IF(I$9&lt;&gt;0,VLOOKUP($A605,[1]DSSV!$A$9:$P$65536,IN_DTK!I$6,0),""),"")</f>
        <v>9</v>
      </c>
      <c r="J605" s="54">
        <f>IF(ISNA(VLOOKUP($A605,[1]DSSV!$A$9:$P$65536,IN_DTK!J$6,0))=FALSE,IF(J$9&lt;&gt;0,VLOOKUP($A605,[1]DSSV!$A$9:$P$65536,IN_DTK!J$6,0),""),"")</f>
        <v>6</v>
      </c>
      <c r="K605" s="54">
        <f>IF(ISNA(VLOOKUP($A605,[1]DSSV!$A$9:$P$65536,IN_DTK!K$6,0))=FALSE,IF(K$9&lt;&gt;0,VLOOKUP($A605,[1]DSSV!$A$9:$P$65536,IN_DTK!K$6,0),""),"")</f>
        <v>9</v>
      </c>
      <c r="L605" s="54">
        <f>IF(ISNA(VLOOKUP($A605,[1]DSSV!$A$9:$P$65536,IN_DTK!L$6,0))=FALSE,VLOOKUP($A605,[1]DSSV!$A$9:$P$65536,IN_DTK!L$6,0),"")</f>
        <v>8</v>
      </c>
      <c r="M605" s="54">
        <f>IF(ISNA(VLOOKUP($A605,[1]DSSV!$A$9:$P$65536,IN_DTK!M$6,0))=FALSE,VLOOKUP($A605,[1]DSSV!$A$9:$P$65536,IN_DTK!M$6,0),"")</f>
        <v>3.1</v>
      </c>
      <c r="N605" s="54">
        <f>IF(ISNA(VLOOKUP($A605,[1]DSSV!$A$9:$P$65536,IN_DTK!N$6,0))=FALSE,IF(N$9&lt;&gt;0,VLOOKUP($A605,[1]DSSV!$A$9:$P$65536,IN_DTK!N$6,0),""),"")</f>
        <v>5.6</v>
      </c>
      <c r="O605" s="58">
        <f>IF(ISNA(VLOOKUP($A605,[1]DSSV!$A$9:$P$65536,IN_DTK!O$6,0))=FALSE,VLOOKUP($A605,[1]DSSV!$A$9:$P$65536,IN_DTK!O$6,0),"")</f>
        <v>6.6</v>
      </c>
      <c r="P605" s="59" t="str">
        <f>IF(ISNA(VLOOKUP($A605,[1]DSSV!$A$9:$P$65536,IN_DTK!P$6,0))=FALSE,VLOOKUP($A605,[1]DSSV!$A$9:$P$65536,IN_DTK!P$6,0),"")</f>
        <v>Sáu Phẩy Sáu</v>
      </c>
      <c r="Q605" s="60">
        <f>IF(ISNA(VLOOKUP($A605,[1]DSSV!$A$9:$P$65536,IN_DTK!Q$6,0))=FALSE,VLOOKUP($A605,[1]DSSV!$A$9:$P$65536,IN_DTK!Q$6,0),"")</f>
        <v>0</v>
      </c>
      <c r="R605" s="52" t="str">
        <f t="shared" si="18"/>
        <v>K15QNH</v>
      </c>
      <c r="S605" s="53" t="str">
        <f t="shared" si="19"/>
        <v>QNH</v>
      </c>
    </row>
    <row r="606" spans="1:19" s="52" customFormat="1" ht="18" customHeight="1">
      <c r="A606" s="44">
        <v>597</v>
      </c>
      <c r="B606" s="54">
        <f>SUBTOTAL(2,C$7:C606)</f>
        <v>597</v>
      </c>
      <c r="C606" s="54">
        <f>IF(ISNA(VLOOKUP($A606,[1]DSSV!$A$9:$P$65536,IN_DTK!C$6,0))=FALSE,VLOOKUP($A606,[1]DSSV!$A$9:$P$65536,IN_DTK!C$6,0),"")</f>
        <v>152523596</v>
      </c>
      <c r="D606" s="55" t="str">
        <f>IF(ISNA(VLOOKUP($A606,[1]DSSV!$A$9:$P$65536,IN_DTK!D$6,0))=FALSE,VLOOKUP($A606,[1]DSSV!$A$9:$P$65536,IN_DTK!D$6,0),"")</f>
        <v xml:space="preserve">Trần Thị Thanh </v>
      </c>
      <c r="E606" s="56" t="str">
        <f>IF(ISNA(VLOOKUP($A606,[1]DSSV!$A$9:$P$65536,IN_DTK!E$6,0))=FALSE,VLOOKUP($A606,[1]DSSV!$A$9:$P$65536,IN_DTK!E$6,0),"")</f>
        <v xml:space="preserve">Thảo </v>
      </c>
      <c r="F606" s="57" t="str">
        <f>IF(ISNA(VLOOKUP($A606,[1]DSSV!$A$9:$P$65536,IN_DTK!F$6,0))=FALSE,VLOOKUP($A606,[1]DSSV!$A$9:$P$65536,IN_DTK!F$6,0),"")</f>
        <v>K15QNH8</v>
      </c>
      <c r="G606" s="57" t="str">
        <f>IF(ISNA(VLOOKUP($A606,[1]DSSV!$A$9:$P$65536,IN_DTK!G$6,0))=FALSE,VLOOKUP($A606,[1]DSSV!$A$9:$P$65536,IN_DTK!G$6,0),"")</f>
        <v>K15E45</v>
      </c>
      <c r="H606" s="54">
        <f>IF(ISNA(VLOOKUP($A606,[1]DSSV!$A$9:$P$65536,IN_DTK!H$6,0))=FALSE,IF(H$9&lt;&gt;0,VLOOKUP($A606,[1]DSSV!$A$9:$P$65536,IN_DTK!H$6,0),""),"")</f>
        <v>7</v>
      </c>
      <c r="I606" s="54">
        <f>IF(ISNA(VLOOKUP($A606,[1]DSSV!$A$9:$P$65536,IN_DTK!I$6,0))=FALSE,IF(I$9&lt;&gt;0,VLOOKUP($A606,[1]DSSV!$A$9:$P$65536,IN_DTK!I$6,0),""),"")</f>
        <v>7</v>
      </c>
      <c r="J606" s="54">
        <f>IF(ISNA(VLOOKUP($A606,[1]DSSV!$A$9:$P$65536,IN_DTK!J$6,0))=FALSE,IF(J$9&lt;&gt;0,VLOOKUP($A606,[1]DSSV!$A$9:$P$65536,IN_DTK!J$6,0),""),"")</f>
        <v>7.5</v>
      </c>
      <c r="K606" s="54">
        <f>IF(ISNA(VLOOKUP($A606,[1]DSSV!$A$9:$P$65536,IN_DTK!K$6,0))=FALSE,IF(K$9&lt;&gt;0,VLOOKUP($A606,[1]DSSV!$A$9:$P$65536,IN_DTK!K$6,0),""),"")</f>
        <v>7.5</v>
      </c>
      <c r="L606" s="54">
        <f>IF(ISNA(VLOOKUP($A606,[1]DSSV!$A$9:$P$65536,IN_DTK!L$6,0))=FALSE,VLOOKUP($A606,[1]DSSV!$A$9:$P$65536,IN_DTK!L$6,0),"")</f>
        <v>8</v>
      </c>
      <c r="M606" s="54">
        <f>IF(ISNA(VLOOKUP($A606,[1]DSSV!$A$9:$P$65536,IN_DTK!M$6,0))=FALSE,VLOOKUP($A606,[1]DSSV!$A$9:$P$65536,IN_DTK!M$6,0),"")</f>
        <v>2.7</v>
      </c>
      <c r="N606" s="54">
        <f>IF(ISNA(VLOOKUP($A606,[1]DSSV!$A$9:$P$65536,IN_DTK!N$6,0))=FALSE,IF(N$9&lt;&gt;0,VLOOKUP($A606,[1]DSSV!$A$9:$P$65536,IN_DTK!N$6,0),""),"")</f>
        <v>5.4</v>
      </c>
      <c r="O606" s="58">
        <f>IF(ISNA(VLOOKUP($A606,[1]DSSV!$A$9:$P$65536,IN_DTK!O$6,0))=FALSE,VLOOKUP($A606,[1]DSSV!$A$9:$P$65536,IN_DTK!O$6,0),"")</f>
        <v>6.3</v>
      </c>
      <c r="P606" s="59" t="str">
        <f>IF(ISNA(VLOOKUP($A606,[1]DSSV!$A$9:$P$65536,IN_DTK!P$6,0))=FALSE,VLOOKUP($A606,[1]DSSV!$A$9:$P$65536,IN_DTK!P$6,0),"")</f>
        <v>Sáu  Phẩy Ba</v>
      </c>
      <c r="Q606" s="60">
        <f>IF(ISNA(VLOOKUP($A606,[1]DSSV!$A$9:$P$65536,IN_DTK!Q$6,0))=FALSE,VLOOKUP($A606,[1]DSSV!$A$9:$P$65536,IN_DTK!Q$6,0),"")</f>
        <v>0</v>
      </c>
      <c r="R606" s="52" t="str">
        <f t="shared" si="18"/>
        <v>K15QNH</v>
      </c>
      <c r="S606" s="53" t="str">
        <f t="shared" si="19"/>
        <v>QNH</v>
      </c>
    </row>
    <row r="607" spans="1:19" s="52" customFormat="1" ht="18" customHeight="1">
      <c r="A607" s="44">
        <v>598</v>
      </c>
      <c r="B607" s="54">
        <f>SUBTOTAL(2,C$7:C607)</f>
        <v>598</v>
      </c>
      <c r="C607" s="54">
        <f>IF(ISNA(VLOOKUP($A607,[1]DSSV!$A$9:$P$65536,IN_DTK!C$6,0))=FALSE,VLOOKUP($A607,[1]DSSV!$A$9:$P$65536,IN_DTK!C$6,0),"")</f>
        <v>152523597</v>
      </c>
      <c r="D607" s="55" t="str">
        <f>IF(ISNA(VLOOKUP($A607,[1]DSSV!$A$9:$P$65536,IN_DTK!D$6,0))=FALSE,VLOOKUP($A607,[1]DSSV!$A$9:$P$65536,IN_DTK!D$6,0),"")</f>
        <v xml:space="preserve">Trịnh Huỳnh Như </v>
      </c>
      <c r="E607" s="56" t="str">
        <f>IF(ISNA(VLOOKUP($A607,[1]DSSV!$A$9:$P$65536,IN_DTK!E$6,0))=FALSE,VLOOKUP($A607,[1]DSSV!$A$9:$P$65536,IN_DTK!E$6,0),"")</f>
        <v xml:space="preserve">Lê </v>
      </c>
      <c r="F607" s="57" t="str">
        <f>IF(ISNA(VLOOKUP($A607,[1]DSSV!$A$9:$P$65536,IN_DTK!F$6,0))=FALSE,VLOOKUP($A607,[1]DSSV!$A$9:$P$65536,IN_DTK!F$6,0),"")</f>
        <v>K15QNH8</v>
      </c>
      <c r="G607" s="57" t="str">
        <f>IF(ISNA(VLOOKUP($A607,[1]DSSV!$A$9:$P$65536,IN_DTK!G$6,0))=FALSE,VLOOKUP($A607,[1]DSSV!$A$9:$P$65536,IN_DTK!G$6,0),"")</f>
        <v>K15E45</v>
      </c>
      <c r="H607" s="54">
        <f>IF(ISNA(VLOOKUP($A607,[1]DSSV!$A$9:$P$65536,IN_DTK!H$6,0))=FALSE,IF(H$9&lt;&gt;0,VLOOKUP($A607,[1]DSSV!$A$9:$P$65536,IN_DTK!H$6,0),""),"")</f>
        <v>3</v>
      </c>
      <c r="I607" s="54">
        <f>IF(ISNA(VLOOKUP($A607,[1]DSSV!$A$9:$P$65536,IN_DTK!I$6,0))=FALSE,IF(I$9&lt;&gt;0,VLOOKUP($A607,[1]DSSV!$A$9:$P$65536,IN_DTK!I$6,0),""),"")</f>
        <v>3</v>
      </c>
      <c r="J607" s="54">
        <f>IF(ISNA(VLOOKUP($A607,[1]DSSV!$A$9:$P$65536,IN_DTK!J$6,0))=FALSE,IF(J$9&lt;&gt;0,VLOOKUP($A607,[1]DSSV!$A$9:$P$65536,IN_DTK!J$6,0),""),"")</f>
        <v>6.5</v>
      </c>
      <c r="K607" s="54">
        <f>IF(ISNA(VLOOKUP($A607,[1]DSSV!$A$9:$P$65536,IN_DTK!K$6,0))=FALSE,IF(K$9&lt;&gt;0,VLOOKUP($A607,[1]DSSV!$A$9:$P$65536,IN_DTK!K$6,0),""),"")</f>
        <v>7.5</v>
      </c>
      <c r="L607" s="54">
        <f>IF(ISNA(VLOOKUP($A607,[1]DSSV!$A$9:$P$65536,IN_DTK!L$6,0))=FALSE,VLOOKUP($A607,[1]DSSV!$A$9:$P$65536,IN_DTK!L$6,0),"")</f>
        <v>6.5</v>
      </c>
      <c r="M607" s="54">
        <f>IF(ISNA(VLOOKUP($A607,[1]DSSV!$A$9:$P$65536,IN_DTK!M$6,0))=FALSE,VLOOKUP($A607,[1]DSSV!$A$9:$P$65536,IN_DTK!M$6,0),"")</f>
        <v>4</v>
      </c>
      <c r="N607" s="54">
        <f>IF(ISNA(VLOOKUP($A607,[1]DSSV!$A$9:$P$65536,IN_DTK!N$6,0))=FALSE,IF(N$9&lt;&gt;0,VLOOKUP($A607,[1]DSSV!$A$9:$P$65536,IN_DTK!N$6,0),""),"")</f>
        <v>5.3</v>
      </c>
      <c r="O607" s="58">
        <f>IF(ISNA(VLOOKUP($A607,[1]DSSV!$A$9:$P$65536,IN_DTK!O$6,0))=FALSE,VLOOKUP($A607,[1]DSSV!$A$9:$P$65536,IN_DTK!O$6,0),"")</f>
        <v>5.4</v>
      </c>
      <c r="P607" s="59" t="str">
        <f>IF(ISNA(VLOOKUP($A607,[1]DSSV!$A$9:$P$65536,IN_DTK!P$6,0))=FALSE,VLOOKUP($A607,[1]DSSV!$A$9:$P$65536,IN_DTK!P$6,0),"")</f>
        <v>Năm Phẩy Bốn</v>
      </c>
      <c r="Q607" s="60">
        <f>IF(ISNA(VLOOKUP($A607,[1]DSSV!$A$9:$P$65536,IN_DTK!Q$6,0))=FALSE,VLOOKUP($A607,[1]DSSV!$A$9:$P$65536,IN_DTK!Q$6,0),"")</f>
        <v>0</v>
      </c>
      <c r="R607" s="52" t="str">
        <f t="shared" si="18"/>
        <v>K15QNH</v>
      </c>
      <c r="S607" s="53" t="str">
        <f t="shared" si="19"/>
        <v>QNH</v>
      </c>
    </row>
    <row r="608" spans="1:19" s="52" customFormat="1" ht="18" customHeight="1">
      <c r="A608" s="44">
        <v>599</v>
      </c>
      <c r="B608" s="54">
        <f>SUBTOTAL(2,C$7:C608)</f>
        <v>599</v>
      </c>
      <c r="C608" s="54">
        <f>IF(ISNA(VLOOKUP($A608,[1]DSSV!$A$9:$P$65536,IN_DTK!C$6,0))=FALSE,VLOOKUP($A608,[1]DSSV!$A$9:$P$65536,IN_DTK!C$6,0),"")</f>
        <v>152523737</v>
      </c>
      <c r="D608" s="55" t="str">
        <f>IF(ISNA(VLOOKUP($A608,[1]DSSV!$A$9:$P$65536,IN_DTK!D$6,0))=FALSE,VLOOKUP($A608,[1]DSSV!$A$9:$P$65536,IN_DTK!D$6,0),"")</f>
        <v xml:space="preserve">Đinh Thị Ngọc </v>
      </c>
      <c r="E608" s="56" t="str">
        <f>IF(ISNA(VLOOKUP($A608,[1]DSSV!$A$9:$P$65536,IN_DTK!E$6,0))=FALSE,VLOOKUP($A608,[1]DSSV!$A$9:$P$65536,IN_DTK!E$6,0),"")</f>
        <v xml:space="preserve">Na </v>
      </c>
      <c r="F608" s="57" t="str">
        <f>IF(ISNA(VLOOKUP($A608,[1]DSSV!$A$9:$P$65536,IN_DTK!F$6,0))=FALSE,VLOOKUP($A608,[1]DSSV!$A$9:$P$65536,IN_DTK!F$6,0),"")</f>
        <v>K15QNH8</v>
      </c>
      <c r="G608" s="57" t="str">
        <f>IF(ISNA(VLOOKUP($A608,[1]DSSV!$A$9:$P$65536,IN_DTK!G$6,0))=FALSE,VLOOKUP($A608,[1]DSSV!$A$9:$P$65536,IN_DTK!G$6,0),"")</f>
        <v>K15E45</v>
      </c>
      <c r="H608" s="54">
        <f>IF(ISNA(VLOOKUP($A608,[1]DSSV!$A$9:$P$65536,IN_DTK!H$6,0))=FALSE,IF(H$9&lt;&gt;0,VLOOKUP($A608,[1]DSSV!$A$9:$P$65536,IN_DTK!H$6,0),""),"")</f>
        <v>9</v>
      </c>
      <c r="I608" s="54">
        <f>IF(ISNA(VLOOKUP($A608,[1]DSSV!$A$9:$P$65536,IN_DTK!I$6,0))=FALSE,IF(I$9&lt;&gt;0,VLOOKUP($A608,[1]DSSV!$A$9:$P$65536,IN_DTK!I$6,0),""),"")</f>
        <v>10</v>
      </c>
      <c r="J608" s="54">
        <f>IF(ISNA(VLOOKUP($A608,[1]DSSV!$A$9:$P$65536,IN_DTK!J$6,0))=FALSE,IF(J$9&lt;&gt;0,VLOOKUP($A608,[1]DSSV!$A$9:$P$65536,IN_DTK!J$6,0),""),"")</f>
        <v>4.5</v>
      </c>
      <c r="K608" s="54">
        <f>IF(ISNA(VLOOKUP($A608,[1]DSSV!$A$9:$P$65536,IN_DTK!K$6,0))=FALSE,IF(K$9&lt;&gt;0,VLOOKUP($A608,[1]DSSV!$A$9:$P$65536,IN_DTK!K$6,0),""),"")</f>
        <v>8</v>
      </c>
      <c r="L608" s="54">
        <f>IF(ISNA(VLOOKUP($A608,[1]DSSV!$A$9:$P$65536,IN_DTK!L$6,0))=FALSE,VLOOKUP($A608,[1]DSSV!$A$9:$P$65536,IN_DTK!L$6,0),"")</f>
        <v>6.5</v>
      </c>
      <c r="M608" s="54">
        <f>IF(ISNA(VLOOKUP($A608,[1]DSSV!$A$9:$P$65536,IN_DTK!M$6,0))=FALSE,VLOOKUP($A608,[1]DSSV!$A$9:$P$65536,IN_DTK!M$6,0),"")</f>
        <v>3.1</v>
      </c>
      <c r="N608" s="54">
        <f>IF(ISNA(VLOOKUP($A608,[1]DSSV!$A$9:$P$65536,IN_DTK!N$6,0))=FALSE,IF(N$9&lt;&gt;0,VLOOKUP($A608,[1]DSSV!$A$9:$P$65536,IN_DTK!N$6,0),""),"")</f>
        <v>4.8</v>
      </c>
      <c r="O608" s="58">
        <f>IF(ISNA(VLOOKUP($A608,[1]DSSV!$A$9:$P$65536,IN_DTK!O$6,0))=FALSE,VLOOKUP($A608,[1]DSSV!$A$9:$P$65536,IN_DTK!O$6,0),"")</f>
        <v>5.8</v>
      </c>
      <c r="P608" s="59" t="str">
        <f>IF(ISNA(VLOOKUP($A608,[1]DSSV!$A$9:$P$65536,IN_DTK!P$6,0))=FALSE,VLOOKUP($A608,[1]DSSV!$A$9:$P$65536,IN_DTK!P$6,0),"")</f>
        <v>Năm Phẩy Tám</v>
      </c>
      <c r="Q608" s="60">
        <f>IF(ISNA(VLOOKUP($A608,[1]DSSV!$A$9:$P$65536,IN_DTK!Q$6,0))=FALSE,VLOOKUP($A608,[1]DSSV!$A$9:$P$65536,IN_DTK!Q$6,0),"")</f>
        <v>0</v>
      </c>
      <c r="R608" s="52" t="str">
        <f t="shared" si="18"/>
        <v>K15QNH</v>
      </c>
      <c r="S608" s="53" t="str">
        <f t="shared" si="19"/>
        <v>QNH</v>
      </c>
    </row>
    <row r="609" spans="1:19" s="52" customFormat="1" ht="18" customHeight="1">
      <c r="A609" s="44">
        <v>600</v>
      </c>
      <c r="B609" s="54">
        <f>SUBTOTAL(2,C$7:C609)</f>
        <v>600</v>
      </c>
      <c r="C609" s="54">
        <f>IF(ISNA(VLOOKUP($A609,[1]DSSV!$A$9:$P$65536,IN_DTK!C$6,0))=FALSE,VLOOKUP($A609,[1]DSSV!$A$9:$P$65536,IN_DTK!C$6,0),"")</f>
        <v>152523738</v>
      </c>
      <c r="D609" s="55" t="str">
        <f>IF(ISNA(VLOOKUP($A609,[1]DSSV!$A$9:$P$65536,IN_DTK!D$6,0))=FALSE,VLOOKUP($A609,[1]DSSV!$A$9:$P$65536,IN_DTK!D$6,0),"")</f>
        <v xml:space="preserve">Phạm Hữu </v>
      </c>
      <c r="E609" s="56" t="str">
        <f>IF(ISNA(VLOOKUP($A609,[1]DSSV!$A$9:$P$65536,IN_DTK!E$6,0))=FALSE,VLOOKUP($A609,[1]DSSV!$A$9:$P$65536,IN_DTK!E$6,0),"")</f>
        <v xml:space="preserve">Bảo </v>
      </c>
      <c r="F609" s="57" t="str">
        <f>IF(ISNA(VLOOKUP($A609,[1]DSSV!$A$9:$P$65536,IN_DTK!F$6,0))=FALSE,VLOOKUP($A609,[1]DSSV!$A$9:$P$65536,IN_DTK!F$6,0),"")</f>
        <v>K15QNH8</v>
      </c>
      <c r="G609" s="57" t="str">
        <f>IF(ISNA(VLOOKUP($A609,[1]DSSV!$A$9:$P$65536,IN_DTK!G$6,0))=FALSE,VLOOKUP($A609,[1]DSSV!$A$9:$P$65536,IN_DTK!G$6,0),"")</f>
        <v>K15E45</v>
      </c>
      <c r="H609" s="54">
        <f>IF(ISNA(VLOOKUP($A609,[1]DSSV!$A$9:$P$65536,IN_DTK!H$6,0))=FALSE,IF(H$9&lt;&gt;0,VLOOKUP($A609,[1]DSSV!$A$9:$P$65536,IN_DTK!H$6,0),""),"")</f>
        <v>7</v>
      </c>
      <c r="I609" s="54">
        <f>IF(ISNA(VLOOKUP($A609,[1]DSSV!$A$9:$P$65536,IN_DTK!I$6,0))=FALSE,IF(I$9&lt;&gt;0,VLOOKUP($A609,[1]DSSV!$A$9:$P$65536,IN_DTK!I$6,0),""),"")</f>
        <v>6</v>
      </c>
      <c r="J609" s="54">
        <f>IF(ISNA(VLOOKUP($A609,[1]DSSV!$A$9:$P$65536,IN_DTK!J$6,0))=FALSE,IF(J$9&lt;&gt;0,VLOOKUP($A609,[1]DSSV!$A$9:$P$65536,IN_DTK!J$6,0),""),"")</f>
        <v>5.5</v>
      </c>
      <c r="K609" s="54">
        <f>IF(ISNA(VLOOKUP($A609,[1]DSSV!$A$9:$P$65536,IN_DTK!K$6,0))=FALSE,IF(K$9&lt;&gt;0,VLOOKUP($A609,[1]DSSV!$A$9:$P$65536,IN_DTK!K$6,0),""),"")</f>
        <v>5</v>
      </c>
      <c r="L609" s="54">
        <f>IF(ISNA(VLOOKUP($A609,[1]DSSV!$A$9:$P$65536,IN_DTK!L$6,0))=FALSE,VLOOKUP($A609,[1]DSSV!$A$9:$P$65536,IN_DTK!L$6,0),"")</f>
        <v>9</v>
      </c>
      <c r="M609" s="54">
        <f>IF(ISNA(VLOOKUP($A609,[1]DSSV!$A$9:$P$65536,IN_DTK!M$6,0))=FALSE,VLOOKUP($A609,[1]DSSV!$A$9:$P$65536,IN_DTK!M$6,0),"")</f>
        <v>3.1</v>
      </c>
      <c r="N609" s="54">
        <f>IF(ISNA(VLOOKUP($A609,[1]DSSV!$A$9:$P$65536,IN_DTK!N$6,0))=FALSE,IF(N$9&lt;&gt;0,VLOOKUP($A609,[1]DSSV!$A$9:$P$65536,IN_DTK!N$6,0),""),"")</f>
        <v>6.1</v>
      </c>
      <c r="O609" s="58">
        <f>IF(ISNA(VLOOKUP($A609,[1]DSSV!$A$9:$P$65536,IN_DTK!O$6,0))=FALSE,VLOOKUP($A609,[1]DSSV!$A$9:$P$65536,IN_DTK!O$6,0),"")</f>
        <v>5.9</v>
      </c>
      <c r="P609" s="59" t="str">
        <f>IF(ISNA(VLOOKUP($A609,[1]DSSV!$A$9:$P$65536,IN_DTK!P$6,0))=FALSE,VLOOKUP($A609,[1]DSSV!$A$9:$P$65536,IN_DTK!P$6,0),"")</f>
        <v>Năm Phẩy Chín</v>
      </c>
      <c r="Q609" s="60">
        <f>IF(ISNA(VLOOKUP($A609,[1]DSSV!$A$9:$P$65536,IN_DTK!Q$6,0))=FALSE,VLOOKUP($A609,[1]DSSV!$A$9:$P$65536,IN_DTK!Q$6,0),"")</f>
        <v>0</v>
      </c>
      <c r="R609" s="52" t="str">
        <f t="shared" si="18"/>
        <v>K15QNH</v>
      </c>
      <c r="S609" s="53" t="str">
        <f t="shared" si="19"/>
        <v>QNH</v>
      </c>
    </row>
    <row r="610" spans="1:19" s="52" customFormat="1" ht="18" customHeight="1">
      <c r="A610" s="44">
        <v>601</v>
      </c>
      <c r="B610" s="54">
        <f>SUBTOTAL(2,C$7:C610)</f>
        <v>601</v>
      </c>
      <c r="C610" s="54">
        <f>IF(ISNA(VLOOKUP($A610,[1]DSSV!$A$9:$P$65536,IN_DTK!C$6,0))=FALSE,VLOOKUP($A610,[1]DSSV!$A$9:$P$65536,IN_DTK!C$6,0),"")</f>
        <v>152523740</v>
      </c>
      <c r="D610" s="55" t="str">
        <f>IF(ISNA(VLOOKUP($A610,[1]DSSV!$A$9:$P$65536,IN_DTK!D$6,0))=FALSE,VLOOKUP($A610,[1]DSSV!$A$9:$P$65536,IN_DTK!D$6,0),"")</f>
        <v xml:space="preserve">Nguyễn Thị Thu </v>
      </c>
      <c r="E610" s="56" t="str">
        <f>IF(ISNA(VLOOKUP($A610,[1]DSSV!$A$9:$P$65536,IN_DTK!E$6,0))=FALSE,VLOOKUP($A610,[1]DSSV!$A$9:$P$65536,IN_DTK!E$6,0),"")</f>
        <v xml:space="preserve">Thảo </v>
      </c>
      <c r="F610" s="57" t="str">
        <f>IF(ISNA(VLOOKUP($A610,[1]DSSV!$A$9:$P$65536,IN_DTK!F$6,0))=FALSE,VLOOKUP($A610,[1]DSSV!$A$9:$P$65536,IN_DTK!F$6,0),"")</f>
        <v>K15QNH8</v>
      </c>
      <c r="G610" s="57" t="str">
        <f>IF(ISNA(VLOOKUP($A610,[1]DSSV!$A$9:$P$65536,IN_DTK!G$6,0))=FALSE,VLOOKUP($A610,[1]DSSV!$A$9:$P$65536,IN_DTK!G$6,0),"")</f>
        <v>K15E45</v>
      </c>
      <c r="H610" s="54">
        <f>IF(ISNA(VLOOKUP($A610,[1]DSSV!$A$9:$P$65536,IN_DTK!H$6,0))=FALSE,IF(H$9&lt;&gt;0,VLOOKUP($A610,[1]DSSV!$A$9:$P$65536,IN_DTK!H$6,0),""),"")</f>
        <v>9</v>
      </c>
      <c r="I610" s="54">
        <f>IF(ISNA(VLOOKUP($A610,[1]DSSV!$A$9:$P$65536,IN_DTK!I$6,0))=FALSE,IF(I$9&lt;&gt;0,VLOOKUP($A610,[1]DSSV!$A$9:$P$65536,IN_DTK!I$6,0),""),"")</f>
        <v>8</v>
      </c>
      <c r="J610" s="54">
        <f>IF(ISNA(VLOOKUP($A610,[1]DSSV!$A$9:$P$65536,IN_DTK!J$6,0))=FALSE,IF(J$9&lt;&gt;0,VLOOKUP($A610,[1]DSSV!$A$9:$P$65536,IN_DTK!J$6,0),""),"")</f>
        <v>6</v>
      </c>
      <c r="K610" s="54">
        <f>IF(ISNA(VLOOKUP($A610,[1]DSSV!$A$9:$P$65536,IN_DTK!K$6,0))=FALSE,IF(K$9&lt;&gt;0,VLOOKUP($A610,[1]DSSV!$A$9:$P$65536,IN_DTK!K$6,0),""),"")</f>
        <v>7</v>
      </c>
      <c r="L610" s="54">
        <f>IF(ISNA(VLOOKUP($A610,[1]DSSV!$A$9:$P$65536,IN_DTK!L$6,0))=FALSE,VLOOKUP($A610,[1]DSSV!$A$9:$P$65536,IN_DTK!L$6,0),"")</f>
        <v>9</v>
      </c>
      <c r="M610" s="54">
        <f>IF(ISNA(VLOOKUP($A610,[1]DSSV!$A$9:$P$65536,IN_DTK!M$6,0))=FALSE,VLOOKUP($A610,[1]DSSV!$A$9:$P$65536,IN_DTK!M$6,0),"")</f>
        <v>4.2</v>
      </c>
      <c r="N610" s="54">
        <f>IF(ISNA(VLOOKUP($A610,[1]DSSV!$A$9:$P$65536,IN_DTK!N$6,0))=FALSE,IF(N$9&lt;&gt;0,VLOOKUP($A610,[1]DSSV!$A$9:$P$65536,IN_DTK!N$6,0),""),"")</f>
        <v>6.6</v>
      </c>
      <c r="O610" s="58">
        <f>IF(ISNA(VLOOKUP($A610,[1]DSSV!$A$9:$P$65536,IN_DTK!O$6,0))=FALSE,VLOOKUP($A610,[1]DSSV!$A$9:$P$65536,IN_DTK!O$6,0),"")</f>
        <v>6.8</v>
      </c>
      <c r="P610" s="59" t="str">
        <f>IF(ISNA(VLOOKUP($A610,[1]DSSV!$A$9:$P$65536,IN_DTK!P$6,0))=FALSE,VLOOKUP($A610,[1]DSSV!$A$9:$P$65536,IN_DTK!P$6,0),"")</f>
        <v>Sáu  Phẩy Tám</v>
      </c>
      <c r="Q610" s="60">
        <f>IF(ISNA(VLOOKUP($A610,[1]DSSV!$A$9:$P$65536,IN_DTK!Q$6,0))=FALSE,VLOOKUP($A610,[1]DSSV!$A$9:$P$65536,IN_DTK!Q$6,0),"")</f>
        <v>0</v>
      </c>
      <c r="R610" s="52" t="str">
        <f t="shared" si="18"/>
        <v>K15QNH</v>
      </c>
      <c r="S610" s="53" t="str">
        <f t="shared" si="19"/>
        <v>QNH</v>
      </c>
    </row>
    <row r="611" spans="1:19" s="52" customFormat="1" ht="18" customHeight="1">
      <c r="A611" s="44">
        <v>602</v>
      </c>
      <c r="B611" s="54">
        <f>SUBTOTAL(2,C$7:C611)</f>
        <v>602</v>
      </c>
      <c r="C611" s="54">
        <f>IF(ISNA(VLOOKUP($A611,[1]DSSV!$A$9:$P$65536,IN_DTK!C$6,0))=FALSE,VLOOKUP($A611,[1]DSSV!$A$9:$P$65536,IN_DTK!C$6,0),"")</f>
        <v>152523745</v>
      </c>
      <c r="D611" s="55" t="str">
        <f>IF(ISNA(VLOOKUP($A611,[1]DSSV!$A$9:$P$65536,IN_DTK!D$6,0))=FALSE,VLOOKUP($A611,[1]DSSV!$A$9:$P$65536,IN_DTK!D$6,0),"")</f>
        <v>Nguyễn Ngọc</v>
      </c>
      <c r="E611" s="56" t="str">
        <f>IF(ISNA(VLOOKUP($A611,[1]DSSV!$A$9:$P$65536,IN_DTK!E$6,0))=FALSE,VLOOKUP($A611,[1]DSSV!$A$9:$P$65536,IN_DTK!E$6,0),"")</f>
        <v xml:space="preserve">Minh </v>
      </c>
      <c r="F611" s="57" t="str">
        <f>IF(ISNA(VLOOKUP($A611,[1]DSSV!$A$9:$P$65536,IN_DTK!F$6,0))=FALSE,VLOOKUP($A611,[1]DSSV!$A$9:$P$65536,IN_DTK!F$6,0),"")</f>
        <v>K15QNH8</v>
      </c>
      <c r="G611" s="57" t="str">
        <f>IF(ISNA(VLOOKUP($A611,[1]DSSV!$A$9:$P$65536,IN_DTK!G$6,0))=FALSE,VLOOKUP($A611,[1]DSSV!$A$9:$P$65536,IN_DTK!G$6,0),"")</f>
        <v>K15E45</v>
      </c>
      <c r="H611" s="54">
        <f>IF(ISNA(VLOOKUP($A611,[1]DSSV!$A$9:$P$65536,IN_DTK!H$6,0))=FALSE,IF(H$9&lt;&gt;0,VLOOKUP($A611,[1]DSSV!$A$9:$P$65536,IN_DTK!H$6,0),""),"")</f>
        <v>3</v>
      </c>
      <c r="I611" s="54">
        <f>IF(ISNA(VLOOKUP($A611,[1]DSSV!$A$9:$P$65536,IN_DTK!I$6,0))=FALSE,IF(I$9&lt;&gt;0,VLOOKUP($A611,[1]DSSV!$A$9:$P$65536,IN_DTK!I$6,0),""),"")</f>
        <v>3</v>
      </c>
      <c r="J611" s="54">
        <f>IF(ISNA(VLOOKUP($A611,[1]DSSV!$A$9:$P$65536,IN_DTK!J$6,0))=FALSE,IF(J$9&lt;&gt;0,VLOOKUP($A611,[1]DSSV!$A$9:$P$65536,IN_DTK!J$6,0),""),"")</f>
        <v>3.5</v>
      </c>
      <c r="K611" s="54">
        <f>IF(ISNA(VLOOKUP($A611,[1]DSSV!$A$9:$P$65536,IN_DTK!K$6,0))=FALSE,IF(K$9&lt;&gt;0,VLOOKUP($A611,[1]DSSV!$A$9:$P$65536,IN_DTK!K$6,0),""),"")</f>
        <v>2</v>
      </c>
      <c r="L611" s="54">
        <f>IF(ISNA(VLOOKUP($A611,[1]DSSV!$A$9:$P$65536,IN_DTK!L$6,0))=FALSE,VLOOKUP($A611,[1]DSSV!$A$9:$P$65536,IN_DTK!L$6,0),"")</f>
        <v>6.5</v>
      </c>
      <c r="M611" s="54">
        <f>IF(ISNA(VLOOKUP($A611,[1]DSSV!$A$9:$P$65536,IN_DTK!M$6,0))=FALSE,VLOOKUP($A611,[1]DSSV!$A$9:$P$65536,IN_DTK!M$6,0),"")</f>
        <v>4</v>
      </c>
      <c r="N611" s="54">
        <f>IF(ISNA(VLOOKUP($A611,[1]DSSV!$A$9:$P$65536,IN_DTK!N$6,0))=FALSE,IF(N$9&lt;&gt;0,VLOOKUP($A611,[1]DSSV!$A$9:$P$65536,IN_DTK!N$6,0),""),"")</f>
        <v>5.3</v>
      </c>
      <c r="O611" s="58">
        <f>IF(ISNA(VLOOKUP($A611,[1]DSSV!$A$9:$P$65536,IN_DTK!O$6,0))=FALSE,VLOOKUP($A611,[1]DSSV!$A$9:$P$65536,IN_DTK!O$6,0),"")</f>
        <v>4.3</v>
      </c>
      <c r="P611" s="59" t="str">
        <f>IF(ISNA(VLOOKUP($A611,[1]DSSV!$A$9:$P$65536,IN_DTK!P$6,0))=FALSE,VLOOKUP($A611,[1]DSSV!$A$9:$P$65536,IN_DTK!P$6,0),"")</f>
        <v>Bốn Phẩy Ba</v>
      </c>
      <c r="Q611" s="60">
        <f>IF(ISNA(VLOOKUP($A611,[1]DSSV!$A$9:$P$65536,IN_DTK!Q$6,0))=FALSE,VLOOKUP($A611,[1]DSSV!$A$9:$P$65536,IN_DTK!Q$6,0),"")</f>
        <v>0</v>
      </c>
      <c r="R611" s="52" t="str">
        <f t="shared" si="18"/>
        <v>K15QNH</v>
      </c>
      <c r="S611" s="53" t="str">
        <f t="shared" si="19"/>
        <v>QNH</v>
      </c>
    </row>
    <row r="612" spans="1:19" s="52" customFormat="1" ht="18" customHeight="1">
      <c r="A612" s="44">
        <v>603</v>
      </c>
      <c r="B612" s="54">
        <f>SUBTOTAL(2,C$7:C612)</f>
        <v>603</v>
      </c>
      <c r="C612" s="54">
        <f>IF(ISNA(VLOOKUP($A612,[1]DSSV!$A$9:$P$65536,IN_DTK!C$6,0))=FALSE,VLOOKUP($A612,[1]DSSV!$A$9:$P$65536,IN_DTK!C$6,0),"")</f>
        <v>152523746</v>
      </c>
      <c r="D612" s="55" t="str">
        <f>IF(ISNA(VLOOKUP($A612,[1]DSSV!$A$9:$P$65536,IN_DTK!D$6,0))=FALSE,VLOOKUP($A612,[1]DSSV!$A$9:$P$65536,IN_DTK!D$6,0),"")</f>
        <v xml:space="preserve">Hà Lệ </v>
      </c>
      <c r="E612" s="56" t="str">
        <f>IF(ISNA(VLOOKUP($A612,[1]DSSV!$A$9:$P$65536,IN_DTK!E$6,0))=FALSE,VLOOKUP($A612,[1]DSSV!$A$9:$P$65536,IN_DTK!E$6,0),"")</f>
        <v xml:space="preserve">Thu </v>
      </c>
      <c r="F612" s="57" t="str">
        <f>IF(ISNA(VLOOKUP($A612,[1]DSSV!$A$9:$P$65536,IN_DTK!F$6,0))=FALSE,VLOOKUP($A612,[1]DSSV!$A$9:$P$65536,IN_DTK!F$6,0),"")</f>
        <v>K15QNH8</v>
      </c>
      <c r="G612" s="57" t="str">
        <f>IF(ISNA(VLOOKUP($A612,[1]DSSV!$A$9:$P$65536,IN_DTK!G$6,0))=FALSE,VLOOKUP($A612,[1]DSSV!$A$9:$P$65536,IN_DTK!G$6,0),"")</f>
        <v>K15E45</v>
      </c>
      <c r="H612" s="54">
        <f>IF(ISNA(VLOOKUP($A612,[1]DSSV!$A$9:$P$65536,IN_DTK!H$6,0))=FALSE,IF(H$9&lt;&gt;0,VLOOKUP($A612,[1]DSSV!$A$9:$P$65536,IN_DTK!H$6,0),""),"")</f>
        <v>10</v>
      </c>
      <c r="I612" s="54">
        <f>IF(ISNA(VLOOKUP($A612,[1]DSSV!$A$9:$P$65536,IN_DTK!I$6,0))=FALSE,IF(I$9&lt;&gt;0,VLOOKUP($A612,[1]DSSV!$A$9:$P$65536,IN_DTK!I$6,0),""),"")</f>
        <v>8</v>
      </c>
      <c r="J612" s="54">
        <f>IF(ISNA(VLOOKUP($A612,[1]DSSV!$A$9:$P$65536,IN_DTK!J$6,0))=FALSE,IF(J$9&lt;&gt;0,VLOOKUP($A612,[1]DSSV!$A$9:$P$65536,IN_DTK!J$6,0),""),"")</f>
        <v>5.5</v>
      </c>
      <c r="K612" s="54">
        <f>IF(ISNA(VLOOKUP($A612,[1]DSSV!$A$9:$P$65536,IN_DTK!K$6,0))=FALSE,IF(K$9&lt;&gt;0,VLOOKUP($A612,[1]DSSV!$A$9:$P$65536,IN_DTK!K$6,0),""),"")</f>
        <v>9</v>
      </c>
      <c r="L612" s="54">
        <f>IF(ISNA(VLOOKUP($A612,[1]DSSV!$A$9:$P$65536,IN_DTK!L$6,0))=FALSE,VLOOKUP($A612,[1]DSSV!$A$9:$P$65536,IN_DTK!L$6,0),"")</f>
        <v>7</v>
      </c>
      <c r="M612" s="54">
        <f>IF(ISNA(VLOOKUP($A612,[1]DSSV!$A$9:$P$65536,IN_DTK!M$6,0))=FALSE,VLOOKUP($A612,[1]DSSV!$A$9:$P$65536,IN_DTK!M$6,0),"")</f>
        <v>4.7</v>
      </c>
      <c r="N612" s="54">
        <f>IF(ISNA(VLOOKUP($A612,[1]DSSV!$A$9:$P$65536,IN_DTK!N$6,0))=FALSE,IF(N$9&lt;&gt;0,VLOOKUP($A612,[1]DSSV!$A$9:$P$65536,IN_DTK!N$6,0),""),"")</f>
        <v>5.9</v>
      </c>
      <c r="O612" s="58">
        <f>IF(ISNA(VLOOKUP($A612,[1]DSSV!$A$9:$P$65536,IN_DTK!O$6,0))=FALSE,VLOOKUP($A612,[1]DSSV!$A$9:$P$65536,IN_DTK!O$6,0),"")</f>
        <v>6.5</v>
      </c>
      <c r="P612" s="59" t="str">
        <f>IF(ISNA(VLOOKUP($A612,[1]DSSV!$A$9:$P$65536,IN_DTK!P$6,0))=FALSE,VLOOKUP($A612,[1]DSSV!$A$9:$P$65536,IN_DTK!P$6,0),"")</f>
        <v>Sáu Phẩy Năm</v>
      </c>
      <c r="Q612" s="60">
        <f>IF(ISNA(VLOOKUP($A612,[1]DSSV!$A$9:$P$65536,IN_DTK!Q$6,0))=FALSE,VLOOKUP($A612,[1]DSSV!$A$9:$P$65536,IN_DTK!Q$6,0),"")</f>
        <v>0</v>
      </c>
      <c r="R612" s="52" t="str">
        <f t="shared" si="18"/>
        <v>K15QNH</v>
      </c>
      <c r="S612" s="53" t="str">
        <f t="shared" si="19"/>
        <v>QNH</v>
      </c>
    </row>
    <row r="613" spans="1:19" s="52" customFormat="1" ht="18" customHeight="1">
      <c r="A613" s="44">
        <v>604</v>
      </c>
      <c r="B613" s="54">
        <f>SUBTOTAL(2,C$7:C613)</f>
        <v>604</v>
      </c>
      <c r="C613" s="54">
        <f>IF(ISNA(VLOOKUP($A613,[1]DSSV!$A$9:$P$65536,IN_DTK!C$6,0))=FALSE,VLOOKUP($A613,[1]DSSV!$A$9:$P$65536,IN_DTK!C$6,0),"")</f>
        <v>152523747</v>
      </c>
      <c r="D613" s="55" t="str">
        <f>IF(ISNA(VLOOKUP($A613,[1]DSSV!$A$9:$P$65536,IN_DTK!D$6,0))=FALSE,VLOOKUP($A613,[1]DSSV!$A$9:$P$65536,IN_DTK!D$6,0),"")</f>
        <v xml:space="preserve">Nguyễn Thị Thanh </v>
      </c>
      <c r="E613" s="56" t="str">
        <f>IF(ISNA(VLOOKUP($A613,[1]DSSV!$A$9:$P$65536,IN_DTK!E$6,0))=FALSE,VLOOKUP($A613,[1]DSSV!$A$9:$P$65536,IN_DTK!E$6,0),"")</f>
        <v xml:space="preserve">Nhàn </v>
      </c>
      <c r="F613" s="57" t="str">
        <f>IF(ISNA(VLOOKUP($A613,[1]DSSV!$A$9:$P$65536,IN_DTK!F$6,0))=FALSE,VLOOKUP($A613,[1]DSSV!$A$9:$P$65536,IN_DTK!F$6,0),"")</f>
        <v>K15QNH8</v>
      </c>
      <c r="G613" s="57" t="str">
        <f>IF(ISNA(VLOOKUP($A613,[1]DSSV!$A$9:$P$65536,IN_DTK!G$6,0))=FALSE,VLOOKUP($A613,[1]DSSV!$A$9:$P$65536,IN_DTK!G$6,0),"")</f>
        <v>K15E45</v>
      </c>
      <c r="H613" s="54">
        <f>IF(ISNA(VLOOKUP($A613,[1]DSSV!$A$9:$P$65536,IN_DTK!H$6,0))=FALSE,IF(H$9&lt;&gt;0,VLOOKUP($A613,[1]DSSV!$A$9:$P$65536,IN_DTK!H$6,0),""),"")</f>
        <v>10</v>
      </c>
      <c r="I613" s="54">
        <f>IF(ISNA(VLOOKUP($A613,[1]DSSV!$A$9:$P$65536,IN_DTK!I$6,0))=FALSE,IF(I$9&lt;&gt;0,VLOOKUP($A613,[1]DSSV!$A$9:$P$65536,IN_DTK!I$6,0),""),"")</f>
        <v>8</v>
      </c>
      <c r="J613" s="54">
        <f>IF(ISNA(VLOOKUP($A613,[1]DSSV!$A$9:$P$65536,IN_DTK!J$6,0))=FALSE,IF(J$9&lt;&gt;0,VLOOKUP($A613,[1]DSSV!$A$9:$P$65536,IN_DTK!J$6,0),""),"")</f>
        <v>5.5</v>
      </c>
      <c r="K613" s="54">
        <f>IF(ISNA(VLOOKUP($A613,[1]DSSV!$A$9:$P$65536,IN_DTK!K$6,0))=FALSE,IF(K$9&lt;&gt;0,VLOOKUP($A613,[1]DSSV!$A$9:$P$65536,IN_DTK!K$6,0),""),"")</f>
        <v>9</v>
      </c>
      <c r="L613" s="54">
        <f>IF(ISNA(VLOOKUP($A613,[1]DSSV!$A$9:$P$65536,IN_DTK!L$6,0))=FALSE,VLOOKUP($A613,[1]DSSV!$A$9:$P$65536,IN_DTK!L$6,0),"")</f>
        <v>8</v>
      </c>
      <c r="M613" s="54">
        <f>IF(ISNA(VLOOKUP($A613,[1]DSSV!$A$9:$P$65536,IN_DTK!M$6,0))=FALSE,VLOOKUP($A613,[1]DSSV!$A$9:$P$65536,IN_DTK!M$6,0),"")</f>
        <v>4.2</v>
      </c>
      <c r="N613" s="54">
        <f>IF(ISNA(VLOOKUP($A613,[1]DSSV!$A$9:$P$65536,IN_DTK!N$6,0))=FALSE,IF(N$9&lt;&gt;0,VLOOKUP($A613,[1]DSSV!$A$9:$P$65536,IN_DTK!N$6,0),""),"")</f>
        <v>6.1</v>
      </c>
      <c r="O613" s="58">
        <f>IF(ISNA(VLOOKUP($A613,[1]DSSV!$A$9:$P$65536,IN_DTK!O$6,0))=FALSE,VLOOKUP($A613,[1]DSSV!$A$9:$P$65536,IN_DTK!O$6,0),"")</f>
        <v>6.7</v>
      </c>
      <c r="P613" s="59" t="str">
        <f>IF(ISNA(VLOOKUP($A613,[1]DSSV!$A$9:$P$65536,IN_DTK!P$6,0))=FALSE,VLOOKUP($A613,[1]DSSV!$A$9:$P$65536,IN_DTK!P$6,0),"")</f>
        <v>Sáu  Phẩy Bảy</v>
      </c>
      <c r="Q613" s="60">
        <f>IF(ISNA(VLOOKUP($A613,[1]DSSV!$A$9:$P$65536,IN_DTK!Q$6,0))=FALSE,VLOOKUP($A613,[1]DSSV!$A$9:$P$65536,IN_DTK!Q$6,0),"")</f>
        <v>0</v>
      </c>
      <c r="R613" s="52" t="str">
        <f t="shared" si="18"/>
        <v>K15QNH</v>
      </c>
      <c r="S613" s="53" t="str">
        <f t="shared" si="19"/>
        <v>QNH</v>
      </c>
    </row>
    <row r="614" spans="1:19" s="52" customFormat="1" ht="18" customHeight="1">
      <c r="A614" s="44">
        <v>605</v>
      </c>
      <c r="B614" s="54">
        <f>SUBTOTAL(2,C$7:C614)</f>
        <v>605</v>
      </c>
      <c r="C614" s="54">
        <f>IF(ISNA(VLOOKUP($A614,[1]DSSV!$A$9:$P$65536,IN_DTK!C$6,0))=FALSE,VLOOKUP($A614,[1]DSSV!$A$9:$P$65536,IN_DTK!C$6,0),"")</f>
        <v>152523750</v>
      </c>
      <c r="D614" s="55" t="str">
        <f>IF(ISNA(VLOOKUP($A614,[1]DSSV!$A$9:$P$65536,IN_DTK!D$6,0))=FALSE,VLOOKUP($A614,[1]DSSV!$A$9:$P$65536,IN_DTK!D$6,0),"")</f>
        <v xml:space="preserve">Nguyễn Thị Lan </v>
      </c>
      <c r="E614" s="56" t="str">
        <f>IF(ISNA(VLOOKUP($A614,[1]DSSV!$A$9:$P$65536,IN_DTK!E$6,0))=FALSE,VLOOKUP($A614,[1]DSSV!$A$9:$P$65536,IN_DTK!E$6,0),"")</f>
        <v xml:space="preserve">Phương </v>
      </c>
      <c r="F614" s="57" t="str">
        <f>IF(ISNA(VLOOKUP($A614,[1]DSSV!$A$9:$P$65536,IN_DTK!F$6,0))=FALSE,VLOOKUP($A614,[1]DSSV!$A$9:$P$65536,IN_DTK!F$6,0),"")</f>
        <v>K15QNH8</v>
      </c>
      <c r="G614" s="57" t="str">
        <f>IF(ISNA(VLOOKUP($A614,[1]DSSV!$A$9:$P$65536,IN_DTK!G$6,0))=FALSE,VLOOKUP($A614,[1]DSSV!$A$9:$P$65536,IN_DTK!G$6,0),"")</f>
        <v>K15E45</v>
      </c>
      <c r="H614" s="54">
        <f>IF(ISNA(VLOOKUP($A614,[1]DSSV!$A$9:$P$65536,IN_DTK!H$6,0))=FALSE,IF(H$9&lt;&gt;0,VLOOKUP($A614,[1]DSSV!$A$9:$P$65536,IN_DTK!H$6,0),""),"")</f>
        <v>10</v>
      </c>
      <c r="I614" s="54">
        <f>IF(ISNA(VLOOKUP($A614,[1]DSSV!$A$9:$P$65536,IN_DTK!I$6,0))=FALSE,IF(I$9&lt;&gt;0,VLOOKUP($A614,[1]DSSV!$A$9:$P$65536,IN_DTK!I$6,0),""),"")</f>
        <v>8</v>
      </c>
      <c r="J614" s="54">
        <f>IF(ISNA(VLOOKUP($A614,[1]DSSV!$A$9:$P$65536,IN_DTK!J$6,0))=FALSE,IF(J$9&lt;&gt;0,VLOOKUP($A614,[1]DSSV!$A$9:$P$65536,IN_DTK!J$6,0),""),"")</f>
        <v>6</v>
      </c>
      <c r="K614" s="54">
        <f>IF(ISNA(VLOOKUP($A614,[1]DSSV!$A$9:$P$65536,IN_DTK!K$6,0))=FALSE,IF(K$9&lt;&gt;0,VLOOKUP($A614,[1]DSSV!$A$9:$P$65536,IN_DTK!K$6,0),""),"")</f>
        <v>9</v>
      </c>
      <c r="L614" s="54">
        <f>IF(ISNA(VLOOKUP($A614,[1]DSSV!$A$9:$P$65536,IN_DTK!L$6,0))=FALSE,VLOOKUP($A614,[1]DSSV!$A$9:$P$65536,IN_DTK!L$6,0),"")</f>
        <v>8</v>
      </c>
      <c r="M614" s="54">
        <f>IF(ISNA(VLOOKUP($A614,[1]DSSV!$A$9:$P$65536,IN_DTK!M$6,0))=FALSE,VLOOKUP($A614,[1]DSSV!$A$9:$P$65536,IN_DTK!M$6,0),"")</f>
        <v>4.2</v>
      </c>
      <c r="N614" s="54">
        <f>IF(ISNA(VLOOKUP($A614,[1]DSSV!$A$9:$P$65536,IN_DTK!N$6,0))=FALSE,IF(N$9&lt;&gt;0,VLOOKUP($A614,[1]DSSV!$A$9:$P$65536,IN_DTK!N$6,0),""),"")</f>
        <v>6.1</v>
      </c>
      <c r="O614" s="58">
        <f>IF(ISNA(VLOOKUP($A614,[1]DSSV!$A$9:$P$65536,IN_DTK!O$6,0))=FALSE,VLOOKUP($A614,[1]DSSV!$A$9:$P$65536,IN_DTK!O$6,0),"")</f>
        <v>6.8</v>
      </c>
      <c r="P614" s="59" t="str">
        <f>IF(ISNA(VLOOKUP($A614,[1]DSSV!$A$9:$P$65536,IN_DTK!P$6,0))=FALSE,VLOOKUP($A614,[1]DSSV!$A$9:$P$65536,IN_DTK!P$6,0),"")</f>
        <v>Sáu  Phẩy Tám</v>
      </c>
      <c r="Q614" s="60">
        <f>IF(ISNA(VLOOKUP($A614,[1]DSSV!$A$9:$P$65536,IN_DTK!Q$6,0))=FALSE,VLOOKUP($A614,[1]DSSV!$A$9:$P$65536,IN_DTK!Q$6,0),"")</f>
        <v>0</v>
      </c>
      <c r="R614" s="52" t="str">
        <f t="shared" si="18"/>
        <v>K15QNH</v>
      </c>
      <c r="S614" s="53" t="str">
        <f t="shared" si="19"/>
        <v>QNH</v>
      </c>
    </row>
    <row r="615" spans="1:19" s="52" customFormat="1" ht="18" customHeight="1">
      <c r="A615" s="44">
        <v>606</v>
      </c>
      <c r="B615" s="54">
        <f>SUBTOTAL(2,C$7:C615)</f>
        <v>606</v>
      </c>
      <c r="C615" s="54">
        <f>IF(ISNA(VLOOKUP($A615,[1]DSSV!$A$9:$P$65536,IN_DTK!C$6,0))=FALSE,VLOOKUP($A615,[1]DSSV!$A$9:$P$65536,IN_DTK!C$6,0),"")</f>
        <v>152523751</v>
      </c>
      <c r="D615" s="55" t="str">
        <f>IF(ISNA(VLOOKUP($A615,[1]DSSV!$A$9:$P$65536,IN_DTK!D$6,0))=FALSE,VLOOKUP($A615,[1]DSSV!$A$9:$P$65536,IN_DTK!D$6,0),"")</f>
        <v xml:space="preserve">Hồ Thị Thanh </v>
      </c>
      <c r="E615" s="56" t="str">
        <f>IF(ISNA(VLOOKUP($A615,[1]DSSV!$A$9:$P$65536,IN_DTK!E$6,0))=FALSE,VLOOKUP($A615,[1]DSSV!$A$9:$P$65536,IN_DTK!E$6,0),"")</f>
        <v xml:space="preserve">Thủy </v>
      </c>
      <c r="F615" s="57" t="str">
        <f>IF(ISNA(VLOOKUP($A615,[1]DSSV!$A$9:$P$65536,IN_DTK!F$6,0))=FALSE,VLOOKUP($A615,[1]DSSV!$A$9:$P$65536,IN_DTK!F$6,0),"")</f>
        <v>K15QNH8</v>
      </c>
      <c r="G615" s="57" t="str">
        <f>IF(ISNA(VLOOKUP($A615,[1]DSSV!$A$9:$P$65536,IN_DTK!G$6,0))=FALSE,VLOOKUP($A615,[1]DSSV!$A$9:$P$65536,IN_DTK!G$6,0),"")</f>
        <v>K15E45</v>
      </c>
      <c r="H615" s="54">
        <f>IF(ISNA(VLOOKUP($A615,[1]DSSV!$A$9:$P$65536,IN_DTK!H$6,0))=FALSE,IF(H$9&lt;&gt;0,VLOOKUP($A615,[1]DSSV!$A$9:$P$65536,IN_DTK!H$6,0),""),"")</f>
        <v>9</v>
      </c>
      <c r="I615" s="54">
        <f>IF(ISNA(VLOOKUP($A615,[1]DSSV!$A$9:$P$65536,IN_DTK!I$6,0))=FALSE,IF(I$9&lt;&gt;0,VLOOKUP($A615,[1]DSSV!$A$9:$P$65536,IN_DTK!I$6,0),""),"")</f>
        <v>10</v>
      </c>
      <c r="J615" s="54">
        <f>IF(ISNA(VLOOKUP($A615,[1]DSSV!$A$9:$P$65536,IN_DTK!J$6,0))=FALSE,IF(J$9&lt;&gt;0,VLOOKUP($A615,[1]DSSV!$A$9:$P$65536,IN_DTK!J$6,0),""),"")</f>
        <v>4.5</v>
      </c>
      <c r="K615" s="54">
        <f>IF(ISNA(VLOOKUP($A615,[1]DSSV!$A$9:$P$65536,IN_DTK!K$6,0))=FALSE,IF(K$9&lt;&gt;0,VLOOKUP($A615,[1]DSSV!$A$9:$P$65536,IN_DTK!K$6,0),""),"")</f>
        <v>8</v>
      </c>
      <c r="L615" s="54">
        <f>IF(ISNA(VLOOKUP($A615,[1]DSSV!$A$9:$P$65536,IN_DTK!L$6,0))=FALSE,VLOOKUP($A615,[1]DSSV!$A$9:$P$65536,IN_DTK!L$6,0),"")</f>
        <v>7.5</v>
      </c>
      <c r="M615" s="54">
        <f>IF(ISNA(VLOOKUP($A615,[1]DSSV!$A$9:$P$65536,IN_DTK!M$6,0))=FALSE,VLOOKUP($A615,[1]DSSV!$A$9:$P$65536,IN_DTK!M$6,0),"")</f>
        <v>3.6</v>
      </c>
      <c r="N615" s="54">
        <f>IF(ISNA(VLOOKUP($A615,[1]DSSV!$A$9:$P$65536,IN_DTK!N$6,0))=FALSE,IF(N$9&lt;&gt;0,VLOOKUP($A615,[1]DSSV!$A$9:$P$65536,IN_DTK!N$6,0),""),"")</f>
        <v>5.6</v>
      </c>
      <c r="O615" s="58">
        <f>IF(ISNA(VLOOKUP($A615,[1]DSSV!$A$9:$P$65536,IN_DTK!O$6,0))=FALSE,VLOOKUP($A615,[1]DSSV!$A$9:$P$65536,IN_DTK!O$6,0),"")</f>
        <v>6.2</v>
      </c>
      <c r="P615" s="59" t="str">
        <f>IF(ISNA(VLOOKUP($A615,[1]DSSV!$A$9:$P$65536,IN_DTK!P$6,0))=FALSE,VLOOKUP($A615,[1]DSSV!$A$9:$P$65536,IN_DTK!P$6,0),"")</f>
        <v>Sáu  Phẩy Hai</v>
      </c>
      <c r="Q615" s="60">
        <f>IF(ISNA(VLOOKUP($A615,[1]DSSV!$A$9:$P$65536,IN_DTK!Q$6,0))=FALSE,VLOOKUP($A615,[1]DSSV!$A$9:$P$65536,IN_DTK!Q$6,0),"")</f>
        <v>0</v>
      </c>
      <c r="R615" s="52" t="str">
        <f t="shared" si="18"/>
        <v>K15QNH</v>
      </c>
      <c r="S615" s="53" t="str">
        <f t="shared" si="19"/>
        <v>QNH</v>
      </c>
    </row>
    <row r="616" spans="1:19" s="52" customFormat="1" ht="18" customHeight="1">
      <c r="A616" s="44">
        <v>607</v>
      </c>
      <c r="B616" s="54">
        <f>SUBTOTAL(2,C$7:C616)</f>
        <v>607</v>
      </c>
      <c r="C616" s="54">
        <f>IF(ISNA(VLOOKUP($A616,[1]DSSV!$A$9:$P$65536,IN_DTK!C$6,0))=FALSE,VLOOKUP($A616,[1]DSSV!$A$9:$P$65536,IN_DTK!C$6,0),"")</f>
        <v>152523752</v>
      </c>
      <c r="D616" s="55" t="str">
        <f>IF(ISNA(VLOOKUP($A616,[1]DSSV!$A$9:$P$65536,IN_DTK!D$6,0))=FALSE,VLOOKUP($A616,[1]DSSV!$A$9:$P$65536,IN_DTK!D$6,0),"")</f>
        <v xml:space="preserve">Nguyễn Thị Cẩm </v>
      </c>
      <c r="E616" s="56" t="str">
        <f>IF(ISNA(VLOOKUP($A616,[1]DSSV!$A$9:$P$65536,IN_DTK!E$6,0))=FALSE,VLOOKUP($A616,[1]DSSV!$A$9:$P$65536,IN_DTK!E$6,0),"")</f>
        <v xml:space="preserve">Sương </v>
      </c>
      <c r="F616" s="57" t="str">
        <f>IF(ISNA(VLOOKUP($A616,[1]DSSV!$A$9:$P$65536,IN_DTK!F$6,0))=FALSE,VLOOKUP($A616,[1]DSSV!$A$9:$P$65536,IN_DTK!F$6,0),"")</f>
        <v>K15QNH8</v>
      </c>
      <c r="G616" s="57" t="str">
        <f>IF(ISNA(VLOOKUP($A616,[1]DSSV!$A$9:$P$65536,IN_DTK!G$6,0))=FALSE,VLOOKUP($A616,[1]DSSV!$A$9:$P$65536,IN_DTK!G$6,0),"")</f>
        <v>K15E45</v>
      </c>
      <c r="H616" s="54">
        <f>IF(ISNA(VLOOKUP($A616,[1]DSSV!$A$9:$P$65536,IN_DTK!H$6,0))=FALSE,IF(H$9&lt;&gt;0,VLOOKUP($A616,[1]DSSV!$A$9:$P$65536,IN_DTK!H$6,0),""),"")</f>
        <v>10</v>
      </c>
      <c r="I616" s="54">
        <f>IF(ISNA(VLOOKUP($A616,[1]DSSV!$A$9:$P$65536,IN_DTK!I$6,0))=FALSE,IF(I$9&lt;&gt;0,VLOOKUP($A616,[1]DSSV!$A$9:$P$65536,IN_DTK!I$6,0),""),"")</f>
        <v>10</v>
      </c>
      <c r="J616" s="54">
        <f>IF(ISNA(VLOOKUP($A616,[1]DSSV!$A$9:$P$65536,IN_DTK!J$6,0))=FALSE,IF(J$9&lt;&gt;0,VLOOKUP($A616,[1]DSSV!$A$9:$P$65536,IN_DTK!J$6,0),""),"")</f>
        <v>7</v>
      </c>
      <c r="K616" s="54">
        <f>IF(ISNA(VLOOKUP($A616,[1]DSSV!$A$9:$P$65536,IN_DTK!K$6,0))=FALSE,IF(K$9&lt;&gt;0,VLOOKUP($A616,[1]DSSV!$A$9:$P$65536,IN_DTK!K$6,0),""),"")</f>
        <v>8.5</v>
      </c>
      <c r="L616" s="54">
        <f>IF(ISNA(VLOOKUP($A616,[1]DSSV!$A$9:$P$65536,IN_DTK!L$6,0))=FALSE,VLOOKUP($A616,[1]DSSV!$A$9:$P$65536,IN_DTK!L$6,0),"")</f>
        <v>7.5</v>
      </c>
      <c r="M616" s="54">
        <f>IF(ISNA(VLOOKUP($A616,[1]DSSV!$A$9:$P$65536,IN_DTK!M$6,0))=FALSE,VLOOKUP($A616,[1]DSSV!$A$9:$P$65536,IN_DTK!M$6,0),"")</f>
        <v>6.6</v>
      </c>
      <c r="N616" s="54">
        <f>IF(ISNA(VLOOKUP($A616,[1]DSSV!$A$9:$P$65536,IN_DTK!N$6,0))=FALSE,IF(N$9&lt;&gt;0,VLOOKUP($A616,[1]DSSV!$A$9:$P$65536,IN_DTK!N$6,0),""),"")</f>
        <v>7.1</v>
      </c>
      <c r="O616" s="58">
        <f>IF(ISNA(VLOOKUP($A616,[1]DSSV!$A$9:$P$65536,IN_DTK!O$6,0))=FALSE,VLOOKUP($A616,[1]DSSV!$A$9:$P$65536,IN_DTK!O$6,0),"")</f>
        <v>7.7</v>
      </c>
      <c r="P616" s="59" t="str">
        <f>IF(ISNA(VLOOKUP($A616,[1]DSSV!$A$9:$P$65536,IN_DTK!P$6,0))=FALSE,VLOOKUP($A616,[1]DSSV!$A$9:$P$65536,IN_DTK!P$6,0),"")</f>
        <v>Bảy Phẩy Bảy</v>
      </c>
      <c r="Q616" s="60">
        <f>IF(ISNA(VLOOKUP($A616,[1]DSSV!$A$9:$P$65536,IN_DTK!Q$6,0))=FALSE,VLOOKUP($A616,[1]DSSV!$A$9:$P$65536,IN_DTK!Q$6,0),"")</f>
        <v>0</v>
      </c>
      <c r="R616" s="52" t="str">
        <f t="shared" si="18"/>
        <v>K15QNH</v>
      </c>
      <c r="S616" s="53" t="str">
        <f t="shared" si="19"/>
        <v>QNH</v>
      </c>
    </row>
    <row r="617" spans="1:19" s="52" customFormat="1" ht="18" customHeight="1">
      <c r="A617" s="44">
        <v>608</v>
      </c>
      <c r="B617" s="54">
        <f>SUBTOTAL(2,C$7:C617)</f>
        <v>608</v>
      </c>
      <c r="C617" s="54">
        <f>IF(ISNA(VLOOKUP($A617,[1]DSSV!$A$9:$P$65536,IN_DTK!C$6,0))=FALSE,VLOOKUP($A617,[1]DSSV!$A$9:$P$65536,IN_DTK!C$6,0),"")</f>
        <v>152523753</v>
      </c>
      <c r="D617" s="55" t="str">
        <f>IF(ISNA(VLOOKUP($A617,[1]DSSV!$A$9:$P$65536,IN_DTK!D$6,0))=FALSE,VLOOKUP($A617,[1]DSSV!$A$9:$P$65536,IN_DTK!D$6,0),"")</f>
        <v xml:space="preserve">Võ Quốc </v>
      </c>
      <c r="E617" s="56" t="str">
        <f>IF(ISNA(VLOOKUP($A617,[1]DSSV!$A$9:$P$65536,IN_DTK!E$6,0))=FALSE,VLOOKUP($A617,[1]DSSV!$A$9:$P$65536,IN_DTK!E$6,0),"")</f>
        <v xml:space="preserve">Thành </v>
      </c>
      <c r="F617" s="57" t="str">
        <f>IF(ISNA(VLOOKUP($A617,[1]DSSV!$A$9:$P$65536,IN_DTK!F$6,0))=FALSE,VLOOKUP($A617,[1]DSSV!$A$9:$P$65536,IN_DTK!F$6,0),"")</f>
        <v>K15QNH8</v>
      </c>
      <c r="G617" s="57" t="str">
        <f>IF(ISNA(VLOOKUP($A617,[1]DSSV!$A$9:$P$65536,IN_DTK!G$6,0))=FALSE,VLOOKUP($A617,[1]DSSV!$A$9:$P$65536,IN_DTK!G$6,0),"")</f>
        <v>K15E45</v>
      </c>
      <c r="H617" s="54">
        <f>IF(ISNA(VLOOKUP($A617,[1]DSSV!$A$9:$P$65536,IN_DTK!H$6,0))=FALSE,IF(H$9&lt;&gt;0,VLOOKUP($A617,[1]DSSV!$A$9:$P$65536,IN_DTK!H$6,0),""),"")</f>
        <v>10</v>
      </c>
      <c r="I617" s="54">
        <f>IF(ISNA(VLOOKUP($A617,[1]DSSV!$A$9:$P$65536,IN_DTK!I$6,0))=FALSE,IF(I$9&lt;&gt;0,VLOOKUP($A617,[1]DSSV!$A$9:$P$65536,IN_DTK!I$6,0),""),"")</f>
        <v>9</v>
      </c>
      <c r="J617" s="54">
        <f>IF(ISNA(VLOOKUP($A617,[1]DSSV!$A$9:$P$65536,IN_DTK!J$6,0))=FALSE,IF(J$9&lt;&gt;0,VLOOKUP($A617,[1]DSSV!$A$9:$P$65536,IN_DTK!J$6,0),""),"")</f>
        <v>5.5</v>
      </c>
      <c r="K617" s="54">
        <f>IF(ISNA(VLOOKUP($A617,[1]DSSV!$A$9:$P$65536,IN_DTK!K$6,0))=FALSE,IF(K$9&lt;&gt;0,VLOOKUP($A617,[1]DSSV!$A$9:$P$65536,IN_DTK!K$6,0),""),"")</f>
        <v>7</v>
      </c>
      <c r="L617" s="54">
        <f>IF(ISNA(VLOOKUP($A617,[1]DSSV!$A$9:$P$65536,IN_DTK!L$6,0))=FALSE,VLOOKUP($A617,[1]DSSV!$A$9:$P$65536,IN_DTK!L$6,0),"")</f>
        <v>8</v>
      </c>
      <c r="M617" s="54">
        <f>IF(ISNA(VLOOKUP($A617,[1]DSSV!$A$9:$P$65536,IN_DTK!M$6,0))=FALSE,VLOOKUP($A617,[1]DSSV!$A$9:$P$65536,IN_DTK!M$6,0),"")</f>
        <v>4.4000000000000004</v>
      </c>
      <c r="N617" s="54">
        <f>IF(ISNA(VLOOKUP($A617,[1]DSSV!$A$9:$P$65536,IN_DTK!N$6,0))=FALSE,IF(N$9&lt;&gt;0,VLOOKUP($A617,[1]DSSV!$A$9:$P$65536,IN_DTK!N$6,0),""),"")</f>
        <v>6.2</v>
      </c>
      <c r="O617" s="58">
        <f>IF(ISNA(VLOOKUP($A617,[1]DSSV!$A$9:$P$65536,IN_DTK!O$6,0))=FALSE,VLOOKUP($A617,[1]DSSV!$A$9:$P$65536,IN_DTK!O$6,0),"")</f>
        <v>6.6</v>
      </c>
      <c r="P617" s="59" t="str">
        <f>IF(ISNA(VLOOKUP($A617,[1]DSSV!$A$9:$P$65536,IN_DTK!P$6,0))=FALSE,VLOOKUP($A617,[1]DSSV!$A$9:$P$65536,IN_DTK!P$6,0),"")</f>
        <v>Sáu Phẩy Sáu</v>
      </c>
      <c r="Q617" s="60">
        <f>IF(ISNA(VLOOKUP($A617,[1]DSSV!$A$9:$P$65536,IN_DTK!Q$6,0))=FALSE,VLOOKUP($A617,[1]DSSV!$A$9:$P$65536,IN_DTK!Q$6,0),"")</f>
        <v>0</v>
      </c>
      <c r="R617" s="52" t="str">
        <f t="shared" si="18"/>
        <v>K15QNH</v>
      </c>
      <c r="S617" s="53" t="str">
        <f t="shared" si="19"/>
        <v>QNH</v>
      </c>
    </row>
    <row r="618" spans="1:19" s="52" customFormat="1" ht="18" customHeight="1">
      <c r="A618" s="44">
        <v>609</v>
      </c>
      <c r="B618" s="54">
        <f>SUBTOTAL(2,C$7:C618)</f>
        <v>609</v>
      </c>
      <c r="C618" s="54">
        <f>IF(ISNA(VLOOKUP($A618,[1]DSSV!$A$9:$P$65536,IN_DTK!C$6,0))=FALSE,VLOOKUP($A618,[1]DSSV!$A$9:$P$65536,IN_DTK!C$6,0),"")</f>
        <v>152523754</v>
      </c>
      <c r="D618" s="55" t="str">
        <f>IF(ISNA(VLOOKUP($A618,[1]DSSV!$A$9:$P$65536,IN_DTK!D$6,0))=FALSE,VLOOKUP($A618,[1]DSSV!$A$9:$P$65536,IN_DTK!D$6,0),"")</f>
        <v xml:space="preserve">Hoàng Việt </v>
      </c>
      <c r="E618" s="56" t="str">
        <f>IF(ISNA(VLOOKUP($A618,[1]DSSV!$A$9:$P$65536,IN_DTK!E$6,0))=FALSE,VLOOKUP($A618,[1]DSSV!$A$9:$P$65536,IN_DTK!E$6,0),"")</f>
        <v xml:space="preserve">Hà </v>
      </c>
      <c r="F618" s="57" t="str">
        <f>IF(ISNA(VLOOKUP($A618,[1]DSSV!$A$9:$P$65536,IN_DTK!F$6,0))=FALSE,VLOOKUP($A618,[1]DSSV!$A$9:$P$65536,IN_DTK!F$6,0),"")</f>
        <v>K15QNH8</v>
      </c>
      <c r="G618" s="57" t="str">
        <f>IF(ISNA(VLOOKUP($A618,[1]DSSV!$A$9:$P$65536,IN_DTK!G$6,0))=FALSE,VLOOKUP($A618,[1]DSSV!$A$9:$P$65536,IN_DTK!G$6,0),"")</f>
        <v>K15E45</v>
      </c>
      <c r="H618" s="54">
        <f>IF(ISNA(VLOOKUP($A618,[1]DSSV!$A$9:$P$65536,IN_DTK!H$6,0))=FALSE,IF(H$9&lt;&gt;0,VLOOKUP($A618,[1]DSSV!$A$9:$P$65536,IN_DTK!H$6,0),""),"")</f>
        <v>10</v>
      </c>
      <c r="I618" s="54">
        <f>IF(ISNA(VLOOKUP($A618,[1]DSSV!$A$9:$P$65536,IN_DTK!I$6,0))=FALSE,IF(I$9&lt;&gt;0,VLOOKUP($A618,[1]DSSV!$A$9:$P$65536,IN_DTK!I$6,0),""),"")</f>
        <v>10</v>
      </c>
      <c r="J618" s="54">
        <f>IF(ISNA(VLOOKUP($A618,[1]DSSV!$A$9:$P$65536,IN_DTK!J$6,0))=FALSE,IF(J$9&lt;&gt;0,VLOOKUP($A618,[1]DSSV!$A$9:$P$65536,IN_DTK!J$6,0),""),"")</f>
        <v>6</v>
      </c>
      <c r="K618" s="54">
        <f>IF(ISNA(VLOOKUP($A618,[1]DSSV!$A$9:$P$65536,IN_DTK!K$6,0))=FALSE,IF(K$9&lt;&gt;0,VLOOKUP($A618,[1]DSSV!$A$9:$P$65536,IN_DTK!K$6,0),""),"")</f>
        <v>8.5</v>
      </c>
      <c r="L618" s="54">
        <f>IF(ISNA(VLOOKUP($A618,[1]DSSV!$A$9:$P$65536,IN_DTK!L$6,0))=FALSE,VLOOKUP($A618,[1]DSSV!$A$9:$P$65536,IN_DTK!L$6,0),"")</f>
        <v>8.5</v>
      </c>
      <c r="M618" s="54">
        <f>IF(ISNA(VLOOKUP($A618,[1]DSSV!$A$9:$P$65536,IN_DTK!M$6,0))=FALSE,VLOOKUP($A618,[1]DSSV!$A$9:$P$65536,IN_DTK!M$6,0),"")</f>
        <v>5.0999999999999996</v>
      </c>
      <c r="N618" s="54">
        <f>IF(ISNA(VLOOKUP($A618,[1]DSSV!$A$9:$P$65536,IN_DTK!N$6,0))=FALSE,IF(N$9&lt;&gt;0,VLOOKUP($A618,[1]DSSV!$A$9:$P$65536,IN_DTK!N$6,0),""),"")</f>
        <v>6.8</v>
      </c>
      <c r="O618" s="58">
        <f>IF(ISNA(VLOOKUP($A618,[1]DSSV!$A$9:$P$65536,IN_DTK!O$6,0))=FALSE,VLOOKUP($A618,[1]DSSV!$A$9:$P$65536,IN_DTK!O$6,0),"")</f>
        <v>7.3</v>
      </c>
      <c r="P618" s="59" t="str">
        <f>IF(ISNA(VLOOKUP($A618,[1]DSSV!$A$9:$P$65536,IN_DTK!P$6,0))=FALSE,VLOOKUP($A618,[1]DSSV!$A$9:$P$65536,IN_DTK!P$6,0),"")</f>
        <v>Bảy Phẩy Ba</v>
      </c>
      <c r="Q618" s="60">
        <f>IF(ISNA(VLOOKUP($A618,[1]DSSV!$A$9:$P$65536,IN_DTK!Q$6,0))=FALSE,VLOOKUP($A618,[1]DSSV!$A$9:$P$65536,IN_DTK!Q$6,0),"")</f>
        <v>0</v>
      </c>
      <c r="R618" s="52" t="str">
        <f t="shared" si="18"/>
        <v>K15QNH</v>
      </c>
      <c r="S618" s="53" t="str">
        <f t="shared" si="19"/>
        <v>QNH</v>
      </c>
    </row>
    <row r="619" spans="1:19" s="52" customFormat="1" ht="18" customHeight="1">
      <c r="A619" s="44">
        <v>610</v>
      </c>
      <c r="B619" s="54">
        <f>SUBTOTAL(2,C$7:C619)</f>
        <v>610</v>
      </c>
      <c r="C619" s="54">
        <f>IF(ISNA(VLOOKUP($A619,[1]DSSV!$A$9:$P$65536,IN_DTK!C$6,0))=FALSE,VLOOKUP($A619,[1]DSSV!$A$9:$P$65536,IN_DTK!C$6,0),"")</f>
        <v>152523757</v>
      </c>
      <c r="D619" s="55" t="str">
        <f>IF(ISNA(VLOOKUP($A619,[1]DSSV!$A$9:$P$65536,IN_DTK!D$6,0))=FALSE,VLOOKUP($A619,[1]DSSV!$A$9:$P$65536,IN_DTK!D$6,0),"")</f>
        <v xml:space="preserve">Bùi Văn </v>
      </c>
      <c r="E619" s="56" t="str">
        <f>IF(ISNA(VLOOKUP($A619,[1]DSSV!$A$9:$P$65536,IN_DTK!E$6,0))=FALSE,VLOOKUP($A619,[1]DSSV!$A$9:$P$65536,IN_DTK!E$6,0),"")</f>
        <v xml:space="preserve">Thuần </v>
      </c>
      <c r="F619" s="57" t="str">
        <f>IF(ISNA(VLOOKUP($A619,[1]DSSV!$A$9:$P$65536,IN_DTK!F$6,0))=FALSE,VLOOKUP($A619,[1]DSSV!$A$9:$P$65536,IN_DTK!F$6,0),"")</f>
        <v>K15QNH8</v>
      </c>
      <c r="G619" s="57" t="str">
        <f>IF(ISNA(VLOOKUP($A619,[1]DSSV!$A$9:$P$65536,IN_DTK!G$6,0))=FALSE,VLOOKUP($A619,[1]DSSV!$A$9:$P$65536,IN_DTK!G$6,0),"")</f>
        <v>K15E45</v>
      </c>
      <c r="H619" s="54">
        <f>IF(ISNA(VLOOKUP($A619,[1]DSSV!$A$9:$P$65536,IN_DTK!H$6,0))=FALSE,IF(H$9&lt;&gt;0,VLOOKUP($A619,[1]DSSV!$A$9:$P$65536,IN_DTK!H$6,0),""),"")</f>
        <v>9</v>
      </c>
      <c r="I619" s="54">
        <f>IF(ISNA(VLOOKUP($A619,[1]DSSV!$A$9:$P$65536,IN_DTK!I$6,0))=FALSE,IF(I$9&lt;&gt;0,VLOOKUP($A619,[1]DSSV!$A$9:$P$65536,IN_DTK!I$6,0),""),"")</f>
        <v>6</v>
      </c>
      <c r="J619" s="54">
        <f>IF(ISNA(VLOOKUP($A619,[1]DSSV!$A$9:$P$65536,IN_DTK!J$6,0))=FALSE,IF(J$9&lt;&gt;0,VLOOKUP($A619,[1]DSSV!$A$9:$P$65536,IN_DTK!J$6,0),""),"")</f>
        <v>5</v>
      </c>
      <c r="K619" s="54">
        <f>IF(ISNA(VLOOKUP($A619,[1]DSSV!$A$9:$P$65536,IN_DTK!K$6,0))=FALSE,IF(K$9&lt;&gt;0,VLOOKUP($A619,[1]DSSV!$A$9:$P$65536,IN_DTK!K$6,0),""),"")</f>
        <v>9</v>
      </c>
      <c r="L619" s="54">
        <f>IF(ISNA(VLOOKUP($A619,[1]DSSV!$A$9:$P$65536,IN_DTK!L$6,0))=FALSE,VLOOKUP($A619,[1]DSSV!$A$9:$P$65536,IN_DTK!L$6,0),"")</f>
        <v>8</v>
      </c>
      <c r="M619" s="54">
        <f>IF(ISNA(VLOOKUP($A619,[1]DSSV!$A$9:$P$65536,IN_DTK!M$6,0))=FALSE,VLOOKUP($A619,[1]DSSV!$A$9:$P$65536,IN_DTK!M$6,0),"")</f>
        <v>3.5</v>
      </c>
      <c r="N619" s="54">
        <f>IF(ISNA(VLOOKUP($A619,[1]DSSV!$A$9:$P$65536,IN_DTK!N$6,0))=FALSE,IF(N$9&lt;&gt;0,VLOOKUP($A619,[1]DSSV!$A$9:$P$65536,IN_DTK!N$6,0),""),"")</f>
        <v>5.8</v>
      </c>
      <c r="O619" s="58">
        <f>IF(ISNA(VLOOKUP($A619,[1]DSSV!$A$9:$P$65536,IN_DTK!O$6,0))=FALSE,VLOOKUP($A619,[1]DSSV!$A$9:$P$65536,IN_DTK!O$6,0),"")</f>
        <v>6.1</v>
      </c>
      <c r="P619" s="59" t="str">
        <f>IF(ISNA(VLOOKUP($A619,[1]DSSV!$A$9:$P$65536,IN_DTK!P$6,0))=FALSE,VLOOKUP($A619,[1]DSSV!$A$9:$P$65536,IN_DTK!P$6,0),"")</f>
        <v>Sáu Phẩy Một</v>
      </c>
      <c r="Q619" s="60">
        <f>IF(ISNA(VLOOKUP($A619,[1]DSSV!$A$9:$P$65536,IN_DTK!Q$6,0))=FALSE,VLOOKUP($A619,[1]DSSV!$A$9:$P$65536,IN_DTK!Q$6,0),"")</f>
        <v>0</v>
      </c>
      <c r="R619" s="52" t="str">
        <f t="shared" si="18"/>
        <v>K15QNH</v>
      </c>
      <c r="S619" s="53" t="str">
        <f t="shared" si="19"/>
        <v>QNH</v>
      </c>
    </row>
    <row r="620" spans="1:19" s="52" customFormat="1" ht="18" customHeight="1">
      <c r="A620" s="44">
        <v>611</v>
      </c>
      <c r="B620" s="54">
        <f>SUBTOTAL(2,C$7:C620)</f>
        <v>611</v>
      </c>
      <c r="C620" s="54">
        <f>IF(ISNA(VLOOKUP($A620,[1]DSSV!$A$9:$P$65536,IN_DTK!C$6,0))=FALSE,VLOOKUP($A620,[1]DSSV!$A$9:$P$65536,IN_DTK!C$6,0),"")</f>
        <v>152523760</v>
      </c>
      <c r="D620" s="55" t="str">
        <f>IF(ISNA(VLOOKUP($A620,[1]DSSV!$A$9:$P$65536,IN_DTK!D$6,0))=FALSE,VLOOKUP($A620,[1]DSSV!$A$9:$P$65536,IN_DTK!D$6,0),"")</f>
        <v xml:space="preserve">Hoa Duy </v>
      </c>
      <c r="E620" s="56" t="str">
        <f>IF(ISNA(VLOOKUP($A620,[1]DSSV!$A$9:$P$65536,IN_DTK!E$6,0))=FALSE,VLOOKUP($A620,[1]DSSV!$A$9:$P$65536,IN_DTK!E$6,0),"")</f>
        <v xml:space="preserve">Hiệp </v>
      </c>
      <c r="F620" s="57" t="str">
        <f>IF(ISNA(VLOOKUP($A620,[1]DSSV!$A$9:$P$65536,IN_DTK!F$6,0))=FALSE,VLOOKUP($A620,[1]DSSV!$A$9:$P$65536,IN_DTK!F$6,0),"")</f>
        <v>K15QNH8</v>
      </c>
      <c r="G620" s="57" t="str">
        <f>IF(ISNA(VLOOKUP($A620,[1]DSSV!$A$9:$P$65536,IN_DTK!G$6,0))=FALSE,VLOOKUP($A620,[1]DSSV!$A$9:$P$65536,IN_DTK!G$6,0),"")</f>
        <v>K15E45</v>
      </c>
      <c r="H620" s="54">
        <f>IF(ISNA(VLOOKUP($A620,[1]DSSV!$A$9:$P$65536,IN_DTK!H$6,0))=FALSE,IF(H$9&lt;&gt;0,VLOOKUP($A620,[1]DSSV!$A$9:$P$65536,IN_DTK!H$6,0),""),"")</f>
        <v>5</v>
      </c>
      <c r="I620" s="54">
        <f>IF(ISNA(VLOOKUP($A620,[1]DSSV!$A$9:$P$65536,IN_DTK!I$6,0))=FALSE,IF(I$9&lt;&gt;0,VLOOKUP($A620,[1]DSSV!$A$9:$P$65536,IN_DTK!I$6,0),""),"")</f>
        <v>5</v>
      </c>
      <c r="J620" s="54">
        <f>IF(ISNA(VLOOKUP($A620,[1]DSSV!$A$9:$P$65536,IN_DTK!J$6,0))=FALSE,IF(J$9&lt;&gt;0,VLOOKUP($A620,[1]DSSV!$A$9:$P$65536,IN_DTK!J$6,0),""),"")</f>
        <v>6.5</v>
      </c>
      <c r="K620" s="54">
        <f>IF(ISNA(VLOOKUP($A620,[1]DSSV!$A$9:$P$65536,IN_DTK!K$6,0))=FALSE,IF(K$9&lt;&gt;0,VLOOKUP($A620,[1]DSSV!$A$9:$P$65536,IN_DTK!K$6,0),""),"")</f>
        <v>7</v>
      </c>
      <c r="L620" s="54">
        <f>IF(ISNA(VLOOKUP($A620,[1]DSSV!$A$9:$P$65536,IN_DTK!L$6,0))=FALSE,VLOOKUP($A620,[1]DSSV!$A$9:$P$65536,IN_DTK!L$6,0),"")</f>
        <v>7.5</v>
      </c>
      <c r="M620" s="54">
        <f>IF(ISNA(VLOOKUP($A620,[1]DSSV!$A$9:$P$65536,IN_DTK!M$6,0))=FALSE,VLOOKUP($A620,[1]DSSV!$A$9:$P$65536,IN_DTK!M$6,0),"")</f>
        <v>4</v>
      </c>
      <c r="N620" s="54">
        <f>IF(ISNA(VLOOKUP($A620,[1]DSSV!$A$9:$P$65536,IN_DTK!N$6,0))=FALSE,IF(N$9&lt;&gt;0,VLOOKUP($A620,[1]DSSV!$A$9:$P$65536,IN_DTK!N$6,0),""),"")</f>
        <v>5.8</v>
      </c>
      <c r="O620" s="58">
        <f>IF(ISNA(VLOOKUP($A620,[1]DSSV!$A$9:$P$65536,IN_DTK!O$6,0))=FALSE,VLOOKUP($A620,[1]DSSV!$A$9:$P$65536,IN_DTK!O$6,0),"")</f>
        <v>5.9</v>
      </c>
      <c r="P620" s="59" t="str">
        <f>IF(ISNA(VLOOKUP($A620,[1]DSSV!$A$9:$P$65536,IN_DTK!P$6,0))=FALSE,VLOOKUP($A620,[1]DSSV!$A$9:$P$65536,IN_DTK!P$6,0),"")</f>
        <v>Năm Phẩy Chín</v>
      </c>
      <c r="Q620" s="60">
        <f>IF(ISNA(VLOOKUP($A620,[1]DSSV!$A$9:$P$65536,IN_DTK!Q$6,0))=FALSE,VLOOKUP($A620,[1]DSSV!$A$9:$P$65536,IN_DTK!Q$6,0),"")</f>
        <v>0</v>
      </c>
      <c r="R620" s="52" t="str">
        <f t="shared" si="18"/>
        <v>K15QNH</v>
      </c>
      <c r="S620" s="53" t="str">
        <f t="shared" si="19"/>
        <v>QNH</v>
      </c>
    </row>
    <row r="621" spans="1:19" s="52" customFormat="1" ht="18" customHeight="1">
      <c r="A621" s="44">
        <v>612</v>
      </c>
      <c r="B621" s="54">
        <f>SUBTOTAL(2,C$7:C621)</f>
        <v>612</v>
      </c>
      <c r="C621" s="54">
        <f>IF(ISNA(VLOOKUP($A621,[1]DSSV!$A$9:$P$65536,IN_DTK!C$6,0))=FALSE,VLOOKUP($A621,[1]DSSV!$A$9:$P$65536,IN_DTK!C$6,0),"")</f>
        <v>152523767</v>
      </c>
      <c r="D621" s="55" t="str">
        <f>IF(ISNA(VLOOKUP($A621,[1]DSSV!$A$9:$P$65536,IN_DTK!D$6,0))=FALSE,VLOOKUP($A621,[1]DSSV!$A$9:$P$65536,IN_DTK!D$6,0),"")</f>
        <v xml:space="preserve">Phan Vũ </v>
      </c>
      <c r="E621" s="56" t="str">
        <f>IF(ISNA(VLOOKUP($A621,[1]DSSV!$A$9:$P$65536,IN_DTK!E$6,0))=FALSE,VLOOKUP($A621,[1]DSSV!$A$9:$P$65536,IN_DTK!E$6,0),"")</f>
        <v xml:space="preserve">Tuấn </v>
      </c>
      <c r="F621" s="57" t="str">
        <f>IF(ISNA(VLOOKUP($A621,[1]DSSV!$A$9:$P$65536,IN_DTK!F$6,0))=FALSE,VLOOKUP($A621,[1]DSSV!$A$9:$P$65536,IN_DTK!F$6,0),"")</f>
        <v>K15QNH8</v>
      </c>
      <c r="G621" s="57" t="str">
        <f>IF(ISNA(VLOOKUP($A621,[1]DSSV!$A$9:$P$65536,IN_DTK!G$6,0))=FALSE,VLOOKUP($A621,[1]DSSV!$A$9:$P$65536,IN_DTK!G$6,0),"")</f>
        <v>K15E45</v>
      </c>
      <c r="H621" s="54">
        <f>IF(ISNA(VLOOKUP($A621,[1]DSSV!$A$9:$P$65536,IN_DTK!H$6,0))=FALSE,IF(H$9&lt;&gt;0,VLOOKUP($A621,[1]DSSV!$A$9:$P$65536,IN_DTK!H$6,0),""),"")</f>
        <v>8</v>
      </c>
      <c r="I621" s="54">
        <f>IF(ISNA(VLOOKUP($A621,[1]DSSV!$A$9:$P$65536,IN_DTK!I$6,0))=FALSE,IF(I$9&lt;&gt;0,VLOOKUP($A621,[1]DSSV!$A$9:$P$65536,IN_DTK!I$6,0),""),"")</f>
        <v>6</v>
      </c>
      <c r="J621" s="54">
        <f>IF(ISNA(VLOOKUP($A621,[1]DSSV!$A$9:$P$65536,IN_DTK!J$6,0))=FALSE,IF(J$9&lt;&gt;0,VLOOKUP($A621,[1]DSSV!$A$9:$P$65536,IN_DTK!J$6,0),""),"")</f>
        <v>4.5</v>
      </c>
      <c r="K621" s="54">
        <f>IF(ISNA(VLOOKUP($A621,[1]DSSV!$A$9:$P$65536,IN_DTK!K$6,0))=FALSE,IF(K$9&lt;&gt;0,VLOOKUP($A621,[1]DSSV!$A$9:$P$65536,IN_DTK!K$6,0),""),"")</f>
        <v>6</v>
      </c>
      <c r="L621" s="54">
        <f>IF(ISNA(VLOOKUP($A621,[1]DSSV!$A$9:$P$65536,IN_DTK!L$6,0))=FALSE,VLOOKUP($A621,[1]DSSV!$A$9:$P$65536,IN_DTK!L$6,0),"")</f>
        <v>7.5</v>
      </c>
      <c r="M621" s="54">
        <f>IF(ISNA(VLOOKUP($A621,[1]DSSV!$A$9:$P$65536,IN_DTK!M$6,0))=FALSE,VLOOKUP($A621,[1]DSSV!$A$9:$P$65536,IN_DTK!M$6,0),"")</f>
        <v>5.8</v>
      </c>
      <c r="N621" s="54">
        <f>IF(ISNA(VLOOKUP($A621,[1]DSSV!$A$9:$P$65536,IN_DTK!N$6,0))=FALSE,IF(N$9&lt;&gt;0,VLOOKUP($A621,[1]DSSV!$A$9:$P$65536,IN_DTK!N$6,0),""),"")</f>
        <v>6.7</v>
      </c>
      <c r="O621" s="58">
        <f>IF(ISNA(VLOOKUP($A621,[1]DSSV!$A$9:$P$65536,IN_DTK!O$6,0))=FALSE,VLOOKUP($A621,[1]DSSV!$A$9:$P$65536,IN_DTK!O$6,0),"")</f>
        <v>6.2</v>
      </c>
      <c r="P621" s="59" t="str">
        <f>IF(ISNA(VLOOKUP($A621,[1]DSSV!$A$9:$P$65536,IN_DTK!P$6,0))=FALSE,VLOOKUP($A621,[1]DSSV!$A$9:$P$65536,IN_DTK!P$6,0),"")</f>
        <v>Sáu  Phẩy Hai</v>
      </c>
      <c r="Q621" s="60">
        <f>IF(ISNA(VLOOKUP($A621,[1]DSSV!$A$9:$P$65536,IN_DTK!Q$6,0))=FALSE,VLOOKUP($A621,[1]DSSV!$A$9:$P$65536,IN_DTK!Q$6,0),"")</f>
        <v>0</v>
      </c>
      <c r="R621" s="52" t="str">
        <f t="shared" si="18"/>
        <v>K15QNH</v>
      </c>
      <c r="S621" s="53" t="str">
        <f t="shared" si="19"/>
        <v>QNH</v>
      </c>
    </row>
    <row r="622" spans="1:19" s="52" customFormat="1" ht="18" customHeight="1">
      <c r="A622" s="44">
        <v>613</v>
      </c>
      <c r="B622" s="54">
        <f>SUBTOTAL(2,C$7:C622)</f>
        <v>613</v>
      </c>
      <c r="C622" s="54">
        <f>IF(ISNA(VLOOKUP($A622,[1]DSSV!$A$9:$P$65536,IN_DTK!C$6,0))=FALSE,VLOOKUP($A622,[1]DSSV!$A$9:$P$65536,IN_DTK!C$6,0),"")</f>
        <v>152523829</v>
      </c>
      <c r="D622" s="55" t="str">
        <f>IF(ISNA(VLOOKUP($A622,[1]DSSV!$A$9:$P$65536,IN_DTK!D$6,0))=FALSE,VLOOKUP($A622,[1]DSSV!$A$9:$P$65536,IN_DTK!D$6,0),"")</f>
        <v xml:space="preserve">Nguyễn Thu </v>
      </c>
      <c r="E622" s="56" t="str">
        <f>IF(ISNA(VLOOKUP($A622,[1]DSSV!$A$9:$P$65536,IN_DTK!E$6,0))=FALSE,VLOOKUP($A622,[1]DSSV!$A$9:$P$65536,IN_DTK!E$6,0),"")</f>
        <v xml:space="preserve">Thảo </v>
      </c>
      <c r="F622" s="57" t="str">
        <f>IF(ISNA(VLOOKUP($A622,[1]DSSV!$A$9:$P$65536,IN_DTK!F$6,0))=FALSE,VLOOKUP($A622,[1]DSSV!$A$9:$P$65536,IN_DTK!F$6,0),"")</f>
        <v>K15QNH8</v>
      </c>
      <c r="G622" s="57" t="str">
        <f>IF(ISNA(VLOOKUP($A622,[1]DSSV!$A$9:$P$65536,IN_DTK!G$6,0))=FALSE,VLOOKUP($A622,[1]DSSV!$A$9:$P$65536,IN_DTK!G$6,0),"")</f>
        <v>K15E45</v>
      </c>
      <c r="H622" s="54">
        <f>IF(ISNA(VLOOKUP($A622,[1]DSSV!$A$9:$P$65536,IN_DTK!H$6,0))=FALSE,IF(H$9&lt;&gt;0,VLOOKUP($A622,[1]DSSV!$A$9:$P$65536,IN_DTK!H$6,0),""),"")</f>
        <v>8</v>
      </c>
      <c r="I622" s="54">
        <f>IF(ISNA(VLOOKUP($A622,[1]DSSV!$A$9:$P$65536,IN_DTK!I$6,0))=FALSE,IF(I$9&lt;&gt;0,VLOOKUP($A622,[1]DSSV!$A$9:$P$65536,IN_DTK!I$6,0),""),"")</f>
        <v>7</v>
      </c>
      <c r="J622" s="54">
        <f>IF(ISNA(VLOOKUP($A622,[1]DSSV!$A$9:$P$65536,IN_DTK!J$6,0))=FALSE,IF(J$9&lt;&gt;0,VLOOKUP($A622,[1]DSSV!$A$9:$P$65536,IN_DTK!J$6,0),""),"")</f>
        <v>6.5</v>
      </c>
      <c r="K622" s="54">
        <f>IF(ISNA(VLOOKUP($A622,[1]DSSV!$A$9:$P$65536,IN_DTK!K$6,0))=FALSE,IF(K$9&lt;&gt;0,VLOOKUP($A622,[1]DSSV!$A$9:$P$65536,IN_DTK!K$6,0),""),"")</f>
        <v>8</v>
      </c>
      <c r="L622" s="54">
        <f>IF(ISNA(VLOOKUP($A622,[1]DSSV!$A$9:$P$65536,IN_DTK!L$6,0))=FALSE,VLOOKUP($A622,[1]DSSV!$A$9:$P$65536,IN_DTK!L$6,0),"")</f>
        <v>7.5</v>
      </c>
      <c r="M622" s="54">
        <f>IF(ISNA(VLOOKUP($A622,[1]DSSV!$A$9:$P$65536,IN_DTK!M$6,0))=FALSE,VLOOKUP($A622,[1]DSSV!$A$9:$P$65536,IN_DTK!M$6,0),"")</f>
        <v>4.7</v>
      </c>
      <c r="N622" s="54">
        <f>IF(ISNA(VLOOKUP($A622,[1]DSSV!$A$9:$P$65536,IN_DTK!N$6,0))=FALSE,IF(N$9&lt;&gt;0,VLOOKUP($A622,[1]DSSV!$A$9:$P$65536,IN_DTK!N$6,0),""),"")</f>
        <v>6.1</v>
      </c>
      <c r="O622" s="58">
        <f>IF(ISNA(VLOOKUP($A622,[1]DSSV!$A$9:$P$65536,IN_DTK!O$6,0))=FALSE,VLOOKUP($A622,[1]DSSV!$A$9:$P$65536,IN_DTK!O$6,0),"")</f>
        <v>6.6</v>
      </c>
      <c r="P622" s="59" t="str">
        <f>IF(ISNA(VLOOKUP($A622,[1]DSSV!$A$9:$P$65536,IN_DTK!P$6,0))=FALSE,VLOOKUP($A622,[1]DSSV!$A$9:$P$65536,IN_DTK!P$6,0),"")</f>
        <v>Sáu Phẩy Sáu</v>
      </c>
      <c r="Q622" s="60">
        <f>IF(ISNA(VLOOKUP($A622,[1]DSSV!$A$9:$P$65536,IN_DTK!Q$6,0))=FALSE,VLOOKUP($A622,[1]DSSV!$A$9:$P$65536,IN_DTK!Q$6,0),"")</f>
        <v>0</v>
      </c>
      <c r="R622" s="52" t="str">
        <f t="shared" si="18"/>
        <v>K15QNH</v>
      </c>
      <c r="S622" s="53" t="str">
        <f t="shared" si="19"/>
        <v>QNH</v>
      </c>
    </row>
    <row r="623" spans="1:19" s="52" customFormat="1" ht="18" customHeight="1">
      <c r="A623" s="44">
        <v>614</v>
      </c>
      <c r="B623" s="54">
        <f>SUBTOTAL(2,C$7:C623)</f>
        <v>614</v>
      </c>
      <c r="C623" s="54">
        <f>IF(ISNA(VLOOKUP($A623,[1]DSSV!$A$9:$P$65536,IN_DTK!C$6,0))=FALSE,VLOOKUP($A623,[1]DSSV!$A$9:$P$65536,IN_DTK!C$6,0),"")</f>
        <v>152523851</v>
      </c>
      <c r="D623" s="55" t="str">
        <f>IF(ISNA(VLOOKUP($A623,[1]DSSV!$A$9:$P$65536,IN_DTK!D$6,0))=FALSE,VLOOKUP($A623,[1]DSSV!$A$9:$P$65536,IN_DTK!D$6,0),"")</f>
        <v xml:space="preserve">Nguyễn Quang </v>
      </c>
      <c r="E623" s="56" t="str">
        <f>IF(ISNA(VLOOKUP($A623,[1]DSSV!$A$9:$P$65536,IN_DTK!E$6,0))=FALSE,VLOOKUP($A623,[1]DSSV!$A$9:$P$65536,IN_DTK!E$6,0),"")</f>
        <v xml:space="preserve">Chiến </v>
      </c>
      <c r="F623" s="57" t="str">
        <f>IF(ISNA(VLOOKUP($A623,[1]DSSV!$A$9:$P$65536,IN_DTK!F$6,0))=FALSE,VLOOKUP($A623,[1]DSSV!$A$9:$P$65536,IN_DTK!F$6,0),"")</f>
        <v>K15QNH8</v>
      </c>
      <c r="G623" s="57" t="str">
        <f>IF(ISNA(VLOOKUP($A623,[1]DSSV!$A$9:$P$65536,IN_DTK!G$6,0))=FALSE,VLOOKUP($A623,[1]DSSV!$A$9:$P$65536,IN_DTK!G$6,0),"")</f>
        <v>K15E45</v>
      </c>
      <c r="H623" s="54">
        <f>IF(ISNA(VLOOKUP($A623,[1]DSSV!$A$9:$P$65536,IN_DTK!H$6,0))=FALSE,IF(H$9&lt;&gt;0,VLOOKUP($A623,[1]DSSV!$A$9:$P$65536,IN_DTK!H$6,0),""),"")</f>
        <v>5</v>
      </c>
      <c r="I623" s="54">
        <f>IF(ISNA(VLOOKUP($A623,[1]DSSV!$A$9:$P$65536,IN_DTK!I$6,0))=FALSE,IF(I$9&lt;&gt;0,VLOOKUP($A623,[1]DSSV!$A$9:$P$65536,IN_DTK!I$6,0),""),"")</f>
        <v>4</v>
      </c>
      <c r="J623" s="54">
        <f>IF(ISNA(VLOOKUP($A623,[1]DSSV!$A$9:$P$65536,IN_DTK!J$6,0))=FALSE,IF(J$9&lt;&gt;0,VLOOKUP($A623,[1]DSSV!$A$9:$P$65536,IN_DTK!J$6,0),""),"")</f>
        <v>6.5</v>
      </c>
      <c r="K623" s="54">
        <f>IF(ISNA(VLOOKUP($A623,[1]DSSV!$A$9:$P$65536,IN_DTK!K$6,0))=FALSE,IF(K$9&lt;&gt;0,VLOOKUP($A623,[1]DSSV!$A$9:$P$65536,IN_DTK!K$6,0),""),"")</f>
        <v>7.5</v>
      </c>
      <c r="L623" s="54">
        <f>IF(ISNA(VLOOKUP($A623,[1]DSSV!$A$9:$P$65536,IN_DTK!L$6,0))=FALSE,VLOOKUP($A623,[1]DSSV!$A$9:$P$65536,IN_DTK!L$6,0),"")</f>
        <v>8</v>
      </c>
      <c r="M623" s="54">
        <f>IF(ISNA(VLOOKUP($A623,[1]DSSV!$A$9:$P$65536,IN_DTK!M$6,0))=FALSE,VLOOKUP($A623,[1]DSSV!$A$9:$P$65536,IN_DTK!M$6,0),"")</f>
        <v>3.6</v>
      </c>
      <c r="N623" s="54">
        <f>IF(ISNA(VLOOKUP($A623,[1]DSSV!$A$9:$P$65536,IN_DTK!N$6,0))=FALSE,IF(N$9&lt;&gt;0,VLOOKUP($A623,[1]DSSV!$A$9:$P$65536,IN_DTK!N$6,0),""),"")</f>
        <v>5.8</v>
      </c>
      <c r="O623" s="58">
        <f>IF(ISNA(VLOOKUP($A623,[1]DSSV!$A$9:$P$65536,IN_DTK!O$6,0))=FALSE,VLOOKUP($A623,[1]DSSV!$A$9:$P$65536,IN_DTK!O$6,0),"")</f>
        <v>5.9</v>
      </c>
      <c r="P623" s="59" t="str">
        <f>IF(ISNA(VLOOKUP($A623,[1]DSSV!$A$9:$P$65536,IN_DTK!P$6,0))=FALSE,VLOOKUP($A623,[1]DSSV!$A$9:$P$65536,IN_DTK!P$6,0),"")</f>
        <v>Năm Phẩy Chín</v>
      </c>
      <c r="Q623" s="60">
        <f>IF(ISNA(VLOOKUP($A623,[1]DSSV!$A$9:$P$65536,IN_DTK!Q$6,0))=FALSE,VLOOKUP($A623,[1]DSSV!$A$9:$P$65536,IN_DTK!Q$6,0),"")</f>
        <v>0</v>
      </c>
      <c r="R623" s="52" t="str">
        <f t="shared" si="18"/>
        <v>K15QNH</v>
      </c>
      <c r="S623" s="53" t="str">
        <f t="shared" si="19"/>
        <v>QNH</v>
      </c>
    </row>
    <row r="624" spans="1:19" s="52" customFormat="1" ht="18" customHeight="1">
      <c r="A624" s="44">
        <v>615</v>
      </c>
      <c r="B624" s="54">
        <f>SUBTOTAL(2,C$7:C624)</f>
        <v>615</v>
      </c>
      <c r="C624" s="54">
        <f>IF(ISNA(VLOOKUP($A624,[1]DSSV!$A$9:$P$65536,IN_DTK!C$6,0))=FALSE,VLOOKUP($A624,[1]DSSV!$A$9:$P$65536,IN_DTK!C$6,0),"")</f>
        <v>152523852</v>
      </c>
      <c r="D624" s="55" t="str">
        <f>IF(ISNA(VLOOKUP($A624,[1]DSSV!$A$9:$P$65536,IN_DTK!D$6,0))=FALSE,VLOOKUP($A624,[1]DSSV!$A$9:$P$65536,IN_DTK!D$6,0),"")</f>
        <v xml:space="preserve">Nguyễn Văn </v>
      </c>
      <c r="E624" s="56" t="str">
        <f>IF(ISNA(VLOOKUP($A624,[1]DSSV!$A$9:$P$65536,IN_DTK!E$6,0))=FALSE,VLOOKUP($A624,[1]DSSV!$A$9:$P$65536,IN_DTK!E$6,0),"")</f>
        <v xml:space="preserve">Bình </v>
      </c>
      <c r="F624" s="57" t="str">
        <f>IF(ISNA(VLOOKUP($A624,[1]DSSV!$A$9:$P$65536,IN_DTK!F$6,0))=FALSE,VLOOKUP($A624,[1]DSSV!$A$9:$P$65536,IN_DTK!F$6,0),"")</f>
        <v>K15QNH8</v>
      </c>
      <c r="G624" s="57" t="str">
        <f>IF(ISNA(VLOOKUP($A624,[1]DSSV!$A$9:$P$65536,IN_DTK!G$6,0))=FALSE,VLOOKUP($A624,[1]DSSV!$A$9:$P$65536,IN_DTK!G$6,0),"")</f>
        <v>K15E45</v>
      </c>
      <c r="H624" s="54">
        <f>IF(ISNA(VLOOKUP($A624,[1]DSSV!$A$9:$P$65536,IN_DTK!H$6,0))=FALSE,IF(H$9&lt;&gt;0,VLOOKUP($A624,[1]DSSV!$A$9:$P$65536,IN_DTK!H$6,0),""),"")</f>
        <v>8</v>
      </c>
      <c r="I624" s="54">
        <f>IF(ISNA(VLOOKUP($A624,[1]DSSV!$A$9:$P$65536,IN_DTK!I$6,0))=FALSE,IF(I$9&lt;&gt;0,VLOOKUP($A624,[1]DSSV!$A$9:$P$65536,IN_DTK!I$6,0),""),"")</f>
        <v>6</v>
      </c>
      <c r="J624" s="54">
        <f>IF(ISNA(VLOOKUP($A624,[1]DSSV!$A$9:$P$65536,IN_DTK!J$6,0))=FALSE,IF(J$9&lt;&gt;0,VLOOKUP($A624,[1]DSSV!$A$9:$P$65536,IN_DTK!J$6,0),""),"")</f>
        <v>7.5</v>
      </c>
      <c r="K624" s="54">
        <f>IF(ISNA(VLOOKUP($A624,[1]DSSV!$A$9:$P$65536,IN_DTK!K$6,0))=FALSE,IF(K$9&lt;&gt;0,VLOOKUP($A624,[1]DSSV!$A$9:$P$65536,IN_DTK!K$6,0),""),"")</f>
        <v>7</v>
      </c>
      <c r="L624" s="54">
        <f>IF(ISNA(VLOOKUP($A624,[1]DSSV!$A$9:$P$65536,IN_DTK!L$6,0))=FALSE,VLOOKUP($A624,[1]DSSV!$A$9:$P$65536,IN_DTK!L$6,0),"")</f>
        <v>7</v>
      </c>
      <c r="M624" s="54">
        <f>IF(ISNA(VLOOKUP($A624,[1]DSSV!$A$9:$P$65536,IN_DTK!M$6,0))=FALSE,VLOOKUP($A624,[1]DSSV!$A$9:$P$65536,IN_DTK!M$6,0),"")</f>
        <v>3.3</v>
      </c>
      <c r="N624" s="54">
        <f>IF(ISNA(VLOOKUP($A624,[1]DSSV!$A$9:$P$65536,IN_DTK!N$6,0))=FALSE,IF(N$9&lt;&gt;0,VLOOKUP($A624,[1]DSSV!$A$9:$P$65536,IN_DTK!N$6,0),""),"")</f>
        <v>5.2</v>
      </c>
      <c r="O624" s="58">
        <f>IF(ISNA(VLOOKUP($A624,[1]DSSV!$A$9:$P$65536,IN_DTK!O$6,0))=FALSE,VLOOKUP($A624,[1]DSSV!$A$9:$P$65536,IN_DTK!O$6,0),"")</f>
        <v>6.1</v>
      </c>
      <c r="P624" s="59" t="str">
        <f>IF(ISNA(VLOOKUP($A624,[1]DSSV!$A$9:$P$65536,IN_DTK!P$6,0))=FALSE,VLOOKUP($A624,[1]DSSV!$A$9:$P$65536,IN_DTK!P$6,0),"")</f>
        <v>Sáu Phẩy Một</v>
      </c>
      <c r="Q624" s="60">
        <f>IF(ISNA(VLOOKUP($A624,[1]DSSV!$A$9:$P$65536,IN_DTK!Q$6,0))=FALSE,VLOOKUP($A624,[1]DSSV!$A$9:$P$65536,IN_DTK!Q$6,0),"")</f>
        <v>0</v>
      </c>
      <c r="R624" s="52" t="str">
        <f t="shared" si="18"/>
        <v>K15QNH</v>
      </c>
      <c r="S624" s="53" t="str">
        <f t="shared" si="19"/>
        <v>QNH</v>
      </c>
    </row>
    <row r="625" spans="1:19" s="52" customFormat="1" ht="18" customHeight="1">
      <c r="A625" s="44">
        <v>616</v>
      </c>
      <c r="B625" s="54">
        <f>SUBTOTAL(2,C$7:C625)</f>
        <v>616</v>
      </c>
      <c r="C625" s="54">
        <f>IF(ISNA(VLOOKUP($A625,[1]DSSV!$A$9:$P$65536,IN_DTK!C$6,0))=FALSE,VLOOKUP($A625,[1]DSSV!$A$9:$P$65536,IN_DTK!C$6,0),"")</f>
        <v>152523853</v>
      </c>
      <c r="D625" s="55" t="str">
        <f>IF(ISNA(VLOOKUP($A625,[1]DSSV!$A$9:$P$65536,IN_DTK!D$6,0))=FALSE,VLOOKUP($A625,[1]DSSV!$A$9:$P$65536,IN_DTK!D$6,0),"")</f>
        <v xml:space="preserve">Nguyễn Văn </v>
      </c>
      <c r="E625" s="56" t="str">
        <f>IF(ISNA(VLOOKUP($A625,[1]DSSV!$A$9:$P$65536,IN_DTK!E$6,0))=FALSE,VLOOKUP($A625,[1]DSSV!$A$9:$P$65536,IN_DTK!E$6,0),"")</f>
        <v xml:space="preserve">Trí </v>
      </c>
      <c r="F625" s="57" t="str">
        <f>IF(ISNA(VLOOKUP($A625,[1]DSSV!$A$9:$P$65536,IN_DTK!F$6,0))=FALSE,VLOOKUP($A625,[1]DSSV!$A$9:$P$65536,IN_DTK!F$6,0),"")</f>
        <v>K15QNH8</v>
      </c>
      <c r="G625" s="57" t="str">
        <f>IF(ISNA(VLOOKUP($A625,[1]DSSV!$A$9:$P$65536,IN_DTK!G$6,0))=FALSE,VLOOKUP($A625,[1]DSSV!$A$9:$P$65536,IN_DTK!G$6,0),"")</f>
        <v>K15E45</v>
      </c>
      <c r="H625" s="54">
        <f>IF(ISNA(VLOOKUP($A625,[1]DSSV!$A$9:$P$65536,IN_DTK!H$6,0))=FALSE,IF(H$9&lt;&gt;0,VLOOKUP($A625,[1]DSSV!$A$9:$P$65536,IN_DTK!H$6,0),""),"")</f>
        <v>9</v>
      </c>
      <c r="I625" s="54">
        <f>IF(ISNA(VLOOKUP($A625,[1]DSSV!$A$9:$P$65536,IN_DTK!I$6,0))=FALSE,IF(I$9&lt;&gt;0,VLOOKUP($A625,[1]DSSV!$A$9:$P$65536,IN_DTK!I$6,0),""),"")</f>
        <v>7</v>
      </c>
      <c r="J625" s="54">
        <f>IF(ISNA(VLOOKUP($A625,[1]DSSV!$A$9:$P$65536,IN_DTK!J$6,0))=FALSE,IF(J$9&lt;&gt;0,VLOOKUP($A625,[1]DSSV!$A$9:$P$65536,IN_DTK!J$6,0),""),"")</f>
        <v>5</v>
      </c>
      <c r="K625" s="54">
        <f>IF(ISNA(VLOOKUP($A625,[1]DSSV!$A$9:$P$65536,IN_DTK!K$6,0))=FALSE,IF(K$9&lt;&gt;0,VLOOKUP($A625,[1]DSSV!$A$9:$P$65536,IN_DTK!K$6,0),""),"")</f>
        <v>8</v>
      </c>
      <c r="L625" s="54">
        <f>IF(ISNA(VLOOKUP($A625,[1]DSSV!$A$9:$P$65536,IN_DTK!L$6,0))=FALSE,VLOOKUP($A625,[1]DSSV!$A$9:$P$65536,IN_DTK!L$6,0),"")</f>
        <v>5</v>
      </c>
      <c r="M625" s="54">
        <f>IF(ISNA(VLOOKUP($A625,[1]DSSV!$A$9:$P$65536,IN_DTK!M$6,0))=FALSE,VLOOKUP($A625,[1]DSSV!$A$9:$P$65536,IN_DTK!M$6,0),"")</f>
        <v>3.3</v>
      </c>
      <c r="N625" s="54">
        <f>IF(ISNA(VLOOKUP($A625,[1]DSSV!$A$9:$P$65536,IN_DTK!N$6,0))=FALSE,IF(N$9&lt;&gt;0,VLOOKUP($A625,[1]DSSV!$A$9:$P$65536,IN_DTK!N$6,0),""),"")</f>
        <v>4.2</v>
      </c>
      <c r="O625" s="58">
        <f>IF(ISNA(VLOOKUP($A625,[1]DSSV!$A$9:$P$65536,IN_DTK!O$6,0))=FALSE,VLOOKUP($A625,[1]DSSV!$A$9:$P$65536,IN_DTK!O$6,0),"")</f>
        <v>5.3</v>
      </c>
      <c r="P625" s="59" t="str">
        <f>IF(ISNA(VLOOKUP($A625,[1]DSSV!$A$9:$P$65536,IN_DTK!P$6,0))=FALSE,VLOOKUP($A625,[1]DSSV!$A$9:$P$65536,IN_DTK!P$6,0),"")</f>
        <v>Năm Phẩy Ba</v>
      </c>
      <c r="Q625" s="60">
        <f>IF(ISNA(VLOOKUP($A625,[1]DSSV!$A$9:$P$65536,IN_DTK!Q$6,0))=FALSE,VLOOKUP($A625,[1]DSSV!$A$9:$P$65536,IN_DTK!Q$6,0),"")</f>
        <v>0</v>
      </c>
      <c r="R625" s="52" t="str">
        <f t="shared" si="18"/>
        <v>K15QNH</v>
      </c>
      <c r="S625" s="53" t="str">
        <f t="shared" si="19"/>
        <v>QNH</v>
      </c>
    </row>
    <row r="626" spans="1:19" s="52" customFormat="1" ht="18" customHeight="1">
      <c r="A626" s="44">
        <v>617</v>
      </c>
      <c r="B626" s="54">
        <f>SUBTOTAL(2,C$7:C626)</f>
        <v>617</v>
      </c>
      <c r="C626" s="54">
        <f>IF(ISNA(VLOOKUP($A626,[1]DSSV!$A$9:$P$65536,IN_DTK!C$6,0))=FALSE,VLOOKUP($A626,[1]DSSV!$A$9:$P$65536,IN_DTK!C$6,0),"")</f>
        <v>152523858</v>
      </c>
      <c r="D626" s="55" t="str">
        <f>IF(ISNA(VLOOKUP($A626,[1]DSSV!$A$9:$P$65536,IN_DTK!D$6,0))=FALSE,VLOOKUP($A626,[1]DSSV!$A$9:$P$65536,IN_DTK!D$6,0),"")</f>
        <v xml:space="preserve">Đậu Song </v>
      </c>
      <c r="E626" s="56" t="str">
        <f>IF(ISNA(VLOOKUP($A626,[1]DSSV!$A$9:$P$65536,IN_DTK!E$6,0))=FALSE,VLOOKUP($A626,[1]DSSV!$A$9:$P$65536,IN_DTK!E$6,0),"")</f>
        <v xml:space="preserve">Quyền </v>
      </c>
      <c r="F626" s="57" t="str">
        <f>IF(ISNA(VLOOKUP($A626,[1]DSSV!$A$9:$P$65536,IN_DTK!F$6,0))=FALSE,VLOOKUP($A626,[1]DSSV!$A$9:$P$65536,IN_DTK!F$6,0),"")</f>
        <v>K15QNH8</v>
      </c>
      <c r="G626" s="57" t="str">
        <f>IF(ISNA(VLOOKUP($A626,[1]DSSV!$A$9:$P$65536,IN_DTK!G$6,0))=FALSE,VLOOKUP($A626,[1]DSSV!$A$9:$P$65536,IN_DTK!G$6,0),"")</f>
        <v>K15E45</v>
      </c>
      <c r="H626" s="54">
        <f>IF(ISNA(VLOOKUP($A626,[1]DSSV!$A$9:$P$65536,IN_DTK!H$6,0))=FALSE,IF(H$9&lt;&gt;0,VLOOKUP($A626,[1]DSSV!$A$9:$P$65536,IN_DTK!H$6,0),""),"")</f>
        <v>6</v>
      </c>
      <c r="I626" s="54">
        <f>IF(ISNA(VLOOKUP($A626,[1]DSSV!$A$9:$P$65536,IN_DTK!I$6,0))=FALSE,IF(I$9&lt;&gt;0,VLOOKUP($A626,[1]DSSV!$A$9:$P$65536,IN_DTK!I$6,0),""),"")</f>
        <v>5</v>
      </c>
      <c r="J626" s="54">
        <f>IF(ISNA(VLOOKUP($A626,[1]DSSV!$A$9:$P$65536,IN_DTK!J$6,0))=FALSE,IF(J$9&lt;&gt;0,VLOOKUP($A626,[1]DSSV!$A$9:$P$65536,IN_DTK!J$6,0),""),"")</f>
        <v>6.5</v>
      </c>
      <c r="K626" s="54">
        <f>IF(ISNA(VLOOKUP($A626,[1]DSSV!$A$9:$P$65536,IN_DTK!K$6,0))=FALSE,IF(K$9&lt;&gt;0,VLOOKUP($A626,[1]DSSV!$A$9:$P$65536,IN_DTK!K$6,0),""),"")</f>
        <v>5</v>
      </c>
      <c r="L626" s="54">
        <f>IF(ISNA(VLOOKUP($A626,[1]DSSV!$A$9:$P$65536,IN_DTK!L$6,0))=FALSE,VLOOKUP($A626,[1]DSSV!$A$9:$P$65536,IN_DTK!L$6,0),"")</f>
        <v>6.5</v>
      </c>
      <c r="M626" s="54">
        <f>IF(ISNA(VLOOKUP($A626,[1]DSSV!$A$9:$P$65536,IN_DTK!M$6,0))=FALSE,VLOOKUP($A626,[1]DSSV!$A$9:$P$65536,IN_DTK!M$6,0),"")</f>
        <v>3.3</v>
      </c>
      <c r="N626" s="54">
        <f>IF(ISNA(VLOOKUP($A626,[1]DSSV!$A$9:$P$65536,IN_DTK!N$6,0))=FALSE,IF(N$9&lt;&gt;0,VLOOKUP($A626,[1]DSSV!$A$9:$P$65536,IN_DTK!N$6,0),""),"")</f>
        <v>4.9000000000000004</v>
      </c>
      <c r="O626" s="58">
        <f>IF(ISNA(VLOOKUP($A626,[1]DSSV!$A$9:$P$65536,IN_DTK!O$6,0))=FALSE,VLOOKUP($A626,[1]DSSV!$A$9:$P$65536,IN_DTK!O$6,0),"")</f>
        <v>5.3</v>
      </c>
      <c r="P626" s="59" t="str">
        <f>IF(ISNA(VLOOKUP($A626,[1]DSSV!$A$9:$P$65536,IN_DTK!P$6,0))=FALSE,VLOOKUP($A626,[1]DSSV!$A$9:$P$65536,IN_DTK!P$6,0),"")</f>
        <v>Năm Phẩy Ba</v>
      </c>
      <c r="Q626" s="60">
        <f>IF(ISNA(VLOOKUP($A626,[1]DSSV!$A$9:$P$65536,IN_DTK!Q$6,0))=FALSE,VLOOKUP($A626,[1]DSSV!$A$9:$P$65536,IN_DTK!Q$6,0),"")</f>
        <v>0</v>
      </c>
      <c r="R626" s="52" t="str">
        <f t="shared" si="18"/>
        <v>K15QNH</v>
      </c>
      <c r="S626" s="53" t="str">
        <f t="shared" si="19"/>
        <v>QNH</v>
      </c>
    </row>
    <row r="627" spans="1:19" s="52" customFormat="1" ht="18" customHeight="1">
      <c r="A627" s="44">
        <v>618</v>
      </c>
      <c r="B627" s="54">
        <f>SUBTOTAL(2,C$7:C627)</f>
        <v>618</v>
      </c>
      <c r="C627" s="54">
        <f>IF(ISNA(VLOOKUP($A627,[1]DSSV!$A$9:$P$65536,IN_DTK!C$6,0))=FALSE,VLOOKUP($A627,[1]DSSV!$A$9:$P$65536,IN_DTK!C$6,0),"")</f>
        <v>152523861</v>
      </c>
      <c r="D627" s="55" t="str">
        <f>IF(ISNA(VLOOKUP($A627,[1]DSSV!$A$9:$P$65536,IN_DTK!D$6,0))=FALSE,VLOOKUP($A627,[1]DSSV!$A$9:$P$65536,IN_DTK!D$6,0),"")</f>
        <v xml:space="preserve">Trần Đình </v>
      </c>
      <c r="E627" s="56" t="str">
        <f>IF(ISNA(VLOOKUP($A627,[1]DSSV!$A$9:$P$65536,IN_DTK!E$6,0))=FALSE,VLOOKUP($A627,[1]DSSV!$A$9:$P$65536,IN_DTK!E$6,0),"")</f>
        <v xml:space="preserve">Khanh </v>
      </c>
      <c r="F627" s="57" t="str">
        <f>IF(ISNA(VLOOKUP($A627,[1]DSSV!$A$9:$P$65536,IN_DTK!F$6,0))=FALSE,VLOOKUP($A627,[1]DSSV!$A$9:$P$65536,IN_DTK!F$6,0),"")</f>
        <v>K15QNH8</v>
      </c>
      <c r="G627" s="57" t="str">
        <f>IF(ISNA(VLOOKUP($A627,[1]DSSV!$A$9:$P$65536,IN_DTK!G$6,0))=FALSE,VLOOKUP($A627,[1]DSSV!$A$9:$P$65536,IN_DTK!G$6,0),"")</f>
        <v>K15E45</v>
      </c>
      <c r="H627" s="54">
        <f>IF(ISNA(VLOOKUP($A627,[1]DSSV!$A$9:$P$65536,IN_DTK!H$6,0))=FALSE,IF(H$9&lt;&gt;0,VLOOKUP($A627,[1]DSSV!$A$9:$P$65536,IN_DTK!H$6,0),""),"")</f>
        <v>9</v>
      </c>
      <c r="I627" s="54">
        <f>IF(ISNA(VLOOKUP($A627,[1]DSSV!$A$9:$P$65536,IN_DTK!I$6,0))=FALSE,IF(I$9&lt;&gt;0,VLOOKUP($A627,[1]DSSV!$A$9:$P$65536,IN_DTK!I$6,0),""),"")</f>
        <v>6</v>
      </c>
      <c r="J627" s="54">
        <f>IF(ISNA(VLOOKUP($A627,[1]DSSV!$A$9:$P$65536,IN_DTK!J$6,0))=FALSE,IF(J$9&lt;&gt;0,VLOOKUP($A627,[1]DSSV!$A$9:$P$65536,IN_DTK!J$6,0),""),"")</f>
        <v>5.5</v>
      </c>
      <c r="K627" s="54">
        <f>IF(ISNA(VLOOKUP($A627,[1]DSSV!$A$9:$P$65536,IN_DTK!K$6,0))=FALSE,IF(K$9&lt;&gt;0,VLOOKUP($A627,[1]DSSV!$A$9:$P$65536,IN_DTK!K$6,0),""),"")</f>
        <v>7</v>
      </c>
      <c r="L627" s="54">
        <f>IF(ISNA(VLOOKUP($A627,[1]DSSV!$A$9:$P$65536,IN_DTK!L$6,0))=FALSE,VLOOKUP($A627,[1]DSSV!$A$9:$P$65536,IN_DTK!L$6,0),"")</f>
        <v>5.5</v>
      </c>
      <c r="M627" s="54">
        <f>IF(ISNA(VLOOKUP($A627,[1]DSSV!$A$9:$P$65536,IN_DTK!M$6,0))=FALSE,VLOOKUP($A627,[1]DSSV!$A$9:$P$65536,IN_DTK!M$6,0),"")</f>
        <v>2.9</v>
      </c>
      <c r="N627" s="54">
        <f>IF(ISNA(VLOOKUP($A627,[1]DSSV!$A$9:$P$65536,IN_DTK!N$6,0))=FALSE,IF(N$9&lt;&gt;0,VLOOKUP($A627,[1]DSSV!$A$9:$P$65536,IN_DTK!N$6,0),""),"")</f>
        <v>4.2</v>
      </c>
      <c r="O627" s="58">
        <f>IF(ISNA(VLOOKUP($A627,[1]DSSV!$A$9:$P$65536,IN_DTK!O$6,0))=FALSE,VLOOKUP($A627,[1]DSSV!$A$9:$P$65536,IN_DTK!O$6,0),"")</f>
        <v>5.2</v>
      </c>
      <c r="P627" s="59" t="str">
        <f>IF(ISNA(VLOOKUP($A627,[1]DSSV!$A$9:$P$65536,IN_DTK!P$6,0))=FALSE,VLOOKUP($A627,[1]DSSV!$A$9:$P$65536,IN_DTK!P$6,0),"")</f>
        <v>Năm Phẩy Hai</v>
      </c>
      <c r="Q627" s="60">
        <f>IF(ISNA(VLOOKUP($A627,[1]DSSV!$A$9:$P$65536,IN_DTK!Q$6,0))=FALSE,VLOOKUP($A627,[1]DSSV!$A$9:$P$65536,IN_DTK!Q$6,0),"")</f>
        <v>0</v>
      </c>
      <c r="R627" s="52" t="str">
        <f t="shared" si="18"/>
        <v>K15QNH</v>
      </c>
      <c r="S627" s="53" t="str">
        <f t="shared" si="19"/>
        <v>QNH</v>
      </c>
    </row>
    <row r="628" spans="1:19" s="52" customFormat="1" ht="18" customHeight="1">
      <c r="A628" s="44">
        <v>619</v>
      </c>
      <c r="B628" s="54">
        <f>SUBTOTAL(2,C$7:C628)</f>
        <v>619</v>
      </c>
      <c r="C628" s="54">
        <f>IF(ISNA(VLOOKUP($A628,[1]DSSV!$A$9:$P$65536,IN_DTK!C$6,0))=FALSE,VLOOKUP($A628,[1]DSSV!$A$9:$P$65536,IN_DTK!C$6,0),"")</f>
        <v>152525500</v>
      </c>
      <c r="D628" s="55" t="str">
        <f>IF(ISNA(VLOOKUP($A628,[1]DSSV!$A$9:$P$65536,IN_DTK!D$6,0))=FALSE,VLOOKUP($A628,[1]DSSV!$A$9:$P$65536,IN_DTK!D$6,0),"")</f>
        <v>Nguyễn Lâm</v>
      </c>
      <c r="E628" s="56" t="str">
        <f>IF(ISNA(VLOOKUP($A628,[1]DSSV!$A$9:$P$65536,IN_DTK!E$6,0))=FALSE,VLOOKUP($A628,[1]DSSV!$A$9:$P$65536,IN_DTK!E$6,0),"")</f>
        <v xml:space="preserve">Vũ </v>
      </c>
      <c r="F628" s="57" t="str">
        <f>IF(ISNA(VLOOKUP($A628,[1]DSSV!$A$9:$P$65536,IN_DTK!F$6,0))=FALSE,VLOOKUP($A628,[1]DSSV!$A$9:$P$65536,IN_DTK!F$6,0),"")</f>
        <v>K15QNH8</v>
      </c>
      <c r="G628" s="57" t="str">
        <f>IF(ISNA(VLOOKUP($A628,[1]DSSV!$A$9:$P$65536,IN_DTK!G$6,0))=FALSE,VLOOKUP($A628,[1]DSSV!$A$9:$P$65536,IN_DTK!G$6,0),"")</f>
        <v>K15E45</v>
      </c>
      <c r="H628" s="54">
        <f>IF(ISNA(VLOOKUP($A628,[1]DSSV!$A$9:$P$65536,IN_DTK!H$6,0))=FALSE,IF(H$9&lt;&gt;0,VLOOKUP($A628,[1]DSSV!$A$9:$P$65536,IN_DTK!H$6,0),""),"")</f>
        <v>10</v>
      </c>
      <c r="I628" s="54">
        <f>IF(ISNA(VLOOKUP($A628,[1]DSSV!$A$9:$P$65536,IN_DTK!I$6,0))=FALSE,IF(I$9&lt;&gt;0,VLOOKUP($A628,[1]DSSV!$A$9:$P$65536,IN_DTK!I$6,0),""),"")</f>
        <v>8</v>
      </c>
      <c r="J628" s="54">
        <f>IF(ISNA(VLOOKUP($A628,[1]DSSV!$A$9:$P$65536,IN_DTK!J$6,0))=FALSE,IF(J$9&lt;&gt;0,VLOOKUP($A628,[1]DSSV!$A$9:$P$65536,IN_DTK!J$6,0),""),"")</f>
        <v>5</v>
      </c>
      <c r="K628" s="54">
        <f>IF(ISNA(VLOOKUP($A628,[1]DSSV!$A$9:$P$65536,IN_DTK!K$6,0))=FALSE,IF(K$9&lt;&gt;0,VLOOKUP($A628,[1]DSSV!$A$9:$P$65536,IN_DTK!K$6,0),""),"")</f>
        <v>8</v>
      </c>
      <c r="L628" s="54">
        <f>IF(ISNA(VLOOKUP($A628,[1]DSSV!$A$9:$P$65536,IN_DTK!L$6,0))=FALSE,VLOOKUP($A628,[1]DSSV!$A$9:$P$65536,IN_DTK!L$6,0),"")</f>
        <v>8</v>
      </c>
      <c r="M628" s="54">
        <f>IF(ISNA(VLOOKUP($A628,[1]DSSV!$A$9:$P$65536,IN_DTK!M$6,0))=FALSE,VLOOKUP($A628,[1]DSSV!$A$9:$P$65536,IN_DTK!M$6,0),"")</f>
        <v>2.6</v>
      </c>
      <c r="N628" s="54">
        <f>IF(ISNA(VLOOKUP($A628,[1]DSSV!$A$9:$P$65536,IN_DTK!N$6,0))=FALSE,IF(N$9&lt;&gt;0,VLOOKUP($A628,[1]DSSV!$A$9:$P$65536,IN_DTK!N$6,0),""),"")</f>
        <v>5.3</v>
      </c>
      <c r="O628" s="58">
        <f>IF(ISNA(VLOOKUP($A628,[1]DSSV!$A$9:$P$65536,IN_DTK!O$6,0))=FALSE,VLOOKUP($A628,[1]DSSV!$A$9:$P$65536,IN_DTK!O$6,0),"")</f>
        <v>6</v>
      </c>
      <c r="P628" s="59" t="str">
        <f>IF(ISNA(VLOOKUP($A628,[1]DSSV!$A$9:$P$65536,IN_DTK!P$6,0))=FALSE,VLOOKUP($A628,[1]DSSV!$A$9:$P$65536,IN_DTK!P$6,0),"")</f>
        <v>Sáu</v>
      </c>
      <c r="Q628" s="60">
        <f>IF(ISNA(VLOOKUP($A628,[1]DSSV!$A$9:$P$65536,IN_DTK!Q$6,0))=FALSE,VLOOKUP($A628,[1]DSSV!$A$9:$P$65536,IN_DTK!Q$6,0),"")</f>
        <v>0</v>
      </c>
      <c r="R628" s="52" t="str">
        <f t="shared" si="18"/>
        <v>K15QNH</v>
      </c>
      <c r="S628" s="53" t="str">
        <f t="shared" si="19"/>
        <v>QNH</v>
      </c>
    </row>
    <row r="629" spans="1:19" s="52" customFormat="1" ht="18" customHeight="1">
      <c r="A629" s="44">
        <v>620</v>
      </c>
      <c r="B629" s="54">
        <f>SUBTOTAL(2,C$7:C629)</f>
        <v>620</v>
      </c>
      <c r="C629" s="54">
        <f>IF(ISNA(VLOOKUP($A629,[1]DSSV!$A$9:$P$65536,IN_DTK!C$6,0))=FALSE,VLOOKUP($A629,[1]DSSV!$A$9:$P$65536,IN_DTK!C$6,0),"")</f>
        <v>152525931</v>
      </c>
      <c r="D629" s="55" t="str">
        <f>IF(ISNA(VLOOKUP($A629,[1]DSSV!$A$9:$P$65536,IN_DTK!D$6,0))=FALSE,VLOOKUP($A629,[1]DSSV!$A$9:$P$65536,IN_DTK!D$6,0),"")</f>
        <v xml:space="preserve">Nguyễn  </v>
      </c>
      <c r="E629" s="56" t="str">
        <f>IF(ISNA(VLOOKUP($A629,[1]DSSV!$A$9:$P$65536,IN_DTK!E$6,0))=FALSE,VLOOKUP($A629,[1]DSSV!$A$9:$P$65536,IN_DTK!E$6,0),"")</f>
        <v xml:space="preserve">Huy </v>
      </c>
      <c r="F629" s="57" t="str">
        <f>IF(ISNA(VLOOKUP($A629,[1]DSSV!$A$9:$P$65536,IN_DTK!F$6,0))=FALSE,VLOOKUP($A629,[1]DSSV!$A$9:$P$65536,IN_DTK!F$6,0),"")</f>
        <v>K15QNH8</v>
      </c>
      <c r="G629" s="57" t="str">
        <f>IF(ISNA(VLOOKUP($A629,[1]DSSV!$A$9:$P$65536,IN_DTK!G$6,0))=FALSE,VLOOKUP($A629,[1]DSSV!$A$9:$P$65536,IN_DTK!G$6,0),"")</f>
        <v>K15E45</v>
      </c>
      <c r="H629" s="54">
        <f>IF(ISNA(VLOOKUP($A629,[1]DSSV!$A$9:$P$65536,IN_DTK!H$6,0))=FALSE,IF(H$9&lt;&gt;0,VLOOKUP($A629,[1]DSSV!$A$9:$P$65536,IN_DTK!H$6,0),""),"")</f>
        <v>10</v>
      </c>
      <c r="I629" s="54">
        <f>IF(ISNA(VLOOKUP($A629,[1]DSSV!$A$9:$P$65536,IN_DTK!I$6,0))=FALSE,IF(I$9&lt;&gt;0,VLOOKUP($A629,[1]DSSV!$A$9:$P$65536,IN_DTK!I$6,0),""),"")</f>
        <v>7</v>
      </c>
      <c r="J629" s="54">
        <f>IF(ISNA(VLOOKUP($A629,[1]DSSV!$A$9:$P$65536,IN_DTK!J$6,0))=FALSE,IF(J$9&lt;&gt;0,VLOOKUP($A629,[1]DSSV!$A$9:$P$65536,IN_DTK!J$6,0),""),"")</f>
        <v>7.5</v>
      </c>
      <c r="K629" s="54">
        <f>IF(ISNA(VLOOKUP($A629,[1]DSSV!$A$9:$P$65536,IN_DTK!K$6,0))=FALSE,IF(K$9&lt;&gt;0,VLOOKUP($A629,[1]DSSV!$A$9:$P$65536,IN_DTK!K$6,0),""),"")</f>
        <v>7.5</v>
      </c>
      <c r="L629" s="54">
        <f>IF(ISNA(VLOOKUP($A629,[1]DSSV!$A$9:$P$65536,IN_DTK!L$6,0))=FALSE,VLOOKUP($A629,[1]DSSV!$A$9:$P$65536,IN_DTK!L$6,0),"")</f>
        <v>5</v>
      </c>
      <c r="M629" s="54">
        <f>IF(ISNA(VLOOKUP($A629,[1]DSSV!$A$9:$P$65536,IN_DTK!M$6,0))=FALSE,VLOOKUP($A629,[1]DSSV!$A$9:$P$65536,IN_DTK!M$6,0),"")</f>
        <v>2.2000000000000002</v>
      </c>
      <c r="N629" s="54">
        <f>IF(ISNA(VLOOKUP($A629,[1]DSSV!$A$9:$P$65536,IN_DTK!N$6,0))=FALSE,IF(N$9&lt;&gt;0,VLOOKUP($A629,[1]DSSV!$A$9:$P$65536,IN_DTK!N$6,0),""),"")</f>
        <v>3.6</v>
      </c>
      <c r="O629" s="58">
        <f>IF(ISNA(VLOOKUP($A629,[1]DSSV!$A$9:$P$65536,IN_DTK!O$6,0))=FALSE,VLOOKUP($A629,[1]DSSV!$A$9:$P$65536,IN_DTK!O$6,0),"")</f>
        <v>0</v>
      </c>
      <c r="P629" s="59" t="str">
        <f>IF(ISNA(VLOOKUP($A629,[1]DSSV!$A$9:$P$65536,IN_DTK!P$6,0))=FALSE,VLOOKUP($A629,[1]DSSV!$A$9:$P$65536,IN_DTK!P$6,0),"")</f>
        <v>Không</v>
      </c>
      <c r="Q629" s="60">
        <f>IF(ISNA(VLOOKUP($A629,[1]DSSV!$A$9:$P$65536,IN_DTK!Q$6,0))=FALSE,VLOOKUP($A629,[1]DSSV!$A$9:$P$65536,IN_DTK!Q$6,0),"")</f>
        <v>0</v>
      </c>
      <c r="R629" s="52" t="str">
        <f t="shared" si="18"/>
        <v>K15QNH</v>
      </c>
      <c r="S629" s="53" t="str">
        <f t="shared" si="19"/>
        <v>QNH</v>
      </c>
    </row>
    <row r="630" spans="1:19" s="52" customFormat="1" ht="18" customHeight="1">
      <c r="A630" s="44">
        <v>621</v>
      </c>
      <c r="B630" s="54">
        <f>SUBTOTAL(2,C$7:C630)</f>
        <v>621</v>
      </c>
      <c r="C630" s="54">
        <f>IF(ISNA(VLOOKUP($A630,[1]DSSV!$A$9:$P$65536,IN_DTK!C$6,0))=FALSE,VLOOKUP($A630,[1]DSSV!$A$9:$P$65536,IN_DTK!C$6,0),"")</f>
        <v>142251531</v>
      </c>
      <c r="D630" s="55" t="str">
        <f>IF(ISNA(VLOOKUP($A630,[1]DSSV!$A$9:$P$65536,IN_DTK!D$6,0))=FALSE,VLOOKUP($A630,[1]DSSV!$A$9:$P$65536,IN_DTK!D$6,0),"")</f>
        <v>Đoàn Thị Kiều</v>
      </c>
      <c r="E630" s="56" t="str">
        <f>IF(ISNA(VLOOKUP($A630,[1]DSSV!$A$9:$P$65536,IN_DTK!E$6,0))=FALSE,VLOOKUP($A630,[1]DSSV!$A$9:$P$65536,IN_DTK!E$6,0),"")</f>
        <v>Oanh</v>
      </c>
      <c r="F630" s="57" t="str">
        <f>IF(ISNA(VLOOKUP($A630,[1]DSSV!$A$9:$P$65536,IN_DTK!F$6,0))=FALSE,VLOOKUP($A630,[1]DSSV!$A$9:$P$65536,IN_DTK!F$6,0),"")</f>
        <v>K15KKT1</v>
      </c>
      <c r="G630" s="57" t="str">
        <f>IF(ISNA(VLOOKUP($A630,[1]DSSV!$A$9:$P$65536,IN_DTK!G$6,0))=FALSE,VLOOKUP($A630,[1]DSSV!$A$9:$P$65536,IN_DTK!G$6,0),"")</f>
        <v>K15E46</v>
      </c>
      <c r="H630" s="54">
        <f>IF(ISNA(VLOOKUP($A630,[1]DSSV!$A$9:$P$65536,IN_DTK!H$6,0))=FALSE,IF(H$9&lt;&gt;0,VLOOKUP($A630,[1]DSSV!$A$9:$P$65536,IN_DTK!H$6,0),""),"")</f>
        <v>10</v>
      </c>
      <c r="I630" s="54">
        <f>IF(ISNA(VLOOKUP($A630,[1]DSSV!$A$9:$P$65536,IN_DTK!I$6,0))=FALSE,IF(I$9&lt;&gt;0,VLOOKUP($A630,[1]DSSV!$A$9:$P$65536,IN_DTK!I$6,0),""),"")</f>
        <v>9</v>
      </c>
      <c r="J630" s="54">
        <f>IF(ISNA(VLOOKUP($A630,[1]DSSV!$A$9:$P$65536,IN_DTK!J$6,0))=FALSE,IF(J$9&lt;&gt;0,VLOOKUP($A630,[1]DSSV!$A$9:$P$65536,IN_DTK!J$6,0),""),"")</f>
        <v>6.5</v>
      </c>
      <c r="K630" s="54">
        <f>IF(ISNA(VLOOKUP($A630,[1]DSSV!$A$9:$P$65536,IN_DTK!K$6,0))=FALSE,IF(K$9&lt;&gt;0,VLOOKUP($A630,[1]DSSV!$A$9:$P$65536,IN_DTK!K$6,0),""),"")</f>
        <v>8</v>
      </c>
      <c r="L630" s="54">
        <f>IF(ISNA(VLOOKUP($A630,[1]DSSV!$A$9:$P$65536,IN_DTK!L$6,0))=FALSE,VLOOKUP($A630,[1]DSSV!$A$9:$P$65536,IN_DTK!L$6,0),"")</f>
        <v>4</v>
      </c>
      <c r="M630" s="54">
        <f>IF(ISNA(VLOOKUP($A630,[1]DSSV!$A$9:$P$65536,IN_DTK!M$6,0))=FALSE,VLOOKUP($A630,[1]DSSV!$A$9:$P$65536,IN_DTK!M$6,0),"")</f>
        <v>5.6</v>
      </c>
      <c r="N630" s="54">
        <f>IF(ISNA(VLOOKUP($A630,[1]DSSV!$A$9:$P$65536,IN_DTK!N$6,0))=FALSE,IF(N$9&lt;&gt;0,VLOOKUP($A630,[1]DSSV!$A$9:$P$65536,IN_DTK!N$6,0),""),"")</f>
        <v>4.8</v>
      </c>
      <c r="O630" s="58">
        <f>IF(ISNA(VLOOKUP($A630,[1]DSSV!$A$9:$P$65536,IN_DTK!O$6,0))=FALSE,VLOOKUP($A630,[1]DSSV!$A$9:$P$65536,IN_DTK!O$6,0),"")</f>
        <v>6.1</v>
      </c>
      <c r="P630" s="59" t="str">
        <f>IF(ISNA(VLOOKUP($A630,[1]DSSV!$A$9:$P$65536,IN_DTK!P$6,0))=FALSE,VLOOKUP($A630,[1]DSSV!$A$9:$P$65536,IN_DTK!P$6,0),"")</f>
        <v>Sáu Phẩy Một</v>
      </c>
      <c r="Q630" s="60">
        <f>IF(ISNA(VLOOKUP($A630,[1]DSSV!$A$9:$P$65536,IN_DTK!Q$6,0))=FALSE,VLOOKUP($A630,[1]DSSV!$A$9:$P$65536,IN_DTK!Q$6,0),"")</f>
        <v>0</v>
      </c>
      <c r="R630" s="52" t="str">
        <f t="shared" si="18"/>
        <v>K15KKT</v>
      </c>
      <c r="S630" s="53" t="str">
        <f t="shared" si="19"/>
        <v>KKT</v>
      </c>
    </row>
    <row r="631" spans="1:19" s="52" customFormat="1" ht="18" customHeight="1">
      <c r="A631" s="44">
        <v>622</v>
      </c>
      <c r="B631" s="54">
        <f>SUBTOTAL(2,C$7:C631)</f>
        <v>622</v>
      </c>
      <c r="C631" s="54">
        <f>IF(ISNA(VLOOKUP($A631,[1]DSSV!$A$9:$P$65536,IN_DTK!C$6,0))=FALSE,VLOOKUP($A631,[1]DSSV!$A$9:$P$65536,IN_DTK!C$6,0),"")</f>
        <v>142311800</v>
      </c>
      <c r="D631" s="55" t="str">
        <f>IF(ISNA(VLOOKUP($A631,[1]DSSV!$A$9:$P$65536,IN_DTK!D$6,0))=FALSE,VLOOKUP($A631,[1]DSSV!$A$9:$P$65536,IN_DTK!D$6,0),"")</f>
        <v>Hồ Phước</v>
      </c>
      <c r="E631" s="56" t="str">
        <f>IF(ISNA(VLOOKUP($A631,[1]DSSV!$A$9:$P$65536,IN_DTK!E$6,0))=FALSE,VLOOKUP($A631,[1]DSSV!$A$9:$P$65536,IN_DTK!E$6,0),"")</f>
        <v>Thành</v>
      </c>
      <c r="F631" s="57" t="str">
        <f>IF(ISNA(VLOOKUP($A631,[1]DSSV!$A$9:$P$65536,IN_DTK!F$6,0))=FALSE,VLOOKUP($A631,[1]DSSV!$A$9:$P$65536,IN_DTK!F$6,0),"")</f>
        <v>K15KKT1</v>
      </c>
      <c r="G631" s="57" t="str">
        <f>IF(ISNA(VLOOKUP($A631,[1]DSSV!$A$9:$P$65536,IN_DTK!G$6,0))=FALSE,VLOOKUP($A631,[1]DSSV!$A$9:$P$65536,IN_DTK!G$6,0),"")</f>
        <v>K15E46</v>
      </c>
      <c r="H631" s="54">
        <f>IF(ISNA(VLOOKUP($A631,[1]DSSV!$A$9:$P$65536,IN_DTK!H$6,0))=FALSE,IF(H$9&lt;&gt;0,VLOOKUP($A631,[1]DSSV!$A$9:$P$65536,IN_DTK!H$6,0),""),"")</f>
        <v>7</v>
      </c>
      <c r="I631" s="54">
        <f>IF(ISNA(VLOOKUP($A631,[1]DSSV!$A$9:$P$65536,IN_DTK!I$6,0))=FALSE,IF(I$9&lt;&gt;0,VLOOKUP($A631,[1]DSSV!$A$9:$P$65536,IN_DTK!I$6,0),""),"")</f>
        <v>7</v>
      </c>
      <c r="J631" s="54">
        <f>IF(ISNA(VLOOKUP($A631,[1]DSSV!$A$9:$P$65536,IN_DTK!J$6,0))=FALSE,IF(J$9&lt;&gt;0,VLOOKUP($A631,[1]DSSV!$A$9:$P$65536,IN_DTK!J$6,0),""),"")</f>
        <v>5.5</v>
      </c>
      <c r="K631" s="54">
        <f>IF(ISNA(VLOOKUP($A631,[1]DSSV!$A$9:$P$65536,IN_DTK!K$6,0))=FALSE,IF(K$9&lt;&gt;0,VLOOKUP($A631,[1]DSSV!$A$9:$P$65536,IN_DTK!K$6,0),""),"")</f>
        <v>6</v>
      </c>
      <c r="L631" s="54">
        <f>IF(ISNA(VLOOKUP($A631,[1]DSSV!$A$9:$P$65536,IN_DTK!L$6,0))=FALSE,VLOOKUP($A631,[1]DSSV!$A$9:$P$65536,IN_DTK!L$6,0),"")</f>
        <v>4</v>
      </c>
      <c r="M631" s="54" t="str">
        <f>IF(ISNA(VLOOKUP($A631,[1]DSSV!$A$9:$P$65536,IN_DTK!M$6,0))=FALSE,VLOOKUP($A631,[1]DSSV!$A$9:$P$65536,IN_DTK!M$6,0),"")</f>
        <v>v</v>
      </c>
      <c r="N631" s="54" t="str">
        <f>IF(ISNA(VLOOKUP($A631,[1]DSSV!$A$9:$P$65536,IN_DTK!N$6,0))=FALSE,IF(N$9&lt;&gt;0,VLOOKUP($A631,[1]DSSV!$A$9:$P$65536,IN_DTK!N$6,0),""),"")</f>
        <v>v</v>
      </c>
      <c r="O631" s="58">
        <f>IF(ISNA(VLOOKUP($A631,[1]DSSV!$A$9:$P$65536,IN_DTK!O$6,0))=FALSE,VLOOKUP($A631,[1]DSSV!$A$9:$P$65536,IN_DTK!O$6,0),"")</f>
        <v>0</v>
      </c>
      <c r="P631" s="59" t="str">
        <f>IF(ISNA(VLOOKUP($A631,[1]DSSV!$A$9:$P$65536,IN_DTK!P$6,0))=FALSE,VLOOKUP($A631,[1]DSSV!$A$9:$P$65536,IN_DTK!P$6,0),"")</f>
        <v>Không</v>
      </c>
      <c r="Q631" s="60">
        <f>IF(ISNA(VLOOKUP($A631,[1]DSSV!$A$9:$P$65536,IN_DTK!Q$6,0))=FALSE,VLOOKUP($A631,[1]DSSV!$A$9:$P$65536,IN_DTK!Q$6,0),"")</f>
        <v>0</v>
      </c>
      <c r="R631" s="52" t="str">
        <f t="shared" si="18"/>
        <v>K15KKT</v>
      </c>
      <c r="S631" s="53" t="str">
        <f t="shared" si="19"/>
        <v>KKT</v>
      </c>
    </row>
    <row r="632" spans="1:19" s="52" customFormat="1" ht="18" customHeight="1">
      <c r="A632" s="44">
        <v>623</v>
      </c>
      <c r="B632" s="54">
        <f>SUBTOTAL(2,C$7:C632)</f>
        <v>623</v>
      </c>
      <c r="C632" s="54">
        <f>IF(ISNA(VLOOKUP($A632,[1]DSSV!$A$9:$P$65536,IN_DTK!C$6,0))=FALSE,VLOOKUP($A632,[1]DSSV!$A$9:$P$65536,IN_DTK!C$6,0),"")</f>
        <v>152313872</v>
      </c>
      <c r="D632" s="55" t="str">
        <f>IF(ISNA(VLOOKUP($A632,[1]DSSV!$A$9:$P$65536,IN_DTK!D$6,0))=FALSE,VLOOKUP($A632,[1]DSSV!$A$9:$P$65536,IN_DTK!D$6,0),"")</f>
        <v>Võ Thị Kim</v>
      </c>
      <c r="E632" s="56" t="str">
        <f>IF(ISNA(VLOOKUP($A632,[1]DSSV!$A$9:$P$65536,IN_DTK!E$6,0))=FALSE,VLOOKUP($A632,[1]DSSV!$A$9:$P$65536,IN_DTK!E$6,0),"")</f>
        <v>Anh</v>
      </c>
      <c r="F632" s="57" t="str">
        <f>IF(ISNA(VLOOKUP($A632,[1]DSSV!$A$9:$P$65536,IN_DTK!F$6,0))=FALSE,VLOOKUP($A632,[1]DSSV!$A$9:$P$65536,IN_DTK!F$6,0),"")</f>
        <v>K15KKT1</v>
      </c>
      <c r="G632" s="57" t="str">
        <f>IF(ISNA(VLOOKUP($A632,[1]DSSV!$A$9:$P$65536,IN_DTK!G$6,0))=FALSE,VLOOKUP($A632,[1]DSSV!$A$9:$P$65536,IN_DTK!G$6,0),"")</f>
        <v>K15E46</v>
      </c>
      <c r="H632" s="54">
        <f>IF(ISNA(VLOOKUP($A632,[1]DSSV!$A$9:$P$65536,IN_DTK!H$6,0))=FALSE,IF(H$9&lt;&gt;0,VLOOKUP($A632,[1]DSSV!$A$9:$P$65536,IN_DTK!H$6,0),""),"")</f>
        <v>8</v>
      </c>
      <c r="I632" s="54">
        <f>IF(ISNA(VLOOKUP($A632,[1]DSSV!$A$9:$P$65536,IN_DTK!I$6,0))=FALSE,IF(I$9&lt;&gt;0,VLOOKUP($A632,[1]DSSV!$A$9:$P$65536,IN_DTK!I$6,0),""),"")</f>
        <v>8</v>
      </c>
      <c r="J632" s="54">
        <f>IF(ISNA(VLOOKUP($A632,[1]DSSV!$A$9:$P$65536,IN_DTK!J$6,0))=FALSE,IF(J$9&lt;&gt;0,VLOOKUP($A632,[1]DSSV!$A$9:$P$65536,IN_DTK!J$6,0),""),"")</f>
        <v>4</v>
      </c>
      <c r="K632" s="54">
        <f>IF(ISNA(VLOOKUP($A632,[1]DSSV!$A$9:$P$65536,IN_DTK!K$6,0))=FALSE,IF(K$9&lt;&gt;0,VLOOKUP($A632,[1]DSSV!$A$9:$P$65536,IN_DTK!K$6,0),""),"")</f>
        <v>7.5</v>
      </c>
      <c r="L632" s="54">
        <f>IF(ISNA(VLOOKUP($A632,[1]DSSV!$A$9:$P$65536,IN_DTK!L$6,0))=FALSE,VLOOKUP($A632,[1]DSSV!$A$9:$P$65536,IN_DTK!L$6,0),"")</f>
        <v>5</v>
      </c>
      <c r="M632" s="54">
        <f>IF(ISNA(VLOOKUP($A632,[1]DSSV!$A$9:$P$65536,IN_DTK!M$6,0))=FALSE,VLOOKUP($A632,[1]DSSV!$A$9:$P$65536,IN_DTK!M$6,0),"")</f>
        <v>3.8</v>
      </c>
      <c r="N632" s="54">
        <f>IF(ISNA(VLOOKUP($A632,[1]DSSV!$A$9:$P$65536,IN_DTK!N$6,0))=FALSE,IF(N$9&lt;&gt;0,VLOOKUP($A632,[1]DSSV!$A$9:$P$65536,IN_DTK!N$6,0),""),"")</f>
        <v>4.4000000000000004</v>
      </c>
      <c r="O632" s="58">
        <f>IF(ISNA(VLOOKUP($A632,[1]DSSV!$A$9:$P$65536,IN_DTK!O$6,0))=FALSE,VLOOKUP($A632,[1]DSSV!$A$9:$P$65536,IN_DTK!O$6,0),"")</f>
        <v>5.2</v>
      </c>
      <c r="P632" s="59" t="str">
        <f>IF(ISNA(VLOOKUP($A632,[1]DSSV!$A$9:$P$65536,IN_DTK!P$6,0))=FALSE,VLOOKUP($A632,[1]DSSV!$A$9:$P$65536,IN_DTK!P$6,0),"")</f>
        <v>Năm Phẩy Hai</v>
      </c>
      <c r="Q632" s="60">
        <f>IF(ISNA(VLOOKUP($A632,[1]DSSV!$A$9:$P$65536,IN_DTK!Q$6,0))=FALSE,VLOOKUP($A632,[1]DSSV!$A$9:$P$65536,IN_DTK!Q$6,0),"")</f>
        <v>0</v>
      </c>
      <c r="R632" s="52" t="str">
        <f t="shared" si="18"/>
        <v>K15KKT</v>
      </c>
      <c r="S632" s="53" t="str">
        <f t="shared" si="19"/>
        <v>KKT</v>
      </c>
    </row>
    <row r="633" spans="1:19" s="52" customFormat="1" ht="18" customHeight="1">
      <c r="A633" s="44">
        <v>624</v>
      </c>
      <c r="B633" s="54">
        <f>SUBTOTAL(2,C$7:C633)</f>
        <v>624</v>
      </c>
      <c r="C633" s="54">
        <f>IF(ISNA(VLOOKUP($A633,[1]DSSV!$A$9:$P$65536,IN_DTK!C$6,0))=FALSE,VLOOKUP($A633,[1]DSSV!$A$9:$P$65536,IN_DTK!C$6,0),"")</f>
        <v>152313880</v>
      </c>
      <c r="D633" s="55" t="str">
        <f>IF(ISNA(VLOOKUP($A633,[1]DSSV!$A$9:$P$65536,IN_DTK!D$6,0))=FALSE,VLOOKUP($A633,[1]DSSV!$A$9:$P$65536,IN_DTK!D$6,0),"")</f>
        <v>Phan Văn</v>
      </c>
      <c r="E633" s="56" t="str">
        <f>IF(ISNA(VLOOKUP($A633,[1]DSSV!$A$9:$P$65536,IN_DTK!E$6,0))=FALSE,VLOOKUP($A633,[1]DSSV!$A$9:$P$65536,IN_DTK!E$6,0),"")</f>
        <v>Thiện</v>
      </c>
      <c r="F633" s="57" t="str">
        <f>IF(ISNA(VLOOKUP($A633,[1]DSSV!$A$9:$P$65536,IN_DTK!F$6,0))=FALSE,VLOOKUP($A633,[1]DSSV!$A$9:$P$65536,IN_DTK!F$6,0),"")</f>
        <v>K15KKT1</v>
      </c>
      <c r="G633" s="57" t="str">
        <f>IF(ISNA(VLOOKUP($A633,[1]DSSV!$A$9:$P$65536,IN_DTK!G$6,0))=FALSE,VLOOKUP($A633,[1]DSSV!$A$9:$P$65536,IN_DTK!G$6,0),"")</f>
        <v>K15E46</v>
      </c>
      <c r="H633" s="54">
        <f>IF(ISNA(VLOOKUP($A633,[1]DSSV!$A$9:$P$65536,IN_DTK!H$6,0))=FALSE,IF(H$9&lt;&gt;0,VLOOKUP($A633,[1]DSSV!$A$9:$P$65536,IN_DTK!H$6,0),""),"")</f>
        <v>10</v>
      </c>
      <c r="I633" s="54">
        <f>IF(ISNA(VLOOKUP($A633,[1]DSSV!$A$9:$P$65536,IN_DTK!I$6,0))=FALSE,IF(I$9&lt;&gt;0,VLOOKUP($A633,[1]DSSV!$A$9:$P$65536,IN_DTK!I$6,0),""),"")</f>
        <v>8</v>
      </c>
      <c r="J633" s="54">
        <f>IF(ISNA(VLOOKUP($A633,[1]DSSV!$A$9:$P$65536,IN_DTK!J$6,0))=FALSE,IF(J$9&lt;&gt;0,VLOOKUP($A633,[1]DSSV!$A$9:$P$65536,IN_DTK!J$6,0),""),"")</f>
        <v>6</v>
      </c>
      <c r="K633" s="54">
        <f>IF(ISNA(VLOOKUP($A633,[1]DSSV!$A$9:$P$65536,IN_DTK!K$6,0))=FALSE,IF(K$9&lt;&gt;0,VLOOKUP($A633,[1]DSSV!$A$9:$P$65536,IN_DTK!K$6,0),""),"")</f>
        <v>6</v>
      </c>
      <c r="L633" s="54">
        <f>IF(ISNA(VLOOKUP($A633,[1]DSSV!$A$9:$P$65536,IN_DTK!L$6,0))=FALSE,VLOOKUP($A633,[1]DSSV!$A$9:$P$65536,IN_DTK!L$6,0),"")</f>
        <v>4</v>
      </c>
      <c r="M633" s="54">
        <f>IF(ISNA(VLOOKUP($A633,[1]DSSV!$A$9:$P$65536,IN_DTK!M$6,0))=FALSE,VLOOKUP($A633,[1]DSSV!$A$9:$P$65536,IN_DTK!M$6,0),"")</f>
        <v>5.3</v>
      </c>
      <c r="N633" s="54">
        <f>IF(ISNA(VLOOKUP($A633,[1]DSSV!$A$9:$P$65536,IN_DTK!N$6,0))=FALSE,IF(N$9&lt;&gt;0,VLOOKUP($A633,[1]DSSV!$A$9:$P$65536,IN_DTK!N$6,0),""),"")</f>
        <v>4.7</v>
      </c>
      <c r="O633" s="58">
        <f>IF(ISNA(VLOOKUP($A633,[1]DSSV!$A$9:$P$65536,IN_DTK!O$6,0))=FALSE,VLOOKUP($A633,[1]DSSV!$A$9:$P$65536,IN_DTK!O$6,0),"")</f>
        <v>5.7</v>
      </c>
      <c r="P633" s="59" t="str">
        <f>IF(ISNA(VLOOKUP($A633,[1]DSSV!$A$9:$P$65536,IN_DTK!P$6,0))=FALSE,VLOOKUP($A633,[1]DSSV!$A$9:$P$65536,IN_DTK!P$6,0),"")</f>
        <v>Năm Phẩy Bảy</v>
      </c>
      <c r="Q633" s="60">
        <f>IF(ISNA(VLOOKUP($A633,[1]DSSV!$A$9:$P$65536,IN_DTK!Q$6,0))=FALSE,VLOOKUP($A633,[1]DSSV!$A$9:$P$65536,IN_DTK!Q$6,0),"")</f>
        <v>0</v>
      </c>
      <c r="R633" s="52" t="str">
        <f t="shared" si="18"/>
        <v>K15KKT</v>
      </c>
      <c r="S633" s="53" t="str">
        <f t="shared" si="19"/>
        <v>KKT</v>
      </c>
    </row>
    <row r="634" spans="1:19" s="52" customFormat="1" ht="18" customHeight="1">
      <c r="A634" s="44">
        <v>625</v>
      </c>
      <c r="B634" s="54">
        <f>SUBTOTAL(2,C$7:C634)</f>
        <v>625</v>
      </c>
      <c r="C634" s="54">
        <f>IF(ISNA(VLOOKUP($A634,[1]DSSV!$A$9:$P$65536,IN_DTK!C$6,0))=FALSE,VLOOKUP($A634,[1]DSSV!$A$9:$P$65536,IN_DTK!C$6,0),"")</f>
        <v>152313886</v>
      </c>
      <c r="D634" s="55" t="str">
        <f>IF(ISNA(VLOOKUP($A634,[1]DSSV!$A$9:$P$65536,IN_DTK!D$6,0))=FALSE,VLOOKUP($A634,[1]DSSV!$A$9:$P$65536,IN_DTK!D$6,0),"")</f>
        <v>Nguyễn Thanh</v>
      </c>
      <c r="E634" s="56" t="str">
        <f>IF(ISNA(VLOOKUP($A634,[1]DSSV!$A$9:$P$65536,IN_DTK!E$6,0))=FALSE,VLOOKUP($A634,[1]DSSV!$A$9:$P$65536,IN_DTK!E$6,0),"")</f>
        <v>Hiền</v>
      </c>
      <c r="F634" s="57" t="str">
        <f>IF(ISNA(VLOOKUP($A634,[1]DSSV!$A$9:$P$65536,IN_DTK!F$6,0))=FALSE,VLOOKUP($A634,[1]DSSV!$A$9:$P$65536,IN_DTK!F$6,0),"")</f>
        <v>K15KKT1</v>
      </c>
      <c r="G634" s="57" t="str">
        <f>IF(ISNA(VLOOKUP($A634,[1]DSSV!$A$9:$P$65536,IN_DTK!G$6,0))=FALSE,VLOOKUP($A634,[1]DSSV!$A$9:$P$65536,IN_DTK!G$6,0),"")</f>
        <v>K15E46</v>
      </c>
      <c r="H634" s="54">
        <f>IF(ISNA(VLOOKUP($A634,[1]DSSV!$A$9:$P$65536,IN_DTK!H$6,0))=FALSE,IF(H$9&lt;&gt;0,VLOOKUP($A634,[1]DSSV!$A$9:$P$65536,IN_DTK!H$6,0),""),"")</f>
        <v>9</v>
      </c>
      <c r="I634" s="54">
        <f>IF(ISNA(VLOOKUP($A634,[1]DSSV!$A$9:$P$65536,IN_DTK!I$6,0))=FALSE,IF(I$9&lt;&gt;0,VLOOKUP($A634,[1]DSSV!$A$9:$P$65536,IN_DTK!I$6,0),""),"")</f>
        <v>8</v>
      </c>
      <c r="J634" s="54">
        <f>IF(ISNA(VLOOKUP($A634,[1]DSSV!$A$9:$P$65536,IN_DTK!J$6,0))=FALSE,IF(J$9&lt;&gt;0,VLOOKUP($A634,[1]DSSV!$A$9:$P$65536,IN_DTK!J$6,0),""),"")</f>
        <v>5</v>
      </c>
      <c r="K634" s="54">
        <f>IF(ISNA(VLOOKUP($A634,[1]DSSV!$A$9:$P$65536,IN_DTK!K$6,0))=FALSE,IF(K$9&lt;&gt;0,VLOOKUP($A634,[1]DSSV!$A$9:$P$65536,IN_DTK!K$6,0),""),"")</f>
        <v>7</v>
      </c>
      <c r="L634" s="54">
        <f>IF(ISNA(VLOOKUP($A634,[1]DSSV!$A$9:$P$65536,IN_DTK!L$6,0))=FALSE,VLOOKUP($A634,[1]DSSV!$A$9:$P$65536,IN_DTK!L$6,0),"")</f>
        <v>3</v>
      </c>
      <c r="M634" s="54">
        <f>IF(ISNA(VLOOKUP($A634,[1]DSSV!$A$9:$P$65536,IN_DTK!M$6,0))=FALSE,VLOOKUP($A634,[1]DSSV!$A$9:$P$65536,IN_DTK!M$6,0),"")</f>
        <v>4.4000000000000004</v>
      </c>
      <c r="N634" s="54">
        <f>IF(ISNA(VLOOKUP($A634,[1]DSSV!$A$9:$P$65536,IN_DTK!N$6,0))=FALSE,IF(N$9&lt;&gt;0,VLOOKUP($A634,[1]DSSV!$A$9:$P$65536,IN_DTK!N$6,0),""),"")</f>
        <v>3.7</v>
      </c>
      <c r="O634" s="58">
        <f>IF(ISNA(VLOOKUP($A634,[1]DSSV!$A$9:$P$65536,IN_DTK!O$6,0))=FALSE,VLOOKUP($A634,[1]DSSV!$A$9:$P$65536,IN_DTK!O$6,0),"")</f>
        <v>0</v>
      </c>
      <c r="P634" s="59" t="str">
        <f>IF(ISNA(VLOOKUP($A634,[1]DSSV!$A$9:$P$65536,IN_DTK!P$6,0))=FALSE,VLOOKUP($A634,[1]DSSV!$A$9:$P$65536,IN_DTK!P$6,0),"")</f>
        <v>Không</v>
      </c>
      <c r="Q634" s="60">
        <f>IF(ISNA(VLOOKUP($A634,[1]DSSV!$A$9:$P$65536,IN_DTK!Q$6,0))=FALSE,VLOOKUP($A634,[1]DSSV!$A$9:$P$65536,IN_DTK!Q$6,0),"")</f>
        <v>0</v>
      </c>
      <c r="R634" s="52" t="str">
        <f t="shared" si="18"/>
        <v>K15KKT</v>
      </c>
      <c r="S634" s="53" t="str">
        <f t="shared" si="19"/>
        <v>KKT</v>
      </c>
    </row>
    <row r="635" spans="1:19" s="52" customFormat="1" ht="18" customHeight="1">
      <c r="A635" s="44">
        <v>626</v>
      </c>
      <c r="B635" s="54">
        <f>SUBTOTAL(2,C$7:C635)</f>
        <v>626</v>
      </c>
      <c r="C635" s="54">
        <f>IF(ISNA(VLOOKUP($A635,[1]DSSV!$A$9:$P$65536,IN_DTK!C$6,0))=FALSE,VLOOKUP($A635,[1]DSSV!$A$9:$P$65536,IN_DTK!C$6,0),"")</f>
        <v>152313917</v>
      </c>
      <c r="D635" s="55" t="str">
        <f>IF(ISNA(VLOOKUP($A635,[1]DSSV!$A$9:$P$65536,IN_DTK!D$6,0))=FALSE,VLOOKUP($A635,[1]DSSV!$A$9:$P$65536,IN_DTK!D$6,0),"")</f>
        <v>Hoàng Minh</v>
      </c>
      <c r="E635" s="56" t="str">
        <f>IF(ISNA(VLOOKUP($A635,[1]DSSV!$A$9:$P$65536,IN_DTK!E$6,0))=FALSE,VLOOKUP($A635,[1]DSSV!$A$9:$P$65536,IN_DTK!E$6,0),"")</f>
        <v>Thành</v>
      </c>
      <c r="F635" s="57" t="str">
        <f>IF(ISNA(VLOOKUP($A635,[1]DSSV!$A$9:$P$65536,IN_DTK!F$6,0))=FALSE,VLOOKUP($A635,[1]DSSV!$A$9:$P$65536,IN_DTK!F$6,0),"")</f>
        <v>K15KKT1</v>
      </c>
      <c r="G635" s="57" t="str">
        <f>IF(ISNA(VLOOKUP($A635,[1]DSSV!$A$9:$P$65536,IN_DTK!G$6,0))=FALSE,VLOOKUP($A635,[1]DSSV!$A$9:$P$65536,IN_DTK!G$6,0),"")</f>
        <v>K15E46</v>
      </c>
      <c r="H635" s="54">
        <f>IF(ISNA(VLOOKUP($A635,[1]DSSV!$A$9:$P$65536,IN_DTK!H$6,0))=FALSE,IF(H$9&lt;&gt;0,VLOOKUP($A635,[1]DSSV!$A$9:$P$65536,IN_DTK!H$6,0),""),"")</f>
        <v>9</v>
      </c>
      <c r="I635" s="54">
        <f>IF(ISNA(VLOOKUP($A635,[1]DSSV!$A$9:$P$65536,IN_DTK!I$6,0))=FALSE,IF(I$9&lt;&gt;0,VLOOKUP($A635,[1]DSSV!$A$9:$P$65536,IN_DTK!I$6,0),""),"")</f>
        <v>8</v>
      </c>
      <c r="J635" s="54">
        <f>IF(ISNA(VLOOKUP($A635,[1]DSSV!$A$9:$P$65536,IN_DTK!J$6,0))=FALSE,IF(J$9&lt;&gt;0,VLOOKUP($A635,[1]DSSV!$A$9:$P$65536,IN_DTK!J$6,0),""),"")</f>
        <v>5.5</v>
      </c>
      <c r="K635" s="54">
        <f>IF(ISNA(VLOOKUP($A635,[1]DSSV!$A$9:$P$65536,IN_DTK!K$6,0))=FALSE,IF(K$9&lt;&gt;0,VLOOKUP($A635,[1]DSSV!$A$9:$P$65536,IN_DTK!K$6,0),""),"")</f>
        <v>7</v>
      </c>
      <c r="L635" s="54">
        <f>IF(ISNA(VLOOKUP($A635,[1]DSSV!$A$9:$P$65536,IN_DTK!L$6,0))=FALSE,VLOOKUP($A635,[1]DSSV!$A$9:$P$65536,IN_DTK!L$6,0),"")</f>
        <v>3</v>
      </c>
      <c r="M635" s="54">
        <f>IF(ISNA(VLOOKUP($A635,[1]DSSV!$A$9:$P$65536,IN_DTK!M$6,0))=FALSE,VLOOKUP($A635,[1]DSSV!$A$9:$P$65536,IN_DTK!M$6,0),"")</f>
        <v>4.5999999999999996</v>
      </c>
      <c r="N635" s="54">
        <f>IF(ISNA(VLOOKUP($A635,[1]DSSV!$A$9:$P$65536,IN_DTK!N$6,0))=FALSE,IF(N$9&lt;&gt;0,VLOOKUP($A635,[1]DSSV!$A$9:$P$65536,IN_DTK!N$6,0),""),"")</f>
        <v>3.8</v>
      </c>
      <c r="O635" s="58">
        <f>IF(ISNA(VLOOKUP($A635,[1]DSSV!$A$9:$P$65536,IN_DTK!O$6,0))=FALSE,VLOOKUP($A635,[1]DSSV!$A$9:$P$65536,IN_DTK!O$6,0),"")</f>
        <v>0</v>
      </c>
      <c r="P635" s="59" t="str">
        <f>IF(ISNA(VLOOKUP($A635,[1]DSSV!$A$9:$P$65536,IN_DTK!P$6,0))=FALSE,VLOOKUP($A635,[1]DSSV!$A$9:$P$65536,IN_DTK!P$6,0),"")</f>
        <v>Không</v>
      </c>
      <c r="Q635" s="60">
        <f>IF(ISNA(VLOOKUP($A635,[1]DSSV!$A$9:$P$65536,IN_DTK!Q$6,0))=FALSE,VLOOKUP($A635,[1]DSSV!$A$9:$P$65536,IN_DTK!Q$6,0),"")</f>
        <v>0</v>
      </c>
      <c r="R635" s="52" t="str">
        <f t="shared" si="18"/>
        <v>K15KKT</v>
      </c>
      <c r="S635" s="53" t="str">
        <f t="shared" si="19"/>
        <v>KKT</v>
      </c>
    </row>
    <row r="636" spans="1:19" s="52" customFormat="1" ht="18" customHeight="1">
      <c r="A636" s="44">
        <v>627</v>
      </c>
      <c r="B636" s="54">
        <f>SUBTOTAL(2,C$7:C636)</f>
        <v>627</v>
      </c>
      <c r="C636" s="54">
        <f>IF(ISNA(VLOOKUP($A636,[1]DSSV!$A$9:$P$65536,IN_DTK!C$6,0))=FALSE,VLOOKUP($A636,[1]DSSV!$A$9:$P$65536,IN_DTK!C$6,0),"")</f>
        <v>152313921</v>
      </c>
      <c r="D636" s="55" t="str">
        <f>IF(ISNA(VLOOKUP($A636,[1]DSSV!$A$9:$P$65536,IN_DTK!D$6,0))=FALSE,VLOOKUP($A636,[1]DSSV!$A$9:$P$65536,IN_DTK!D$6,0),"")</f>
        <v>Nguyễn Thị Diểm</v>
      </c>
      <c r="E636" s="56" t="str">
        <f>IF(ISNA(VLOOKUP($A636,[1]DSSV!$A$9:$P$65536,IN_DTK!E$6,0))=FALSE,VLOOKUP($A636,[1]DSSV!$A$9:$P$65536,IN_DTK!E$6,0),"")</f>
        <v>Phương</v>
      </c>
      <c r="F636" s="57" t="str">
        <f>IF(ISNA(VLOOKUP($A636,[1]DSSV!$A$9:$P$65536,IN_DTK!F$6,0))=FALSE,VLOOKUP($A636,[1]DSSV!$A$9:$P$65536,IN_DTK!F$6,0),"")</f>
        <v>K15KKT1</v>
      </c>
      <c r="G636" s="57" t="str">
        <f>IF(ISNA(VLOOKUP($A636,[1]DSSV!$A$9:$P$65536,IN_DTK!G$6,0))=FALSE,VLOOKUP($A636,[1]DSSV!$A$9:$P$65536,IN_DTK!G$6,0),"")</f>
        <v>K15E46</v>
      </c>
      <c r="H636" s="54">
        <f>IF(ISNA(VLOOKUP($A636,[1]DSSV!$A$9:$P$65536,IN_DTK!H$6,0))=FALSE,IF(H$9&lt;&gt;0,VLOOKUP($A636,[1]DSSV!$A$9:$P$65536,IN_DTK!H$6,0),""),"")</f>
        <v>10</v>
      </c>
      <c r="I636" s="54">
        <f>IF(ISNA(VLOOKUP($A636,[1]DSSV!$A$9:$P$65536,IN_DTK!I$6,0))=FALSE,IF(I$9&lt;&gt;0,VLOOKUP($A636,[1]DSSV!$A$9:$P$65536,IN_DTK!I$6,0),""),"")</f>
        <v>9</v>
      </c>
      <c r="J636" s="54">
        <f>IF(ISNA(VLOOKUP($A636,[1]DSSV!$A$9:$P$65536,IN_DTK!J$6,0))=FALSE,IF(J$9&lt;&gt;0,VLOOKUP($A636,[1]DSSV!$A$9:$P$65536,IN_DTK!J$6,0),""),"")</f>
        <v>6.5</v>
      </c>
      <c r="K636" s="54">
        <f>IF(ISNA(VLOOKUP($A636,[1]DSSV!$A$9:$P$65536,IN_DTK!K$6,0))=FALSE,IF(K$9&lt;&gt;0,VLOOKUP($A636,[1]DSSV!$A$9:$P$65536,IN_DTK!K$6,0),""),"")</f>
        <v>8</v>
      </c>
      <c r="L636" s="54">
        <f>IF(ISNA(VLOOKUP($A636,[1]DSSV!$A$9:$P$65536,IN_DTK!L$6,0))=FALSE,VLOOKUP($A636,[1]DSSV!$A$9:$P$65536,IN_DTK!L$6,0),"")</f>
        <v>4</v>
      </c>
      <c r="M636" s="54">
        <f>IF(ISNA(VLOOKUP($A636,[1]DSSV!$A$9:$P$65536,IN_DTK!M$6,0))=FALSE,VLOOKUP($A636,[1]DSSV!$A$9:$P$65536,IN_DTK!M$6,0),"")</f>
        <v>6</v>
      </c>
      <c r="N636" s="54">
        <f>IF(ISNA(VLOOKUP($A636,[1]DSSV!$A$9:$P$65536,IN_DTK!N$6,0))=FALSE,IF(N$9&lt;&gt;0,VLOOKUP($A636,[1]DSSV!$A$9:$P$65536,IN_DTK!N$6,0),""),"")</f>
        <v>5</v>
      </c>
      <c r="O636" s="58">
        <f>IF(ISNA(VLOOKUP($A636,[1]DSSV!$A$9:$P$65536,IN_DTK!O$6,0))=FALSE,VLOOKUP($A636,[1]DSSV!$A$9:$P$65536,IN_DTK!O$6,0),"")</f>
        <v>6.3</v>
      </c>
      <c r="P636" s="59" t="str">
        <f>IF(ISNA(VLOOKUP($A636,[1]DSSV!$A$9:$P$65536,IN_DTK!P$6,0))=FALSE,VLOOKUP($A636,[1]DSSV!$A$9:$P$65536,IN_DTK!P$6,0),"")</f>
        <v>Sáu  Phẩy Ba</v>
      </c>
      <c r="Q636" s="60">
        <f>IF(ISNA(VLOOKUP($A636,[1]DSSV!$A$9:$P$65536,IN_DTK!Q$6,0))=FALSE,VLOOKUP($A636,[1]DSSV!$A$9:$P$65536,IN_DTK!Q$6,0),"")</f>
        <v>0</v>
      </c>
      <c r="R636" s="52" t="str">
        <f t="shared" si="18"/>
        <v>K15KKT</v>
      </c>
      <c r="S636" s="53" t="str">
        <f t="shared" si="19"/>
        <v>KKT</v>
      </c>
    </row>
    <row r="637" spans="1:19" s="52" customFormat="1" ht="18" customHeight="1">
      <c r="A637" s="44">
        <v>628</v>
      </c>
      <c r="B637" s="54">
        <f>SUBTOTAL(2,C$7:C637)</f>
        <v>628</v>
      </c>
      <c r="C637" s="54">
        <f>IF(ISNA(VLOOKUP($A637,[1]DSSV!$A$9:$P$65536,IN_DTK!C$6,0))=FALSE,VLOOKUP($A637,[1]DSSV!$A$9:$P$65536,IN_DTK!C$6,0),"")</f>
        <v>152313937</v>
      </c>
      <c r="D637" s="55" t="str">
        <f>IF(ISNA(VLOOKUP($A637,[1]DSSV!$A$9:$P$65536,IN_DTK!D$6,0))=FALSE,VLOOKUP($A637,[1]DSSV!$A$9:$P$65536,IN_DTK!D$6,0),"")</f>
        <v>Hồ Thế</v>
      </c>
      <c r="E637" s="56" t="str">
        <f>IF(ISNA(VLOOKUP($A637,[1]DSSV!$A$9:$P$65536,IN_DTK!E$6,0))=FALSE,VLOOKUP($A637,[1]DSSV!$A$9:$P$65536,IN_DTK!E$6,0),"")</f>
        <v>Định</v>
      </c>
      <c r="F637" s="57" t="str">
        <f>IF(ISNA(VLOOKUP($A637,[1]DSSV!$A$9:$P$65536,IN_DTK!F$6,0))=FALSE,VLOOKUP($A637,[1]DSSV!$A$9:$P$65536,IN_DTK!F$6,0),"")</f>
        <v>K15KKT1</v>
      </c>
      <c r="G637" s="57" t="str">
        <f>IF(ISNA(VLOOKUP($A637,[1]DSSV!$A$9:$P$65536,IN_DTK!G$6,0))=FALSE,VLOOKUP($A637,[1]DSSV!$A$9:$P$65536,IN_DTK!G$6,0),"")</f>
        <v>K15E46</v>
      </c>
      <c r="H637" s="54">
        <f>IF(ISNA(VLOOKUP($A637,[1]DSSV!$A$9:$P$65536,IN_DTK!H$6,0))=FALSE,IF(H$9&lt;&gt;0,VLOOKUP($A637,[1]DSSV!$A$9:$P$65536,IN_DTK!H$6,0),""),"")</f>
        <v>7</v>
      </c>
      <c r="I637" s="54">
        <f>IF(ISNA(VLOOKUP($A637,[1]DSSV!$A$9:$P$65536,IN_DTK!I$6,0))=FALSE,IF(I$9&lt;&gt;0,VLOOKUP($A637,[1]DSSV!$A$9:$P$65536,IN_DTK!I$6,0),""),"")</f>
        <v>7</v>
      </c>
      <c r="J637" s="54">
        <f>IF(ISNA(VLOOKUP($A637,[1]DSSV!$A$9:$P$65536,IN_DTK!J$6,0))=FALSE,IF(J$9&lt;&gt;0,VLOOKUP($A637,[1]DSSV!$A$9:$P$65536,IN_DTK!J$6,0),""),"")</f>
        <v>6</v>
      </c>
      <c r="K637" s="54">
        <f>IF(ISNA(VLOOKUP($A637,[1]DSSV!$A$9:$P$65536,IN_DTK!K$6,0))=FALSE,IF(K$9&lt;&gt;0,VLOOKUP($A637,[1]DSSV!$A$9:$P$65536,IN_DTK!K$6,0),""),"")</f>
        <v>6.5</v>
      </c>
      <c r="L637" s="54">
        <f>IF(ISNA(VLOOKUP($A637,[1]DSSV!$A$9:$P$65536,IN_DTK!L$6,0))=FALSE,VLOOKUP($A637,[1]DSSV!$A$9:$P$65536,IN_DTK!L$6,0),"")</f>
        <v>6</v>
      </c>
      <c r="M637" s="54">
        <f>IF(ISNA(VLOOKUP($A637,[1]DSSV!$A$9:$P$65536,IN_DTK!M$6,0))=FALSE,VLOOKUP($A637,[1]DSSV!$A$9:$P$65536,IN_DTK!M$6,0),"")</f>
        <v>5.3</v>
      </c>
      <c r="N637" s="54">
        <f>IF(ISNA(VLOOKUP($A637,[1]DSSV!$A$9:$P$65536,IN_DTK!N$6,0))=FALSE,IF(N$9&lt;&gt;0,VLOOKUP($A637,[1]DSSV!$A$9:$P$65536,IN_DTK!N$6,0),""),"")</f>
        <v>5.7</v>
      </c>
      <c r="O637" s="58">
        <f>IF(ISNA(VLOOKUP($A637,[1]DSSV!$A$9:$P$65536,IN_DTK!O$6,0))=FALSE,VLOOKUP($A637,[1]DSSV!$A$9:$P$65536,IN_DTK!O$6,0),"")</f>
        <v>6</v>
      </c>
      <c r="P637" s="59" t="str">
        <f>IF(ISNA(VLOOKUP($A637,[1]DSSV!$A$9:$P$65536,IN_DTK!P$6,0))=FALSE,VLOOKUP($A637,[1]DSSV!$A$9:$P$65536,IN_DTK!P$6,0),"")</f>
        <v>Sáu</v>
      </c>
      <c r="Q637" s="60">
        <f>IF(ISNA(VLOOKUP($A637,[1]DSSV!$A$9:$P$65536,IN_DTK!Q$6,0))=FALSE,VLOOKUP($A637,[1]DSSV!$A$9:$P$65536,IN_DTK!Q$6,0),"")</f>
        <v>0</v>
      </c>
      <c r="R637" s="52" t="str">
        <f t="shared" si="18"/>
        <v>K15KKT</v>
      </c>
      <c r="S637" s="53" t="str">
        <f t="shared" si="19"/>
        <v>KKT</v>
      </c>
    </row>
    <row r="638" spans="1:19" s="52" customFormat="1" ht="18" customHeight="1">
      <c r="A638" s="44">
        <v>629</v>
      </c>
      <c r="B638" s="54">
        <f>SUBTOTAL(2,C$7:C638)</f>
        <v>629</v>
      </c>
      <c r="C638" s="54">
        <f>IF(ISNA(VLOOKUP($A638,[1]DSSV!$A$9:$P$65536,IN_DTK!C$6,0))=FALSE,VLOOKUP($A638,[1]DSSV!$A$9:$P$65536,IN_DTK!C$6,0),"")</f>
        <v>152313956</v>
      </c>
      <c r="D638" s="55" t="str">
        <f>IF(ISNA(VLOOKUP($A638,[1]DSSV!$A$9:$P$65536,IN_DTK!D$6,0))=FALSE,VLOOKUP($A638,[1]DSSV!$A$9:$P$65536,IN_DTK!D$6,0),"")</f>
        <v>Trần Thị Hồng</v>
      </c>
      <c r="E638" s="56" t="str">
        <f>IF(ISNA(VLOOKUP($A638,[1]DSSV!$A$9:$P$65536,IN_DTK!E$6,0))=FALSE,VLOOKUP($A638,[1]DSSV!$A$9:$P$65536,IN_DTK!E$6,0),"")</f>
        <v>Nhung</v>
      </c>
      <c r="F638" s="57" t="str">
        <f>IF(ISNA(VLOOKUP($A638,[1]DSSV!$A$9:$P$65536,IN_DTK!F$6,0))=FALSE,VLOOKUP($A638,[1]DSSV!$A$9:$P$65536,IN_DTK!F$6,0),"")</f>
        <v>K15KKT1</v>
      </c>
      <c r="G638" s="57" t="str">
        <f>IF(ISNA(VLOOKUP($A638,[1]DSSV!$A$9:$P$65536,IN_DTK!G$6,0))=FALSE,VLOOKUP($A638,[1]DSSV!$A$9:$P$65536,IN_DTK!G$6,0),"")</f>
        <v>K15E46</v>
      </c>
      <c r="H638" s="54">
        <f>IF(ISNA(VLOOKUP($A638,[1]DSSV!$A$9:$P$65536,IN_DTK!H$6,0))=FALSE,IF(H$9&lt;&gt;0,VLOOKUP($A638,[1]DSSV!$A$9:$P$65536,IN_DTK!H$6,0),""),"")</f>
        <v>9</v>
      </c>
      <c r="I638" s="54">
        <f>IF(ISNA(VLOOKUP($A638,[1]DSSV!$A$9:$P$65536,IN_DTK!I$6,0))=FALSE,IF(I$9&lt;&gt;0,VLOOKUP($A638,[1]DSSV!$A$9:$P$65536,IN_DTK!I$6,0),""),"")</f>
        <v>8</v>
      </c>
      <c r="J638" s="54">
        <f>IF(ISNA(VLOOKUP($A638,[1]DSSV!$A$9:$P$65536,IN_DTK!J$6,0))=FALSE,IF(J$9&lt;&gt;0,VLOOKUP($A638,[1]DSSV!$A$9:$P$65536,IN_DTK!J$6,0),""),"")</f>
        <v>5.5</v>
      </c>
      <c r="K638" s="54">
        <f>IF(ISNA(VLOOKUP($A638,[1]DSSV!$A$9:$P$65536,IN_DTK!K$6,0))=FALSE,IF(K$9&lt;&gt;0,VLOOKUP($A638,[1]DSSV!$A$9:$P$65536,IN_DTK!K$6,0),""),"")</f>
        <v>7</v>
      </c>
      <c r="L638" s="54">
        <f>IF(ISNA(VLOOKUP($A638,[1]DSSV!$A$9:$P$65536,IN_DTK!L$6,0))=FALSE,VLOOKUP($A638,[1]DSSV!$A$9:$P$65536,IN_DTK!L$6,0),"")</f>
        <v>2</v>
      </c>
      <c r="M638" s="54">
        <f>IF(ISNA(VLOOKUP($A638,[1]DSSV!$A$9:$P$65536,IN_DTK!M$6,0))=FALSE,VLOOKUP($A638,[1]DSSV!$A$9:$P$65536,IN_DTK!M$6,0),"")</f>
        <v>4.5999999999999996</v>
      </c>
      <c r="N638" s="54">
        <f>IF(ISNA(VLOOKUP($A638,[1]DSSV!$A$9:$P$65536,IN_DTK!N$6,0))=FALSE,IF(N$9&lt;&gt;0,VLOOKUP($A638,[1]DSSV!$A$9:$P$65536,IN_DTK!N$6,0),""),"")</f>
        <v>3.3</v>
      </c>
      <c r="O638" s="58">
        <f>IF(ISNA(VLOOKUP($A638,[1]DSSV!$A$9:$P$65536,IN_DTK!O$6,0))=FALSE,VLOOKUP($A638,[1]DSSV!$A$9:$P$65536,IN_DTK!O$6,0),"")</f>
        <v>0</v>
      </c>
      <c r="P638" s="59" t="str">
        <f>IF(ISNA(VLOOKUP($A638,[1]DSSV!$A$9:$P$65536,IN_DTK!P$6,0))=FALSE,VLOOKUP($A638,[1]DSSV!$A$9:$P$65536,IN_DTK!P$6,0),"")</f>
        <v>Không</v>
      </c>
      <c r="Q638" s="60">
        <f>IF(ISNA(VLOOKUP($A638,[1]DSSV!$A$9:$P$65536,IN_DTK!Q$6,0))=FALSE,VLOOKUP($A638,[1]DSSV!$A$9:$P$65536,IN_DTK!Q$6,0),"")</f>
        <v>0</v>
      </c>
      <c r="R638" s="52" t="str">
        <f t="shared" si="18"/>
        <v>K15KKT</v>
      </c>
      <c r="S638" s="53" t="str">
        <f t="shared" si="19"/>
        <v>KKT</v>
      </c>
    </row>
    <row r="639" spans="1:19" s="52" customFormat="1" ht="18" customHeight="1">
      <c r="A639" s="44">
        <v>630</v>
      </c>
      <c r="B639" s="54">
        <f>SUBTOTAL(2,C$7:C639)</f>
        <v>630</v>
      </c>
      <c r="C639" s="54">
        <f>IF(ISNA(VLOOKUP($A639,[1]DSSV!$A$9:$P$65536,IN_DTK!C$6,0))=FALSE,VLOOKUP($A639,[1]DSSV!$A$9:$P$65536,IN_DTK!C$6,0),"")</f>
        <v>152313964</v>
      </c>
      <c r="D639" s="55" t="str">
        <f>IF(ISNA(VLOOKUP($A639,[1]DSSV!$A$9:$P$65536,IN_DTK!D$6,0))=FALSE,VLOOKUP($A639,[1]DSSV!$A$9:$P$65536,IN_DTK!D$6,0),"")</f>
        <v>Nguyễn Thị Thu</v>
      </c>
      <c r="E639" s="56" t="str">
        <f>IF(ISNA(VLOOKUP($A639,[1]DSSV!$A$9:$P$65536,IN_DTK!E$6,0))=FALSE,VLOOKUP($A639,[1]DSSV!$A$9:$P$65536,IN_DTK!E$6,0),"")</f>
        <v>Hằng</v>
      </c>
      <c r="F639" s="57" t="str">
        <f>IF(ISNA(VLOOKUP($A639,[1]DSSV!$A$9:$P$65536,IN_DTK!F$6,0))=FALSE,VLOOKUP($A639,[1]DSSV!$A$9:$P$65536,IN_DTK!F$6,0),"")</f>
        <v>K15KKT1</v>
      </c>
      <c r="G639" s="57" t="str">
        <f>IF(ISNA(VLOOKUP($A639,[1]DSSV!$A$9:$P$65536,IN_DTK!G$6,0))=FALSE,VLOOKUP($A639,[1]DSSV!$A$9:$P$65536,IN_DTK!G$6,0),"")</f>
        <v>K15E46</v>
      </c>
      <c r="H639" s="54">
        <f>IF(ISNA(VLOOKUP($A639,[1]DSSV!$A$9:$P$65536,IN_DTK!H$6,0))=FALSE,IF(H$9&lt;&gt;0,VLOOKUP($A639,[1]DSSV!$A$9:$P$65536,IN_DTK!H$6,0),""),"")</f>
        <v>8</v>
      </c>
      <c r="I639" s="54">
        <f>IF(ISNA(VLOOKUP($A639,[1]DSSV!$A$9:$P$65536,IN_DTK!I$6,0))=FALSE,IF(I$9&lt;&gt;0,VLOOKUP($A639,[1]DSSV!$A$9:$P$65536,IN_DTK!I$6,0),""),"")</f>
        <v>8</v>
      </c>
      <c r="J639" s="54">
        <f>IF(ISNA(VLOOKUP($A639,[1]DSSV!$A$9:$P$65536,IN_DTK!J$6,0))=FALSE,IF(J$9&lt;&gt;0,VLOOKUP($A639,[1]DSSV!$A$9:$P$65536,IN_DTK!J$6,0),""),"")</f>
        <v>5</v>
      </c>
      <c r="K639" s="54">
        <f>IF(ISNA(VLOOKUP($A639,[1]DSSV!$A$9:$P$65536,IN_DTK!K$6,0))=FALSE,IF(K$9&lt;&gt;0,VLOOKUP($A639,[1]DSSV!$A$9:$P$65536,IN_DTK!K$6,0),""),"")</f>
        <v>6.5</v>
      </c>
      <c r="L639" s="54">
        <f>IF(ISNA(VLOOKUP($A639,[1]DSSV!$A$9:$P$65536,IN_DTK!L$6,0))=FALSE,VLOOKUP($A639,[1]DSSV!$A$9:$P$65536,IN_DTK!L$6,0),"")</f>
        <v>4</v>
      </c>
      <c r="M639" s="54">
        <f>IF(ISNA(VLOOKUP($A639,[1]DSSV!$A$9:$P$65536,IN_DTK!M$6,0))=FALSE,VLOOKUP($A639,[1]DSSV!$A$9:$P$65536,IN_DTK!M$6,0),"")</f>
        <v>3.6</v>
      </c>
      <c r="N639" s="54">
        <f>IF(ISNA(VLOOKUP($A639,[1]DSSV!$A$9:$P$65536,IN_DTK!N$6,0))=FALSE,IF(N$9&lt;&gt;0,VLOOKUP($A639,[1]DSSV!$A$9:$P$65536,IN_DTK!N$6,0),""),"")</f>
        <v>3.8</v>
      </c>
      <c r="O639" s="58">
        <f>IF(ISNA(VLOOKUP($A639,[1]DSSV!$A$9:$P$65536,IN_DTK!O$6,0))=FALSE,VLOOKUP($A639,[1]DSSV!$A$9:$P$65536,IN_DTK!O$6,0),"")</f>
        <v>0</v>
      </c>
      <c r="P639" s="59" t="str">
        <f>IF(ISNA(VLOOKUP($A639,[1]DSSV!$A$9:$P$65536,IN_DTK!P$6,0))=FALSE,VLOOKUP($A639,[1]DSSV!$A$9:$P$65536,IN_DTK!P$6,0),"")</f>
        <v>Không</v>
      </c>
      <c r="Q639" s="60">
        <f>IF(ISNA(VLOOKUP($A639,[1]DSSV!$A$9:$P$65536,IN_DTK!Q$6,0))=FALSE,VLOOKUP($A639,[1]DSSV!$A$9:$P$65536,IN_DTK!Q$6,0),"")</f>
        <v>0</v>
      </c>
      <c r="R639" s="52" t="str">
        <f t="shared" si="18"/>
        <v>K15KKT</v>
      </c>
      <c r="S639" s="53" t="str">
        <f t="shared" si="19"/>
        <v>KKT</v>
      </c>
    </row>
    <row r="640" spans="1:19" s="52" customFormat="1" ht="18" customHeight="1">
      <c r="A640" s="44">
        <v>631</v>
      </c>
      <c r="B640" s="54">
        <f>SUBTOTAL(2,C$7:C640)</f>
        <v>631</v>
      </c>
      <c r="C640" s="54">
        <f>IF(ISNA(VLOOKUP($A640,[1]DSSV!$A$9:$P$65536,IN_DTK!C$6,0))=FALSE,VLOOKUP($A640,[1]DSSV!$A$9:$P$65536,IN_DTK!C$6,0),"")</f>
        <v>152313987</v>
      </c>
      <c r="D640" s="55" t="str">
        <f>IF(ISNA(VLOOKUP($A640,[1]DSSV!$A$9:$P$65536,IN_DTK!D$6,0))=FALSE,VLOOKUP($A640,[1]DSSV!$A$9:$P$65536,IN_DTK!D$6,0),"")</f>
        <v>Phan Thanh</v>
      </c>
      <c r="E640" s="56" t="str">
        <f>IF(ISNA(VLOOKUP($A640,[1]DSSV!$A$9:$P$65536,IN_DTK!E$6,0))=FALSE,VLOOKUP($A640,[1]DSSV!$A$9:$P$65536,IN_DTK!E$6,0),"")</f>
        <v>Dũng</v>
      </c>
      <c r="F640" s="57" t="str">
        <f>IF(ISNA(VLOOKUP($A640,[1]DSSV!$A$9:$P$65536,IN_DTK!F$6,0))=FALSE,VLOOKUP($A640,[1]DSSV!$A$9:$P$65536,IN_DTK!F$6,0),"")</f>
        <v>K15KKT1</v>
      </c>
      <c r="G640" s="57" t="str">
        <f>IF(ISNA(VLOOKUP($A640,[1]DSSV!$A$9:$P$65536,IN_DTK!G$6,0))=FALSE,VLOOKUP($A640,[1]DSSV!$A$9:$P$65536,IN_DTK!G$6,0),"")</f>
        <v>K15E46</v>
      </c>
      <c r="H640" s="54">
        <f>IF(ISNA(VLOOKUP($A640,[1]DSSV!$A$9:$P$65536,IN_DTK!H$6,0))=FALSE,IF(H$9&lt;&gt;0,VLOOKUP($A640,[1]DSSV!$A$9:$P$65536,IN_DTK!H$6,0),""),"")</f>
        <v>8</v>
      </c>
      <c r="I640" s="54">
        <f>IF(ISNA(VLOOKUP($A640,[1]DSSV!$A$9:$P$65536,IN_DTK!I$6,0))=FALSE,IF(I$9&lt;&gt;0,VLOOKUP($A640,[1]DSSV!$A$9:$P$65536,IN_DTK!I$6,0),""),"")</f>
        <v>8</v>
      </c>
      <c r="J640" s="54">
        <f>IF(ISNA(VLOOKUP($A640,[1]DSSV!$A$9:$P$65536,IN_DTK!J$6,0))=FALSE,IF(J$9&lt;&gt;0,VLOOKUP($A640,[1]DSSV!$A$9:$P$65536,IN_DTK!J$6,0),""),"")</f>
        <v>5</v>
      </c>
      <c r="K640" s="54">
        <f>IF(ISNA(VLOOKUP($A640,[1]DSSV!$A$9:$P$65536,IN_DTK!K$6,0))=FALSE,IF(K$9&lt;&gt;0,VLOOKUP($A640,[1]DSSV!$A$9:$P$65536,IN_DTK!K$6,0),""),"")</f>
        <v>6.5</v>
      </c>
      <c r="L640" s="54">
        <f>IF(ISNA(VLOOKUP($A640,[1]DSSV!$A$9:$P$65536,IN_DTK!L$6,0))=FALSE,VLOOKUP($A640,[1]DSSV!$A$9:$P$65536,IN_DTK!L$6,0),"")</f>
        <v>4</v>
      </c>
      <c r="M640" s="54">
        <f>IF(ISNA(VLOOKUP($A640,[1]DSSV!$A$9:$P$65536,IN_DTK!M$6,0))=FALSE,VLOOKUP($A640,[1]DSSV!$A$9:$P$65536,IN_DTK!M$6,0),"")</f>
        <v>4.9000000000000004</v>
      </c>
      <c r="N640" s="54">
        <f>IF(ISNA(VLOOKUP($A640,[1]DSSV!$A$9:$P$65536,IN_DTK!N$6,0))=FALSE,IF(N$9&lt;&gt;0,VLOOKUP($A640,[1]DSSV!$A$9:$P$65536,IN_DTK!N$6,0),""),"")</f>
        <v>4.5</v>
      </c>
      <c r="O640" s="58">
        <f>IF(ISNA(VLOOKUP($A640,[1]DSSV!$A$9:$P$65536,IN_DTK!O$6,0))=FALSE,VLOOKUP($A640,[1]DSSV!$A$9:$P$65536,IN_DTK!O$6,0),"")</f>
        <v>5.3</v>
      </c>
      <c r="P640" s="59" t="str">
        <f>IF(ISNA(VLOOKUP($A640,[1]DSSV!$A$9:$P$65536,IN_DTK!P$6,0))=FALSE,VLOOKUP($A640,[1]DSSV!$A$9:$P$65536,IN_DTK!P$6,0),"")</f>
        <v>Năm Phẩy Ba</v>
      </c>
      <c r="Q640" s="60">
        <f>IF(ISNA(VLOOKUP($A640,[1]DSSV!$A$9:$P$65536,IN_DTK!Q$6,0))=FALSE,VLOOKUP($A640,[1]DSSV!$A$9:$P$65536,IN_DTK!Q$6,0),"")</f>
        <v>0</v>
      </c>
      <c r="R640" s="52" t="str">
        <f t="shared" si="18"/>
        <v>K15KKT</v>
      </c>
      <c r="S640" s="53" t="str">
        <f t="shared" si="19"/>
        <v>KKT</v>
      </c>
    </row>
    <row r="641" spans="1:19" s="52" customFormat="1" ht="18" customHeight="1">
      <c r="A641" s="44">
        <v>632</v>
      </c>
      <c r="B641" s="54">
        <f>SUBTOTAL(2,C$7:C641)</f>
        <v>632</v>
      </c>
      <c r="C641" s="54">
        <f>IF(ISNA(VLOOKUP($A641,[1]DSSV!$A$9:$P$65536,IN_DTK!C$6,0))=FALSE,VLOOKUP($A641,[1]DSSV!$A$9:$P$65536,IN_DTK!C$6,0),"")</f>
        <v>152313992</v>
      </c>
      <c r="D641" s="55" t="str">
        <f>IF(ISNA(VLOOKUP($A641,[1]DSSV!$A$9:$P$65536,IN_DTK!D$6,0))=FALSE,VLOOKUP($A641,[1]DSSV!$A$9:$P$65536,IN_DTK!D$6,0),"")</f>
        <v>Nguyễn Thị</v>
      </c>
      <c r="E641" s="56" t="str">
        <f>IF(ISNA(VLOOKUP($A641,[1]DSSV!$A$9:$P$65536,IN_DTK!E$6,0))=FALSE,VLOOKUP($A641,[1]DSSV!$A$9:$P$65536,IN_DTK!E$6,0),"")</f>
        <v>Thảo</v>
      </c>
      <c r="F641" s="57" t="str">
        <f>IF(ISNA(VLOOKUP($A641,[1]DSSV!$A$9:$P$65536,IN_DTK!F$6,0))=FALSE,VLOOKUP($A641,[1]DSSV!$A$9:$P$65536,IN_DTK!F$6,0),"")</f>
        <v>K15KKT1</v>
      </c>
      <c r="G641" s="57" t="str">
        <f>IF(ISNA(VLOOKUP($A641,[1]DSSV!$A$9:$P$65536,IN_DTK!G$6,0))=FALSE,VLOOKUP($A641,[1]DSSV!$A$9:$P$65536,IN_DTK!G$6,0),"")</f>
        <v>K15E46</v>
      </c>
      <c r="H641" s="54">
        <f>IF(ISNA(VLOOKUP($A641,[1]DSSV!$A$9:$P$65536,IN_DTK!H$6,0))=FALSE,IF(H$9&lt;&gt;0,VLOOKUP($A641,[1]DSSV!$A$9:$P$65536,IN_DTK!H$6,0),""),"")</f>
        <v>10</v>
      </c>
      <c r="I641" s="54">
        <f>IF(ISNA(VLOOKUP($A641,[1]DSSV!$A$9:$P$65536,IN_DTK!I$6,0))=FALSE,IF(I$9&lt;&gt;0,VLOOKUP($A641,[1]DSSV!$A$9:$P$65536,IN_DTK!I$6,0),""),"")</f>
        <v>9</v>
      </c>
      <c r="J641" s="54">
        <f>IF(ISNA(VLOOKUP($A641,[1]DSSV!$A$9:$P$65536,IN_DTK!J$6,0))=FALSE,IF(J$9&lt;&gt;0,VLOOKUP($A641,[1]DSSV!$A$9:$P$65536,IN_DTK!J$6,0),""),"")</f>
        <v>5.5</v>
      </c>
      <c r="K641" s="54">
        <f>IF(ISNA(VLOOKUP($A641,[1]DSSV!$A$9:$P$65536,IN_DTK!K$6,0))=FALSE,IF(K$9&lt;&gt;0,VLOOKUP($A641,[1]DSSV!$A$9:$P$65536,IN_DTK!K$6,0),""),"")</f>
        <v>8</v>
      </c>
      <c r="L641" s="54">
        <f>IF(ISNA(VLOOKUP($A641,[1]DSSV!$A$9:$P$65536,IN_DTK!L$6,0))=FALSE,VLOOKUP($A641,[1]DSSV!$A$9:$P$65536,IN_DTK!L$6,0),"")</f>
        <v>6</v>
      </c>
      <c r="M641" s="54">
        <f>IF(ISNA(VLOOKUP($A641,[1]DSSV!$A$9:$P$65536,IN_DTK!M$6,0))=FALSE,VLOOKUP($A641,[1]DSSV!$A$9:$P$65536,IN_DTK!M$6,0),"")</f>
        <v>5.5</v>
      </c>
      <c r="N641" s="54">
        <f>IF(ISNA(VLOOKUP($A641,[1]DSSV!$A$9:$P$65536,IN_DTK!N$6,0))=FALSE,IF(N$9&lt;&gt;0,VLOOKUP($A641,[1]DSSV!$A$9:$P$65536,IN_DTK!N$6,0),""),"")</f>
        <v>5.8</v>
      </c>
      <c r="O641" s="58">
        <f>IF(ISNA(VLOOKUP($A641,[1]DSSV!$A$9:$P$65536,IN_DTK!O$6,0))=FALSE,VLOOKUP($A641,[1]DSSV!$A$9:$P$65536,IN_DTK!O$6,0),"")</f>
        <v>6.5</v>
      </c>
      <c r="P641" s="59" t="str">
        <f>IF(ISNA(VLOOKUP($A641,[1]DSSV!$A$9:$P$65536,IN_DTK!P$6,0))=FALSE,VLOOKUP($A641,[1]DSSV!$A$9:$P$65536,IN_DTK!P$6,0),"")</f>
        <v>Sáu Phẩy Năm</v>
      </c>
      <c r="Q641" s="60">
        <f>IF(ISNA(VLOOKUP($A641,[1]DSSV!$A$9:$P$65536,IN_DTK!Q$6,0))=FALSE,VLOOKUP($A641,[1]DSSV!$A$9:$P$65536,IN_DTK!Q$6,0),"")</f>
        <v>0</v>
      </c>
      <c r="R641" s="52" t="str">
        <f t="shared" si="18"/>
        <v>K15KKT</v>
      </c>
      <c r="S641" s="53" t="str">
        <f t="shared" si="19"/>
        <v>KKT</v>
      </c>
    </row>
    <row r="642" spans="1:19" s="52" customFormat="1" ht="18" customHeight="1">
      <c r="A642" s="44">
        <v>633</v>
      </c>
      <c r="B642" s="54">
        <f>SUBTOTAL(2,C$7:C642)</f>
        <v>633</v>
      </c>
      <c r="C642" s="54">
        <f>IF(ISNA(VLOOKUP($A642,[1]DSSV!$A$9:$P$65536,IN_DTK!C$6,0))=FALSE,VLOOKUP($A642,[1]DSSV!$A$9:$P$65536,IN_DTK!C$6,0),"")</f>
        <v>152314009</v>
      </c>
      <c r="D642" s="55" t="str">
        <f>IF(ISNA(VLOOKUP($A642,[1]DSSV!$A$9:$P$65536,IN_DTK!D$6,0))=FALSE,VLOOKUP($A642,[1]DSSV!$A$9:$P$65536,IN_DTK!D$6,0),"")</f>
        <v>Lê Thị Thanh</v>
      </c>
      <c r="E642" s="56" t="str">
        <f>IF(ISNA(VLOOKUP($A642,[1]DSSV!$A$9:$P$65536,IN_DTK!E$6,0))=FALSE,VLOOKUP($A642,[1]DSSV!$A$9:$P$65536,IN_DTK!E$6,0),"")</f>
        <v>Nhã</v>
      </c>
      <c r="F642" s="57" t="str">
        <f>IF(ISNA(VLOOKUP($A642,[1]DSSV!$A$9:$P$65536,IN_DTK!F$6,0))=FALSE,VLOOKUP($A642,[1]DSSV!$A$9:$P$65536,IN_DTK!F$6,0),"")</f>
        <v>K15KKT1</v>
      </c>
      <c r="G642" s="57" t="str">
        <f>IF(ISNA(VLOOKUP($A642,[1]DSSV!$A$9:$P$65536,IN_DTK!G$6,0))=FALSE,VLOOKUP($A642,[1]DSSV!$A$9:$P$65536,IN_DTK!G$6,0),"")</f>
        <v>K15E46</v>
      </c>
      <c r="H642" s="54">
        <f>IF(ISNA(VLOOKUP($A642,[1]DSSV!$A$9:$P$65536,IN_DTK!H$6,0))=FALSE,IF(H$9&lt;&gt;0,VLOOKUP($A642,[1]DSSV!$A$9:$P$65536,IN_DTK!H$6,0),""),"")</f>
        <v>9</v>
      </c>
      <c r="I642" s="54">
        <f>IF(ISNA(VLOOKUP($A642,[1]DSSV!$A$9:$P$65536,IN_DTK!I$6,0))=FALSE,IF(I$9&lt;&gt;0,VLOOKUP($A642,[1]DSSV!$A$9:$P$65536,IN_DTK!I$6,0),""),"")</f>
        <v>9</v>
      </c>
      <c r="J642" s="54">
        <f>IF(ISNA(VLOOKUP($A642,[1]DSSV!$A$9:$P$65536,IN_DTK!J$6,0))=FALSE,IF(J$9&lt;&gt;0,VLOOKUP($A642,[1]DSSV!$A$9:$P$65536,IN_DTK!J$6,0),""),"")</f>
        <v>5.5</v>
      </c>
      <c r="K642" s="54">
        <f>IF(ISNA(VLOOKUP($A642,[1]DSSV!$A$9:$P$65536,IN_DTK!K$6,0))=FALSE,IF(K$9&lt;&gt;0,VLOOKUP($A642,[1]DSSV!$A$9:$P$65536,IN_DTK!K$6,0),""),"")</f>
        <v>7.5</v>
      </c>
      <c r="L642" s="54">
        <f>IF(ISNA(VLOOKUP($A642,[1]DSSV!$A$9:$P$65536,IN_DTK!L$6,0))=FALSE,VLOOKUP($A642,[1]DSSV!$A$9:$P$65536,IN_DTK!L$6,0),"")</f>
        <v>6</v>
      </c>
      <c r="M642" s="54">
        <f>IF(ISNA(VLOOKUP($A642,[1]DSSV!$A$9:$P$65536,IN_DTK!M$6,0))=FALSE,VLOOKUP($A642,[1]DSSV!$A$9:$P$65536,IN_DTK!M$6,0),"")</f>
        <v>5.3</v>
      </c>
      <c r="N642" s="54">
        <f>IF(ISNA(VLOOKUP($A642,[1]DSSV!$A$9:$P$65536,IN_DTK!N$6,0))=FALSE,IF(N$9&lt;&gt;0,VLOOKUP($A642,[1]DSSV!$A$9:$P$65536,IN_DTK!N$6,0),""),"")</f>
        <v>5.7</v>
      </c>
      <c r="O642" s="58">
        <f>IF(ISNA(VLOOKUP($A642,[1]DSSV!$A$9:$P$65536,IN_DTK!O$6,0))=FALSE,VLOOKUP($A642,[1]DSSV!$A$9:$P$65536,IN_DTK!O$6,0),"")</f>
        <v>6.3</v>
      </c>
      <c r="P642" s="59" t="str">
        <f>IF(ISNA(VLOOKUP($A642,[1]DSSV!$A$9:$P$65536,IN_DTK!P$6,0))=FALSE,VLOOKUP($A642,[1]DSSV!$A$9:$P$65536,IN_DTK!P$6,0),"")</f>
        <v>Sáu  Phẩy Ba</v>
      </c>
      <c r="Q642" s="60">
        <f>IF(ISNA(VLOOKUP($A642,[1]DSSV!$A$9:$P$65536,IN_DTK!Q$6,0))=FALSE,VLOOKUP($A642,[1]DSSV!$A$9:$P$65536,IN_DTK!Q$6,0),"")</f>
        <v>0</v>
      </c>
      <c r="R642" s="52" t="str">
        <f t="shared" si="18"/>
        <v>K15KKT</v>
      </c>
      <c r="S642" s="53" t="str">
        <f t="shared" si="19"/>
        <v>KKT</v>
      </c>
    </row>
    <row r="643" spans="1:19" s="52" customFormat="1" ht="18" customHeight="1">
      <c r="A643" s="44">
        <v>634</v>
      </c>
      <c r="B643" s="54">
        <f>SUBTOTAL(2,C$7:C643)</f>
        <v>634</v>
      </c>
      <c r="C643" s="54">
        <f>IF(ISNA(VLOOKUP($A643,[1]DSSV!$A$9:$P$65536,IN_DTK!C$6,0))=FALSE,VLOOKUP($A643,[1]DSSV!$A$9:$P$65536,IN_DTK!C$6,0),"")</f>
        <v>152314022</v>
      </c>
      <c r="D643" s="55" t="str">
        <f>IF(ISNA(VLOOKUP($A643,[1]DSSV!$A$9:$P$65536,IN_DTK!D$6,0))=FALSE,VLOOKUP($A643,[1]DSSV!$A$9:$P$65536,IN_DTK!D$6,0),"")</f>
        <v>Nguyễn Thị Hải</v>
      </c>
      <c r="E643" s="56" t="str">
        <f>IF(ISNA(VLOOKUP($A643,[1]DSSV!$A$9:$P$65536,IN_DTK!E$6,0))=FALSE,VLOOKUP($A643,[1]DSSV!$A$9:$P$65536,IN_DTK!E$6,0),"")</f>
        <v>Yến</v>
      </c>
      <c r="F643" s="57" t="str">
        <f>IF(ISNA(VLOOKUP($A643,[1]DSSV!$A$9:$P$65536,IN_DTK!F$6,0))=FALSE,VLOOKUP($A643,[1]DSSV!$A$9:$P$65536,IN_DTK!F$6,0),"")</f>
        <v>K15KKT1</v>
      </c>
      <c r="G643" s="57" t="str">
        <f>IF(ISNA(VLOOKUP($A643,[1]DSSV!$A$9:$P$65536,IN_DTK!G$6,0))=FALSE,VLOOKUP($A643,[1]DSSV!$A$9:$P$65536,IN_DTK!G$6,0),"")</f>
        <v>K15E46</v>
      </c>
      <c r="H643" s="54">
        <f>IF(ISNA(VLOOKUP($A643,[1]DSSV!$A$9:$P$65536,IN_DTK!H$6,0))=FALSE,IF(H$9&lt;&gt;0,VLOOKUP($A643,[1]DSSV!$A$9:$P$65536,IN_DTK!H$6,0),""),"")</f>
        <v>10</v>
      </c>
      <c r="I643" s="54">
        <f>IF(ISNA(VLOOKUP($A643,[1]DSSV!$A$9:$P$65536,IN_DTK!I$6,0))=FALSE,IF(I$9&lt;&gt;0,VLOOKUP($A643,[1]DSSV!$A$9:$P$65536,IN_DTK!I$6,0),""),"")</f>
        <v>8</v>
      </c>
      <c r="J643" s="54">
        <f>IF(ISNA(VLOOKUP($A643,[1]DSSV!$A$9:$P$65536,IN_DTK!J$6,0))=FALSE,IF(J$9&lt;&gt;0,VLOOKUP($A643,[1]DSSV!$A$9:$P$65536,IN_DTK!J$6,0),""),"")</f>
        <v>6</v>
      </c>
      <c r="K643" s="54">
        <f>IF(ISNA(VLOOKUP($A643,[1]DSSV!$A$9:$P$65536,IN_DTK!K$6,0))=FALSE,IF(K$9&lt;&gt;0,VLOOKUP($A643,[1]DSSV!$A$9:$P$65536,IN_DTK!K$6,0),""),"")</f>
        <v>7.5</v>
      </c>
      <c r="L643" s="54">
        <f>IF(ISNA(VLOOKUP($A643,[1]DSSV!$A$9:$P$65536,IN_DTK!L$6,0))=FALSE,VLOOKUP($A643,[1]DSSV!$A$9:$P$65536,IN_DTK!L$6,0),"")</f>
        <v>4</v>
      </c>
      <c r="M643" s="54">
        <f>IF(ISNA(VLOOKUP($A643,[1]DSSV!$A$9:$P$65536,IN_DTK!M$6,0))=FALSE,VLOOKUP($A643,[1]DSSV!$A$9:$P$65536,IN_DTK!M$6,0),"")</f>
        <v>5.3</v>
      </c>
      <c r="N643" s="54">
        <f>IF(ISNA(VLOOKUP($A643,[1]DSSV!$A$9:$P$65536,IN_DTK!N$6,0))=FALSE,IF(N$9&lt;&gt;0,VLOOKUP($A643,[1]DSSV!$A$9:$P$65536,IN_DTK!N$6,0),""),"")</f>
        <v>4.7</v>
      </c>
      <c r="O643" s="58">
        <f>IF(ISNA(VLOOKUP($A643,[1]DSSV!$A$9:$P$65536,IN_DTK!O$6,0))=FALSE,VLOOKUP($A643,[1]DSSV!$A$9:$P$65536,IN_DTK!O$6,0),"")</f>
        <v>5.8</v>
      </c>
      <c r="P643" s="59" t="str">
        <f>IF(ISNA(VLOOKUP($A643,[1]DSSV!$A$9:$P$65536,IN_DTK!P$6,0))=FALSE,VLOOKUP($A643,[1]DSSV!$A$9:$P$65536,IN_DTK!P$6,0),"")</f>
        <v>Năm Phẩy Tám</v>
      </c>
      <c r="Q643" s="60">
        <f>IF(ISNA(VLOOKUP($A643,[1]DSSV!$A$9:$P$65536,IN_DTK!Q$6,0))=FALSE,VLOOKUP($A643,[1]DSSV!$A$9:$P$65536,IN_DTK!Q$6,0),"")</f>
        <v>0</v>
      </c>
      <c r="R643" s="52" t="str">
        <f t="shared" si="18"/>
        <v>K15KKT</v>
      </c>
      <c r="S643" s="53" t="str">
        <f t="shared" si="19"/>
        <v>KKT</v>
      </c>
    </row>
    <row r="644" spans="1:19" s="52" customFormat="1" ht="18" customHeight="1">
      <c r="A644" s="44">
        <v>635</v>
      </c>
      <c r="B644" s="54">
        <f>SUBTOTAL(2,C$7:C644)</f>
        <v>635</v>
      </c>
      <c r="C644" s="54">
        <f>IF(ISNA(VLOOKUP($A644,[1]DSSV!$A$9:$P$65536,IN_DTK!C$6,0))=FALSE,VLOOKUP($A644,[1]DSSV!$A$9:$P$65536,IN_DTK!C$6,0),"")</f>
        <v>152314042</v>
      </c>
      <c r="D644" s="55" t="str">
        <f>IF(ISNA(VLOOKUP($A644,[1]DSSV!$A$9:$P$65536,IN_DTK!D$6,0))=FALSE,VLOOKUP($A644,[1]DSSV!$A$9:$P$65536,IN_DTK!D$6,0),"")</f>
        <v>Phan Thanh</v>
      </c>
      <c r="E644" s="56" t="str">
        <f>IF(ISNA(VLOOKUP($A644,[1]DSSV!$A$9:$P$65536,IN_DTK!E$6,0))=FALSE,VLOOKUP($A644,[1]DSSV!$A$9:$P$65536,IN_DTK!E$6,0),"")</f>
        <v>Thương</v>
      </c>
      <c r="F644" s="57" t="str">
        <f>IF(ISNA(VLOOKUP($A644,[1]DSSV!$A$9:$P$65536,IN_DTK!F$6,0))=FALSE,VLOOKUP($A644,[1]DSSV!$A$9:$P$65536,IN_DTK!F$6,0),"")</f>
        <v>K15KKT1</v>
      </c>
      <c r="G644" s="57" t="str">
        <f>IF(ISNA(VLOOKUP($A644,[1]DSSV!$A$9:$P$65536,IN_DTK!G$6,0))=FALSE,VLOOKUP($A644,[1]DSSV!$A$9:$P$65536,IN_DTK!G$6,0),"")</f>
        <v>K15E46</v>
      </c>
      <c r="H644" s="54">
        <f>IF(ISNA(VLOOKUP($A644,[1]DSSV!$A$9:$P$65536,IN_DTK!H$6,0))=FALSE,IF(H$9&lt;&gt;0,VLOOKUP($A644,[1]DSSV!$A$9:$P$65536,IN_DTK!H$6,0),""),"")</f>
        <v>10</v>
      </c>
      <c r="I644" s="54">
        <f>IF(ISNA(VLOOKUP($A644,[1]DSSV!$A$9:$P$65536,IN_DTK!I$6,0))=FALSE,IF(I$9&lt;&gt;0,VLOOKUP($A644,[1]DSSV!$A$9:$P$65536,IN_DTK!I$6,0),""),"")</f>
        <v>9</v>
      </c>
      <c r="J644" s="54">
        <f>IF(ISNA(VLOOKUP($A644,[1]DSSV!$A$9:$P$65536,IN_DTK!J$6,0))=FALSE,IF(J$9&lt;&gt;0,VLOOKUP($A644,[1]DSSV!$A$9:$P$65536,IN_DTK!J$6,0),""),"")</f>
        <v>6</v>
      </c>
      <c r="K644" s="54">
        <f>IF(ISNA(VLOOKUP($A644,[1]DSSV!$A$9:$P$65536,IN_DTK!K$6,0))=FALSE,IF(K$9&lt;&gt;0,VLOOKUP($A644,[1]DSSV!$A$9:$P$65536,IN_DTK!K$6,0),""),"")</f>
        <v>8</v>
      </c>
      <c r="L644" s="54">
        <f>IF(ISNA(VLOOKUP($A644,[1]DSSV!$A$9:$P$65536,IN_DTK!L$6,0))=FALSE,VLOOKUP($A644,[1]DSSV!$A$9:$P$65536,IN_DTK!L$6,0),"")</f>
        <v>5</v>
      </c>
      <c r="M644" s="54">
        <f>IF(ISNA(VLOOKUP($A644,[1]DSSV!$A$9:$P$65536,IN_DTK!M$6,0))=FALSE,VLOOKUP($A644,[1]DSSV!$A$9:$P$65536,IN_DTK!M$6,0),"")</f>
        <v>4.4000000000000004</v>
      </c>
      <c r="N644" s="54">
        <f>IF(ISNA(VLOOKUP($A644,[1]DSSV!$A$9:$P$65536,IN_DTK!N$6,0))=FALSE,IF(N$9&lt;&gt;0,VLOOKUP($A644,[1]DSSV!$A$9:$P$65536,IN_DTK!N$6,0),""),"")</f>
        <v>4.7</v>
      </c>
      <c r="O644" s="58">
        <f>IF(ISNA(VLOOKUP($A644,[1]DSSV!$A$9:$P$65536,IN_DTK!O$6,0))=FALSE,VLOOKUP($A644,[1]DSSV!$A$9:$P$65536,IN_DTK!O$6,0),"")</f>
        <v>6</v>
      </c>
      <c r="P644" s="59" t="str">
        <f>IF(ISNA(VLOOKUP($A644,[1]DSSV!$A$9:$P$65536,IN_DTK!P$6,0))=FALSE,VLOOKUP($A644,[1]DSSV!$A$9:$P$65536,IN_DTK!P$6,0),"")</f>
        <v>Sáu</v>
      </c>
      <c r="Q644" s="60">
        <f>IF(ISNA(VLOOKUP($A644,[1]DSSV!$A$9:$P$65536,IN_DTK!Q$6,0))=FALSE,VLOOKUP($A644,[1]DSSV!$A$9:$P$65536,IN_DTK!Q$6,0),"")</f>
        <v>0</v>
      </c>
      <c r="R644" s="52" t="str">
        <f t="shared" si="18"/>
        <v>K15KKT</v>
      </c>
      <c r="S644" s="53" t="str">
        <f t="shared" si="19"/>
        <v>KKT</v>
      </c>
    </row>
    <row r="645" spans="1:19" s="52" customFormat="1" ht="18" customHeight="1">
      <c r="A645" s="44">
        <v>636</v>
      </c>
      <c r="B645" s="54">
        <f>SUBTOTAL(2,C$7:C645)</f>
        <v>636</v>
      </c>
      <c r="C645" s="54">
        <f>IF(ISNA(VLOOKUP($A645,[1]DSSV!$A$9:$P$65536,IN_DTK!C$6,0))=FALSE,VLOOKUP($A645,[1]DSSV!$A$9:$P$65536,IN_DTK!C$6,0),"")</f>
        <v>152314049</v>
      </c>
      <c r="D645" s="55" t="str">
        <f>IF(ISNA(VLOOKUP($A645,[1]DSSV!$A$9:$P$65536,IN_DTK!D$6,0))=FALSE,VLOOKUP($A645,[1]DSSV!$A$9:$P$65536,IN_DTK!D$6,0),"")</f>
        <v>Lê Thị Hoài</v>
      </c>
      <c r="E645" s="56" t="str">
        <f>IF(ISNA(VLOOKUP($A645,[1]DSSV!$A$9:$P$65536,IN_DTK!E$6,0))=FALSE,VLOOKUP($A645,[1]DSSV!$A$9:$P$65536,IN_DTK!E$6,0),"")</f>
        <v>Oanh</v>
      </c>
      <c r="F645" s="57" t="str">
        <f>IF(ISNA(VLOOKUP($A645,[1]DSSV!$A$9:$P$65536,IN_DTK!F$6,0))=FALSE,VLOOKUP($A645,[1]DSSV!$A$9:$P$65536,IN_DTK!F$6,0),"")</f>
        <v>K15KKT1</v>
      </c>
      <c r="G645" s="57" t="str">
        <f>IF(ISNA(VLOOKUP($A645,[1]DSSV!$A$9:$P$65536,IN_DTK!G$6,0))=FALSE,VLOOKUP($A645,[1]DSSV!$A$9:$P$65536,IN_DTK!G$6,0),"")</f>
        <v>K15E46</v>
      </c>
      <c r="H645" s="54">
        <f>IF(ISNA(VLOOKUP($A645,[1]DSSV!$A$9:$P$65536,IN_DTK!H$6,0))=FALSE,IF(H$9&lt;&gt;0,VLOOKUP($A645,[1]DSSV!$A$9:$P$65536,IN_DTK!H$6,0),""),"")</f>
        <v>10</v>
      </c>
      <c r="I645" s="54">
        <f>IF(ISNA(VLOOKUP($A645,[1]DSSV!$A$9:$P$65536,IN_DTK!I$6,0))=FALSE,IF(I$9&lt;&gt;0,VLOOKUP($A645,[1]DSSV!$A$9:$P$65536,IN_DTK!I$6,0),""),"")</f>
        <v>8</v>
      </c>
      <c r="J645" s="54">
        <f>IF(ISNA(VLOOKUP($A645,[1]DSSV!$A$9:$P$65536,IN_DTK!J$6,0))=FALSE,IF(J$9&lt;&gt;0,VLOOKUP($A645,[1]DSSV!$A$9:$P$65536,IN_DTK!J$6,0),""),"")</f>
        <v>5.5</v>
      </c>
      <c r="K645" s="54">
        <f>IF(ISNA(VLOOKUP($A645,[1]DSSV!$A$9:$P$65536,IN_DTK!K$6,0))=FALSE,IF(K$9&lt;&gt;0,VLOOKUP($A645,[1]DSSV!$A$9:$P$65536,IN_DTK!K$6,0),""),"")</f>
        <v>7.5</v>
      </c>
      <c r="L645" s="54">
        <f>IF(ISNA(VLOOKUP($A645,[1]DSSV!$A$9:$P$65536,IN_DTK!L$6,0))=FALSE,VLOOKUP($A645,[1]DSSV!$A$9:$P$65536,IN_DTK!L$6,0),"")</f>
        <v>5</v>
      </c>
      <c r="M645" s="54">
        <f>IF(ISNA(VLOOKUP($A645,[1]DSSV!$A$9:$P$65536,IN_DTK!M$6,0))=FALSE,VLOOKUP($A645,[1]DSSV!$A$9:$P$65536,IN_DTK!M$6,0),"")</f>
        <v>5.5</v>
      </c>
      <c r="N645" s="54">
        <f>IF(ISNA(VLOOKUP($A645,[1]DSSV!$A$9:$P$65536,IN_DTK!N$6,0))=FALSE,IF(N$9&lt;&gt;0,VLOOKUP($A645,[1]DSSV!$A$9:$P$65536,IN_DTK!N$6,0),""),"")</f>
        <v>5.3</v>
      </c>
      <c r="O645" s="58">
        <f>IF(ISNA(VLOOKUP($A645,[1]DSSV!$A$9:$P$65536,IN_DTK!O$6,0))=FALSE,VLOOKUP($A645,[1]DSSV!$A$9:$P$65536,IN_DTK!O$6,0),"")</f>
        <v>6.1</v>
      </c>
      <c r="P645" s="59" t="str">
        <f>IF(ISNA(VLOOKUP($A645,[1]DSSV!$A$9:$P$65536,IN_DTK!P$6,0))=FALSE,VLOOKUP($A645,[1]DSSV!$A$9:$P$65536,IN_DTK!P$6,0),"")</f>
        <v>Sáu Phẩy Một</v>
      </c>
      <c r="Q645" s="60">
        <f>IF(ISNA(VLOOKUP($A645,[1]DSSV!$A$9:$P$65536,IN_DTK!Q$6,0))=FALSE,VLOOKUP($A645,[1]DSSV!$A$9:$P$65536,IN_DTK!Q$6,0),"")</f>
        <v>0</v>
      </c>
      <c r="R645" s="52" t="str">
        <f t="shared" si="18"/>
        <v>K15KKT</v>
      </c>
      <c r="S645" s="53" t="str">
        <f t="shared" si="19"/>
        <v>KKT</v>
      </c>
    </row>
    <row r="646" spans="1:19" s="52" customFormat="1" ht="18" customHeight="1">
      <c r="A646" s="44">
        <v>637</v>
      </c>
      <c r="B646" s="54">
        <f>SUBTOTAL(2,C$7:C646)</f>
        <v>637</v>
      </c>
      <c r="C646" s="54">
        <f>IF(ISNA(VLOOKUP($A646,[1]DSSV!$A$9:$P$65536,IN_DTK!C$6,0))=FALSE,VLOOKUP($A646,[1]DSSV!$A$9:$P$65536,IN_DTK!C$6,0),"")</f>
        <v>152314065</v>
      </c>
      <c r="D646" s="55" t="str">
        <f>IF(ISNA(VLOOKUP($A646,[1]DSSV!$A$9:$P$65536,IN_DTK!D$6,0))=FALSE,VLOOKUP($A646,[1]DSSV!$A$9:$P$65536,IN_DTK!D$6,0),"")</f>
        <v>Từ Thị</v>
      </c>
      <c r="E646" s="56" t="str">
        <f>IF(ISNA(VLOOKUP($A646,[1]DSSV!$A$9:$P$65536,IN_DTK!E$6,0))=FALSE,VLOOKUP($A646,[1]DSSV!$A$9:$P$65536,IN_DTK!E$6,0),"")</f>
        <v>Lê</v>
      </c>
      <c r="F646" s="57" t="str">
        <f>IF(ISNA(VLOOKUP($A646,[1]DSSV!$A$9:$P$65536,IN_DTK!F$6,0))=FALSE,VLOOKUP($A646,[1]DSSV!$A$9:$P$65536,IN_DTK!F$6,0),"")</f>
        <v>K15KKT1</v>
      </c>
      <c r="G646" s="57" t="str">
        <f>IF(ISNA(VLOOKUP($A646,[1]DSSV!$A$9:$P$65536,IN_DTK!G$6,0))=FALSE,VLOOKUP($A646,[1]DSSV!$A$9:$P$65536,IN_DTK!G$6,0),"")</f>
        <v>K15E46</v>
      </c>
      <c r="H646" s="54">
        <f>IF(ISNA(VLOOKUP($A646,[1]DSSV!$A$9:$P$65536,IN_DTK!H$6,0))=FALSE,IF(H$9&lt;&gt;0,VLOOKUP($A646,[1]DSSV!$A$9:$P$65536,IN_DTK!H$6,0),""),"")</f>
        <v>10</v>
      </c>
      <c r="I646" s="54">
        <f>IF(ISNA(VLOOKUP($A646,[1]DSSV!$A$9:$P$65536,IN_DTK!I$6,0))=FALSE,IF(I$9&lt;&gt;0,VLOOKUP($A646,[1]DSSV!$A$9:$P$65536,IN_DTK!I$6,0),""),"")</f>
        <v>8</v>
      </c>
      <c r="J646" s="54">
        <f>IF(ISNA(VLOOKUP($A646,[1]DSSV!$A$9:$P$65536,IN_DTK!J$6,0))=FALSE,IF(J$9&lt;&gt;0,VLOOKUP($A646,[1]DSSV!$A$9:$P$65536,IN_DTK!J$6,0),""),"")</f>
        <v>4.5</v>
      </c>
      <c r="K646" s="54">
        <f>IF(ISNA(VLOOKUP($A646,[1]DSSV!$A$9:$P$65536,IN_DTK!K$6,0))=FALSE,IF(K$9&lt;&gt;0,VLOOKUP($A646,[1]DSSV!$A$9:$P$65536,IN_DTK!K$6,0),""),"")</f>
        <v>7</v>
      </c>
      <c r="L646" s="54">
        <f>IF(ISNA(VLOOKUP($A646,[1]DSSV!$A$9:$P$65536,IN_DTK!L$6,0))=FALSE,VLOOKUP($A646,[1]DSSV!$A$9:$P$65536,IN_DTK!L$6,0),"")</f>
        <v>3</v>
      </c>
      <c r="M646" s="54">
        <f>IF(ISNA(VLOOKUP($A646,[1]DSSV!$A$9:$P$65536,IN_DTK!M$6,0))=FALSE,VLOOKUP($A646,[1]DSSV!$A$9:$P$65536,IN_DTK!M$6,0),"")</f>
        <v>4.9000000000000004</v>
      </c>
      <c r="N646" s="54">
        <f>IF(ISNA(VLOOKUP($A646,[1]DSSV!$A$9:$P$65536,IN_DTK!N$6,0))=FALSE,IF(N$9&lt;&gt;0,VLOOKUP($A646,[1]DSSV!$A$9:$P$65536,IN_DTK!N$6,0),""),"")</f>
        <v>4</v>
      </c>
      <c r="O646" s="58">
        <f>IF(ISNA(VLOOKUP($A646,[1]DSSV!$A$9:$P$65536,IN_DTK!O$6,0))=FALSE,VLOOKUP($A646,[1]DSSV!$A$9:$P$65536,IN_DTK!O$6,0),"")</f>
        <v>5.0999999999999996</v>
      </c>
      <c r="P646" s="59" t="str">
        <f>IF(ISNA(VLOOKUP($A646,[1]DSSV!$A$9:$P$65536,IN_DTK!P$6,0))=FALSE,VLOOKUP($A646,[1]DSSV!$A$9:$P$65536,IN_DTK!P$6,0),"")</f>
        <v>Năm Phẩy Một</v>
      </c>
      <c r="Q646" s="60">
        <f>IF(ISNA(VLOOKUP($A646,[1]DSSV!$A$9:$P$65536,IN_DTK!Q$6,0))=FALSE,VLOOKUP($A646,[1]DSSV!$A$9:$P$65536,IN_DTK!Q$6,0),"")</f>
        <v>0</v>
      </c>
      <c r="R646" s="52" t="str">
        <f t="shared" si="18"/>
        <v>K15KKT</v>
      </c>
      <c r="S646" s="53" t="str">
        <f t="shared" si="19"/>
        <v>KKT</v>
      </c>
    </row>
    <row r="647" spans="1:19" s="52" customFormat="1" ht="18" customHeight="1">
      <c r="A647" s="44">
        <v>638</v>
      </c>
      <c r="B647" s="54">
        <f>SUBTOTAL(2,C$7:C647)</f>
        <v>638</v>
      </c>
      <c r="C647" s="54">
        <f>IF(ISNA(VLOOKUP($A647,[1]DSSV!$A$9:$P$65536,IN_DTK!C$6,0))=FALSE,VLOOKUP($A647,[1]DSSV!$A$9:$P$65536,IN_DTK!C$6,0),"")</f>
        <v>152314070</v>
      </c>
      <c r="D647" s="55" t="str">
        <f>IF(ISNA(VLOOKUP($A647,[1]DSSV!$A$9:$P$65536,IN_DTK!D$6,0))=FALSE,VLOOKUP($A647,[1]DSSV!$A$9:$P$65536,IN_DTK!D$6,0),"")</f>
        <v>Phạm Vũ Diệu</v>
      </c>
      <c r="E647" s="56" t="str">
        <f>IF(ISNA(VLOOKUP($A647,[1]DSSV!$A$9:$P$65536,IN_DTK!E$6,0))=FALSE,VLOOKUP($A647,[1]DSSV!$A$9:$P$65536,IN_DTK!E$6,0),"")</f>
        <v>Hà</v>
      </c>
      <c r="F647" s="57" t="str">
        <f>IF(ISNA(VLOOKUP($A647,[1]DSSV!$A$9:$P$65536,IN_DTK!F$6,0))=FALSE,VLOOKUP($A647,[1]DSSV!$A$9:$P$65536,IN_DTK!F$6,0),"")</f>
        <v>K15KKT1</v>
      </c>
      <c r="G647" s="57" t="str">
        <f>IF(ISNA(VLOOKUP($A647,[1]DSSV!$A$9:$P$65536,IN_DTK!G$6,0))=FALSE,VLOOKUP($A647,[1]DSSV!$A$9:$P$65536,IN_DTK!G$6,0),"")</f>
        <v>K15E46</v>
      </c>
      <c r="H647" s="54">
        <f>IF(ISNA(VLOOKUP($A647,[1]DSSV!$A$9:$P$65536,IN_DTK!H$6,0))=FALSE,IF(H$9&lt;&gt;0,VLOOKUP($A647,[1]DSSV!$A$9:$P$65536,IN_DTK!H$6,0),""),"")</f>
        <v>10</v>
      </c>
      <c r="I647" s="54">
        <f>IF(ISNA(VLOOKUP($A647,[1]DSSV!$A$9:$P$65536,IN_DTK!I$6,0))=FALSE,IF(I$9&lt;&gt;0,VLOOKUP($A647,[1]DSSV!$A$9:$P$65536,IN_DTK!I$6,0),""),"")</f>
        <v>9</v>
      </c>
      <c r="J647" s="54">
        <f>IF(ISNA(VLOOKUP($A647,[1]DSSV!$A$9:$P$65536,IN_DTK!J$6,0))=FALSE,IF(J$9&lt;&gt;0,VLOOKUP($A647,[1]DSSV!$A$9:$P$65536,IN_DTK!J$6,0),""),"")</f>
        <v>5.5</v>
      </c>
      <c r="K647" s="54">
        <f>IF(ISNA(VLOOKUP($A647,[1]DSSV!$A$9:$P$65536,IN_DTK!K$6,0))=FALSE,IF(K$9&lt;&gt;0,VLOOKUP($A647,[1]DSSV!$A$9:$P$65536,IN_DTK!K$6,0),""),"")</f>
        <v>8</v>
      </c>
      <c r="L647" s="54">
        <f>IF(ISNA(VLOOKUP($A647,[1]DSSV!$A$9:$P$65536,IN_DTK!L$6,0))=FALSE,VLOOKUP($A647,[1]DSSV!$A$9:$P$65536,IN_DTK!L$6,0),"")</f>
        <v>7</v>
      </c>
      <c r="M647" s="54">
        <f>IF(ISNA(VLOOKUP($A647,[1]DSSV!$A$9:$P$65536,IN_DTK!M$6,0))=FALSE,VLOOKUP($A647,[1]DSSV!$A$9:$P$65536,IN_DTK!M$6,0),"")</f>
        <v>6</v>
      </c>
      <c r="N647" s="54">
        <f>IF(ISNA(VLOOKUP($A647,[1]DSSV!$A$9:$P$65536,IN_DTK!N$6,0))=FALSE,IF(N$9&lt;&gt;0,VLOOKUP($A647,[1]DSSV!$A$9:$P$65536,IN_DTK!N$6,0),""),"")</f>
        <v>6.5</v>
      </c>
      <c r="O647" s="58">
        <f>IF(ISNA(VLOOKUP($A647,[1]DSSV!$A$9:$P$65536,IN_DTK!O$6,0))=FALSE,VLOOKUP($A647,[1]DSSV!$A$9:$P$65536,IN_DTK!O$6,0),"")</f>
        <v>6.9</v>
      </c>
      <c r="P647" s="59" t="str">
        <f>IF(ISNA(VLOOKUP($A647,[1]DSSV!$A$9:$P$65536,IN_DTK!P$6,0))=FALSE,VLOOKUP($A647,[1]DSSV!$A$9:$P$65536,IN_DTK!P$6,0),"")</f>
        <v>Sáu Phẩy Chín</v>
      </c>
      <c r="Q647" s="60">
        <f>IF(ISNA(VLOOKUP($A647,[1]DSSV!$A$9:$P$65536,IN_DTK!Q$6,0))=FALSE,VLOOKUP($A647,[1]DSSV!$A$9:$P$65536,IN_DTK!Q$6,0),"")</f>
        <v>0</v>
      </c>
      <c r="R647" s="52" t="str">
        <f t="shared" si="18"/>
        <v>K15KKT</v>
      </c>
      <c r="S647" s="53" t="str">
        <f t="shared" si="19"/>
        <v>KKT</v>
      </c>
    </row>
    <row r="648" spans="1:19" s="52" customFormat="1" ht="18" customHeight="1">
      <c r="A648" s="44">
        <v>639</v>
      </c>
      <c r="B648" s="54">
        <f>SUBTOTAL(2,C$7:C648)</f>
        <v>639</v>
      </c>
      <c r="C648" s="54">
        <f>IF(ISNA(VLOOKUP($A648,[1]DSSV!$A$9:$P$65536,IN_DTK!C$6,0))=FALSE,VLOOKUP($A648,[1]DSSV!$A$9:$P$65536,IN_DTK!C$6,0),"")</f>
        <v>152314078</v>
      </c>
      <c r="D648" s="55" t="str">
        <f>IF(ISNA(VLOOKUP($A648,[1]DSSV!$A$9:$P$65536,IN_DTK!D$6,0))=FALSE,VLOOKUP($A648,[1]DSSV!$A$9:$P$65536,IN_DTK!D$6,0),"")</f>
        <v>Bùi Thị Ái</v>
      </c>
      <c r="E648" s="56" t="str">
        <f>IF(ISNA(VLOOKUP($A648,[1]DSSV!$A$9:$P$65536,IN_DTK!E$6,0))=FALSE,VLOOKUP($A648,[1]DSSV!$A$9:$P$65536,IN_DTK!E$6,0),"")</f>
        <v>Duyên</v>
      </c>
      <c r="F648" s="57" t="str">
        <f>IF(ISNA(VLOOKUP($A648,[1]DSSV!$A$9:$P$65536,IN_DTK!F$6,0))=FALSE,VLOOKUP($A648,[1]DSSV!$A$9:$P$65536,IN_DTK!F$6,0),"")</f>
        <v>K15KKT1</v>
      </c>
      <c r="G648" s="57" t="str">
        <f>IF(ISNA(VLOOKUP($A648,[1]DSSV!$A$9:$P$65536,IN_DTK!G$6,0))=FALSE,VLOOKUP($A648,[1]DSSV!$A$9:$P$65536,IN_DTK!G$6,0),"")</f>
        <v>K15E46</v>
      </c>
      <c r="H648" s="54">
        <f>IF(ISNA(VLOOKUP($A648,[1]DSSV!$A$9:$P$65536,IN_DTK!H$6,0))=FALSE,IF(H$9&lt;&gt;0,VLOOKUP($A648,[1]DSSV!$A$9:$P$65536,IN_DTK!H$6,0),""),"")</f>
        <v>10</v>
      </c>
      <c r="I648" s="54">
        <f>IF(ISNA(VLOOKUP($A648,[1]DSSV!$A$9:$P$65536,IN_DTK!I$6,0))=FALSE,IF(I$9&lt;&gt;0,VLOOKUP($A648,[1]DSSV!$A$9:$P$65536,IN_DTK!I$6,0),""),"")</f>
        <v>8</v>
      </c>
      <c r="J648" s="54">
        <f>IF(ISNA(VLOOKUP($A648,[1]DSSV!$A$9:$P$65536,IN_DTK!J$6,0))=FALSE,IF(J$9&lt;&gt;0,VLOOKUP($A648,[1]DSSV!$A$9:$P$65536,IN_DTK!J$6,0),""),"")</f>
        <v>5</v>
      </c>
      <c r="K648" s="54">
        <f>IF(ISNA(VLOOKUP($A648,[1]DSSV!$A$9:$P$65536,IN_DTK!K$6,0))=FALSE,IF(K$9&lt;&gt;0,VLOOKUP($A648,[1]DSSV!$A$9:$P$65536,IN_DTK!K$6,0),""),"")</f>
        <v>8</v>
      </c>
      <c r="L648" s="54">
        <f>IF(ISNA(VLOOKUP($A648,[1]DSSV!$A$9:$P$65536,IN_DTK!L$6,0))=FALSE,VLOOKUP($A648,[1]DSSV!$A$9:$P$65536,IN_DTK!L$6,0),"")</f>
        <v>4.5</v>
      </c>
      <c r="M648" s="54">
        <f>IF(ISNA(VLOOKUP($A648,[1]DSSV!$A$9:$P$65536,IN_DTK!M$6,0))=FALSE,VLOOKUP($A648,[1]DSSV!$A$9:$P$65536,IN_DTK!M$6,0),"")</f>
        <v>5.0999999999999996</v>
      </c>
      <c r="N648" s="54">
        <f>IF(ISNA(VLOOKUP($A648,[1]DSSV!$A$9:$P$65536,IN_DTK!N$6,0))=FALSE,IF(N$9&lt;&gt;0,VLOOKUP($A648,[1]DSSV!$A$9:$P$65536,IN_DTK!N$6,0),""),"")</f>
        <v>4.8</v>
      </c>
      <c r="O648" s="58">
        <f>IF(ISNA(VLOOKUP($A648,[1]DSSV!$A$9:$P$65536,IN_DTK!O$6,0))=FALSE,VLOOKUP($A648,[1]DSSV!$A$9:$P$65536,IN_DTK!O$6,0),"")</f>
        <v>5.7</v>
      </c>
      <c r="P648" s="59" t="str">
        <f>IF(ISNA(VLOOKUP($A648,[1]DSSV!$A$9:$P$65536,IN_DTK!P$6,0))=FALSE,VLOOKUP($A648,[1]DSSV!$A$9:$P$65536,IN_DTK!P$6,0),"")</f>
        <v>Năm Phẩy Bảy</v>
      </c>
      <c r="Q648" s="60">
        <f>IF(ISNA(VLOOKUP($A648,[1]DSSV!$A$9:$P$65536,IN_DTK!Q$6,0))=FALSE,VLOOKUP($A648,[1]DSSV!$A$9:$P$65536,IN_DTK!Q$6,0),"")</f>
        <v>0</v>
      </c>
      <c r="R648" s="52" t="str">
        <f t="shared" si="18"/>
        <v>K15KKT</v>
      </c>
      <c r="S648" s="53" t="str">
        <f t="shared" si="19"/>
        <v>KKT</v>
      </c>
    </row>
    <row r="649" spans="1:19" s="52" customFormat="1" ht="18" customHeight="1">
      <c r="A649" s="44">
        <v>640</v>
      </c>
      <c r="B649" s="54">
        <f>SUBTOTAL(2,C$7:C649)</f>
        <v>640</v>
      </c>
      <c r="C649" s="54">
        <f>IF(ISNA(VLOOKUP($A649,[1]DSSV!$A$9:$P$65536,IN_DTK!C$6,0))=FALSE,VLOOKUP($A649,[1]DSSV!$A$9:$P$65536,IN_DTK!C$6,0),"")</f>
        <v>152314098</v>
      </c>
      <c r="D649" s="55" t="str">
        <f>IF(ISNA(VLOOKUP($A649,[1]DSSV!$A$9:$P$65536,IN_DTK!D$6,0))=FALSE,VLOOKUP($A649,[1]DSSV!$A$9:$P$65536,IN_DTK!D$6,0),"")</f>
        <v>Lưu Thị Thuý</v>
      </c>
      <c r="E649" s="56" t="str">
        <f>IF(ISNA(VLOOKUP($A649,[1]DSSV!$A$9:$P$65536,IN_DTK!E$6,0))=FALSE,VLOOKUP($A649,[1]DSSV!$A$9:$P$65536,IN_DTK!E$6,0),"")</f>
        <v>Thư</v>
      </c>
      <c r="F649" s="57" t="str">
        <f>IF(ISNA(VLOOKUP($A649,[1]DSSV!$A$9:$P$65536,IN_DTK!F$6,0))=FALSE,VLOOKUP($A649,[1]DSSV!$A$9:$P$65536,IN_DTK!F$6,0),"")</f>
        <v>K15KKT1</v>
      </c>
      <c r="G649" s="57" t="str">
        <f>IF(ISNA(VLOOKUP($A649,[1]DSSV!$A$9:$P$65536,IN_DTK!G$6,0))=FALSE,VLOOKUP($A649,[1]DSSV!$A$9:$P$65536,IN_DTK!G$6,0),"")</f>
        <v>K15E46</v>
      </c>
      <c r="H649" s="54">
        <f>IF(ISNA(VLOOKUP($A649,[1]DSSV!$A$9:$P$65536,IN_DTK!H$6,0))=FALSE,IF(H$9&lt;&gt;0,VLOOKUP($A649,[1]DSSV!$A$9:$P$65536,IN_DTK!H$6,0),""),"")</f>
        <v>6</v>
      </c>
      <c r="I649" s="54">
        <f>IF(ISNA(VLOOKUP($A649,[1]DSSV!$A$9:$P$65536,IN_DTK!I$6,0))=FALSE,IF(I$9&lt;&gt;0,VLOOKUP($A649,[1]DSSV!$A$9:$P$65536,IN_DTK!I$6,0),""),"")</f>
        <v>7</v>
      </c>
      <c r="J649" s="54">
        <f>IF(ISNA(VLOOKUP($A649,[1]DSSV!$A$9:$P$65536,IN_DTK!J$6,0))=FALSE,IF(J$9&lt;&gt;0,VLOOKUP($A649,[1]DSSV!$A$9:$P$65536,IN_DTK!J$6,0),""),"")</f>
        <v>6</v>
      </c>
      <c r="K649" s="54">
        <f>IF(ISNA(VLOOKUP($A649,[1]DSSV!$A$9:$P$65536,IN_DTK!K$6,0))=FALSE,IF(K$9&lt;&gt;0,VLOOKUP($A649,[1]DSSV!$A$9:$P$65536,IN_DTK!K$6,0),""),"")</f>
        <v>7.5</v>
      </c>
      <c r="L649" s="54">
        <f>IF(ISNA(VLOOKUP($A649,[1]DSSV!$A$9:$P$65536,IN_DTK!L$6,0))=FALSE,VLOOKUP($A649,[1]DSSV!$A$9:$P$65536,IN_DTK!L$6,0),"")</f>
        <v>5.5</v>
      </c>
      <c r="M649" s="54">
        <f>IF(ISNA(VLOOKUP($A649,[1]DSSV!$A$9:$P$65536,IN_DTK!M$6,0))=FALSE,VLOOKUP($A649,[1]DSSV!$A$9:$P$65536,IN_DTK!M$6,0),"")</f>
        <v>3.8</v>
      </c>
      <c r="N649" s="54">
        <f>IF(ISNA(VLOOKUP($A649,[1]DSSV!$A$9:$P$65536,IN_DTK!N$6,0))=FALSE,IF(N$9&lt;&gt;0,VLOOKUP($A649,[1]DSSV!$A$9:$P$65536,IN_DTK!N$6,0),""),"")</f>
        <v>4.7</v>
      </c>
      <c r="O649" s="58">
        <f>IF(ISNA(VLOOKUP($A649,[1]DSSV!$A$9:$P$65536,IN_DTK!O$6,0))=FALSE,VLOOKUP($A649,[1]DSSV!$A$9:$P$65536,IN_DTK!O$6,0),"")</f>
        <v>5.5</v>
      </c>
      <c r="P649" s="59" t="str">
        <f>IF(ISNA(VLOOKUP($A649,[1]DSSV!$A$9:$P$65536,IN_DTK!P$6,0))=FALSE,VLOOKUP($A649,[1]DSSV!$A$9:$P$65536,IN_DTK!P$6,0),"")</f>
        <v>Năm Phẩy Năm</v>
      </c>
      <c r="Q649" s="60">
        <f>IF(ISNA(VLOOKUP($A649,[1]DSSV!$A$9:$P$65536,IN_DTK!Q$6,0))=FALSE,VLOOKUP($A649,[1]DSSV!$A$9:$P$65536,IN_DTK!Q$6,0),"")</f>
        <v>0</v>
      </c>
      <c r="R649" s="52" t="str">
        <f t="shared" si="18"/>
        <v>K15KKT</v>
      </c>
      <c r="S649" s="53" t="str">
        <f t="shared" si="19"/>
        <v>KKT</v>
      </c>
    </row>
    <row r="650" spans="1:19" s="52" customFormat="1" ht="18" customHeight="1">
      <c r="A650" s="44">
        <v>641</v>
      </c>
      <c r="B650" s="54">
        <f>SUBTOTAL(2,C$7:C650)</f>
        <v>641</v>
      </c>
      <c r="C650" s="54">
        <f>IF(ISNA(VLOOKUP($A650,[1]DSSV!$A$9:$P$65536,IN_DTK!C$6,0))=FALSE,VLOOKUP($A650,[1]DSSV!$A$9:$P$65536,IN_DTK!C$6,0),"")</f>
        <v>152314102</v>
      </c>
      <c r="D650" s="55" t="str">
        <f>IF(ISNA(VLOOKUP($A650,[1]DSSV!$A$9:$P$65536,IN_DTK!D$6,0))=FALSE,VLOOKUP($A650,[1]DSSV!$A$9:$P$65536,IN_DTK!D$6,0),"")</f>
        <v>Nguyễn Tấn</v>
      </c>
      <c r="E650" s="56" t="str">
        <f>IF(ISNA(VLOOKUP($A650,[1]DSSV!$A$9:$P$65536,IN_DTK!E$6,0))=FALSE,VLOOKUP($A650,[1]DSSV!$A$9:$P$65536,IN_DTK!E$6,0),"")</f>
        <v>Tài</v>
      </c>
      <c r="F650" s="57" t="str">
        <f>IF(ISNA(VLOOKUP($A650,[1]DSSV!$A$9:$P$65536,IN_DTK!F$6,0))=FALSE,VLOOKUP($A650,[1]DSSV!$A$9:$P$65536,IN_DTK!F$6,0),"")</f>
        <v>K15KKT1</v>
      </c>
      <c r="G650" s="57" t="str">
        <f>IF(ISNA(VLOOKUP($A650,[1]DSSV!$A$9:$P$65536,IN_DTK!G$6,0))=FALSE,VLOOKUP($A650,[1]DSSV!$A$9:$P$65536,IN_DTK!G$6,0),"")</f>
        <v>K15E46</v>
      </c>
      <c r="H650" s="54">
        <f>IF(ISNA(VLOOKUP($A650,[1]DSSV!$A$9:$P$65536,IN_DTK!H$6,0))=FALSE,IF(H$9&lt;&gt;0,VLOOKUP($A650,[1]DSSV!$A$9:$P$65536,IN_DTK!H$6,0),""),"")</f>
        <v>8</v>
      </c>
      <c r="I650" s="54">
        <f>IF(ISNA(VLOOKUP($A650,[1]DSSV!$A$9:$P$65536,IN_DTK!I$6,0))=FALSE,IF(I$9&lt;&gt;0,VLOOKUP($A650,[1]DSSV!$A$9:$P$65536,IN_DTK!I$6,0),""),"")</f>
        <v>7</v>
      </c>
      <c r="J650" s="54">
        <f>IF(ISNA(VLOOKUP($A650,[1]DSSV!$A$9:$P$65536,IN_DTK!J$6,0))=FALSE,IF(J$9&lt;&gt;0,VLOOKUP($A650,[1]DSSV!$A$9:$P$65536,IN_DTK!J$6,0),""),"")</f>
        <v>6</v>
      </c>
      <c r="K650" s="54">
        <f>IF(ISNA(VLOOKUP($A650,[1]DSSV!$A$9:$P$65536,IN_DTK!K$6,0))=FALSE,IF(K$9&lt;&gt;0,VLOOKUP($A650,[1]DSSV!$A$9:$P$65536,IN_DTK!K$6,0),""),"")</f>
        <v>7</v>
      </c>
      <c r="L650" s="54">
        <f>IF(ISNA(VLOOKUP($A650,[1]DSSV!$A$9:$P$65536,IN_DTK!L$6,0))=FALSE,VLOOKUP($A650,[1]DSSV!$A$9:$P$65536,IN_DTK!L$6,0),"")</f>
        <v>3</v>
      </c>
      <c r="M650" s="54">
        <f>IF(ISNA(VLOOKUP($A650,[1]DSSV!$A$9:$P$65536,IN_DTK!M$6,0))=FALSE,VLOOKUP($A650,[1]DSSV!$A$9:$P$65536,IN_DTK!M$6,0),"")</f>
        <v>4.5999999999999996</v>
      </c>
      <c r="N650" s="54">
        <f>IF(ISNA(VLOOKUP($A650,[1]DSSV!$A$9:$P$65536,IN_DTK!N$6,0))=FALSE,IF(N$9&lt;&gt;0,VLOOKUP($A650,[1]DSSV!$A$9:$P$65536,IN_DTK!N$6,0),""),"")</f>
        <v>3.8</v>
      </c>
      <c r="O650" s="58">
        <f>IF(ISNA(VLOOKUP($A650,[1]DSSV!$A$9:$P$65536,IN_DTK!O$6,0))=FALSE,VLOOKUP($A650,[1]DSSV!$A$9:$P$65536,IN_DTK!O$6,0),"")</f>
        <v>0</v>
      </c>
      <c r="P650" s="59" t="str">
        <f>IF(ISNA(VLOOKUP($A650,[1]DSSV!$A$9:$P$65536,IN_DTK!P$6,0))=FALSE,VLOOKUP($A650,[1]DSSV!$A$9:$P$65536,IN_DTK!P$6,0),"")</f>
        <v>Không</v>
      </c>
      <c r="Q650" s="60">
        <f>IF(ISNA(VLOOKUP($A650,[1]DSSV!$A$9:$P$65536,IN_DTK!Q$6,0))=FALSE,VLOOKUP($A650,[1]DSSV!$A$9:$P$65536,IN_DTK!Q$6,0),"")</f>
        <v>0</v>
      </c>
      <c r="R650" s="52" t="str">
        <f t="shared" si="18"/>
        <v>K15KKT</v>
      </c>
      <c r="S650" s="53" t="str">
        <f t="shared" si="19"/>
        <v>KKT</v>
      </c>
    </row>
    <row r="651" spans="1:19" s="52" customFormat="1" ht="18" customHeight="1">
      <c r="A651" s="44">
        <v>642</v>
      </c>
      <c r="B651" s="54">
        <f>SUBTOTAL(2,C$7:C651)</f>
        <v>642</v>
      </c>
      <c r="C651" s="54">
        <f>IF(ISNA(VLOOKUP($A651,[1]DSSV!$A$9:$P$65536,IN_DTK!C$6,0))=FALSE,VLOOKUP($A651,[1]DSSV!$A$9:$P$65536,IN_DTK!C$6,0),"")</f>
        <v>152314104</v>
      </c>
      <c r="D651" s="55" t="str">
        <f>IF(ISNA(VLOOKUP($A651,[1]DSSV!$A$9:$P$65536,IN_DTK!D$6,0))=FALSE,VLOOKUP($A651,[1]DSSV!$A$9:$P$65536,IN_DTK!D$6,0),"")</f>
        <v>Trương Công</v>
      </c>
      <c r="E651" s="56" t="str">
        <f>IF(ISNA(VLOOKUP($A651,[1]DSSV!$A$9:$P$65536,IN_DTK!E$6,0))=FALSE,VLOOKUP($A651,[1]DSSV!$A$9:$P$65536,IN_DTK!E$6,0),"")</f>
        <v>Quang</v>
      </c>
      <c r="F651" s="57" t="str">
        <f>IF(ISNA(VLOOKUP($A651,[1]DSSV!$A$9:$P$65536,IN_DTK!F$6,0))=FALSE,VLOOKUP($A651,[1]DSSV!$A$9:$P$65536,IN_DTK!F$6,0),"")</f>
        <v>K15KKT1</v>
      </c>
      <c r="G651" s="57" t="str">
        <f>IF(ISNA(VLOOKUP($A651,[1]DSSV!$A$9:$P$65536,IN_DTK!G$6,0))=FALSE,VLOOKUP($A651,[1]DSSV!$A$9:$P$65536,IN_DTK!G$6,0),"")</f>
        <v>K15E46</v>
      </c>
      <c r="H651" s="54">
        <f>IF(ISNA(VLOOKUP($A651,[1]DSSV!$A$9:$P$65536,IN_DTK!H$6,0))=FALSE,IF(H$9&lt;&gt;0,VLOOKUP($A651,[1]DSSV!$A$9:$P$65536,IN_DTK!H$6,0),""),"")</f>
        <v>7</v>
      </c>
      <c r="I651" s="54">
        <f>IF(ISNA(VLOOKUP($A651,[1]DSSV!$A$9:$P$65536,IN_DTK!I$6,0))=FALSE,IF(I$9&lt;&gt;0,VLOOKUP($A651,[1]DSSV!$A$9:$P$65536,IN_DTK!I$6,0),""),"")</f>
        <v>7</v>
      </c>
      <c r="J651" s="54">
        <f>IF(ISNA(VLOOKUP($A651,[1]DSSV!$A$9:$P$65536,IN_DTK!J$6,0))=FALSE,IF(J$9&lt;&gt;0,VLOOKUP($A651,[1]DSSV!$A$9:$P$65536,IN_DTK!J$6,0),""),"")</f>
        <v>5</v>
      </c>
      <c r="K651" s="54">
        <f>IF(ISNA(VLOOKUP($A651,[1]DSSV!$A$9:$P$65536,IN_DTK!K$6,0))=FALSE,IF(K$9&lt;&gt;0,VLOOKUP($A651,[1]DSSV!$A$9:$P$65536,IN_DTK!K$6,0),""),"")</f>
        <v>7</v>
      </c>
      <c r="L651" s="54">
        <f>IF(ISNA(VLOOKUP($A651,[1]DSSV!$A$9:$P$65536,IN_DTK!L$6,0))=FALSE,VLOOKUP($A651,[1]DSSV!$A$9:$P$65536,IN_DTK!L$6,0),"")</f>
        <v>3</v>
      </c>
      <c r="M651" s="54">
        <f>IF(ISNA(VLOOKUP($A651,[1]DSSV!$A$9:$P$65536,IN_DTK!M$6,0))=FALSE,VLOOKUP($A651,[1]DSSV!$A$9:$P$65536,IN_DTK!M$6,0),"")</f>
        <v>3.6</v>
      </c>
      <c r="N651" s="54">
        <f>IF(ISNA(VLOOKUP($A651,[1]DSSV!$A$9:$P$65536,IN_DTK!N$6,0))=FALSE,IF(N$9&lt;&gt;0,VLOOKUP($A651,[1]DSSV!$A$9:$P$65536,IN_DTK!N$6,0),""),"")</f>
        <v>3.3</v>
      </c>
      <c r="O651" s="58">
        <f>IF(ISNA(VLOOKUP($A651,[1]DSSV!$A$9:$P$65536,IN_DTK!O$6,0))=FALSE,VLOOKUP($A651,[1]DSSV!$A$9:$P$65536,IN_DTK!O$6,0),"")</f>
        <v>0</v>
      </c>
      <c r="P651" s="59" t="str">
        <f>IF(ISNA(VLOOKUP($A651,[1]DSSV!$A$9:$P$65536,IN_DTK!P$6,0))=FALSE,VLOOKUP($A651,[1]DSSV!$A$9:$P$65536,IN_DTK!P$6,0),"")</f>
        <v>Không</v>
      </c>
      <c r="Q651" s="60">
        <f>IF(ISNA(VLOOKUP($A651,[1]DSSV!$A$9:$P$65536,IN_DTK!Q$6,0))=FALSE,VLOOKUP($A651,[1]DSSV!$A$9:$P$65536,IN_DTK!Q$6,0),"")</f>
        <v>0</v>
      </c>
      <c r="R651" s="52" t="str">
        <f t="shared" ref="R651:R714" si="20">LEFT(F651,6)</f>
        <v>K15KKT</v>
      </c>
      <c r="S651" s="53" t="str">
        <f t="shared" ref="S651:S714" si="21">RIGHT(R651,3)</f>
        <v>KKT</v>
      </c>
    </row>
    <row r="652" spans="1:19" s="52" customFormat="1" ht="18" customHeight="1">
      <c r="A652" s="44">
        <v>643</v>
      </c>
      <c r="B652" s="54">
        <f>SUBTOTAL(2,C$7:C652)</f>
        <v>643</v>
      </c>
      <c r="C652" s="54">
        <f>IF(ISNA(VLOOKUP($A652,[1]DSSV!$A$9:$P$65536,IN_DTK!C$6,0))=FALSE,VLOOKUP($A652,[1]DSSV!$A$9:$P$65536,IN_DTK!C$6,0),"")</f>
        <v>152314116</v>
      </c>
      <c r="D652" s="55" t="str">
        <f>IF(ISNA(VLOOKUP($A652,[1]DSSV!$A$9:$P$65536,IN_DTK!D$6,0))=FALSE,VLOOKUP($A652,[1]DSSV!$A$9:$P$65536,IN_DTK!D$6,0),"")</f>
        <v>Nguyễn Thị Hương</v>
      </c>
      <c r="E652" s="56" t="str">
        <f>IF(ISNA(VLOOKUP($A652,[1]DSSV!$A$9:$P$65536,IN_DTK!E$6,0))=FALSE,VLOOKUP($A652,[1]DSSV!$A$9:$P$65536,IN_DTK!E$6,0),"")</f>
        <v>Trà</v>
      </c>
      <c r="F652" s="57" t="str">
        <f>IF(ISNA(VLOOKUP($A652,[1]DSSV!$A$9:$P$65536,IN_DTK!F$6,0))=FALSE,VLOOKUP($A652,[1]DSSV!$A$9:$P$65536,IN_DTK!F$6,0),"")</f>
        <v>K15KKT1</v>
      </c>
      <c r="G652" s="57" t="str">
        <f>IF(ISNA(VLOOKUP($A652,[1]DSSV!$A$9:$P$65536,IN_DTK!G$6,0))=FALSE,VLOOKUP($A652,[1]DSSV!$A$9:$P$65536,IN_DTK!G$6,0),"")</f>
        <v>K15E46</v>
      </c>
      <c r="H652" s="54">
        <f>IF(ISNA(VLOOKUP($A652,[1]DSSV!$A$9:$P$65536,IN_DTK!H$6,0))=FALSE,IF(H$9&lt;&gt;0,VLOOKUP($A652,[1]DSSV!$A$9:$P$65536,IN_DTK!H$6,0),""),"")</f>
        <v>10</v>
      </c>
      <c r="I652" s="54">
        <f>IF(ISNA(VLOOKUP($A652,[1]DSSV!$A$9:$P$65536,IN_DTK!I$6,0))=FALSE,IF(I$9&lt;&gt;0,VLOOKUP($A652,[1]DSSV!$A$9:$P$65536,IN_DTK!I$6,0),""),"")</f>
        <v>9</v>
      </c>
      <c r="J652" s="54">
        <f>IF(ISNA(VLOOKUP($A652,[1]DSSV!$A$9:$P$65536,IN_DTK!J$6,0))=FALSE,IF(J$9&lt;&gt;0,VLOOKUP($A652,[1]DSSV!$A$9:$P$65536,IN_DTK!J$6,0),""),"")</f>
        <v>5.5</v>
      </c>
      <c r="K652" s="54">
        <f>IF(ISNA(VLOOKUP($A652,[1]DSSV!$A$9:$P$65536,IN_DTK!K$6,0))=FALSE,IF(K$9&lt;&gt;0,VLOOKUP($A652,[1]DSSV!$A$9:$P$65536,IN_DTK!K$6,0),""),"")</f>
        <v>9</v>
      </c>
      <c r="L652" s="54">
        <f>IF(ISNA(VLOOKUP($A652,[1]DSSV!$A$9:$P$65536,IN_DTK!L$6,0))=FALSE,VLOOKUP($A652,[1]DSSV!$A$9:$P$65536,IN_DTK!L$6,0),"")</f>
        <v>7.5</v>
      </c>
      <c r="M652" s="54">
        <f>IF(ISNA(VLOOKUP($A652,[1]DSSV!$A$9:$P$65536,IN_DTK!M$6,0))=FALSE,VLOOKUP($A652,[1]DSSV!$A$9:$P$65536,IN_DTK!M$6,0),"")</f>
        <v>5.5</v>
      </c>
      <c r="N652" s="54">
        <f>IF(ISNA(VLOOKUP($A652,[1]DSSV!$A$9:$P$65536,IN_DTK!N$6,0))=FALSE,IF(N$9&lt;&gt;0,VLOOKUP($A652,[1]DSSV!$A$9:$P$65536,IN_DTK!N$6,0),""),"")</f>
        <v>6.5</v>
      </c>
      <c r="O652" s="58">
        <f>IF(ISNA(VLOOKUP($A652,[1]DSSV!$A$9:$P$65536,IN_DTK!O$6,0))=FALSE,VLOOKUP($A652,[1]DSSV!$A$9:$P$65536,IN_DTK!O$6,0),"")</f>
        <v>7</v>
      </c>
      <c r="P652" s="59" t="str">
        <f>IF(ISNA(VLOOKUP($A652,[1]DSSV!$A$9:$P$65536,IN_DTK!P$6,0))=FALSE,VLOOKUP($A652,[1]DSSV!$A$9:$P$65536,IN_DTK!P$6,0),"")</f>
        <v>Bảy</v>
      </c>
      <c r="Q652" s="60">
        <f>IF(ISNA(VLOOKUP($A652,[1]DSSV!$A$9:$P$65536,IN_DTK!Q$6,0))=FALSE,VLOOKUP($A652,[1]DSSV!$A$9:$P$65536,IN_DTK!Q$6,0),"")</f>
        <v>0</v>
      </c>
      <c r="R652" s="52" t="str">
        <f t="shared" si="20"/>
        <v>K15KKT</v>
      </c>
      <c r="S652" s="53" t="str">
        <f t="shared" si="21"/>
        <v>KKT</v>
      </c>
    </row>
    <row r="653" spans="1:19" s="52" customFormat="1" ht="18" customHeight="1">
      <c r="A653" s="44">
        <v>644</v>
      </c>
      <c r="B653" s="54">
        <f>SUBTOTAL(2,C$7:C653)</f>
        <v>644</v>
      </c>
      <c r="C653" s="54">
        <f>IF(ISNA(VLOOKUP($A653,[1]DSSV!$A$9:$P$65536,IN_DTK!C$6,0))=FALSE,VLOOKUP($A653,[1]DSSV!$A$9:$P$65536,IN_DTK!C$6,0),"")</f>
        <v>152314126</v>
      </c>
      <c r="D653" s="55" t="str">
        <f>IF(ISNA(VLOOKUP($A653,[1]DSSV!$A$9:$P$65536,IN_DTK!D$6,0))=FALSE,VLOOKUP($A653,[1]DSSV!$A$9:$P$65536,IN_DTK!D$6,0),"")</f>
        <v>Hoàng Ngọc Quỳnh</v>
      </c>
      <c r="E653" s="56" t="str">
        <f>IF(ISNA(VLOOKUP($A653,[1]DSSV!$A$9:$P$65536,IN_DTK!E$6,0))=FALSE,VLOOKUP($A653,[1]DSSV!$A$9:$P$65536,IN_DTK!E$6,0),"")</f>
        <v>Hương</v>
      </c>
      <c r="F653" s="57" t="str">
        <f>IF(ISNA(VLOOKUP($A653,[1]DSSV!$A$9:$P$65536,IN_DTK!F$6,0))=FALSE,VLOOKUP($A653,[1]DSSV!$A$9:$P$65536,IN_DTK!F$6,0),"")</f>
        <v>K15KKT1</v>
      </c>
      <c r="G653" s="57" t="str">
        <f>IF(ISNA(VLOOKUP($A653,[1]DSSV!$A$9:$P$65536,IN_DTK!G$6,0))=FALSE,VLOOKUP($A653,[1]DSSV!$A$9:$P$65536,IN_DTK!G$6,0),"")</f>
        <v>K15E46</v>
      </c>
      <c r="H653" s="54">
        <f>IF(ISNA(VLOOKUP($A653,[1]DSSV!$A$9:$P$65536,IN_DTK!H$6,0))=FALSE,IF(H$9&lt;&gt;0,VLOOKUP($A653,[1]DSSV!$A$9:$P$65536,IN_DTK!H$6,0),""),"")</f>
        <v>10</v>
      </c>
      <c r="I653" s="54">
        <f>IF(ISNA(VLOOKUP($A653,[1]DSSV!$A$9:$P$65536,IN_DTK!I$6,0))=FALSE,IF(I$9&lt;&gt;0,VLOOKUP($A653,[1]DSSV!$A$9:$P$65536,IN_DTK!I$6,0),""),"")</f>
        <v>8</v>
      </c>
      <c r="J653" s="54">
        <f>IF(ISNA(VLOOKUP($A653,[1]DSSV!$A$9:$P$65536,IN_DTK!J$6,0))=FALSE,IF(J$9&lt;&gt;0,VLOOKUP($A653,[1]DSSV!$A$9:$P$65536,IN_DTK!J$6,0),""),"")</f>
        <v>3</v>
      </c>
      <c r="K653" s="54">
        <f>IF(ISNA(VLOOKUP($A653,[1]DSSV!$A$9:$P$65536,IN_DTK!K$6,0))=FALSE,IF(K$9&lt;&gt;0,VLOOKUP($A653,[1]DSSV!$A$9:$P$65536,IN_DTK!K$6,0),""),"")</f>
        <v>7.5</v>
      </c>
      <c r="L653" s="54">
        <f>IF(ISNA(VLOOKUP($A653,[1]DSSV!$A$9:$P$65536,IN_DTK!L$6,0))=FALSE,VLOOKUP($A653,[1]DSSV!$A$9:$P$65536,IN_DTK!L$6,0),"")</f>
        <v>5</v>
      </c>
      <c r="M653" s="54">
        <f>IF(ISNA(VLOOKUP($A653,[1]DSSV!$A$9:$P$65536,IN_DTK!M$6,0))=FALSE,VLOOKUP($A653,[1]DSSV!$A$9:$P$65536,IN_DTK!M$6,0),"")</f>
        <v>4.5999999999999996</v>
      </c>
      <c r="N653" s="54">
        <f>IF(ISNA(VLOOKUP($A653,[1]DSSV!$A$9:$P$65536,IN_DTK!N$6,0))=FALSE,IF(N$9&lt;&gt;0,VLOOKUP($A653,[1]DSSV!$A$9:$P$65536,IN_DTK!N$6,0),""),"")</f>
        <v>4.8</v>
      </c>
      <c r="O653" s="58">
        <f>IF(ISNA(VLOOKUP($A653,[1]DSSV!$A$9:$P$65536,IN_DTK!O$6,0))=FALSE,VLOOKUP($A653,[1]DSSV!$A$9:$P$65536,IN_DTK!O$6,0),"")</f>
        <v>5.3</v>
      </c>
      <c r="P653" s="59" t="str">
        <f>IF(ISNA(VLOOKUP($A653,[1]DSSV!$A$9:$P$65536,IN_DTK!P$6,0))=FALSE,VLOOKUP($A653,[1]DSSV!$A$9:$P$65536,IN_DTK!P$6,0),"")</f>
        <v>Năm Phẩy Ba</v>
      </c>
      <c r="Q653" s="60">
        <f>IF(ISNA(VLOOKUP($A653,[1]DSSV!$A$9:$P$65536,IN_DTK!Q$6,0))=FALSE,VLOOKUP($A653,[1]DSSV!$A$9:$P$65536,IN_DTK!Q$6,0),"")</f>
        <v>0</v>
      </c>
      <c r="R653" s="52" t="str">
        <f t="shared" si="20"/>
        <v>K15KKT</v>
      </c>
      <c r="S653" s="53" t="str">
        <f t="shared" si="21"/>
        <v>KKT</v>
      </c>
    </row>
    <row r="654" spans="1:19" s="52" customFormat="1" ht="18" customHeight="1">
      <c r="A654" s="44">
        <v>645</v>
      </c>
      <c r="B654" s="54">
        <f>SUBTOTAL(2,C$7:C654)</f>
        <v>645</v>
      </c>
      <c r="C654" s="54">
        <f>IF(ISNA(VLOOKUP($A654,[1]DSSV!$A$9:$P$65536,IN_DTK!C$6,0))=FALSE,VLOOKUP($A654,[1]DSSV!$A$9:$P$65536,IN_DTK!C$6,0),"")</f>
        <v>152315584</v>
      </c>
      <c r="D654" s="55" t="str">
        <f>IF(ISNA(VLOOKUP($A654,[1]DSSV!$A$9:$P$65536,IN_DTK!D$6,0))=FALSE,VLOOKUP($A654,[1]DSSV!$A$9:$P$65536,IN_DTK!D$6,0),"")</f>
        <v>Võ Thị</v>
      </c>
      <c r="E654" s="56" t="str">
        <f>IF(ISNA(VLOOKUP($A654,[1]DSSV!$A$9:$P$65536,IN_DTK!E$6,0))=FALSE,VLOOKUP($A654,[1]DSSV!$A$9:$P$65536,IN_DTK!E$6,0),"")</f>
        <v>Năm</v>
      </c>
      <c r="F654" s="57" t="str">
        <f>IF(ISNA(VLOOKUP($A654,[1]DSSV!$A$9:$P$65536,IN_DTK!F$6,0))=FALSE,VLOOKUP($A654,[1]DSSV!$A$9:$P$65536,IN_DTK!F$6,0),"")</f>
        <v>K15KKT1</v>
      </c>
      <c r="G654" s="57" t="str">
        <f>IF(ISNA(VLOOKUP($A654,[1]DSSV!$A$9:$P$65536,IN_DTK!G$6,0))=FALSE,VLOOKUP($A654,[1]DSSV!$A$9:$P$65536,IN_DTK!G$6,0),"")</f>
        <v>K15E46</v>
      </c>
      <c r="H654" s="54">
        <f>IF(ISNA(VLOOKUP($A654,[1]DSSV!$A$9:$P$65536,IN_DTK!H$6,0))=FALSE,IF(H$9&lt;&gt;0,VLOOKUP($A654,[1]DSSV!$A$9:$P$65536,IN_DTK!H$6,0),""),"")</f>
        <v>10</v>
      </c>
      <c r="I654" s="54">
        <f>IF(ISNA(VLOOKUP($A654,[1]DSSV!$A$9:$P$65536,IN_DTK!I$6,0))=FALSE,IF(I$9&lt;&gt;0,VLOOKUP($A654,[1]DSSV!$A$9:$P$65536,IN_DTK!I$6,0),""),"")</f>
        <v>8</v>
      </c>
      <c r="J654" s="54">
        <f>IF(ISNA(VLOOKUP($A654,[1]DSSV!$A$9:$P$65536,IN_DTK!J$6,0))=FALSE,IF(J$9&lt;&gt;0,VLOOKUP($A654,[1]DSSV!$A$9:$P$65536,IN_DTK!J$6,0),""),"")</f>
        <v>5</v>
      </c>
      <c r="K654" s="54">
        <f>IF(ISNA(VLOOKUP($A654,[1]DSSV!$A$9:$P$65536,IN_DTK!K$6,0))=FALSE,IF(K$9&lt;&gt;0,VLOOKUP($A654,[1]DSSV!$A$9:$P$65536,IN_DTK!K$6,0),""),"")</f>
        <v>7</v>
      </c>
      <c r="L654" s="54">
        <f>IF(ISNA(VLOOKUP($A654,[1]DSSV!$A$9:$P$65536,IN_DTK!L$6,0))=FALSE,VLOOKUP($A654,[1]DSSV!$A$9:$P$65536,IN_DTK!L$6,0),"")</f>
        <v>4</v>
      </c>
      <c r="M654" s="54">
        <f>IF(ISNA(VLOOKUP($A654,[1]DSSV!$A$9:$P$65536,IN_DTK!M$6,0))=FALSE,VLOOKUP($A654,[1]DSSV!$A$9:$P$65536,IN_DTK!M$6,0),"")</f>
        <v>3.5</v>
      </c>
      <c r="N654" s="54">
        <f>IF(ISNA(VLOOKUP($A654,[1]DSSV!$A$9:$P$65536,IN_DTK!N$6,0))=FALSE,IF(N$9&lt;&gt;0,VLOOKUP($A654,[1]DSSV!$A$9:$P$65536,IN_DTK!N$6,0),""),"")</f>
        <v>3.8</v>
      </c>
      <c r="O654" s="58">
        <f>IF(ISNA(VLOOKUP($A654,[1]DSSV!$A$9:$P$65536,IN_DTK!O$6,0))=FALSE,VLOOKUP($A654,[1]DSSV!$A$9:$P$65536,IN_DTK!O$6,0),"")</f>
        <v>0</v>
      </c>
      <c r="P654" s="59" t="str">
        <f>IF(ISNA(VLOOKUP($A654,[1]DSSV!$A$9:$P$65536,IN_DTK!P$6,0))=FALSE,VLOOKUP($A654,[1]DSSV!$A$9:$P$65536,IN_DTK!P$6,0),"")</f>
        <v>Không</v>
      </c>
      <c r="Q654" s="60">
        <f>IF(ISNA(VLOOKUP($A654,[1]DSSV!$A$9:$P$65536,IN_DTK!Q$6,0))=FALSE,VLOOKUP($A654,[1]DSSV!$A$9:$P$65536,IN_DTK!Q$6,0),"")</f>
        <v>0</v>
      </c>
      <c r="R654" s="52" t="str">
        <f t="shared" si="20"/>
        <v>K15KKT</v>
      </c>
      <c r="S654" s="53" t="str">
        <f t="shared" si="21"/>
        <v>KKT</v>
      </c>
    </row>
    <row r="655" spans="1:19" s="52" customFormat="1" ht="18" customHeight="1">
      <c r="A655" s="44">
        <v>646</v>
      </c>
      <c r="B655" s="54">
        <f>SUBTOTAL(2,C$7:C655)</f>
        <v>646</v>
      </c>
      <c r="C655" s="54">
        <f>IF(ISNA(VLOOKUP($A655,[1]DSSV!$A$9:$P$65536,IN_DTK!C$6,0))=FALSE,VLOOKUP($A655,[1]DSSV!$A$9:$P$65536,IN_DTK!C$6,0),"")</f>
        <v>152315593</v>
      </c>
      <c r="D655" s="55" t="str">
        <f>IF(ISNA(VLOOKUP($A655,[1]DSSV!$A$9:$P$65536,IN_DTK!D$6,0))=FALSE,VLOOKUP($A655,[1]DSSV!$A$9:$P$65536,IN_DTK!D$6,0),"")</f>
        <v>Dương Tấn</v>
      </c>
      <c r="E655" s="56" t="str">
        <f>IF(ISNA(VLOOKUP($A655,[1]DSSV!$A$9:$P$65536,IN_DTK!E$6,0))=FALSE,VLOOKUP($A655,[1]DSSV!$A$9:$P$65536,IN_DTK!E$6,0),"")</f>
        <v>Hoàng</v>
      </c>
      <c r="F655" s="57" t="str">
        <f>IF(ISNA(VLOOKUP($A655,[1]DSSV!$A$9:$P$65536,IN_DTK!F$6,0))=FALSE,VLOOKUP($A655,[1]DSSV!$A$9:$P$65536,IN_DTK!F$6,0),"")</f>
        <v>K15KKT1</v>
      </c>
      <c r="G655" s="57" t="str">
        <f>IF(ISNA(VLOOKUP($A655,[1]DSSV!$A$9:$P$65536,IN_DTK!G$6,0))=FALSE,VLOOKUP($A655,[1]DSSV!$A$9:$P$65536,IN_DTK!G$6,0),"")</f>
        <v>K15E46</v>
      </c>
      <c r="H655" s="54">
        <f>IF(ISNA(VLOOKUP($A655,[1]DSSV!$A$9:$P$65536,IN_DTK!H$6,0))=FALSE,IF(H$9&lt;&gt;0,VLOOKUP($A655,[1]DSSV!$A$9:$P$65536,IN_DTK!H$6,0),""),"")</f>
        <v>10</v>
      </c>
      <c r="I655" s="54">
        <f>IF(ISNA(VLOOKUP($A655,[1]DSSV!$A$9:$P$65536,IN_DTK!I$6,0))=FALSE,IF(I$9&lt;&gt;0,VLOOKUP($A655,[1]DSSV!$A$9:$P$65536,IN_DTK!I$6,0),""),"")</f>
        <v>8</v>
      </c>
      <c r="J655" s="54">
        <f>IF(ISNA(VLOOKUP($A655,[1]DSSV!$A$9:$P$65536,IN_DTK!J$6,0))=FALSE,IF(J$9&lt;&gt;0,VLOOKUP($A655,[1]DSSV!$A$9:$P$65536,IN_DTK!J$6,0),""),"")</f>
        <v>5.5</v>
      </c>
      <c r="K655" s="54">
        <f>IF(ISNA(VLOOKUP($A655,[1]DSSV!$A$9:$P$65536,IN_DTK!K$6,0))=FALSE,IF(K$9&lt;&gt;0,VLOOKUP($A655,[1]DSSV!$A$9:$P$65536,IN_DTK!K$6,0),""),"")</f>
        <v>7</v>
      </c>
      <c r="L655" s="54">
        <f>IF(ISNA(VLOOKUP($A655,[1]DSSV!$A$9:$P$65536,IN_DTK!L$6,0))=FALSE,VLOOKUP($A655,[1]DSSV!$A$9:$P$65536,IN_DTK!L$6,0),"")</f>
        <v>4</v>
      </c>
      <c r="M655" s="54">
        <f>IF(ISNA(VLOOKUP($A655,[1]DSSV!$A$9:$P$65536,IN_DTK!M$6,0))=FALSE,VLOOKUP($A655,[1]DSSV!$A$9:$P$65536,IN_DTK!M$6,0),"")</f>
        <v>4.9000000000000004</v>
      </c>
      <c r="N655" s="54">
        <f>IF(ISNA(VLOOKUP($A655,[1]DSSV!$A$9:$P$65536,IN_DTK!N$6,0))=FALSE,IF(N$9&lt;&gt;0,VLOOKUP($A655,[1]DSSV!$A$9:$P$65536,IN_DTK!N$6,0),""),"")</f>
        <v>4.5</v>
      </c>
      <c r="O655" s="58">
        <f>IF(ISNA(VLOOKUP($A655,[1]DSSV!$A$9:$P$65536,IN_DTK!O$6,0))=FALSE,VLOOKUP($A655,[1]DSSV!$A$9:$P$65536,IN_DTK!O$6,0),"")</f>
        <v>5.6</v>
      </c>
      <c r="P655" s="59" t="str">
        <f>IF(ISNA(VLOOKUP($A655,[1]DSSV!$A$9:$P$65536,IN_DTK!P$6,0))=FALSE,VLOOKUP($A655,[1]DSSV!$A$9:$P$65536,IN_DTK!P$6,0),"")</f>
        <v>Năm Phẩy Sáu</v>
      </c>
      <c r="Q655" s="60">
        <f>IF(ISNA(VLOOKUP($A655,[1]DSSV!$A$9:$P$65536,IN_DTK!Q$6,0))=FALSE,VLOOKUP($A655,[1]DSSV!$A$9:$P$65536,IN_DTK!Q$6,0),"")</f>
        <v>0</v>
      </c>
      <c r="R655" s="52" t="str">
        <f t="shared" si="20"/>
        <v>K15KKT</v>
      </c>
      <c r="S655" s="53" t="str">
        <f t="shared" si="21"/>
        <v>KKT</v>
      </c>
    </row>
    <row r="656" spans="1:19" s="52" customFormat="1" ht="18" customHeight="1">
      <c r="A656" s="44">
        <v>647</v>
      </c>
      <c r="B656" s="54">
        <f>SUBTOTAL(2,C$7:C656)</f>
        <v>647</v>
      </c>
      <c r="C656" s="54">
        <f>IF(ISNA(VLOOKUP($A656,[1]DSSV!$A$9:$P$65536,IN_DTK!C$6,0))=FALSE,VLOOKUP($A656,[1]DSSV!$A$9:$P$65536,IN_DTK!C$6,0),"")</f>
        <v>152315998</v>
      </c>
      <c r="D656" s="55" t="str">
        <f>IF(ISNA(VLOOKUP($A656,[1]DSSV!$A$9:$P$65536,IN_DTK!D$6,0))=FALSE,VLOOKUP($A656,[1]DSSV!$A$9:$P$65536,IN_DTK!D$6,0),"")</f>
        <v>Trần Lê Thuý</v>
      </c>
      <c r="E656" s="56" t="str">
        <f>IF(ISNA(VLOOKUP($A656,[1]DSSV!$A$9:$P$65536,IN_DTK!E$6,0))=FALSE,VLOOKUP($A656,[1]DSSV!$A$9:$P$65536,IN_DTK!E$6,0),"")</f>
        <v>Quỳnh</v>
      </c>
      <c r="F656" s="57" t="str">
        <f>IF(ISNA(VLOOKUP($A656,[1]DSSV!$A$9:$P$65536,IN_DTK!F$6,0))=FALSE,VLOOKUP($A656,[1]DSSV!$A$9:$P$65536,IN_DTK!F$6,0),"")</f>
        <v>K15KKT1</v>
      </c>
      <c r="G656" s="57" t="str">
        <f>IF(ISNA(VLOOKUP($A656,[1]DSSV!$A$9:$P$65536,IN_DTK!G$6,0))=FALSE,VLOOKUP($A656,[1]DSSV!$A$9:$P$65536,IN_DTK!G$6,0),"")</f>
        <v>K15E46</v>
      </c>
      <c r="H656" s="54">
        <f>IF(ISNA(VLOOKUP($A656,[1]DSSV!$A$9:$P$65536,IN_DTK!H$6,0))=FALSE,IF(H$9&lt;&gt;0,VLOOKUP($A656,[1]DSSV!$A$9:$P$65536,IN_DTK!H$6,0),""),"")</f>
        <v>9</v>
      </c>
      <c r="I656" s="54">
        <f>IF(ISNA(VLOOKUP($A656,[1]DSSV!$A$9:$P$65536,IN_DTK!I$6,0))=FALSE,IF(I$9&lt;&gt;0,VLOOKUP($A656,[1]DSSV!$A$9:$P$65536,IN_DTK!I$6,0),""),"")</f>
        <v>8</v>
      </c>
      <c r="J656" s="54">
        <f>IF(ISNA(VLOOKUP($A656,[1]DSSV!$A$9:$P$65536,IN_DTK!J$6,0))=FALSE,IF(J$9&lt;&gt;0,VLOOKUP($A656,[1]DSSV!$A$9:$P$65536,IN_DTK!J$6,0),""),"")</f>
        <v>6</v>
      </c>
      <c r="K656" s="54">
        <f>IF(ISNA(VLOOKUP($A656,[1]DSSV!$A$9:$P$65536,IN_DTK!K$6,0))=FALSE,IF(K$9&lt;&gt;0,VLOOKUP($A656,[1]DSSV!$A$9:$P$65536,IN_DTK!K$6,0),""),"")</f>
        <v>7.5</v>
      </c>
      <c r="L656" s="54">
        <f>IF(ISNA(VLOOKUP($A656,[1]DSSV!$A$9:$P$65536,IN_DTK!L$6,0))=FALSE,VLOOKUP($A656,[1]DSSV!$A$9:$P$65536,IN_DTK!L$6,0),"")</f>
        <v>4.5</v>
      </c>
      <c r="M656" s="54">
        <f>IF(ISNA(VLOOKUP($A656,[1]DSSV!$A$9:$P$65536,IN_DTK!M$6,0))=FALSE,VLOOKUP($A656,[1]DSSV!$A$9:$P$65536,IN_DTK!M$6,0),"")</f>
        <v>5.6</v>
      </c>
      <c r="N656" s="54">
        <f>IF(ISNA(VLOOKUP($A656,[1]DSSV!$A$9:$P$65536,IN_DTK!N$6,0))=FALSE,IF(N$9&lt;&gt;0,VLOOKUP($A656,[1]DSSV!$A$9:$P$65536,IN_DTK!N$6,0),""),"")</f>
        <v>5.0999999999999996</v>
      </c>
      <c r="O656" s="58">
        <f>IF(ISNA(VLOOKUP($A656,[1]DSSV!$A$9:$P$65536,IN_DTK!O$6,0))=FALSE,VLOOKUP($A656,[1]DSSV!$A$9:$P$65536,IN_DTK!O$6,0),"")</f>
        <v>6</v>
      </c>
      <c r="P656" s="59" t="str">
        <f>IF(ISNA(VLOOKUP($A656,[1]DSSV!$A$9:$P$65536,IN_DTK!P$6,0))=FALSE,VLOOKUP($A656,[1]DSSV!$A$9:$P$65536,IN_DTK!P$6,0),"")</f>
        <v>Sáu</v>
      </c>
      <c r="Q656" s="60">
        <f>IF(ISNA(VLOOKUP($A656,[1]DSSV!$A$9:$P$65536,IN_DTK!Q$6,0))=FALSE,VLOOKUP($A656,[1]DSSV!$A$9:$P$65536,IN_DTK!Q$6,0),"")</f>
        <v>0</v>
      </c>
      <c r="R656" s="52" t="str">
        <f t="shared" si="20"/>
        <v>K15KKT</v>
      </c>
      <c r="S656" s="53" t="str">
        <f t="shared" si="21"/>
        <v>KKT</v>
      </c>
    </row>
    <row r="657" spans="1:19" s="52" customFormat="1" ht="18" customHeight="1">
      <c r="A657" s="44">
        <v>648</v>
      </c>
      <c r="B657" s="54">
        <f>SUBTOTAL(2,C$7:C657)</f>
        <v>648</v>
      </c>
      <c r="C657" s="54">
        <f>IF(ISNA(VLOOKUP($A657,[1]DSSV!$A$9:$P$65536,IN_DTK!C$6,0))=FALSE,VLOOKUP($A657,[1]DSSV!$A$9:$P$65536,IN_DTK!C$6,0),"")</f>
        <v>152324173</v>
      </c>
      <c r="D657" s="55" t="str">
        <f>IF(ISNA(VLOOKUP($A657,[1]DSSV!$A$9:$P$65536,IN_DTK!D$6,0))=FALSE,VLOOKUP($A657,[1]DSSV!$A$9:$P$65536,IN_DTK!D$6,0),"")</f>
        <v>Nguyễn Thị Kim</v>
      </c>
      <c r="E657" s="56" t="str">
        <f>IF(ISNA(VLOOKUP($A657,[1]DSSV!$A$9:$P$65536,IN_DTK!E$6,0))=FALSE,VLOOKUP($A657,[1]DSSV!$A$9:$P$65536,IN_DTK!E$6,0),"")</f>
        <v>Ngân</v>
      </c>
      <c r="F657" s="57" t="str">
        <f>IF(ISNA(VLOOKUP($A657,[1]DSSV!$A$9:$P$65536,IN_DTK!F$6,0))=FALSE,VLOOKUP($A657,[1]DSSV!$A$9:$P$65536,IN_DTK!F$6,0),"")</f>
        <v>K15KKT1</v>
      </c>
      <c r="G657" s="57" t="str">
        <f>IF(ISNA(VLOOKUP($A657,[1]DSSV!$A$9:$P$65536,IN_DTK!G$6,0))=FALSE,VLOOKUP($A657,[1]DSSV!$A$9:$P$65536,IN_DTK!G$6,0),"")</f>
        <v>K15E46</v>
      </c>
      <c r="H657" s="54">
        <f>IF(ISNA(VLOOKUP($A657,[1]DSSV!$A$9:$P$65536,IN_DTK!H$6,0))=FALSE,IF(H$9&lt;&gt;0,VLOOKUP($A657,[1]DSSV!$A$9:$P$65536,IN_DTK!H$6,0),""),"")</f>
        <v>10</v>
      </c>
      <c r="I657" s="54">
        <f>IF(ISNA(VLOOKUP($A657,[1]DSSV!$A$9:$P$65536,IN_DTK!I$6,0))=FALSE,IF(I$9&lt;&gt;0,VLOOKUP($A657,[1]DSSV!$A$9:$P$65536,IN_DTK!I$6,0),""),"")</f>
        <v>8</v>
      </c>
      <c r="J657" s="54">
        <f>IF(ISNA(VLOOKUP($A657,[1]DSSV!$A$9:$P$65536,IN_DTK!J$6,0))=FALSE,IF(J$9&lt;&gt;0,VLOOKUP($A657,[1]DSSV!$A$9:$P$65536,IN_DTK!J$6,0),""),"")</f>
        <v>6</v>
      </c>
      <c r="K657" s="54">
        <f>IF(ISNA(VLOOKUP($A657,[1]DSSV!$A$9:$P$65536,IN_DTK!K$6,0))=FALSE,IF(K$9&lt;&gt;0,VLOOKUP($A657,[1]DSSV!$A$9:$P$65536,IN_DTK!K$6,0),""),"")</f>
        <v>7.5</v>
      </c>
      <c r="L657" s="54">
        <f>IF(ISNA(VLOOKUP($A657,[1]DSSV!$A$9:$P$65536,IN_DTK!L$6,0))=FALSE,VLOOKUP($A657,[1]DSSV!$A$9:$P$65536,IN_DTK!L$6,0),"")</f>
        <v>4.5</v>
      </c>
      <c r="M657" s="54">
        <f>IF(ISNA(VLOOKUP($A657,[1]DSSV!$A$9:$P$65536,IN_DTK!M$6,0))=FALSE,VLOOKUP($A657,[1]DSSV!$A$9:$P$65536,IN_DTK!M$6,0),"")</f>
        <v>4.7</v>
      </c>
      <c r="N657" s="54">
        <f>IF(ISNA(VLOOKUP($A657,[1]DSSV!$A$9:$P$65536,IN_DTK!N$6,0))=FALSE,IF(N$9&lt;&gt;0,VLOOKUP($A657,[1]DSSV!$A$9:$P$65536,IN_DTK!N$6,0),""),"")</f>
        <v>4.5999999999999996</v>
      </c>
      <c r="O657" s="58">
        <f>IF(ISNA(VLOOKUP($A657,[1]DSSV!$A$9:$P$65536,IN_DTK!O$6,0))=FALSE,VLOOKUP($A657,[1]DSSV!$A$9:$P$65536,IN_DTK!O$6,0),"")</f>
        <v>5.8</v>
      </c>
      <c r="P657" s="59" t="str">
        <f>IF(ISNA(VLOOKUP($A657,[1]DSSV!$A$9:$P$65536,IN_DTK!P$6,0))=FALSE,VLOOKUP($A657,[1]DSSV!$A$9:$P$65536,IN_DTK!P$6,0),"")</f>
        <v>Năm Phẩy Tám</v>
      </c>
      <c r="Q657" s="60">
        <f>IF(ISNA(VLOOKUP($A657,[1]DSSV!$A$9:$P$65536,IN_DTK!Q$6,0))=FALSE,VLOOKUP($A657,[1]DSSV!$A$9:$P$65536,IN_DTK!Q$6,0),"")</f>
        <v>0</v>
      </c>
      <c r="R657" s="52" t="str">
        <f t="shared" si="20"/>
        <v>K15KKT</v>
      </c>
      <c r="S657" s="53" t="str">
        <f t="shared" si="21"/>
        <v>KKT</v>
      </c>
    </row>
    <row r="658" spans="1:19" s="52" customFormat="1" ht="18" customHeight="1">
      <c r="A658" s="44">
        <v>649</v>
      </c>
      <c r="B658" s="54">
        <f>SUBTOTAL(2,C$7:C658)</f>
        <v>649</v>
      </c>
      <c r="C658" s="54">
        <f>IF(ISNA(VLOOKUP($A658,[1]DSSV!$A$9:$P$65536,IN_DTK!C$6,0))=FALSE,VLOOKUP($A658,[1]DSSV!$A$9:$P$65536,IN_DTK!C$6,0),"")</f>
        <v>152324243</v>
      </c>
      <c r="D658" s="55" t="str">
        <f>IF(ISNA(VLOOKUP($A658,[1]DSSV!$A$9:$P$65536,IN_DTK!D$6,0))=FALSE,VLOOKUP($A658,[1]DSSV!$A$9:$P$65536,IN_DTK!D$6,0),"")</f>
        <v>Nguyễn Đức</v>
      </c>
      <c r="E658" s="56" t="str">
        <f>IF(ISNA(VLOOKUP($A658,[1]DSSV!$A$9:$P$65536,IN_DTK!E$6,0))=FALSE,VLOOKUP($A658,[1]DSSV!$A$9:$P$65536,IN_DTK!E$6,0),"")</f>
        <v>Cảnh</v>
      </c>
      <c r="F658" s="57" t="str">
        <f>IF(ISNA(VLOOKUP($A658,[1]DSSV!$A$9:$P$65536,IN_DTK!F$6,0))=FALSE,VLOOKUP($A658,[1]DSSV!$A$9:$P$65536,IN_DTK!F$6,0),"")</f>
        <v>K15KKT1</v>
      </c>
      <c r="G658" s="57" t="str">
        <f>IF(ISNA(VLOOKUP($A658,[1]DSSV!$A$9:$P$65536,IN_DTK!G$6,0))=FALSE,VLOOKUP($A658,[1]DSSV!$A$9:$P$65536,IN_DTK!G$6,0),"")</f>
        <v>K15E46</v>
      </c>
      <c r="H658" s="54">
        <f>IF(ISNA(VLOOKUP($A658,[1]DSSV!$A$9:$P$65536,IN_DTK!H$6,0))=FALSE,IF(H$9&lt;&gt;0,VLOOKUP($A658,[1]DSSV!$A$9:$P$65536,IN_DTK!H$6,0),""),"")</f>
        <v>6</v>
      </c>
      <c r="I658" s="54">
        <f>IF(ISNA(VLOOKUP($A658,[1]DSSV!$A$9:$P$65536,IN_DTK!I$6,0))=FALSE,IF(I$9&lt;&gt;0,VLOOKUP($A658,[1]DSSV!$A$9:$P$65536,IN_DTK!I$6,0),""),"")</f>
        <v>6</v>
      </c>
      <c r="J658" s="54">
        <f>IF(ISNA(VLOOKUP($A658,[1]DSSV!$A$9:$P$65536,IN_DTK!J$6,0))=FALSE,IF(J$9&lt;&gt;0,VLOOKUP($A658,[1]DSSV!$A$9:$P$65536,IN_DTK!J$6,0),""),"")</f>
        <v>4</v>
      </c>
      <c r="K658" s="54">
        <f>IF(ISNA(VLOOKUP($A658,[1]DSSV!$A$9:$P$65536,IN_DTK!K$6,0))=FALSE,IF(K$9&lt;&gt;0,VLOOKUP($A658,[1]DSSV!$A$9:$P$65536,IN_DTK!K$6,0),""),"")</f>
        <v>5</v>
      </c>
      <c r="L658" s="54">
        <f>IF(ISNA(VLOOKUP($A658,[1]DSSV!$A$9:$P$65536,IN_DTK!L$6,0))=FALSE,VLOOKUP($A658,[1]DSSV!$A$9:$P$65536,IN_DTK!L$6,0),"")</f>
        <v>4</v>
      </c>
      <c r="M658" s="54">
        <f>IF(ISNA(VLOOKUP($A658,[1]DSSV!$A$9:$P$65536,IN_DTK!M$6,0))=FALSE,VLOOKUP($A658,[1]DSSV!$A$9:$P$65536,IN_DTK!M$6,0),"")</f>
        <v>4.5999999999999996</v>
      </c>
      <c r="N658" s="54">
        <f>IF(ISNA(VLOOKUP($A658,[1]DSSV!$A$9:$P$65536,IN_DTK!N$6,0))=FALSE,IF(N$9&lt;&gt;0,VLOOKUP($A658,[1]DSSV!$A$9:$P$65536,IN_DTK!N$6,0),""),"")</f>
        <v>4.3</v>
      </c>
      <c r="O658" s="58">
        <f>IF(ISNA(VLOOKUP($A658,[1]DSSV!$A$9:$P$65536,IN_DTK!O$6,0))=FALSE,VLOOKUP($A658,[1]DSSV!$A$9:$P$65536,IN_DTK!O$6,0),"")</f>
        <v>4.5999999999999996</v>
      </c>
      <c r="P658" s="59" t="str">
        <f>IF(ISNA(VLOOKUP($A658,[1]DSSV!$A$9:$P$65536,IN_DTK!P$6,0))=FALSE,VLOOKUP($A658,[1]DSSV!$A$9:$P$65536,IN_DTK!P$6,0),"")</f>
        <v>Bốn Phẩy Sáu</v>
      </c>
      <c r="Q658" s="60">
        <f>IF(ISNA(VLOOKUP($A658,[1]DSSV!$A$9:$P$65536,IN_DTK!Q$6,0))=FALSE,VLOOKUP($A658,[1]DSSV!$A$9:$P$65536,IN_DTK!Q$6,0),"")</f>
        <v>0</v>
      </c>
      <c r="R658" s="52" t="str">
        <f t="shared" si="20"/>
        <v>K15KKT</v>
      </c>
      <c r="S658" s="53" t="str">
        <f t="shared" si="21"/>
        <v>KKT</v>
      </c>
    </row>
    <row r="659" spans="1:19" s="52" customFormat="1" ht="18" customHeight="1">
      <c r="A659" s="44">
        <v>650</v>
      </c>
      <c r="B659" s="54">
        <f>SUBTOTAL(2,C$7:C659)</f>
        <v>650</v>
      </c>
      <c r="C659" s="54">
        <f>IF(ISNA(VLOOKUP($A659,[1]DSSV!$A$9:$P$65536,IN_DTK!C$6,0))=FALSE,VLOOKUP($A659,[1]DSSV!$A$9:$P$65536,IN_DTK!C$6,0),"")</f>
        <v>152324296</v>
      </c>
      <c r="D659" s="55" t="str">
        <f>IF(ISNA(VLOOKUP($A659,[1]DSSV!$A$9:$P$65536,IN_DTK!D$6,0))=FALSE,VLOOKUP($A659,[1]DSSV!$A$9:$P$65536,IN_DTK!D$6,0),"")</f>
        <v>Phan Thị Ngọc</v>
      </c>
      <c r="E659" s="56" t="str">
        <f>IF(ISNA(VLOOKUP($A659,[1]DSSV!$A$9:$P$65536,IN_DTK!E$6,0))=FALSE,VLOOKUP($A659,[1]DSSV!$A$9:$P$65536,IN_DTK!E$6,0),"")</f>
        <v>Chi</v>
      </c>
      <c r="F659" s="57" t="str">
        <f>IF(ISNA(VLOOKUP($A659,[1]DSSV!$A$9:$P$65536,IN_DTK!F$6,0))=FALSE,VLOOKUP($A659,[1]DSSV!$A$9:$P$65536,IN_DTK!F$6,0),"")</f>
        <v>K15KKT1</v>
      </c>
      <c r="G659" s="57" t="str">
        <f>IF(ISNA(VLOOKUP($A659,[1]DSSV!$A$9:$P$65536,IN_DTK!G$6,0))=FALSE,VLOOKUP($A659,[1]DSSV!$A$9:$P$65536,IN_DTK!G$6,0),"")</f>
        <v>K15E46</v>
      </c>
      <c r="H659" s="54">
        <f>IF(ISNA(VLOOKUP($A659,[1]DSSV!$A$9:$P$65536,IN_DTK!H$6,0))=FALSE,IF(H$9&lt;&gt;0,VLOOKUP($A659,[1]DSSV!$A$9:$P$65536,IN_DTK!H$6,0),""),"")</f>
        <v>6</v>
      </c>
      <c r="I659" s="54">
        <f>IF(ISNA(VLOOKUP($A659,[1]DSSV!$A$9:$P$65536,IN_DTK!I$6,0))=FALSE,IF(I$9&lt;&gt;0,VLOOKUP($A659,[1]DSSV!$A$9:$P$65536,IN_DTK!I$6,0),""),"")</f>
        <v>7</v>
      </c>
      <c r="J659" s="54">
        <f>IF(ISNA(VLOOKUP($A659,[1]DSSV!$A$9:$P$65536,IN_DTK!J$6,0))=FALSE,IF(J$9&lt;&gt;0,VLOOKUP($A659,[1]DSSV!$A$9:$P$65536,IN_DTK!J$6,0),""),"")</f>
        <v>5</v>
      </c>
      <c r="K659" s="54">
        <f>IF(ISNA(VLOOKUP($A659,[1]DSSV!$A$9:$P$65536,IN_DTK!K$6,0))=FALSE,IF(K$9&lt;&gt;0,VLOOKUP($A659,[1]DSSV!$A$9:$P$65536,IN_DTK!K$6,0),""),"")</f>
        <v>8</v>
      </c>
      <c r="L659" s="54">
        <f>IF(ISNA(VLOOKUP($A659,[1]DSSV!$A$9:$P$65536,IN_DTK!L$6,0))=FALSE,VLOOKUP($A659,[1]DSSV!$A$9:$P$65536,IN_DTK!L$6,0),"")</f>
        <v>4</v>
      </c>
      <c r="M659" s="54">
        <f>IF(ISNA(VLOOKUP($A659,[1]DSSV!$A$9:$P$65536,IN_DTK!M$6,0))=FALSE,VLOOKUP($A659,[1]DSSV!$A$9:$P$65536,IN_DTK!M$6,0),"")</f>
        <v>3.6</v>
      </c>
      <c r="N659" s="54">
        <f>IF(ISNA(VLOOKUP($A659,[1]DSSV!$A$9:$P$65536,IN_DTK!N$6,0))=FALSE,IF(N$9&lt;&gt;0,VLOOKUP($A659,[1]DSSV!$A$9:$P$65536,IN_DTK!N$6,0),""),"")</f>
        <v>3.8</v>
      </c>
      <c r="O659" s="58">
        <f>IF(ISNA(VLOOKUP($A659,[1]DSSV!$A$9:$P$65536,IN_DTK!O$6,0))=FALSE,VLOOKUP($A659,[1]DSSV!$A$9:$P$65536,IN_DTK!O$6,0),"")</f>
        <v>0</v>
      </c>
      <c r="P659" s="59" t="str">
        <f>IF(ISNA(VLOOKUP($A659,[1]DSSV!$A$9:$P$65536,IN_DTK!P$6,0))=FALSE,VLOOKUP($A659,[1]DSSV!$A$9:$P$65536,IN_DTK!P$6,0),"")</f>
        <v>Không</v>
      </c>
      <c r="Q659" s="60">
        <f>IF(ISNA(VLOOKUP($A659,[1]DSSV!$A$9:$P$65536,IN_DTK!Q$6,0))=FALSE,VLOOKUP($A659,[1]DSSV!$A$9:$P$65536,IN_DTK!Q$6,0),"")</f>
        <v>0</v>
      </c>
      <c r="R659" s="52" t="str">
        <f t="shared" si="20"/>
        <v>K15KKT</v>
      </c>
      <c r="S659" s="53" t="str">
        <f t="shared" si="21"/>
        <v>KKT</v>
      </c>
    </row>
    <row r="660" spans="1:19" s="52" customFormat="1" ht="18" customHeight="1">
      <c r="A660" s="44">
        <v>651</v>
      </c>
      <c r="B660" s="54">
        <f>SUBTOTAL(2,C$7:C660)</f>
        <v>651</v>
      </c>
      <c r="C660" s="54">
        <f>IF(ISNA(VLOOKUP($A660,[1]DSSV!$A$9:$P$65536,IN_DTK!C$6,0))=FALSE,VLOOKUP($A660,[1]DSSV!$A$9:$P$65536,IN_DTK!C$6,0),"")</f>
        <v>152313868</v>
      </c>
      <c r="D660" s="55" t="str">
        <f>IF(ISNA(VLOOKUP($A660,[1]DSSV!$A$9:$P$65536,IN_DTK!D$6,0))=FALSE,VLOOKUP($A660,[1]DSSV!$A$9:$P$65536,IN_DTK!D$6,0),"")</f>
        <v>Thái Thị Diễm</v>
      </c>
      <c r="E660" s="56" t="str">
        <f>IF(ISNA(VLOOKUP($A660,[1]DSSV!$A$9:$P$65536,IN_DTK!E$6,0))=FALSE,VLOOKUP($A660,[1]DSSV!$A$9:$P$65536,IN_DTK!E$6,0),"")</f>
        <v>My</v>
      </c>
      <c r="F660" s="57" t="str">
        <f>IF(ISNA(VLOOKUP($A660,[1]DSSV!$A$9:$P$65536,IN_DTK!F$6,0))=FALSE,VLOOKUP($A660,[1]DSSV!$A$9:$P$65536,IN_DTK!F$6,0),"")</f>
        <v>K15KKT2</v>
      </c>
      <c r="G660" s="57" t="str">
        <f>IF(ISNA(VLOOKUP($A660,[1]DSSV!$A$9:$P$65536,IN_DTK!G$6,0))=FALSE,VLOOKUP($A660,[1]DSSV!$A$9:$P$65536,IN_DTK!G$6,0),"")</f>
        <v>K15E46</v>
      </c>
      <c r="H660" s="54">
        <f>IF(ISNA(VLOOKUP($A660,[1]DSSV!$A$9:$P$65536,IN_DTK!H$6,0))=FALSE,IF(H$9&lt;&gt;0,VLOOKUP($A660,[1]DSSV!$A$9:$P$65536,IN_DTK!H$6,0),""),"")</f>
        <v>7</v>
      </c>
      <c r="I660" s="54">
        <f>IF(ISNA(VLOOKUP($A660,[1]DSSV!$A$9:$P$65536,IN_DTK!I$6,0))=FALSE,IF(I$9&lt;&gt;0,VLOOKUP($A660,[1]DSSV!$A$9:$P$65536,IN_DTK!I$6,0),""),"")</f>
        <v>7</v>
      </c>
      <c r="J660" s="54">
        <f>IF(ISNA(VLOOKUP($A660,[1]DSSV!$A$9:$P$65536,IN_DTK!J$6,0))=FALSE,IF(J$9&lt;&gt;0,VLOOKUP($A660,[1]DSSV!$A$9:$P$65536,IN_DTK!J$6,0),""),"")</f>
        <v>5.5</v>
      </c>
      <c r="K660" s="54">
        <f>IF(ISNA(VLOOKUP($A660,[1]DSSV!$A$9:$P$65536,IN_DTK!K$6,0))=FALSE,IF(K$9&lt;&gt;0,VLOOKUP($A660,[1]DSSV!$A$9:$P$65536,IN_DTK!K$6,0),""),"")</f>
        <v>7.5</v>
      </c>
      <c r="L660" s="54">
        <f>IF(ISNA(VLOOKUP($A660,[1]DSSV!$A$9:$P$65536,IN_DTK!L$6,0))=FALSE,VLOOKUP($A660,[1]DSSV!$A$9:$P$65536,IN_DTK!L$6,0),"")</f>
        <v>5</v>
      </c>
      <c r="M660" s="54">
        <f>IF(ISNA(VLOOKUP($A660,[1]DSSV!$A$9:$P$65536,IN_DTK!M$6,0))=FALSE,VLOOKUP($A660,[1]DSSV!$A$9:$P$65536,IN_DTK!M$6,0),"")</f>
        <v>3.1</v>
      </c>
      <c r="N660" s="54">
        <f>IF(ISNA(VLOOKUP($A660,[1]DSSV!$A$9:$P$65536,IN_DTK!N$6,0))=FALSE,IF(N$9&lt;&gt;0,VLOOKUP($A660,[1]DSSV!$A$9:$P$65536,IN_DTK!N$6,0),""),"")</f>
        <v>4.0999999999999996</v>
      </c>
      <c r="O660" s="58">
        <f>IF(ISNA(VLOOKUP($A660,[1]DSSV!$A$9:$P$65536,IN_DTK!O$6,0))=FALSE,VLOOKUP($A660,[1]DSSV!$A$9:$P$65536,IN_DTK!O$6,0),"")</f>
        <v>5.2</v>
      </c>
      <c r="P660" s="59" t="str">
        <f>IF(ISNA(VLOOKUP($A660,[1]DSSV!$A$9:$P$65536,IN_DTK!P$6,0))=FALSE,VLOOKUP($A660,[1]DSSV!$A$9:$P$65536,IN_DTK!P$6,0),"")</f>
        <v>Năm Phẩy Hai</v>
      </c>
      <c r="Q660" s="60">
        <f>IF(ISNA(VLOOKUP($A660,[1]DSSV!$A$9:$P$65536,IN_DTK!Q$6,0))=FALSE,VLOOKUP($A660,[1]DSSV!$A$9:$P$65536,IN_DTK!Q$6,0),"")</f>
        <v>0</v>
      </c>
      <c r="R660" s="52" t="str">
        <f t="shared" si="20"/>
        <v>K15KKT</v>
      </c>
      <c r="S660" s="53" t="str">
        <f t="shared" si="21"/>
        <v>KKT</v>
      </c>
    </row>
    <row r="661" spans="1:19" s="52" customFormat="1" ht="18" customHeight="1">
      <c r="A661" s="44">
        <v>652</v>
      </c>
      <c r="B661" s="54">
        <f>SUBTOTAL(2,C$7:C661)</f>
        <v>652</v>
      </c>
      <c r="C661" s="54">
        <f>IF(ISNA(VLOOKUP($A661,[1]DSSV!$A$9:$P$65536,IN_DTK!C$6,0))=FALSE,VLOOKUP($A661,[1]DSSV!$A$9:$P$65536,IN_DTK!C$6,0),"")</f>
        <v>152313891</v>
      </c>
      <c r="D661" s="55" t="str">
        <f>IF(ISNA(VLOOKUP($A661,[1]DSSV!$A$9:$P$65536,IN_DTK!D$6,0))=FALSE,VLOOKUP($A661,[1]DSSV!$A$9:$P$65536,IN_DTK!D$6,0),"")</f>
        <v>Đỗ Thị</v>
      </c>
      <c r="E661" s="56" t="str">
        <f>IF(ISNA(VLOOKUP($A661,[1]DSSV!$A$9:$P$65536,IN_DTK!E$6,0))=FALSE,VLOOKUP($A661,[1]DSSV!$A$9:$P$65536,IN_DTK!E$6,0),"")</f>
        <v>Nga</v>
      </c>
      <c r="F661" s="57" t="str">
        <f>IF(ISNA(VLOOKUP($A661,[1]DSSV!$A$9:$P$65536,IN_DTK!F$6,0))=FALSE,VLOOKUP($A661,[1]DSSV!$A$9:$P$65536,IN_DTK!F$6,0),"")</f>
        <v>K15KKT2</v>
      </c>
      <c r="G661" s="57" t="str">
        <f>IF(ISNA(VLOOKUP($A661,[1]DSSV!$A$9:$P$65536,IN_DTK!G$6,0))=FALSE,VLOOKUP($A661,[1]DSSV!$A$9:$P$65536,IN_DTK!G$6,0),"")</f>
        <v>K15E46</v>
      </c>
      <c r="H661" s="54">
        <f>IF(ISNA(VLOOKUP($A661,[1]DSSV!$A$9:$P$65536,IN_DTK!H$6,0))=FALSE,IF(H$9&lt;&gt;0,VLOOKUP($A661,[1]DSSV!$A$9:$P$65536,IN_DTK!H$6,0),""),"")</f>
        <v>10</v>
      </c>
      <c r="I661" s="54">
        <f>IF(ISNA(VLOOKUP($A661,[1]DSSV!$A$9:$P$65536,IN_DTK!I$6,0))=FALSE,IF(I$9&lt;&gt;0,VLOOKUP($A661,[1]DSSV!$A$9:$P$65536,IN_DTK!I$6,0),""),"")</f>
        <v>8</v>
      </c>
      <c r="J661" s="54">
        <f>IF(ISNA(VLOOKUP($A661,[1]DSSV!$A$9:$P$65536,IN_DTK!J$6,0))=FALSE,IF(J$9&lt;&gt;0,VLOOKUP($A661,[1]DSSV!$A$9:$P$65536,IN_DTK!J$6,0),""),"")</f>
        <v>4.5</v>
      </c>
      <c r="K661" s="54">
        <f>IF(ISNA(VLOOKUP($A661,[1]DSSV!$A$9:$P$65536,IN_DTK!K$6,0))=FALSE,IF(K$9&lt;&gt;0,VLOOKUP($A661,[1]DSSV!$A$9:$P$65536,IN_DTK!K$6,0),""),"")</f>
        <v>7.5</v>
      </c>
      <c r="L661" s="54">
        <f>IF(ISNA(VLOOKUP($A661,[1]DSSV!$A$9:$P$65536,IN_DTK!L$6,0))=FALSE,VLOOKUP($A661,[1]DSSV!$A$9:$P$65536,IN_DTK!L$6,0),"")</f>
        <v>4</v>
      </c>
      <c r="M661" s="54">
        <f>IF(ISNA(VLOOKUP($A661,[1]DSSV!$A$9:$P$65536,IN_DTK!M$6,0))=FALSE,VLOOKUP($A661,[1]DSSV!$A$9:$P$65536,IN_DTK!M$6,0),"")</f>
        <v>5.0999999999999996</v>
      </c>
      <c r="N661" s="54">
        <f>IF(ISNA(VLOOKUP($A661,[1]DSSV!$A$9:$P$65536,IN_DTK!N$6,0))=FALSE,IF(N$9&lt;&gt;0,VLOOKUP($A661,[1]DSSV!$A$9:$P$65536,IN_DTK!N$6,0),""),"")</f>
        <v>4.5999999999999996</v>
      </c>
      <c r="O661" s="58">
        <f>IF(ISNA(VLOOKUP($A661,[1]DSSV!$A$9:$P$65536,IN_DTK!O$6,0))=FALSE,VLOOKUP($A661,[1]DSSV!$A$9:$P$65536,IN_DTK!O$6,0),"")</f>
        <v>5.5</v>
      </c>
      <c r="P661" s="59" t="str">
        <f>IF(ISNA(VLOOKUP($A661,[1]DSSV!$A$9:$P$65536,IN_DTK!P$6,0))=FALSE,VLOOKUP($A661,[1]DSSV!$A$9:$P$65536,IN_DTK!P$6,0),"")</f>
        <v>Năm Phẩy Năm</v>
      </c>
      <c r="Q661" s="60">
        <f>IF(ISNA(VLOOKUP($A661,[1]DSSV!$A$9:$P$65536,IN_DTK!Q$6,0))=FALSE,VLOOKUP($A661,[1]DSSV!$A$9:$P$65536,IN_DTK!Q$6,0),"")</f>
        <v>0</v>
      </c>
      <c r="R661" s="52" t="str">
        <f t="shared" si="20"/>
        <v>K15KKT</v>
      </c>
      <c r="S661" s="53" t="str">
        <f t="shared" si="21"/>
        <v>KKT</v>
      </c>
    </row>
    <row r="662" spans="1:19" s="52" customFormat="1" ht="18" customHeight="1">
      <c r="A662" s="44">
        <v>653</v>
      </c>
      <c r="B662" s="54">
        <f>SUBTOTAL(2,C$7:C662)</f>
        <v>653</v>
      </c>
      <c r="C662" s="54">
        <f>IF(ISNA(VLOOKUP($A662,[1]DSSV!$A$9:$P$65536,IN_DTK!C$6,0))=FALSE,VLOOKUP($A662,[1]DSSV!$A$9:$P$65536,IN_DTK!C$6,0),"")</f>
        <v>152313909</v>
      </c>
      <c r="D662" s="55" t="str">
        <f>IF(ISNA(VLOOKUP($A662,[1]DSSV!$A$9:$P$65536,IN_DTK!D$6,0))=FALSE,VLOOKUP($A662,[1]DSSV!$A$9:$P$65536,IN_DTK!D$6,0),"")</f>
        <v>Phạm Minh</v>
      </c>
      <c r="E662" s="56" t="str">
        <f>IF(ISNA(VLOOKUP($A662,[1]DSSV!$A$9:$P$65536,IN_DTK!E$6,0))=FALSE,VLOOKUP($A662,[1]DSSV!$A$9:$P$65536,IN_DTK!E$6,0),"")</f>
        <v>Thành</v>
      </c>
      <c r="F662" s="57" t="str">
        <f>IF(ISNA(VLOOKUP($A662,[1]DSSV!$A$9:$P$65536,IN_DTK!F$6,0))=FALSE,VLOOKUP($A662,[1]DSSV!$A$9:$P$65536,IN_DTK!F$6,0),"")</f>
        <v>K15KKT2</v>
      </c>
      <c r="G662" s="57" t="str">
        <f>IF(ISNA(VLOOKUP($A662,[1]DSSV!$A$9:$P$65536,IN_DTK!G$6,0))=FALSE,VLOOKUP($A662,[1]DSSV!$A$9:$P$65536,IN_DTK!G$6,0),"")</f>
        <v>K15E46</v>
      </c>
      <c r="H662" s="54">
        <f>IF(ISNA(VLOOKUP($A662,[1]DSSV!$A$9:$P$65536,IN_DTK!H$6,0))=FALSE,IF(H$9&lt;&gt;0,VLOOKUP($A662,[1]DSSV!$A$9:$P$65536,IN_DTK!H$6,0),""),"")</f>
        <v>7</v>
      </c>
      <c r="I662" s="54">
        <f>IF(ISNA(VLOOKUP($A662,[1]DSSV!$A$9:$P$65536,IN_DTK!I$6,0))=FALSE,IF(I$9&lt;&gt;0,VLOOKUP($A662,[1]DSSV!$A$9:$P$65536,IN_DTK!I$6,0),""),"")</f>
        <v>7</v>
      </c>
      <c r="J662" s="54">
        <f>IF(ISNA(VLOOKUP($A662,[1]DSSV!$A$9:$P$65536,IN_DTK!J$6,0))=FALSE,IF(J$9&lt;&gt;0,VLOOKUP($A662,[1]DSSV!$A$9:$P$65536,IN_DTK!J$6,0),""),"")</f>
        <v>6</v>
      </c>
      <c r="K662" s="54">
        <f>IF(ISNA(VLOOKUP($A662,[1]DSSV!$A$9:$P$65536,IN_DTK!K$6,0))=FALSE,IF(K$9&lt;&gt;0,VLOOKUP($A662,[1]DSSV!$A$9:$P$65536,IN_DTK!K$6,0),""),"")</f>
        <v>7</v>
      </c>
      <c r="L662" s="54">
        <f>IF(ISNA(VLOOKUP($A662,[1]DSSV!$A$9:$P$65536,IN_DTK!L$6,0))=FALSE,VLOOKUP($A662,[1]DSSV!$A$9:$P$65536,IN_DTK!L$6,0),"")</f>
        <v>5.3</v>
      </c>
      <c r="M662" s="54">
        <f>IF(ISNA(VLOOKUP($A662,[1]DSSV!$A$9:$P$65536,IN_DTK!M$6,0))=FALSE,VLOOKUP($A662,[1]DSSV!$A$9:$P$65536,IN_DTK!M$6,0),"")</f>
        <v>3.8</v>
      </c>
      <c r="N662" s="54">
        <f>IF(ISNA(VLOOKUP($A662,[1]DSSV!$A$9:$P$65536,IN_DTK!N$6,0))=FALSE,IF(N$9&lt;&gt;0,VLOOKUP($A662,[1]DSSV!$A$9:$P$65536,IN_DTK!N$6,0),""),"")</f>
        <v>4.5999999999999996</v>
      </c>
      <c r="O662" s="58">
        <f>IF(ISNA(VLOOKUP($A662,[1]DSSV!$A$9:$P$65536,IN_DTK!O$6,0))=FALSE,VLOOKUP($A662,[1]DSSV!$A$9:$P$65536,IN_DTK!O$6,0),"")</f>
        <v>5.5</v>
      </c>
      <c r="P662" s="59" t="str">
        <f>IF(ISNA(VLOOKUP($A662,[1]DSSV!$A$9:$P$65536,IN_DTK!P$6,0))=FALSE,VLOOKUP($A662,[1]DSSV!$A$9:$P$65536,IN_DTK!P$6,0),"")</f>
        <v>Năm Phẩy Năm</v>
      </c>
      <c r="Q662" s="60">
        <f>IF(ISNA(VLOOKUP($A662,[1]DSSV!$A$9:$P$65536,IN_DTK!Q$6,0))=FALSE,VLOOKUP($A662,[1]DSSV!$A$9:$P$65536,IN_DTK!Q$6,0),"")</f>
        <v>0</v>
      </c>
      <c r="R662" s="52" t="str">
        <f t="shared" si="20"/>
        <v>K15KKT</v>
      </c>
      <c r="S662" s="53" t="str">
        <f t="shared" si="21"/>
        <v>KKT</v>
      </c>
    </row>
    <row r="663" spans="1:19" s="52" customFormat="1" ht="18" customHeight="1">
      <c r="A663" s="44">
        <v>654</v>
      </c>
      <c r="B663" s="54">
        <f>SUBTOTAL(2,C$7:C663)</f>
        <v>654</v>
      </c>
      <c r="C663" s="54">
        <f>IF(ISNA(VLOOKUP($A663,[1]DSSV!$A$9:$P$65536,IN_DTK!C$6,0))=FALSE,VLOOKUP($A663,[1]DSSV!$A$9:$P$65536,IN_DTK!C$6,0),"")</f>
        <v>152313919</v>
      </c>
      <c r="D663" s="55" t="str">
        <f>IF(ISNA(VLOOKUP($A663,[1]DSSV!$A$9:$P$65536,IN_DTK!D$6,0))=FALSE,VLOOKUP($A663,[1]DSSV!$A$9:$P$65536,IN_DTK!D$6,0),"")</f>
        <v>Nguyễn Thị Tú</v>
      </c>
      <c r="E663" s="56" t="str">
        <f>IF(ISNA(VLOOKUP($A663,[1]DSSV!$A$9:$P$65536,IN_DTK!E$6,0))=FALSE,VLOOKUP($A663,[1]DSSV!$A$9:$P$65536,IN_DTK!E$6,0),"")</f>
        <v>Tân</v>
      </c>
      <c r="F663" s="57" t="str">
        <f>IF(ISNA(VLOOKUP($A663,[1]DSSV!$A$9:$P$65536,IN_DTK!F$6,0))=FALSE,VLOOKUP($A663,[1]DSSV!$A$9:$P$65536,IN_DTK!F$6,0),"")</f>
        <v>K15KKT2</v>
      </c>
      <c r="G663" s="57" t="str">
        <f>IF(ISNA(VLOOKUP($A663,[1]DSSV!$A$9:$P$65536,IN_DTK!G$6,0))=FALSE,VLOOKUP($A663,[1]DSSV!$A$9:$P$65536,IN_DTK!G$6,0),"")</f>
        <v>K15E46</v>
      </c>
      <c r="H663" s="54">
        <f>IF(ISNA(VLOOKUP($A663,[1]DSSV!$A$9:$P$65536,IN_DTK!H$6,0))=FALSE,IF(H$9&lt;&gt;0,VLOOKUP($A663,[1]DSSV!$A$9:$P$65536,IN_DTK!H$6,0),""),"")</f>
        <v>8</v>
      </c>
      <c r="I663" s="54">
        <f>IF(ISNA(VLOOKUP($A663,[1]DSSV!$A$9:$P$65536,IN_DTK!I$6,0))=FALSE,IF(I$9&lt;&gt;0,VLOOKUP($A663,[1]DSSV!$A$9:$P$65536,IN_DTK!I$6,0),""),"")</f>
        <v>8</v>
      </c>
      <c r="J663" s="54">
        <f>IF(ISNA(VLOOKUP($A663,[1]DSSV!$A$9:$P$65536,IN_DTK!J$6,0))=FALSE,IF(J$9&lt;&gt;0,VLOOKUP($A663,[1]DSSV!$A$9:$P$65536,IN_DTK!J$6,0),""),"")</f>
        <v>7.5</v>
      </c>
      <c r="K663" s="54">
        <f>IF(ISNA(VLOOKUP($A663,[1]DSSV!$A$9:$P$65536,IN_DTK!K$6,0))=FALSE,IF(K$9&lt;&gt;0,VLOOKUP($A663,[1]DSSV!$A$9:$P$65536,IN_DTK!K$6,0),""),"")</f>
        <v>7</v>
      </c>
      <c r="L663" s="54">
        <f>IF(ISNA(VLOOKUP($A663,[1]DSSV!$A$9:$P$65536,IN_DTK!L$6,0))=FALSE,VLOOKUP($A663,[1]DSSV!$A$9:$P$65536,IN_DTK!L$6,0),"")</f>
        <v>7.5</v>
      </c>
      <c r="M663" s="54">
        <f>IF(ISNA(VLOOKUP($A663,[1]DSSV!$A$9:$P$65536,IN_DTK!M$6,0))=FALSE,VLOOKUP($A663,[1]DSSV!$A$9:$P$65536,IN_DTK!M$6,0),"")</f>
        <v>6</v>
      </c>
      <c r="N663" s="54">
        <f>IF(ISNA(VLOOKUP($A663,[1]DSSV!$A$9:$P$65536,IN_DTK!N$6,0))=FALSE,IF(N$9&lt;&gt;0,VLOOKUP($A663,[1]DSSV!$A$9:$P$65536,IN_DTK!N$6,0),""),"")</f>
        <v>6.8</v>
      </c>
      <c r="O663" s="58">
        <f>IF(ISNA(VLOOKUP($A663,[1]DSSV!$A$9:$P$65536,IN_DTK!O$6,0))=FALSE,VLOOKUP($A663,[1]DSSV!$A$9:$P$65536,IN_DTK!O$6,0),"")</f>
        <v>7.1</v>
      </c>
      <c r="P663" s="59" t="str">
        <f>IF(ISNA(VLOOKUP($A663,[1]DSSV!$A$9:$P$65536,IN_DTK!P$6,0))=FALSE,VLOOKUP($A663,[1]DSSV!$A$9:$P$65536,IN_DTK!P$6,0),"")</f>
        <v>Bảy Phẩy Một</v>
      </c>
      <c r="Q663" s="60">
        <f>IF(ISNA(VLOOKUP($A663,[1]DSSV!$A$9:$P$65536,IN_DTK!Q$6,0))=FALSE,VLOOKUP($A663,[1]DSSV!$A$9:$P$65536,IN_DTK!Q$6,0),"")</f>
        <v>0</v>
      </c>
      <c r="R663" s="52" t="str">
        <f t="shared" si="20"/>
        <v>K15KKT</v>
      </c>
      <c r="S663" s="53" t="str">
        <f t="shared" si="21"/>
        <v>KKT</v>
      </c>
    </row>
    <row r="664" spans="1:19" s="52" customFormat="1" ht="18" customHeight="1">
      <c r="A664" s="44">
        <v>655</v>
      </c>
      <c r="B664" s="54">
        <f>SUBTOTAL(2,C$7:C664)</f>
        <v>655</v>
      </c>
      <c r="C664" s="54">
        <f>IF(ISNA(VLOOKUP($A664,[1]DSSV!$A$9:$P$65536,IN_DTK!C$6,0))=FALSE,VLOOKUP($A664,[1]DSSV!$A$9:$P$65536,IN_DTK!C$6,0),"")</f>
        <v>152313927</v>
      </c>
      <c r="D664" s="55" t="str">
        <f>IF(ISNA(VLOOKUP($A664,[1]DSSV!$A$9:$P$65536,IN_DTK!D$6,0))=FALSE,VLOOKUP($A664,[1]DSSV!$A$9:$P$65536,IN_DTK!D$6,0),"")</f>
        <v>Nguyễn Minh</v>
      </c>
      <c r="E664" s="56" t="str">
        <f>IF(ISNA(VLOOKUP($A664,[1]DSSV!$A$9:$P$65536,IN_DTK!E$6,0))=FALSE,VLOOKUP($A664,[1]DSSV!$A$9:$P$65536,IN_DTK!E$6,0),"")</f>
        <v>Trang</v>
      </c>
      <c r="F664" s="57" t="str">
        <f>IF(ISNA(VLOOKUP($A664,[1]DSSV!$A$9:$P$65536,IN_DTK!F$6,0))=FALSE,VLOOKUP($A664,[1]DSSV!$A$9:$P$65536,IN_DTK!F$6,0),"")</f>
        <v>K15KKT2</v>
      </c>
      <c r="G664" s="57" t="str">
        <f>IF(ISNA(VLOOKUP($A664,[1]DSSV!$A$9:$P$65536,IN_DTK!G$6,0))=FALSE,VLOOKUP($A664,[1]DSSV!$A$9:$P$65536,IN_DTK!G$6,0),"")</f>
        <v>K15E46</v>
      </c>
      <c r="H664" s="54">
        <f>IF(ISNA(VLOOKUP($A664,[1]DSSV!$A$9:$P$65536,IN_DTK!H$6,0))=FALSE,IF(H$9&lt;&gt;0,VLOOKUP($A664,[1]DSSV!$A$9:$P$65536,IN_DTK!H$6,0),""),"")</f>
        <v>10</v>
      </c>
      <c r="I664" s="54">
        <f>IF(ISNA(VLOOKUP($A664,[1]DSSV!$A$9:$P$65536,IN_DTK!I$6,0))=FALSE,IF(I$9&lt;&gt;0,VLOOKUP($A664,[1]DSSV!$A$9:$P$65536,IN_DTK!I$6,0),""),"")</f>
        <v>8</v>
      </c>
      <c r="J664" s="54">
        <f>IF(ISNA(VLOOKUP($A664,[1]DSSV!$A$9:$P$65536,IN_DTK!J$6,0))=FALSE,IF(J$9&lt;&gt;0,VLOOKUP($A664,[1]DSSV!$A$9:$P$65536,IN_DTK!J$6,0),""),"")</f>
        <v>6</v>
      </c>
      <c r="K664" s="54">
        <f>IF(ISNA(VLOOKUP($A664,[1]DSSV!$A$9:$P$65536,IN_DTK!K$6,0))=FALSE,IF(K$9&lt;&gt;0,VLOOKUP($A664,[1]DSSV!$A$9:$P$65536,IN_DTK!K$6,0),""),"")</f>
        <v>8</v>
      </c>
      <c r="L664" s="54">
        <f>IF(ISNA(VLOOKUP($A664,[1]DSSV!$A$9:$P$65536,IN_DTK!L$6,0))=FALSE,VLOOKUP($A664,[1]DSSV!$A$9:$P$65536,IN_DTK!L$6,0),"")</f>
        <v>5</v>
      </c>
      <c r="M664" s="54">
        <f>IF(ISNA(VLOOKUP($A664,[1]DSSV!$A$9:$P$65536,IN_DTK!M$6,0))=FALSE,VLOOKUP($A664,[1]DSSV!$A$9:$P$65536,IN_DTK!M$6,0),"")</f>
        <v>3.8</v>
      </c>
      <c r="N664" s="54">
        <f>IF(ISNA(VLOOKUP($A664,[1]DSSV!$A$9:$P$65536,IN_DTK!N$6,0))=FALSE,IF(N$9&lt;&gt;0,VLOOKUP($A664,[1]DSSV!$A$9:$P$65536,IN_DTK!N$6,0),""),"")</f>
        <v>4.4000000000000004</v>
      </c>
      <c r="O664" s="58">
        <f>IF(ISNA(VLOOKUP($A664,[1]DSSV!$A$9:$P$65536,IN_DTK!O$6,0))=FALSE,VLOOKUP($A664,[1]DSSV!$A$9:$P$65536,IN_DTK!O$6,0),"")</f>
        <v>5.7</v>
      </c>
      <c r="P664" s="59" t="str">
        <f>IF(ISNA(VLOOKUP($A664,[1]DSSV!$A$9:$P$65536,IN_DTK!P$6,0))=FALSE,VLOOKUP($A664,[1]DSSV!$A$9:$P$65536,IN_DTK!P$6,0),"")</f>
        <v>Năm Phẩy Bảy</v>
      </c>
      <c r="Q664" s="60">
        <f>IF(ISNA(VLOOKUP($A664,[1]DSSV!$A$9:$P$65536,IN_DTK!Q$6,0))=FALSE,VLOOKUP($A664,[1]DSSV!$A$9:$P$65536,IN_DTK!Q$6,0),"")</f>
        <v>0</v>
      </c>
      <c r="R664" s="52" t="str">
        <f t="shared" si="20"/>
        <v>K15KKT</v>
      </c>
      <c r="S664" s="53" t="str">
        <f t="shared" si="21"/>
        <v>KKT</v>
      </c>
    </row>
    <row r="665" spans="1:19" s="52" customFormat="1" ht="18" customHeight="1">
      <c r="A665" s="44">
        <v>656</v>
      </c>
      <c r="B665" s="54">
        <f>SUBTOTAL(2,C$7:C665)</f>
        <v>656</v>
      </c>
      <c r="C665" s="54">
        <f>IF(ISNA(VLOOKUP($A665,[1]DSSV!$A$9:$P$65536,IN_DTK!C$6,0))=FALSE,VLOOKUP($A665,[1]DSSV!$A$9:$P$65536,IN_DTK!C$6,0),"")</f>
        <v>152313936</v>
      </c>
      <c r="D665" s="55" t="str">
        <f>IF(ISNA(VLOOKUP($A665,[1]DSSV!$A$9:$P$65536,IN_DTK!D$6,0))=FALSE,VLOOKUP($A665,[1]DSSV!$A$9:$P$65536,IN_DTK!D$6,0),"")</f>
        <v>Lê Quang</v>
      </c>
      <c r="E665" s="56" t="str">
        <f>IF(ISNA(VLOOKUP($A665,[1]DSSV!$A$9:$P$65536,IN_DTK!E$6,0))=FALSE,VLOOKUP($A665,[1]DSSV!$A$9:$P$65536,IN_DTK!E$6,0),"")</f>
        <v>Tiến</v>
      </c>
      <c r="F665" s="57" t="str">
        <f>IF(ISNA(VLOOKUP($A665,[1]DSSV!$A$9:$P$65536,IN_DTK!F$6,0))=FALSE,VLOOKUP($A665,[1]DSSV!$A$9:$P$65536,IN_DTK!F$6,0),"")</f>
        <v>K15KKT2</v>
      </c>
      <c r="G665" s="57" t="str">
        <f>IF(ISNA(VLOOKUP($A665,[1]DSSV!$A$9:$P$65536,IN_DTK!G$6,0))=FALSE,VLOOKUP($A665,[1]DSSV!$A$9:$P$65536,IN_DTK!G$6,0),"")</f>
        <v>K15E46</v>
      </c>
      <c r="H665" s="54">
        <f>IF(ISNA(VLOOKUP($A665,[1]DSSV!$A$9:$P$65536,IN_DTK!H$6,0))=FALSE,IF(H$9&lt;&gt;0,VLOOKUP($A665,[1]DSSV!$A$9:$P$65536,IN_DTK!H$6,0),""),"")</f>
        <v>8</v>
      </c>
      <c r="I665" s="54">
        <f>IF(ISNA(VLOOKUP($A665,[1]DSSV!$A$9:$P$65536,IN_DTK!I$6,0))=FALSE,IF(I$9&lt;&gt;0,VLOOKUP($A665,[1]DSSV!$A$9:$P$65536,IN_DTK!I$6,0),""),"")</f>
        <v>7</v>
      </c>
      <c r="J665" s="54">
        <f>IF(ISNA(VLOOKUP($A665,[1]DSSV!$A$9:$P$65536,IN_DTK!J$6,0))=FALSE,IF(J$9&lt;&gt;0,VLOOKUP($A665,[1]DSSV!$A$9:$P$65536,IN_DTK!J$6,0),""),"")</f>
        <v>7</v>
      </c>
      <c r="K665" s="54">
        <f>IF(ISNA(VLOOKUP($A665,[1]DSSV!$A$9:$P$65536,IN_DTK!K$6,0))=FALSE,IF(K$9&lt;&gt;0,VLOOKUP($A665,[1]DSSV!$A$9:$P$65536,IN_DTK!K$6,0),""),"")</f>
        <v>7</v>
      </c>
      <c r="L665" s="54">
        <f>IF(ISNA(VLOOKUP($A665,[1]DSSV!$A$9:$P$65536,IN_DTK!L$6,0))=FALSE,VLOOKUP($A665,[1]DSSV!$A$9:$P$65536,IN_DTK!L$6,0),"")</f>
        <v>8.8000000000000007</v>
      </c>
      <c r="M665" s="54">
        <f>IF(ISNA(VLOOKUP($A665,[1]DSSV!$A$9:$P$65536,IN_DTK!M$6,0))=FALSE,VLOOKUP($A665,[1]DSSV!$A$9:$P$65536,IN_DTK!M$6,0),"")</f>
        <v>4.7</v>
      </c>
      <c r="N665" s="54">
        <f>IF(ISNA(VLOOKUP($A665,[1]DSSV!$A$9:$P$65536,IN_DTK!N$6,0))=FALSE,IF(N$9&lt;&gt;0,VLOOKUP($A665,[1]DSSV!$A$9:$P$65536,IN_DTK!N$6,0),""),"")</f>
        <v>6.8</v>
      </c>
      <c r="O665" s="58">
        <f>IF(ISNA(VLOOKUP($A665,[1]DSSV!$A$9:$P$65536,IN_DTK!O$6,0))=FALSE,VLOOKUP($A665,[1]DSSV!$A$9:$P$65536,IN_DTK!O$6,0),"")</f>
        <v>6.9</v>
      </c>
      <c r="P665" s="59" t="str">
        <f>IF(ISNA(VLOOKUP($A665,[1]DSSV!$A$9:$P$65536,IN_DTK!P$6,0))=FALSE,VLOOKUP($A665,[1]DSSV!$A$9:$P$65536,IN_DTK!P$6,0),"")</f>
        <v>Sáu Phẩy Chín</v>
      </c>
      <c r="Q665" s="60">
        <f>IF(ISNA(VLOOKUP($A665,[1]DSSV!$A$9:$P$65536,IN_DTK!Q$6,0))=FALSE,VLOOKUP($A665,[1]DSSV!$A$9:$P$65536,IN_DTK!Q$6,0),"")</f>
        <v>0</v>
      </c>
      <c r="R665" s="52" t="str">
        <f t="shared" si="20"/>
        <v>K15KKT</v>
      </c>
      <c r="S665" s="53" t="str">
        <f t="shared" si="21"/>
        <v>KKT</v>
      </c>
    </row>
    <row r="666" spans="1:19" s="52" customFormat="1" ht="18" customHeight="1">
      <c r="A666" s="44">
        <v>657</v>
      </c>
      <c r="B666" s="54">
        <f>SUBTOTAL(2,C$7:C666)</f>
        <v>657</v>
      </c>
      <c r="C666" s="54">
        <f>IF(ISNA(VLOOKUP($A666,[1]DSSV!$A$9:$P$65536,IN_DTK!C$6,0))=FALSE,VLOOKUP($A666,[1]DSSV!$A$9:$P$65536,IN_DTK!C$6,0),"")</f>
        <v>152313958</v>
      </c>
      <c r="D666" s="55" t="str">
        <f>IF(ISNA(VLOOKUP($A666,[1]DSSV!$A$9:$P$65536,IN_DTK!D$6,0))=FALSE,VLOOKUP($A666,[1]DSSV!$A$9:$P$65536,IN_DTK!D$6,0),"")</f>
        <v>Đặng Thị Thanh</v>
      </c>
      <c r="E666" s="56" t="str">
        <f>IF(ISNA(VLOOKUP($A666,[1]DSSV!$A$9:$P$65536,IN_DTK!E$6,0))=FALSE,VLOOKUP($A666,[1]DSSV!$A$9:$P$65536,IN_DTK!E$6,0),"")</f>
        <v>Tâm</v>
      </c>
      <c r="F666" s="57" t="str">
        <f>IF(ISNA(VLOOKUP($A666,[1]DSSV!$A$9:$P$65536,IN_DTK!F$6,0))=FALSE,VLOOKUP($A666,[1]DSSV!$A$9:$P$65536,IN_DTK!F$6,0),"")</f>
        <v>K15KKT2</v>
      </c>
      <c r="G666" s="57" t="str">
        <f>IF(ISNA(VLOOKUP($A666,[1]DSSV!$A$9:$P$65536,IN_DTK!G$6,0))=FALSE,VLOOKUP($A666,[1]DSSV!$A$9:$P$65536,IN_DTK!G$6,0),"")</f>
        <v>K15E46</v>
      </c>
      <c r="H666" s="54">
        <f>IF(ISNA(VLOOKUP($A666,[1]DSSV!$A$9:$P$65536,IN_DTK!H$6,0))=FALSE,IF(H$9&lt;&gt;0,VLOOKUP($A666,[1]DSSV!$A$9:$P$65536,IN_DTK!H$6,0),""),"")</f>
        <v>9</v>
      </c>
      <c r="I666" s="54">
        <f>IF(ISNA(VLOOKUP($A666,[1]DSSV!$A$9:$P$65536,IN_DTK!I$6,0))=FALSE,IF(I$9&lt;&gt;0,VLOOKUP($A666,[1]DSSV!$A$9:$P$65536,IN_DTK!I$6,0),""),"")</f>
        <v>8</v>
      </c>
      <c r="J666" s="54">
        <f>IF(ISNA(VLOOKUP($A666,[1]DSSV!$A$9:$P$65536,IN_DTK!J$6,0))=FALSE,IF(J$9&lt;&gt;0,VLOOKUP($A666,[1]DSSV!$A$9:$P$65536,IN_DTK!J$6,0),""),"")</f>
        <v>6</v>
      </c>
      <c r="K666" s="54">
        <f>IF(ISNA(VLOOKUP($A666,[1]DSSV!$A$9:$P$65536,IN_DTK!K$6,0))=FALSE,IF(K$9&lt;&gt;0,VLOOKUP($A666,[1]DSSV!$A$9:$P$65536,IN_DTK!K$6,0),""),"")</f>
        <v>7</v>
      </c>
      <c r="L666" s="54">
        <f>IF(ISNA(VLOOKUP($A666,[1]DSSV!$A$9:$P$65536,IN_DTK!L$6,0))=FALSE,VLOOKUP($A666,[1]DSSV!$A$9:$P$65536,IN_DTK!L$6,0),"")</f>
        <v>6.5</v>
      </c>
      <c r="M666" s="54">
        <f>IF(ISNA(VLOOKUP($A666,[1]DSSV!$A$9:$P$65536,IN_DTK!M$6,0))=FALSE,VLOOKUP($A666,[1]DSSV!$A$9:$P$65536,IN_DTK!M$6,0),"")</f>
        <v>4</v>
      </c>
      <c r="N666" s="54">
        <f>IF(ISNA(VLOOKUP($A666,[1]DSSV!$A$9:$P$65536,IN_DTK!N$6,0))=FALSE,IF(N$9&lt;&gt;0,VLOOKUP($A666,[1]DSSV!$A$9:$P$65536,IN_DTK!N$6,0),""),"")</f>
        <v>5.3</v>
      </c>
      <c r="O666" s="58">
        <f>IF(ISNA(VLOOKUP($A666,[1]DSSV!$A$9:$P$65536,IN_DTK!O$6,0))=FALSE,VLOOKUP($A666,[1]DSSV!$A$9:$P$65536,IN_DTK!O$6,0),"")</f>
        <v>6.1</v>
      </c>
      <c r="P666" s="59" t="str">
        <f>IF(ISNA(VLOOKUP($A666,[1]DSSV!$A$9:$P$65536,IN_DTK!P$6,0))=FALSE,VLOOKUP($A666,[1]DSSV!$A$9:$P$65536,IN_DTK!P$6,0),"")</f>
        <v>Sáu Phẩy Một</v>
      </c>
      <c r="Q666" s="60">
        <f>IF(ISNA(VLOOKUP($A666,[1]DSSV!$A$9:$P$65536,IN_DTK!Q$6,0))=FALSE,VLOOKUP($A666,[1]DSSV!$A$9:$P$65536,IN_DTK!Q$6,0),"")</f>
        <v>0</v>
      </c>
      <c r="R666" s="52" t="str">
        <f t="shared" si="20"/>
        <v>K15KKT</v>
      </c>
      <c r="S666" s="53" t="str">
        <f t="shared" si="21"/>
        <v>KKT</v>
      </c>
    </row>
    <row r="667" spans="1:19" s="52" customFormat="1" ht="18" customHeight="1">
      <c r="A667" s="44">
        <v>658</v>
      </c>
      <c r="B667" s="54">
        <f>SUBTOTAL(2,C$7:C667)</f>
        <v>658</v>
      </c>
      <c r="C667" s="54">
        <f>IF(ISNA(VLOOKUP($A667,[1]DSSV!$A$9:$P$65536,IN_DTK!C$6,0))=FALSE,VLOOKUP($A667,[1]DSSV!$A$9:$P$65536,IN_DTK!C$6,0),"")</f>
        <v>152313959</v>
      </c>
      <c r="D667" s="55" t="str">
        <f>IF(ISNA(VLOOKUP($A667,[1]DSSV!$A$9:$P$65536,IN_DTK!D$6,0))=FALSE,VLOOKUP($A667,[1]DSSV!$A$9:$P$65536,IN_DTK!D$6,0),"")</f>
        <v>Trần Thị Lệ Tuyết</v>
      </c>
      <c r="E667" s="56" t="str">
        <f>IF(ISNA(VLOOKUP($A667,[1]DSSV!$A$9:$P$65536,IN_DTK!E$6,0))=FALSE,VLOOKUP($A667,[1]DSSV!$A$9:$P$65536,IN_DTK!E$6,0),"")</f>
        <v>Nhung</v>
      </c>
      <c r="F667" s="57" t="str">
        <f>IF(ISNA(VLOOKUP($A667,[1]DSSV!$A$9:$P$65536,IN_DTK!F$6,0))=FALSE,VLOOKUP($A667,[1]DSSV!$A$9:$P$65536,IN_DTK!F$6,0),"")</f>
        <v>K15KKT2</v>
      </c>
      <c r="G667" s="57" t="str">
        <f>IF(ISNA(VLOOKUP($A667,[1]DSSV!$A$9:$P$65536,IN_DTK!G$6,0))=FALSE,VLOOKUP($A667,[1]DSSV!$A$9:$P$65536,IN_DTK!G$6,0),"")</f>
        <v>K15E46</v>
      </c>
      <c r="H667" s="54">
        <f>IF(ISNA(VLOOKUP($A667,[1]DSSV!$A$9:$P$65536,IN_DTK!H$6,0))=FALSE,IF(H$9&lt;&gt;0,VLOOKUP($A667,[1]DSSV!$A$9:$P$65536,IN_DTK!H$6,0),""),"")</f>
        <v>9</v>
      </c>
      <c r="I667" s="54">
        <f>IF(ISNA(VLOOKUP($A667,[1]DSSV!$A$9:$P$65536,IN_DTK!I$6,0))=FALSE,IF(I$9&lt;&gt;0,VLOOKUP($A667,[1]DSSV!$A$9:$P$65536,IN_DTK!I$6,0),""),"")</f>
        <v>8</v>
      </c>
      <c r="J667" s="54">
        <f>IF(ISNA(VLOOKUP($A667,[1]DSSV!$A$9:$P$65536,IN_DTK!J$6,0))=FALSE,IF(J$9&lt;&gt;0,VLOOKUP($A667,[1]DSSV!$A$9:$P$65536,IN_DTK!J$6,0),""),"")</f>
        <v>5.5</v>
      </c>
      <c r="K667" s="54">
        <f>IF(ISNA(VLOOKUP($A667,[1]DSSV!$A$9:$P$65536,IN_DTK!K$6,0))=FALSE,IF(K$9&lt;&gt;0,VLOOKUP($A667,[1]DSSV!$A$9:$P$65536,IN_DTK!K$6,0),""),"")</f>
        <v>7</v>
      </c>
      <c r="L667" s="54">
        <f>IF(ISNA(VLOOKUP($A667,[1]DSSV!$A$9:$P$65536,IN_DTK!L$6,0))=FALSE,VLOOKUP($A667,[1]DSSV!$A$9:$P$65536,IN_DTK!L$6,0),"")</f>
        <v>4.5</v>
      </c>
      <c r="M667" s="54">
        <f>IF(ISNA(VLOOKUP($A667,[1]DSSV!$A$9:$P$65536,IN_DTK!M$6,0))=FALSE,VLOOKUP($A667,[1]DSSV!$A$9:$P$65536,IN_DTK!M$6,0),"")</f>
        <v>4</v>
      </c>
      <c r="N667" s="54">
        <f>IF(ISNA(VLOOKUP($A667,[1]DSSV!$A$9:$P$65536,IN_DTK!N$6,0))=FALSE,IF(N$9&lt;&gt;0,VLOOKUP($A667,[1]DSSV!$A$9:$P$65536,IN_DTK!N$6,0),""),"")</f>
        <v>4.3</v>
      </c>
      <c r="O667" s="58">
        <f>IF(ISNA(VLOOKUP($A667,[1]DSSV!$A$9:$P$65536,IN_DTK!O$6,0))=FALSE,VLOOKUP($A667,[1]DSSV!$A$9:$P$65536,IN_DTK!O$6,0),"")</f>
        <v>5.4</v>
      </c>
      <c r="P667" s="59" t="str">
        <f>IF(ISNA(VLOOKUP($A667,[1]DSSV!$A$9:$P$65536,IN_DTK!P$6,0))=FALSE,VLOOKUP($A667,[1]DSSV!$A$9:$P$65536,IN_DTK!P$6,0),"")</f>
        <v>Năm Phẩy Bốn</v>
      </c>
      <c r="Q667" s="60">
        <f>IF(ISNA(VLOOKUP($A667,[1]DSSV!$A$9:$P$65536,IN_DTK!Q$6,0))=FALSE,VLOOKUP($A667,[1]DSSV!$A$9:$P$65536,IN_DTK!Q$6,0),"")</f>
        <v>0</v>
      </c>
      <c r="R667" s="52" t="str">
        <f t="shared" si="20"/>
        <v>K15KKT</v>
      </c>
      <c r="S667" s="53" t="str">
        <f t="shared" si="21"/>
        <v>KKT</v>
      </c>
    </row>
    <row r="668" spans="1:19" s="52" customFormat="1" ht="18" customHeight="1">
      <c r="A668" s="44">
        <v>659</v>
      </c>
      <c r="B668" s="54">
        <f>SUBTOTAL(2,C$7:C668)</f>
        <v>659</v>
      </c>
      <c r="C668" s="54">
        <f>IF(ISNA(VLOOKUP($A668,[1]DSSV!$A$9:$P$65536,IN_DTK!C$6,0))=FALSE,VLOOKUP($A668,[1]DSSV!$A$9:$P$65536,IN_DTK!C$6,0),"")</f>
        <v>152313965</v>
      </c>
      <c r="D668" s="55" t="str">
        <f>IF(ISNA(VLOOKUP($A668,[1]DSSV!$A$9:$P$65536,IN_DTK!D$6,0))=FALSE,VLOOKUP($A668,[1]DSSV!$A$9:$P$65536,IN_DTK!D$6,0),"")</f>
        <v>Nguyễn Thị Ngọc</v>
      </c>
      <c r="E668" s="56" t="str">
        <f>IF(ISNA(VLOOKUP($A668,[1]DSSV!$A$9:$P$65536,IN_DTK!E$6,0))=FALSE,VLOOKUP($A668,[1]DSSV!$A$9:$P$65536,IN_DTK!E$6,0),"")</f>
        <v>Ánh</v>
      </c>
      <c r="F668" s="57" t="str">
        <f>IF(ISNA(VLOOKUP($A668,[1]DSSV!$A$9:$P$65536,IN_DTK!F$6,0))=FALSE,VLOOKUP($A668,[1]DSSV!$A$9:$P$65536,IN_DTK!F$6,0),"")</f>
        <v>K15KKT2</v>
      </c>
      <c r="G668" s="57" t="str">
        <f>IF(ISNA(VLOOKUP($A668,[1]DSSV!$A$9:$P$65536,IN_DTK!G$6,0))=FALSE,VLOOKUP($A668,[1]DSSV!$A$9:$P$65536,IN_DTK!G$6,0),"")</f>
        <v>K15E46</v>
      </c>
      <c r="H668" s="54">
        <f>IF(ISNA(VLOOKUP($A668,[1]DSSV!$A$9:$P$65536,IN_DTK!H$6,0))=FALSE,IF(H$9&lt;&gt;0,VLOOKUP($A668,[1]DSSV!$A$9:$P$65536,IN_DTK!H$6,0),""),"")</f>
        <v>9</v>
      </c>
      <c r="I668" s="54">
        <f>IF(ISNA(VLOOKUP($A668,[1]DSSV!$A$9:$P$65536,IN_DTK!I$6,0))=FALSE,IF(I$9&lt;&gt;0,VLOOKUP($A668,[1]DSSV!$A$9:$P$65536,IN_DTK!I$6,0),""),"")</f>
        <v>8</v>
      </c>
      <c r="J668" s="54">
        <f>IF(ISNA(VLOOKUP($A668,[1]DSSV!$A$9:$P$65536,IN_DTK!J$6,0))=FALSE,IF(J$9&lt;&gt;0,VLOOKUP($A668,[1]DSSV!$A$9:$P$65536,IN_DTK!J$6,0),""),"")</f>
        <v>4</v>
      </c>
      <c r="K668" s="54">
        <f>IF(ISNA(VLOOKUP($A668,[1]DSSV!$A$9:$P$65536,IN_DTK!K$6,0))=FALSE,IF(K$9&lt;&gt;0,VLOOKUP($A668,[1]DSSV!$A$9:$P$65536,IN_DTK!K$6,0),""),"")</f>
        <v>7</v>
      </c>
      <c r="L668" s="54">
        <f>IF(ISNA(VLOOKUP($A668,[1]DSSV!$A$9:$P$65536,IN_DTK!L$6,0))=FALSE,VLOOKUP($A668,[1]DSSV!$A$9:$P$65536,IN_DTK!L$6,0),"")</f>
        <v>5.5</v>
      </c>
      <c r="M668" s="54">
        <f>IF(ISNA(VLOOKUP($A668,[1]DSSV!$A$9:$P$65536,IN_DTK!M$6,0))=FALSE,VLOOKUP($A668,[1]DSSV!$A$9:$P$65536,IN_DTK!M$6,0),"")</f>
        <v>2.7</v>
      </c>
      <c r="N668" s="54">
        <f>IF(ISNA(VLOOKUP($A668,[1]DSSV!$A$9:$P$65536,IN_DTK!N$6,0))=FALSE,IF(N$9&lt;&gt;0,VLOOKUP($A668,[1]DSSV!$A$9:$P$65536,IN_DTK!N$6,0),""),"")</f>
        <v>4.0999999999999996</v>
      </c>
      <c r="O668" s="58">
        <f>IF(ISNA(VLOOKUP($A668,[1]DSSV!$A$9:$P$65536,IN_DTK!O$6,0))=FALSE,VLOOKUP($A668,[1]DSSV!$A$9:$P$65536,IN_DTK!O$6,0),"")</f>
        <v>5</v>
      </c>
      <c r="P668" s="59" t="str">
        <f>IF(ISNA(VLOOKUP($A668,[1]DSSV!$A$9:$P$65536,IN_DTK!P$6,0))=FALSE,VLOOKUP($A668,[1]DSSV!$A$9:$P$65536,IN_DTK!P$6,0),"")</f>
        <v>Năm</v>
      </c>
      <c r="Q668" s="60">
        <f>IF(ISNA(VLOOKUP($A668,[1]DSSV!$A$9:$P$65536,IN_DTK!Q$6,0))=FALSE,VLOOKUP($A668,[1]DSSV!$A$9:$P$65536,IN_DTK!Q$6,0),"")</f>
        <v>0</v>
      </c>
      <c r="R668" s="52" t="str">
        <f t="shared" si="20"/>
        <v>K15KKT</v>
      </c>
      <c r="S668" s="53" t="str">
        <f t="shared" si="21"/>
        <v>KKT</v>
      </c>
    </row>
    <row r="669" spans="1:19" s="52" customFormat="1" ht="18" customHeight="1">
      <c r="A669" s="44">
        <v>660</v>
      </c>
      <c r="B669" s="54">
        <f>SUBTOTAL(2,C$7:C669)</f>
        <v>660</v>
      </c>
      <c r="C669" s="54">
        <f>IF(ISNA(VLOOKUP($A669,[1]DSSV!$A$9:$P$65536,IN_DTK!C$6,0))=FALSE,VLOOKUP($A669,[1]DSSV!$A$9:$P$65536,IN_DTK!C$6,0),"")</f>
        <v>152314002</v>
      </c>
      <c r="D669" s="55" t="str">
        <f>IF(ISNA(VLOOKUP($A669,[1]DSSV!$A$9:$P$65536,IN_DTK!D$6,0))=FALSE,VLOOKUP($A669,[1]DSSV!$A$9:$P$65536,IN_DTK!D$6,0),"")</f>
        <v>Nguyễn Phương</v>
      </c>
      <c r="E669" s="56" t="str">
        <f>IF(ISNA(VLOOKUP($A669,[1]DSSV!$A$9:$P$65536,IN_DTK!E$6,0))=FALSE,VLOOKUP($A669,[1]DSSV!$A$9:$P$65536,IN_DTK!E$6,0),"")</f>
        <v>Thảo</v>
      </c>
      <c r="F669" s="57" t="str">
        <f>IF(ISNA(VLOOKUP($A669,[1]DSSV!$A$9:$P$65536,IN_DTK!F$6,0))=FALSE,VLOOKUP($A669,[1]DSSV!$A$9:$P$65536,IN_DTK!F$6,0),"")</f>
        <v>K15KKT2</v>
      </c>
      <c r="G669" s="57" t="str">
        <f>IF(ISNA(VLOOKUP($A669,[1]DSSV!$A$9:$P$65536,IN_DTK!G$6,0))=FALSE,VLOOKUP($A669,[1]DSSV!$A$9:$P$65536,IN_DTK!G$6,0),"")</f>
        <v>K15E46</v>
      </c>
      <c r="H669" s="54">
        <f>IF(ISNA(VLOOKUP($A669,[1]DSSV!$A$9:$P$65536,IN_DTK!H$6,0))=FALSE,IF(H$9&lt;&gt;0,VLOOKUP($A669,[1]DSSV!$A$9:$P$65536,IN_DTK!H$6,0),""),"")</f>
        <v>10</v>
      </c>
      <c r="I669" s="54">
        <f>IF(ISNA(VLOOKUP($A669,[1]DSSV!$A$9:$P$65536,IN_DTK!I$6,0))=FALSE,IF(I$9&lt;&gt;0,VLOOKUP($A669,[1]DSSV!$A$9:$P$65536,IN_DTK!I$6,0),""),"")</f>
        <v>8</v>
      </c>
      <c r="J669" s="54">
        <f>IF(ISNA(VLOOKUP($A669,[1]DSSV!$A$9:$P$65536,IN_DTK!J$6,0))=FALSE,IF(J$9&lt;&gt;0,VLOOKUP($A669,[1]DSSV!$A$9:$P$65536,IN_DTK!J$6,0),""),"")</f>
        <v>4.5</v>
      </c>
      <c r="K669" s="54">
        <f>IF(ISNA(VLOOKUP($A669,[1]DSSV!$A$9:$P$65536,IN_DTK!K$6,0))=FALSE,IF(K$9&lt;&gt;0,VLOOKUP($A669,[1]DSSV!$A$9:$P$65536,IN_DTK!K$6,0),""),"")</f>
        <v>8</v>
      </c>
      <c r="L669" s="54">
        <f>IF(ISNA(VLOOKUP($A669,[1]DSSV!$A$9:$P$65536,IN_DTK!L$6,0))=FALSE,VLOOKUP($A669,[1]DSSV!$A$9:$P$65536,IN_DTK!L$6,0),"")</f>
        <v>4</v>
      </c>
      <c r="M669" s="54">
        <f>IF(ISNA(VLOOKUP($A669,[1]DSSV!$A$9:$P$65536,IN_DTK!M$6,0))=FALSE,VLOOKUP($A669,[1]DSSV!$A$9:$P$65536,IN_DTK!M$6,0),"")</f>
        <v>5.0999999999999996</v>
      </c>
      <c r="N669" s="54">
        <f>IF(ISNA(VLOOKUP($A669,[1]DSSV!$A$9:$P$65536,IN_DTK!N$6,0))=FALSE,IF(N$9&lt;&gt;0,VLOOKUP($A669,[1]DSSV!$A$9:$P$65536,IN_DTK!N$6,0),""),"")</f>
        <v>4.5999999999999996</v>
      </c>
      <c r="O669" s="58">
        <f>IF(ISNA(VLOOKUP($A669,[1]DSSV!$A$9:$P$65536,IN_DTK!O$6,0))=FALSE,VLOOKUP($A669,[1]DSSV!$A$9:$P$65536,IN_DTK!O$6,0),"")</f>
        <v>5.5</v>
      </c>
      <c r="P669" s="59" t="str">
        <f>IF(ISNA(VLOOKUP($A669,[1]DSSV!$A$9:$P$65536,IN_DTK!P$6,0))=FALSE,VLOOKUP($A669,[1]DSSV!$A$9:$P$65536,IN_DTK!P$6,0),"")</f>
        <v>Năm Phẩy Năm</v>
      </c>
      <c r="Q669" s="60">
        <f>IF(ISNA(VLOOKUP($A669,[1]DSSV!$A$9:$P$65536,IN_DTK!Q$6,0))=FALSE,VLOOKUP($A669,[1]DSSV!$A$9:$P$65536,IN_DTK!Q$6,0),"")</f>
        <v>0</v>
      </c>
      <c r="R669" s="52" t="str">
        <f t="shared" si="20"/>
        <v>K15KKT</v>
      </c>
      <c r="S669" s="53" t="str">
        <f t="shared" si="21"/>
        <v>KKT</v>
      </c>
    </row>
    <row r="670" spans="1:19" s="52" customFormat="1" ht="18" customHeight="1">
      <c r="A670" s="44">
        <v>661</v>
      </c>
      <c r="B670" s="54">
        <f>SUBTOTAL(2,C$7:C670)</f>
        <v>661</v>
      </c>
      <c r="C670" s="54">
        <f>IF(ISNA(VLOOKUP($A670,[1]DSSV!$A$9:$P$65536,IN_DTK!C$6,0))=FALSE,VLOOKUP($A670,[1]DSSV!$A$9:$P$65536,IN_DTK!C$6,0),"")</f>
        <v>152314014</v>
      </c>
      <c r="D670" s="55" t="str">
        <f>IF(ISNA(VLOOKUP($A670,[1]DSSV!$A$9:$P$65536,IN_DTK!D$6,0))=FALSE,VLOOKUP($A670,[1]DSSV!$A$9:$P$65536,IN_DTK!D$6,0),"")</f>
        <v>Phan Thị Hồng</v>
      </c>
      <c r="E670" s="56" t="str">
        <f>IF(ISNA(VLOOKUP($A670,[1]DSSV!$A$9:$P$65536,IN_DTK!E$6,0))=FALSE,VLOOKUP($A670,[1]DSSV!$A$9:$P$65536,IN_DTK!E$6,0),"")</f>
        <v>Thơm</v>
      </c>
      <c r="F670" s="57" t="str">
        <f>IF(ISNA(VLOOKUP($A670,[1]DSSV!$A$9:$P$65536,IN_DTK!F$6,0))=FALSE,VLOOKUP($A670,[1]DSSV!$A$9:$P$65536,IN_DTK!F$6,0),"")</f>
        <v>K15KKT2</v>
      </c>
      <c r="G670" s="57" t="str">
        <f>IF(ISNA(VLOOKUP($A670,[1]DSSV!$A$9:$P$65536,IN_DTK!G$6,0))=FALSE,VLOOKUP($A670,[1]DSSV!$A$9:$P$65536,IN_DTK!G$6,0),"")</f>
        <v>K15E46</v>
      </c>
      <c r="H670" s="54">
        <f>IF(ISNA(VLOOKUP($A670,[1]DSSV!$A$9:$P$65536,IN_DTK!H$6,0))=FALSE,IF(H$9&lt;&gt;0,VLOOKUP($A670,[1]DSSV!$A$9:$P$65536,IN_DTK!H$6,0),""),"")</f>
        <v>7</v>
      </c>
      <c r="I670" s="54">
        <f>IF(ISNA(VLOOKUP($A670,[1]DSSV!$A$9:$P$65536,IN_DTK!I$6,0))=FALSE,IF(I$9&lt;&gt;0,VLOOKUP($A670,[1]DSSV!$A$9:$P$65536,IN_DTK!I$6,0),""),"")</f>
        <v>8</v>
      </c>
      <c r="J670" s="54">
        <f>IF(ISNA(VLOOKUP($A670,[1]DSSV!$A$9:$P$65536,IN_DTK!J$6,0))=FALSE,IF(J$9&lt;&gt;0,VLOOKUP($A670,[1]DSSV!$A$9:$P$65536,IN_DTK!J$6,0),""),"")</f>
        <v>6.5</v>
      </c>
      <c r="K670" s="54">
        <f>IF(ISNA(VLOOKUP($A670,[1]DSSV!$A$9:$P$65536,IN_DTK!K$6,0))=FALSE,IF(K$9&lt;&gt;0,VLOOKUP($A670,[1]DSSV!$A$9:$P$65536,IN_DTK!K$6,0),""),"")</f>
        <v>7</v>
      </c>
      <c r="L670" s="54">
        <f>IF(ISNA(VLOOKUP($A670,[1]DSSV!$A$9:$P$65536,IN_DTK!L$6,0))=FALSE,VLOOKUP($A670,[1]DSSV!$A$9:$P$65536,IN_DTK!L$6,0),"")</f>
        <v>5</v>
      </c>
      <c r="M670" s="54">
        <f>IF(ISNA(VLOOKUP($A670,[1]DSSV!$A$9:$P$65536,IN_DTK!M$6,0))=FALSE,VLOOKUP($A670,[1]DSSV!$A$9:$P$65536,IN_DTK!M$6,0),"")</f>
        <v>4</v>
      </c>
      <c r="N670" s="54">
        <f>IF(ISNA(VLOOKUP($A670,[1]DSSV!$A$9:$P$65536,IN_DTK!N$6,0))=FALSE,IF(N$9&lt;&gt;0,VLOOKUP($A670,[1]DSSV!$A$9:$P$65536,IN_DTK!N$6,0),""),"")</f>
        <v>4.5</v>
      </c>
      <c r="O670" s="58">
        <f>IF(ISNA(VLOOKUP($A670,[1]DSSV!$A$9:$P$65536,IN_DTK!O$6,0))=FALSE,VLOOKUP($A670,[1]DSSV!$A$9:$P$65536,IN_DTK!O$6,0),"")</f>
        <v>5.6</v>
      </c>
      <c r="P670" s="59" t="str">
        <f>IF(ISNA(VLOOKUP($A670,[1]DSSV!$A$9:$P$65536,IN_DTK!P$6,0))=FALSE,VLOOKUP($A670,[1]DSSV!$A$9:$P$65536,IN_DTK!P$6,0),"")</f>
        <v>Năm Phẩy Sáu</v>
      </c>
      <c r="Q670" s="60">
        <f>IF(ISNA(VLOOKUP($A670,[1]DSSV!$A$9:$P$65536,IN_DTK!Q$6,0))=FALSE,VLOOKUP($A670,[1]DSSV!$A$9:$P$65536,IN_DTK!Q$6,0),"")</f>
        <v>0</v>
      </c>
      <c r="R670" s="52" t="str">
        <f t="shared" si="20"/>
        <v>K15KKT</v>
      </c>
      <c r="S670" s="53" t="str">
        <f t="shared" si="21"/>
        <v>KKT</v>
      </c>
    </row>
    <row r="671" spans="1:19" s="52" customFormat="1" ht="18" customHeight="1">
      <c r="A671" s="44">
        <v>662</v>
      </c>
      <c r="B671" s="54">
        <f>SUBTOTAL(2,C$7:C671)</f>
        <v>662</v>
      </c>
      <c r="C671" s="54">
        <f>IF(ISNA(VLOOKUP($A671,[1]DSSV!$A$9:$P$65536,IN_DTK!C$6,0))=FALSE,VLOOKUP($A671,[1]DSSV!$A$9:$P$65536,IN_DTK!C$6,0),"")</f>
        <v>152314020</v>
      </c>
      <c r="D671" s="55" t="str">
        <f>IF(ISNA(VLOOKUP($A671,[1]DSSV!$A$9:$P$65536,IN_DTK!D$6,0))=FALSE,VLOOKUP($A671,[1]DSSV!$A$9:$P$65536,IN_DTK!D$6,0),"")</f>
        <v>Nguyễn Thuỳ</v>
      </c>
      <c r="E671" s="56" t="str">
        <f>IF(ISNA(VLOOKUP($A671,[1]DSSV!$A$9:$P$65536,IN_DTK!E$6,0))=FALSE,VLOOKUP($A671,[1]DSSV!$A$9:$P$65536,IN_DTK!E$6,0),"")</f>
        <v>Mai</v>
      </c>
      <c r="F671" s="57" t="str">
        <f>IF(ISNA(VLOOKUP($A671,[1]DSSV!$A$9:$P$65536,IN_DTK!F$6,0))=FALSE,VLOOKUP($A671,[1]DSSV!$A$9:$P$65536,IN_DTK!F$6,0),"")</f>
        <v>K15KKT2</v>
      </c>
      <c r="G671" s="57" t="str">
        <f>IF(ISNA(VLOOKUP($A671,[1]DSSV!$A$9:$P$65536,IN_DTK!G$6,0))=FALSE,VLOOKUP($A671,[1]DSSV!$A$9:$P$65536,IN_DTK!G$6,0),"")</f>
        <v>K15E46</v>
      </c>
      <c r="H671" s="54">
        <f>IF(ISNA(VLOOKUP($A671,[1]DSSV!$A$9:$P$65536,IN_DTK!H$6,0))=FALSE,IF(H$9&lt;&gt;0,VLOOKUP($A671,[1]DSSV!$A$9:$P$65536,IN_DTK!H$6,0),""),"")</f>
        <v>10</v>
      </c>
      <c r="I671" s="54">
        <f>IF(ISNA(VLOOKUP($A671,[1]DSSV!$A$9:$P$65536,IN_DTK!I$6,0))=FALSE,IF(I$9&lt;&gt;0,VLOOKUP($A671,[1]DSSV!$A$9:$P$65536,IN_DTK!I$6,0),""),"")</f>
        <v>8</v>
      </c>
      <c r="J671" s="54">
        <f>IF(ISNA(VLOOKUP($A671,[1]DSSV!$A$9:$P$65536,IN_DTK!J$6,0))=FALSE,IF(J$9&lt;&gt;0,VLOOKUP($A671,[1]DSSV!$A$9:$P$65536,IN_DTK!J$6,0),""),"")</f>
        <v>5</v>
      </c>
      <c r="K671" s="54">
        <f>IF(ISNA(VLOOKUP($A671,[1]DSSV!$A$9:$P$65536,IN_DTK!K$6,0))=FALSE,IF(K$9&lt;&gt;0,VLOOKUP($A671,[1]DSSV!$A$9:$P$65536,IN_DTK!K$6,0),""),"")</f>
        <v>7.5</v>
      </c>
      <c r="L671" s="54">
        <f>IF(ISNA(VLOOKUP($A671,[1]DSSV!$A$9:$P$65536,IN_DTK!L$6,0))=FALSE,VLOOKUP($A671,[1]DSSV!$A$9:$P$65536,IN_DTK!L$6,0),"")</f>
        <v>4.5</v>
      </c>
      <c r="M671" s="54">
        <f>IF(ISNA(VLOOKUP($A671,[1]DSSV!$A$9:$P$65536,IN_DTK!M$6,0))=FALSE,VLOOKUP($A671,[1]DSSV!$A$9:$P$65536,IN_DTK!M$6,0),"")</f>
        <v>5.0999999999999996</v>
      </c>
      <c r="N671" s="54">
        <f>IF(ISNA(VLOOKUP($A671,[1]DSSV!$A$9:$P$65536,IN_DTK!N$6,0))=FALSE,IF(N$9&lt;&gt;0,VLOOKUP($A671,[1]DSSV!$A$9:$P$65536,IN_DTK!N$6,0),""),"")</f>
        <v>4.8</v>
      </c>
      <c r="O671" s="58">
        <f>IF(ISNA(VLOOKUP($A671,[1]DSSV!$A$9:$P$65536,IN_DTK!O$6,0))=FALSE,VLOOKUP($A671,[1]DSSV!$A$9:$P$65536,IN_DTK!O$6,0),"")</f>
        <v>5.7</v>
      </c>
      <c r="P671" s="59" t="str">
        <f>IF(ISNA(VLOOKUP($A671,[1]DSSV!$A$9:$P$65536,IN_DTK!P$6,0))=FALSE,VLOOKUP($A671,[1]DSSV!$A$9:$P$65536,IN_DTK!P$6,0),"")</f>
        <v>Năm Phẩy Bảy</v>
      </c>
      <c r="Q671" s="60">
        <f>IF(ISNA(VLOOKUP($A671,[1]DSSV!$A$9:$P$65536,IN_DTK!Q$6,0))=FALSE,VLOOKUP($A671,[1]DSSV!$A$9:$P$65536,IN_DTK!Q$6,0),"")</f>
        <v>0</v>
      </c>
      <c r="R671" s="52" t="str">
        <f t="shared" si="20"/>
        <v>K15KKT</v>
      </c>
      <c r="S671" s="53" t="str">
        <f t="shared" si="21"/>
        <v>KKT</v>
      </c>
    </row>
    <row r="672" spans="1:19" s="52" customFormat="1" ht="18" customHeight="1">
      <c r="A672" s="44">
        <v>663</v>
      </c>
      <c r="B672" s="54">
        <f>SUBTOTAL(2,C$7:C672)</f>
        <v>663</v>
      </c>
      <c r="C672" s="54">
        <f>IF(ISNA(VLOOKUP($A672,[1]DSSV!$A$9:$P$65536,IN_DTK!C$6,0))=FALSE,VLOOKUP($A672,[1]DSSV!$A$9:$P$65536,IN_DTK!C$6,0),"")</f>
        <v>152314033</v>
      </c>
      <c r="D672" s="55" t="str">
        <f>IF(ISNA(VLOOKUP($A672,[1]DSSV!$A$9:$P$65536,IN_DTK!D$6,0))=FALSE,VLOOKUP($A672,[1]DSSV!$A$9:$P$65536,IN_DTK!D$6,0),"")</f>
        <v>Phạm Thị Thu</v>
      </c>
      <c r="E672" s="56" t="str">
        <f>IF(ISNA(VLOOKUP($A672,[1]DSSV!$A$9:$P$65536,IN_DTK!E$6,0))=FALSE,VLOOKUP($A672,[1]DSSV!$A$9:$P$65536,IN_DTK!E$6,0),"")</f>
        <v>Hiền</v>
      </c>
      <c r="F672" s="57" t="str">
        <f>IF(ISNA(VLOOKUP($A672,[1]DSSV!$A$9:$P$65536,IN_DTK!F$6,0))=FALSE,VLOOKUP($A672,[1]DSSV!$A$9:$P$65536,IN_DTK!F$6,0),"")</f>
        <v>K15KKT2</v>
      </c>
      <c r="G672" s="57" t="str">
        <f>IF(ISNA(VLOOKUP($A672,[1]DSSV!$A$9:$P$65536,IN_DTK!G$6,0))=FALSE,VLOOKUP($A672,[1]DSSV!$A$9:$P$65536,IN_DTK!G$6,0),"")</f>
        <v>K15E46</v>
      </c>
      <c r="H672" s="54">
        <f>IF(ISNA(VLOOKUP($A672,[1]DSSV!$A$9:$P$65536,IN_DTK!H$6,0))=FALSE,IF(H$9&lt;&gt;0,VLOOKUP($A672,[1]DSSV!$A$9:$P$65536,IN_DTK!H$6,0),""),"")</f>
        <v>10</v>
      </c>
      <c r="I672" s="54">
        <f>IF(ISNA(VLOOKUP($A672,[1]DSSV!$A$9:$P$65536,IN_DTK!I$6,0))=FALSE,IF(I$9&lt;&gt;0,VLOOKUP($A672,[1]DSSV!$A$9:$P$65536,IN_DTK!I$6,0),""),"")</f>
        <v>8</v>
      </c>
      <c r="J672" s="54">
        <f>IF(ISNA(VLOOKUP($A672,[1]DSSV!$A$9:$P$65536,IN_DTK!J$6,0))=FALSE,IF(J$9&lt;&gt;0,VLOOKUP($A672,[1]DSSV!$A$9:$P$65536,IN_DTK!J$6,0),""),"")</f>
        <v>5</v>
      </c>
      <c r="K672" s="54">
        <f>IF(ISNA(VLOOKUP($A672,[1]DSSV!$A$9:$P$65536,IN_DTK!K$6,0))=FALSE,IF(K$9&lt;&gt;0,VLOOKUP($A672,[1]DSSV!$A$9:$P$65536,IN_DTK!K$6,0),""),"")</f>
        <v>8</v>
      </c>
      <c r="L672" s="54">
        <f>IF(ISNA(VLOOKUP($A672,[1]DSSV!$A$9:$P$65536,IN_DTK!L$6,0))=FALSE,VLOOKUP($A672,[1]DSSV!$A$9:$P$65536,IN_DTK!L$6,0),"")</f>
        <v>5</v>
      </c>
      <c r="M672" s="54">
        <f>IF(ISNA(VLOOKUP($A672,[1]DSSV!$A$9:$P$65536,IN_DTK!M$6,0))=FALSE,VLOOKUP($A672,[1]DSSV!$A$9:$P$65536,IN_DTK!M$6,0),"")</f>
        <v>3.6</v>
      </c>
      <c r="N672" s="54">
        <f>IF(ISNA(VLOOKUP($A672,[1]DSSV!$A$9:$P$65536,IN_DTK!N$6,0))=FALSE,IF(N$9&lt;&gt;0,VLOOKUP($A672,[1]DSSV!$A$9:$P$65536,IN_DTK!N$6,0),""),"")</f>
        <v>4.3</v>
      </c>
      <c r="O672" s="58">
        <f>IF(ISNA(VLOOKUP($A672,[1]DSSV!$A$9:$P$65536,IN_DTK!O$6,0))=FALSE,VLOOKUP($A672,[1]DSSV!$A$9:$P$65536,IN_DTK!O$6,0),"")</f>
        <v>5.5</v>
      </c>
      <c r="P672" s="59" t="str">
        <f>IF(ISNA(VLOOKUP($A672,[1]DSSV!$A$9:$P$65536,IN_DTK!P$6,0))=FALSE,VLOOKUP($A672,[1]DSSV!$A$9:$P$65536,IN_DTK!P$6,0),"")</f>
        <v>Năm Phẩy Năm</v>
      </c>
      <c r="Q672" s="60">
        <f>IF(ISNA(VLOOKUP($A672,[1]DSSV!$A$9:$P$65536,IN_DTK!Q$6,0))=FALSE,VLOOKUP($A672,[1]DSSV!$A$9:$P$65536,IN_DTK!Q$6,0),"")</f>
        <v>0</v>
      </c>
      <c r="R672" s="52" t="str">
        <f t="shared" si="20"/>
        <v>K15KKT</v>
      </c>
      <c r="S672" s="53" t="str">
        <f t="shared" si="21"/>
        <v>KKT</v>
      </c>
    </row>
    <row r="673" spans="1:19" s="52" customFormat="1" ht="18" customHeight="1">
      <c r="A673" s="44">
        <v>664</v>
      </c>
      <c r="B673" s="54">
        <f>SUBTOTAL(2,C$7:C673)</f>
        <v>664</v>
      </c>
      <c r="C673" s="54">
        <f>IF(ISNA(VLOOKUP($A673,[1]DSSV!$A$9:$P$65536,IN_DTK!C$6,0))=FALSE,VLOOKUP($A673,[1]DSSV!$A$9:$P$65536,IN_DTK!C$6,0),"")</f>
        <v>152314074</v>
      </c>
      <c r="D673" s="55" t="str">
        <f>IF(ISNA(VLOOKUP($A673,[1]DSSV!$A$9:$P$65536,IN_DTK!D$6,0))=FALSE,VLOOKUP($A673,[1]DSSV!$A$9:$P$65536,IN_DTK!D$6,0),"")</f>
        <v>Trần Thị</v>
      </c>
      <c r="E673" s="56" t="str">
        <f>IF(ISNA(VLOOKUP($A673,[1]DSSV!$A$9:$P$65536,IN_DTK!E$6,0))=FALSE,VLOOKUP($A673,[1]DSSV!$A$9:$P$65536,IN_DTK!E$6,0),"")</f>
        <v>Thương</v>
      </c>
      <c r="F673" s="57" t="str">
        <f>IF(ISNA(VLOOKUP($A673,[1]DSSV!$A$9:$P$65536,IN_DTK!F$6,0))=FALSE,VLOOKUP($A673,[1]DSSV!$A$9:$P$65536,IN_DTK!F$6,0),"")</f>
        <v>K15KKT2</v>
      </c>
      <c r="G673" s="57" t="str">
        <f>IF(ISNA(VLOOKUP($A673,[1]DSSV!$A$9:$P$65536,IN_DTK!G$6,0))=FALSE,VLOOKUP($A673,[1]DSSV!$A$9:$P$65536,IN_DTK!G$6,0),"")</f>
        <v>K15E46</v>
      </c>
      <c r="H673" s="54">
        <f>IF(ISNA(VLOOKUP($A673,[1]DSSV!$A$9:$P$65536,IN_DTK!H$6,0))=FALSE,IF(H$9&lt;&gt;0,VLOOKUP($A673,[1]DSSV!$A$9:$P$65536,IN_DTK!H$6,0),""),"")</f>
        <v>10</v>
      </c>
      <c r="I673" s="54">
        <f>IF(ISNA(VLOOKUP($A673,[1]DSSV!$A$9:$P$65536,IN_DTK!I$6,0))=FALSE,IF(I$9&lt;&gt;0,VLOOKUP($A673,[1]DSSV!$A$9:$P$65536,IN_DTK!I$6,0),""),"")</f>
        <v>9</v>
      </c>
      <c r="J673" s="54">
        <f>IF(ISNA(VLOOKUP($A673,[1]DSSV!$A$9:$P$65536,IN_DTK!J$6,0))=FALSE,IF(J$9&lt;&gt;0,VLOOKUP($A673,[1]DSSV!$A$9:$P$65536,IN_DTK!J$6,0),""),"")</f>
        <v>5</v>
      </c>
      <c r="K673" s="54">
        <f>IF(ISNA(VLOOKUP($A673,[1]DSSV!$A$9:$P$65536,IN_DTK!K$6,0))=FALSE,IF(K$9&lt;&gt;0,VLOOKUP($A673,[1]DSSV!$A$9:$P$65536,IN_DTK!K$6,0),""),"")</f>
        <v>8</v>
      </c>
      <c r="L673" s="54">
        <f>IF(ISNA(VLOOKUP($A673,[1]DSSV!$A$9:$P$65536,IN_DTK!L$6,0))=FALSE,VLOOKUP($A673,[1]DSSV!$A$9:$P$65536,IN_DTK!L$6,0),"")</f>
        <v>5.5</v>
      </c>
      <c r="M673" s="54">
        <f>IF(ISNA(VLOOKUP($A673,[1]DSSV!$A$9:$P$65536,IN_DTK!M$6,0))=FALSE,VLOOKUP($A673,[1]DSSV!$A$9:$P$65536,IN_DTK!M$6,0),"")</f>
        <v>4.7</v>
      </c>
      <c r="N673" s="54">
        <f>IF(ISNA(VLOOKUP($A673,[1]DSSV!$A$9:$P$65536,IN_DTK!N$6,0))=FALSE,IF(N$9&lt;&gt;0,VLOOKUP($A673,[1]DSSV!$A$9:$P$65536,IN_DTK!N$6,0),""),"")</f>
        <v>5.0999999999999996</v>
      </c>
      <c r="O673" s="58">
        <f>IF(ISNA(VLOOKUP($A673,[1]DSSV!$A$9:$P$65536,IN_DTK!O$6,0))=FALSE,VLOOKUP($A673,[1]DSSV!$A$9:$P$65536,IN_DTK!O$6,0),"")</f>
        <v>6</v>
      </c>
      <c r="P673" s="59" t="str">
        <f>IF(ISNA(VLOOKUP($A673,[1]DSSV!$A$9:$P$65536,IN_DTK!P$6,0))=FALSE,VLOOKUP($A673,[1]DSSV!$A$9:$P$65536,IN_DTK!P$6,0),"")</f>
        <v>Sáu</v>
      </c>
      <c r="Q673" s="60">
        <f>IF(ISNA(VLOOKUP($A673,[1]DSSV!$A$9:$P$65536,IN_DTK!Q$6,0))=FALSE,VLOOKUP($A673,[1]DSSV!$A$9:$P$65536,IN_DTK!Q$6,0),"")</f>
        <v>0</v>
      </c>
      <c r="R673" s="52" t="str">
        <f t="shared" si="20"/>
        <v>K15KKT</v>
      </c>
      <c r="S673" s="53" t="str">
        <f t="shared" si="21"/>
        <v>KKT</v>
      </c>
    </row>
    <row r="674" spans="1:19" s="52" customFormat="1" ht="18" customHeight="1">
      <c r="A674" s="44">
        <v>665</v>
      </c>
      <c r="B674" s="54">
        <f>SUBTOTAL(2,C$7:C674)</f>
        <v>665</v>
      </c>
      <c r="C674" s="54">
        <f>IF(ISNA(VLOOKUP($A674,[1]DSSV!$A$9:$P$65536,IN_DTK!C$6,0))=FALSE,VLOOKUP($A674,[1]DSSV!$A$9:$P$65536,IN_DTK!C$6,0),"")</f>
        <v>152314092</v>
      </c>
      <c r="D674" s="55" t="str">
        <f>IF(ISNA(VLOOKUP($A674,[1]DSSV!$A$9:$P$65536,IN_DTK!D$6,0))=FALSE,VLOOKUP($A674,[1]DSSV!$A$9:$P$65536,IN_DTK!D$6,0),"")</f>
        <v>Trương Hoàng</v>
      </c>
      <c r="E674" s="56" t="str">
        <f>IF(ISNA(VLOOKUP($A674,[1]DSSV!$A$9:$P$65536,IN_DTK!E$6,0))=FALSE,VLOOKUP($A674,[1]DSSV!$A$9:$P$65536,IN_DTK!E$6,0),"")</f>
        <v>Khuyên</v>
      </c>
      <c r="F674" s="57" t="str">
        <f>IF(ISNA(VLOOKUP($A674,[1]DSSV!$A$9:$P$65536,IN_DTK!F$6,0))=FALSE,VLOOKUP($A674,[1]DSSV!$A$9:$P$65536,IN_DTK!F$6,0),"")</f>
        <v>K15KKT2</v>
      </c>
      <c r="G674" s="57" t="str">
        <f>IF(ISNA(VLOOKUP($A674,[1]DSSV!$A$9:$P$65536,IN_DTK!G$6,0))=FALSE,VLOOKUP($A674,[1]DSSV!$A$9:$P$65536,IN_DTK!G$6,0),"")</f>
        <v>K15E46</v>
      </c>
      <c r="H674" s="54">
        <f>IF(ISNA(VLOOKUP($A674,[1]DSSV!$A$9:$P$65536,IN_DTK!H$6,0))=FALSE,IF(H$9&lt;&gt;0,VLOOKUP($A674,[1]DSSV!$A$9:$P$65536,IN_DTK!H$6,0),""),"")</f>
        <v>9</v>
      </c>
      <c r="I674" s="54">
        <f>IF(ISNA(VLOOKUP($A674,[1]DSSV!$A$9:$P$65536,IN_DTK!I$6,0))=FALSE,IF(I$9&lt;&gt;0,VLOOKUP($A674,[1]DSSV!$A$9:$P$65536,IN_DTK!I$6,0),""),"")</f>
        <v>8</v>
      </c>
      <c r="J674" s="54">
        <f>IF(ISNA(VLOOKUP($A674,[1]DSSV!$A$9:$P$65536,IN_DTK!J$6,0))=FALSE,IF(J$9&lt;&gt;0,VLOOKUP($A674,[1]DSSV!$A$9:$P$65536,IN_DTK!J$6,0),""),"")</f>
        <v>6</v>
      </c>
      <c r="K674" s="54">
        <f>IF(ISNA(VLOOKUP($A674,[1]DSSV!$A$9:$P$65536,IN_DTK!K$6,0))=FALSE,IF(K$9&lt;&gt;0,VLOOKUP($A674,[1]DSSV!$A$9:$P$65536,IN_DTK!K$6,0),""),"")</f>
        <v>7</v>
      </c>
      <c r="L674" s="54">
        <f>IF(ISNA(VLOOKUP($A674,[1]DSSV!$A$9:$P$65536,IN_DTK!L$6,0))=FALSE,VLOOKUP($A674,[1]DSSV!$A$9:$P$65536,IN_DTK!L$6,0),"")</f>
        <v>4</v>
      </c>
      <c r="M674" s="54">
        <f>IF(ISNA(VLOOKUP($A674,[1]DSSV!$A$9:$P$65536,IN_DTK!M$6,0))=FALSE,VLOOKUP($A674,[1]DSSV!$A$9:$P$65536,IN_DTK!M$6,0),"")</f>
        <v>4.5999999999999996</v>
      </c>
      <c r="N674" s="54">
        <f>IF(ISNA(VLOOKUP($A674,[1]DSSV!$A$9:$P$65536,IN_DTK!N$6,0))=FALSE,IF(N$9&lt;&gt;0,VLOOKUP($A674,[1]DSSV!$A$9:$P$65536,IN_DTK!N$6,0),""),"")</f>
        <v>4.3</v>
      </c>
      <c r="O674" s="58">
        <f>IF(ISNA(VLOOKUP($A674,[1]DSSV!$A$9:$P$65536,IN_DTK!O$6,0))=FALSE,VLOOKUP($A674,[1]DSSV!$A$9:$P$65536,IN_DTK!O$6,0),"")</f>
        <v>5.5</v>
      </c>
      <c r="P674" s="59" t="str">
        <f>IF(ISNA(VLOOKUP($A674,[1]DSSV!$A$9:$P$65536,IN_DTK!P$6,0))=FALSE,VLOOKUP($A674,[1]DSSV!$A$9:$P$65536,IN_DTK!P$6,0),"")</f>
        <v>Năm Phẩy Năm</v>
      </c>
      <c r="Q674" s="60">
        <f>IF(ISNA(VLOOKUP($A674,[1]DSSV!$A$9:$P$65536,IN_DTK!Q$6,0))=FALSE,VLOOKUP($A674,[1]DSSV!$A$9:$P$65536,IN_DTK!Q$6,0),"")</f>
        <v>0</v>
      </c>
      <c r="R674" s="52" t="str">
        <f t="shared" si="20"/>
        <v>K15KKT</v>
      </c>
      <c r="S674" s="53" t="str">
        <f t="shared" si="21"/>
        <v>KKT</v>
      </c>
    </row>
    <row r="675" spans="1:19" s="52" customFormat="1" ht="18" customHeight="1">
      <c r="A675" s="44">
        <v>666</v>
      </c>
      <c r="B675" s="54">
        <f>SUBTOTAL(2,C$7:C675)</f>
        <v>666</v>
      </c>
      <c r="C675" s="54">
        <f>IF(ISNA(VLOOKUP($A675,[1]DSSV!$A$9:$P$65536,IN_DTK!C$6,0))=FALSE,VLOOKUP($A675,[1]DSSV!$A$9:$P$65536,IN_DTK!C$6,0),"")</f>
        <v>152314134</v>
      </c>
      <c r="D675" s="55" t="str">
        <f>IF(ISNA(VLOOKUP($A675,[1]DSSV!$A$9:$P$65536,IN_DTK!D$6,0))=FALSE,VLOOKUP($A675,[1]DSSV!$A$9:$P$65536,IN_DTK!D$6,0),"")</f>
        <v>Nguyễn Thế</v>
      </c>
      <c r="E675" s="56" t="str">
        <f>IF(ISNA(VLOOKUP($A675,[1]DSSV!$A$9:$P$65536,IN_DTK!E$6,0))=FALSE,VLOOKUP($A675,[1]DSSV!$A$9:$P$65536,IN_DTK!E$6,0),"")</f>
        <v>Nghĩa</v>
      </c>
      <c r="F675" s="57" t="str">
        <f>IF(ISNA(VLOOKUP($A675,[1]DSSV!$A$9:$P$65536,IN_DTK!F$6,0))=FALSE,VLOOKUP($A675,[1]DSSV!$A$9:$P$65536,IN_DTK!F$6,0),"")</f>
        <v>K15KKT2</v>
      </c>
      <c r="G675" s="57" t="str">
        <f>IF(ISNA(VLOOKUP($A675,[1]DSSV!$A$9:$P$65536,IN_DTK!G$6,0))=FALSE,VLOOKUP($A675,[1]DSSV!$A$9:$P$65536,IN_DTK!G$6,0),"")</f>
        <v>K15E46</v>
      </c>
      <c r="H675" s="54">
        <f>IF(ISNA(VLOOKUP($A675,[1]DSSV!$A$9:$P$65536,IN_DTK!H$6,0))=FALSE,IF(H$9&lt;&gt;0,VLOOKUP($A675,[1]DSSV!$A$9:$P$65536,IN_DTK!H$6,0),""),"")</f>
        <v>9</v>
      </c>
      <c r="I675" s="54">
        <f>IF(ISNA(VLOOKUP($A675,[1]DSSV!$A$9:$P$65536,IN_DTK!I$6,0))=FALSE,IF(I$9&lt;&gt;0,VLOOKUP($A675,[1]DSSV!$A$9:$P$65536,IN_DTK!I$6,0),""),"")</f>
        <v>8</v>
      </c>
      <c r="J675" s="54">
        <f>IF(ISNA(VLOOKUP($A675,[1]DSSV!$A$9:$P$65536,IN_DTK!J$6,0))=FALSE,IF(J$9&lt;&gt;0,VLOOKUP($A675,[1]DSSV!$A$9:$P$65536,IN_DTK!J$6,0),""),"")</f>
        <v>5</v>
      </c>
      <c r="K675" s="54">
        <f>IF(ISNA(VLOOKUP($A675,[1]DSSV!$A$9:$P$65536,IN_DTK!K$6,0))=FALSE,IF(K$9&lt;&gt;0,VLOOKUP($A675,[1]DSSV!$A$9:$P$65536,IN_DTK!K$6,0),""),"")</f>
        <v>6.5</v>
      </c>
      <c r="L675" s="54">
        <f>IF(ISNA(VLOOKUP($A675,[1]DSSV!$A$9:$P$65536,IN_DTK!L$6,0))=FALSE,VLOOKUP($A675,[1]DSSV!$A$9:$P$65536,IN_DTK!L$6,0),"")</f>
        <v>4</v>
      </c>
      <c r="M675" s="54">
        <f>IF(ISNA(VLOOKUP($A675,[1]DSSV!$A$9:$P$65536,IN_DTK!M$6,0))=FALSE,VLOOKUP($A675,[1]DSSV!$A$9:$P$65536,IN_DTK!M$6,0),"")</f>
        <v>4</v>
      </c>
      <c r="N675" s="54">
        <f>IF(ISNA(VLOOKUP($A675,[1]DSSV!$A$9:$P$65536,IN_DTK!N$6,0))=FALSE,IF(N$9&lt;&gt;0,VLOOKUP($A675,[1]DSSV!$A$9:$P$65536,IN_DTK!N$6,0),""),"")</f>
        <v>4</v>
      </c>
      <c r="O675" s="58">
        <f>IF(ISNA(VLOOKUP($A675,[1]DSSV!$A$9:$P$65536,IN_DTK!O$6,0))=FALSE,VLOOKUP($A675,[1]DSSV!$A$9:$P$65536,IN_DTK!O$6,0),"")</f>
        <v>5.0999999999999996</v>
      </c>
      <c r="P675" s="59" t="str">
        <f>IF(ISNA(VLOOKUP($A675,[1]DSSV!$A$9:$P$65536,IN_DTK!P$6,0))=FALSE,VLOOKUP($A675,[1]DSSV!$A$9:$P$65536,IN_DTK!P$6,0),"")</f>
        <v>Năm Phẩy Một</v>
      </c>
      <c r="Q675" s="60">
        <f>IF(ISNA(VLOOKUP($A675,[1]DSSV!$A$9:$P$65536,IN_DTK!Q$6,0))=FALSE,VLOOKUP($A675,[1]DSSV!$A$9:$P$65536,IN_DTK!Q$6,0),"")</f>
        <v>0</v>
      </c>
      <c r="R675" s="52" t="str">
        <f t="shared" si="20"/>
        <v>K15KKT</v>
      </c>
      <c r="S675" s="53" t="str">
        <f t="shared" si="21"/>
        <v>KKT</v>
      </c>
    </row>
    <row r="676" spans="1:19" s="52" customFormat="1" ht="18" customHeight="1">
      <c r="A676" s="44">
        <v>667</v>
      </c>
      <c r="B676" s="54">
        <f>SUBTOTAL(2,C$7:C676)</f>
        <v>667</v>
      </c>
      <c r="C676" s="54">
        <f>IF(ISNA(VLOOKUP($A676,[1]DSSV!$A$9:$P$65536,IN_DTK!C$6,0))=FALSE,VLOOKUP($A676,[1]DSSV!$A$9:$P$65536,IN_DTK!C$6,0),"")</f>
        <v>132315618</v>
      </c>
      <c r="D676" s="55" t="str">
        <f>IF(ISNA(VLOOKUP($A676,[1]DSSV!$A$9:$P$65536,IN_DTK!D$6,0))=FALSE,VLOOKUP($A676,[1]DSSV!$A$9:$P$65536,IN_DTK!D$6,0),"")</f>
        <v>Nguyễn Triệu Xuân</v>
      </c>
      <c r="E676" s="56" t="str">
        <f>IF(ISNA(VLOOKUP($A676,[1]DSSV!$A$9:$P$65536,IN_DTK!E$6,0))=FALSE,VLOOKUP($A676,[1]DSSV!$A$9:$P$65536,IN_DTK!E$6,0),"")</f>
        <v>Các</v>
      </c>
      <c r="F676" s="57" t="str">
        <f>IF(ISNA(VLOOKUP($A676,[1]DSSV!$A$9:$P$65536,IN_DTK!F$6,0))=FALSE,VLOOKUP($A676,[1]DSSV!$A$9:$P$65536,IN_DTK!F$6,0),"")</f>
        <v>K15KKT2</v>
      </c>
      <c r="G676" s="57" t="str">
        <f>IF(ISNA(VLOOKUP($A676,[1]DSSV!$A$9:$P$65536,IN_DTK!G$6,0))=FALSE,VLOOKUP($A676,[1]DSSV!$A$9:$P$65536,IN_DTK!G$6,0),"")</f>
        <v>K15E47</v>
      </c>
      <c r="H676" s="54">
        <f>IF(ISNA(VLOOKUP($A676,[1]DSSV!$A$9:$P$65536,IN_DTK!H$6,0))=FALSE,IF(H$9&lt;&gt;0,VLOOKUP($A676,[1]DSSV!$A$9:$P$65536,IN_DTK!H$6,0),""),"")</f>
        <v>0</v>
      </c>
      <c r="I676" s="54">
        <f>IF(ISNA(VLOOKUP($A676,[1]DSSV!$A$9:$P$65536,IN_DTK!I$6,0))=FALSE,IF(I$9&lt;&gt;0,VLOOKUP($A676,[1]DSSV!$A$9:$P$65536,IN_DTK!I$6,0),""),"")</f>
        <v>0</v>
      </c>
      <c r="J676" s="54">
        <f>IF(ISNA(VLOOKUP($A676,[1]DSSV!$A$9:$P$65536,IN_DTK!J$6,0))=FALSE,IF(J$9&lt;&gt;0,VLOOKUP($A676,[1]DSSV!$A$9:$P$65536,IN_DTK!J$6,0),""),"")</f>
        <v>0</v>
      </c>
      <c r="K676" s="54">
        <f>IF(ISNA(VLOOKUP($A676,[1]DSSV!$A$9:$P$65536,IN_DTK!K$6,0))=FALSE,IF(K$9&lt;&gt;0,VLOOKUP($A676,[1]DSSV!$A$9:$P$65536,IN_DTK!K$6,0),""),"")</f>
        <v>0</v>
      </c>
      <c r="L676" s="54" t="str">
        <f>IF(ISNA(VLOOKUP($A676,[1]DSSV!$A$9:$P$65536,IN_DTK!L$6,0))=FALSE,VLOOKUP($A676,[1]DSSV!$A$9:$P$65536,IN_DTK!L$6,0),"")</f>
        <v>hp</v>
      </c>
      <c r="M676" s="54" t="str">
        <f>IF(ISNA(VLOOKUP($A676,[1]DSSV!$A$9:$P$65536,IN_DTK!M$6,0))=FALSE,VLOOKUP($A676,[1]DSSV!$A$9:$P$65536,IN_DTK!M$6,0),"")</f>
        <v>hp</v>
      </c>
      <c r="N676" s="54" t="str">
        <f>IF(ISNA(VLOOKUP($A676,[1]DSSV!$A$9:$P$65536,IN_DTK!N$6,0))=FALSE,IF(N$9&lt;&gt;0,VLOOKUP($A676,[1]DSSV!$A$9:$P$65536,IN_DTK!N$6,0),""),"")</f>
        <v>hp</v>
      </c>
      <c r="O676" s="58">
        <f>IF(ISNA(VLOOKUP($A676,[1]DSSV!$A$9:$P$65536,IN_DTK!O$6,0))=FALSE,VLOOKUP($A676,[1]DSSV!$A$9:$P$65536,IN_DTK!O$6,0),"")</f>
        <v>0</v>
      </c>
      <c r="P676" s="59" t="str">
        <f>IF(ISNA(VLOOKUP($A676,[1]DSSV!$A$9:$P$65536,IN_DTK!P$6,0))=FALSE,VLOOKUP($A676,[1]DSSV!$A$9:$P$65536,IN_DTK!P$6,0),"")</f>
        <v>Không</v>
      </c>
      <c r="Q676" s="60">
        <f>IF(ISNA(VLOOKUP($A676,[1]DSSV!$A$9:$P$65536,IN_DTK!Q$6,0))=FALSE,VLOOKUP($A676,[1]DSSV!$A$9:$P$65536,IN_DTK!Q$6,0),"")</f>
        <v>0</v>
      </c>
      <c r="R676" s="52" t="str">
        <f t="shared" si="20"/>
        <v>K15KKT</v>
      </c>
      <c r="S676" s="53" t="str">
        <f t="shared" si="21"/>
        <v>KKT</v>
      </c>
    </row>
    <row r="677" spans="1:19" s="52" customFormat="1" ht="18" customHeight="1">
      <c r="A677" s="44">
        <v>668</v>
      </c>
      <c r="B677" s="54">
        <f>SUBTOTAL(2,C$7:C677)</f>
        <v>668</v>
      </c>
      <c r="C677" s="54">
        <f>IF(ISNA(VLOOKUP($A677,[1]DSSV!$A$9:$P$65536,IN_DTK!C$6,0))=FALSE,VLOOKUP($A677,[1]DSSV!$A$9:$P$65536,IN_DTK!C$6,0),"")</f>
        <v>152313968</v>
      </c>
      <c r="D677" s="55" t="str">
        <f>IF(ISNA(VLOOKUP($A677,[1]DSSV!$A$9:$P$65536,IN_DTK!D$6,0))=FALSE,VLOOKUP($A677,[1]DSSV!$A$9:$P$65536,IN_DTK!D$6,0),"")</f>
        <v>Nguyễn Thị Thuỳ</v>
      </c>
      <c r="E677" s="56" t="str">
        <f>IF(ISNA(VLOOKUP($A677,[1]DSSV!$A$9:$P$65536,IN_DTK!E$6,0))=FALSE,VLOOKUP($A677,[1]DSSV!$A$9:$P$65536,IN_DTK!E$6,0),"")</f>
        <v>Dương</v>
      </c>
      <c r="F677" s="57" t="str">
        <f>IF(ISNA(VLOOKUP($A677,[1]DSSV!$A$9:$P$65536,IN_DTK!F$6,0))=FALSE,VLOOKUP($A677,[1]DSSV!$A$9:$P$65536,IN_DTK!F$6,0),"")</f>
        <v>K15KKT2</v>
      </c>
      <c r="G677" s="57" t="str">
        <f>IF(ISNA(VLOOKUP($A677,[1]DSSV!$A$9:$P$65536,IN_DTK!G$6,0))=FALSE,VLOOKUP($A677,[1]DSSV!$A$9:$P$65536,IN_DTK!G$6,0),"")</f>
        <v>K15E47</v>
      </c>
      <c r="H677" s="54">
        <f>IF(ISNA(VLOOKUP($A677,[1]DSSV!$A$9:$P$65536,IN_DTK!H$6,0))=FALSE,IF(H$9&lt;&gt;0,VLOOKUP($A677,[1]DSSV!$A$9:$P$65536,IN_DTK!H$6,0),""),"")</f>
        <v>7</v>
      </c>
      <c r="I677" s="54">
        <f>IF(ISNA(VLOOKUP($A677,[1]DSSV!$A$9:$P$65536,IN_DTK!I$6,0))=FALSE,IF(I$9&lt;&gt;0,VLOOKUP($A677,[1]DSSV!$A$9:$P$65536,IN_DTK!I$6,0),""),"")</f>
        <v>8.5</v>
      </c>
      <c r="J677" s="54">
        <f>IF(ISNA(VLOOKUP($A677,[1]DSSV!$A$9:$P$65536,IN_DTK!J$6,0))=FALSE,IF(J$9&lt;&gt;0,VLOOKUP($A677,[1]DSSV!$A$9:$P$65536,IN_DTK!J$6,0),""),"")</f>
        <v>6.6</v>
      </c>
      <c r="K677" s="54">
        <f>IF(ISNA(VLOOKUP($A677,[1]DSSV!$A$9:$P$65536,IN_DTK!K$6,0))=FALSE,IF(K$9&lt;&gt;0,VLOOKUP($A677,[1]DSSV!$A$9:$P$65536,IN_DTK!K$6,0),""),"")</f>
        <v>7</v>
      </c>
      <c r="L677" s="54">
        <f>IF(ISNA(VLOOKUP($A677,[1]DSSV!$A$9:$P$65536,IN_DTK!L$6,0))=FALSE,VLOOKUP($A677,[1]DSSV!$A$9:$P$65536,IN_DTK!L$6,0),"")</f>
        <v>4</v>
      </c>
      <c r="M677" s="54">
        <f>IF(ISNA(VLOOKUP($A677,[1]DSSV!$A$9:$P$65536,IN_DTK!M$6,0))=FALSE,VLOOKUP($A677,[1]DSSV!$A$9:$P$65536,IN_DTK!M$6,0),"")</f>
        <v>4.5999999999999996</v>
      </c>
      <c r="N677" s="54">
        <f>IF(ISNA(VLOOKUP($A677,[1]DSSV!$A$9:$P$65536,IN_DTK!N$6,0))=FALSE,IF(N$9&lt;&gt;0,VLOOKUP($A677,[1]DSSV!$A$9:$P$65536,IN_DTK!N$6,0),""),"")</f>
        <v>4.3</v>
      </c>
      <c r="O677" s="58">
        <f>IF(ISNA(VLOOKUP($A677,[1]DSSV!$A$9:$P$65536,IN_DTK!O$6,0))=FALSE,VLOOKUP($A677,[1]DSSV!$A$9:$P$65536,IN_DTK!O$6,0),"")</f>
        <v>5.6</v>
      </c>
      <c r="P677" s="59" t="str">
        <f>IF(ISNA(VLOOKUP($A677,[1]DSSV!$A$9:$P$65536,IN_DTK!P$6,0))=FALSE,VLOOKUP($A677,[1]DSSV!$A$9:$P$65536,IN_DTK!P$6,0),"")</f>
        <v>Năm Phẩy Sáu</v>
      </c>
      <c r="Q677" s="60">
        <f>IF(ISNA(VLOOKUP($A677,[1]DSSV!$A$9:$P$65536,IN_DTK!Q$6,0))=FALSE,VLOOKUP($A677,[1]DSSV!$A$9:$P$65536,IN_DTK!Q$6,0),"")</f>
        <v>0</v>
      </c>
      <c r="R677" s="52" t="str">
        <f t="shared" si="20"/>
        <v>K15KKT</v>
      </c>
      <c r="S677" s="53" t="str">
        <f t="shared" si="21"/>
        <v>KKT</v>
      </c>
    </row>
    <row r="678" spans="1:19" s="52" customFormat="1" ht="18" customHeight="1">
      <c r="A678" s="44">
        <v>669</v>
      </c>
      <c r="B678" s="54">
        <f>SUBTOTAL(2,C$7:C678)</f>
        <v>669</v>
      </c>
      <c r="C678" s="54">
        <f>IF(ISNA(VLOOKUP($A678,[1]DSSV!$A$9:$P$65536,IN_DTK!C$6,0))=FALSE,VLOOKUP($A678,[1]DSSV!$A$9:$P$65536,IN_DTK!C$6,0),"")</f>
        <v>152313982</v>
      </c>
      <c r="D678" s="55" t="str">
        <f>IF(ISNA(VLOOKUP($A678,[1]DSSV!$A$9:$P$65536,IN_DTK!D$6,0))=FALSE,VLOOKUP($A678,[1]DSSV!$A$9:$P$65536,IN_DTK!D$6,0),"")</f>
        <v>Đặng Văn</v>
      </c>
      <c r="E678" s="56" t="str">
        <f>IF(ISNA(VLOOKUP($A678,[1]DSSV!$A$9:$P$65536,IN_DTK!E$6,0))=FALSE,VLOOKUP($A678,[1]DSSV!$A$9:$P$65536,IN_DTK!E$6,0),"")</f>
        <v>Pháp</v>
      </c>
      <c r="F678" s="57" t="str">
        <f>IF(ISNA(VLOOKUP($A678,[1]DSSV!$A$9:$P$65536,IN_DTK!F$6,0))=FALSE,VLOOKUP($A678,[1]DSSV!$A$9:$P$65536,IN_DTK!F$6,0),"")</f>
        <v>K15KKT2</v>
      </c>
      <c r="G678" s="57" t="str">
        <f>IF(ISNA(VLOOKUP($A678,[1]DSSV!$A$9:$P$65536,IN_DTK!G$6,0))=FALSE,VLOOKUP($A678,[1]DSSV!$A$9:$P$65536,IN_DTK!G$6,0),"")</f>
        <v>K15E47</v>
      </c>
      <c r="H678" s="54">
        <f>IF(ISNA(VLOOKUP($A678,[1]DSSV!$A$9:$P$65536,IN_DTK!H$6,0))=FALSE,IF(H$9&lt;&gt;0,VLOOKUP($A678,[1]DSSV!$A$9:$P$65536,IN_DTK!H$6,0),""),"")</f>
        <v>8</v>
      </c>
      <c r="I678" s="54">
        <f>IF(ISNA(VLOOKUP($A678,[1]DSSV!$A$9:$P$65536,IN_DTK!I$6,0))=FALSE,IF(I$9&lt;&gt;0,VLOOKUP($A678,[1]DSSV!$A$9:$P$65536,IN_DTK!I$6,0),""),"")</f>
        <v>9</v>
      </c>
      <c r="J678" s="54">
        <f>IF(ISNA(VLOOKUP($A678,[1]DSSV!$A$9:$P$65536,IN_DTK!J$6,0))=FALSE,IF(J$9&lt;&gt;0,VLOOKUP($A678,[1]DSSV!$A$9:$P$65536,IN_DTK!J$6,0),""),"")</f>
        <v>5.2</v>
      </c>
      <c r="K678" s="54">
        <f>IF(ISNA(VLOOKUP($A678,[1]DSSV!$A$9:$P$65536,IN_DTK!K$6,0))=FALSE,IF(K$9&lt;&gt;0,VLOOKUP($A678,[1]DSSV!$A$9:$P$65536,IN_DTK!K$6,0),""),"")</f>
        <v>7</v>
      </c>
      <c r="L678" s="54">
        <f>IF(ISNA(VLOOKUP($A678,[1]DSSV!$A$9:$P$65536,IN_DTK!L$6,0))=FALSE,VLOOKUP($A678,[1]DSSV!$A$9:$P$65536,IN_DTK!L$6,0),"")</f>
        <v>4.2</v>
      </c>
      <c r="M678" s="54">
        <f>IF(ISNA(VLOOKUP($A678,[1]DSSV!$A$9:$P$65536,IN_DTK!M$6,0))=FALSE,VLOOKUP($A678,[1]DSSV!$A$9:$P$65536,IN_DTK!M$6,0),"")</f>
        <v>4.2</v>
      </c>
      <c r="N678" s="54">
        <f>IF(ISNA(VLOOKUP($A678,[1]DSSV!$A$9:$P$65536,IN_DTK!N$6,0))=FALSE,IF(N$9&lt;&gt;0,VLOOKUP($A678,[1]DSSV!$A$9:$P$65536,IN_DTK!N$6,0),""),"")</f>
        <v>4.2</v>
      </c>
      <c r="O678" s="58">
        <f>IF(ISNA(VLOOKUP($A678,[1]DSSV!$A$9:$P$65536,IN_DTK!O$6,0))=FALSE,VLOOKUP($A678,[1]DSSV!$A$9:$P$65536,IN_DTK!O$6,0),"")</f>
        <v>5.4</v>
      </c>
      <c r="P678" s="59" t="str">
        <f>IF(ISNA(VLOOKUP($A678,[1]DSSV!$A$9:$P$65536,IN_DTK!P$6,0))=FALSE,VLOOKUP($A678,[1]DSSV!$A$9:$P$65536,IN_DTK!P$6,0),"")</f>
        <v>Năm Phẩy Bốn</v>
      </c>
      <c r="Q678" s="60">
        <f>IF(ISNA(VLOOKUP($A678,[1]DSSV!$A$9:$P$65536,IN_DTK!Q$6,0))=FALSE,VLOOKUP($A678,[1]DSSV!$A$9:$P$65536,IN_DTK!Q$6,0),"")</f>
        <v>0</v>
      </c>
      <c r="R678" s="52" t="str">
        <f t="shared" si="20"/>
        <v>K15KKT</v>
      </c>
      <c r="S678" s="53" t="str">
        <f t="shared" si="21"/>
        <v>KKT</v>
      </c>
    </row>
    <row r="679" spans="1:19" s="52" customFormat="1" ht="18" customHeight="1">
      <c r="A679" s="44">
        <v>670</v>
      </c>
      <c r="B679" s="54">
        <f>SUBTOTAL(2,C$7:C679)</f>
        <v>670</v>
      </c>
      <c r="C679" s="54">
        <f>IF(ISNA(VLOOKUP($A679,[1]DSSV!$A$9:$P$65536,IN_DTK!C$6,0))=FALSE,VLOOKUP($A679,[1]DSSV!$A$9:$P$65536,IN_DTK!C$6,0),"")</f>
        <v>152313983</v>
      </c>
      <c r="D679" s="55" t="str">
        <f>IF(ISNA(VLOOKUP($A679,[1]DSSV!$A$9:$P$65536,IN_DTK!D$6,0))=FALSE,VLOOKUP($A679,[1]DSSV!$A$9:$P$65536,IN_DTK!D$6,0),"")</f>
        <v>Nguyễn Thị Thanh</v>
      </c>
      <c r="E679" s="56" t="str">
        <f>IF(ISNA(VLOOKUP($A679,[1]DSSV!$A$9:$P$65536,IN_DTK!E$6,0))=FALSE,VLOOKUP($A679,[1]DSSV!$A$9:$P$65536,IN_DTK!E$6,0),"")</f>
        <v>Huyền</v>
      </c>
      <c r="F679" s="57" t="str">
        <f>IF(ISNA(VLOOKUP($A679,[1]DSSV!$A$9:$P$65536,IN_DTK!F$6,0))=FALSE,VLOOKUP($A679,[1]DSSV!$A$9:$P$65536,IN_DTK!F$6,0),"")</f>
        <v>K15KKT2</v>
      </c>
      <c r="G679" s="57" t="str">
        <f>IF(ISNA(VLOOKUP($A679,[1]DSSV!$A$9:$P$65536,IN_DTK!G$6,0))=FALSE,VLOOKUP($A679,[1]DSSV!$A$9:$P$65536,IN_DTK!G$6,0),"")</f>
        <v>K15E47</v>
      </c>
      <c r="H679" s="54">
        <f>IF(ISNA(VLOOKUP($A679,[1]DSSV!$A$9:$P$65536,IN_DTK!H$6,0))=FALSE,IF(H$9&lt;&gt;0,VLOOKUP($A679,[1]DSSV!$A$9:$P$65536,IN_DTK!H$6,0),""),"")</f>
        <v>10</v>
      </c>
      <c r="I679" s="54">
        <f>IF(ISNA(VLOOKUP($A679,[1]DSSV!$A$9:$P$65536,IN_DTK!I$6,0))=FALSE,IF(I$9&lt;&gt;0,VLOOKUP($A679,[1]DSSV!$A$9:$P$65536,IN_DTK!I$6,0),""),"")</f>
        <v>10</v>
      </c>
      <c r="J679" s="54">
        <f>IF(ISNA(VLOOKUP($A679,[1]DSSV!$A$9:$P$65536,IN_DTK!J$6,0))=FALSE,IF(J$9&lt;&gt;0,VLOOKUP($A679,[1]DSSV!$A$9:$P$65536,IN_DTK!J$6,0),""),"")</f>
        <v>8.1999999999999993</v>
      </c>
      <c r="K679" s="54">
        <f>IF(ISNA(VLOOKUP($A679,[1]DSSV!$A$9:$P$65536,IN_DTK!K$6,0))=FALSE,IF(K$9&lt;&gt;0,VLOOKUP($A679,[1]DSSV!$A$9:$P$65536,IN_DTK!K$6,0),""),"")</f>
        <v>8</v>
      </c>
      <c r="L679" s="54">
        <f>IF(ISNA(VLOOKUP($A679,[1]DSSV!$A$9:$P$65536,IN_DTK!L$6,0))=FALSE,VLOOKUP($A679,[1]DSSV!$A$9:$P$65536,IN_DTK!L$6,0),"")</f>
        <v>6</v>
      </c>
      <c r="M679" s="54">
        <f>IF(ISNA(VLOOKUP($A679,[1]DSSV!$A$9:$P$65536,IN_DTK!M$6,0))=FALSE,VLOOKUP($A679,[1]DSSV!$A$9:$P$65536,IN_DTK!M$6,0),"")</f>
        <v>6.7</v>
      </c>
      <c r="N679" s="54">
        <f>IF(ISNA(VLOOKUP($A679,[1]DSSV!$A$9:$P$65536,IN_DTK!N$6,0))=FALSE,IF(N$9&lt;&gt;0,VLOOKUP($A679,[1]DSSV!$A$9:$P$65536,IN_DTK!N$6,0),""),"")</f>
        <v>6.4</v>
      </c>
      <c r="O679" s="58">
        <f>IF(ISNA(VLOOKUP($A679,[1]DSSV!$A$9:$P$65536,IN_DTK!O$6,0))=FALSE,VLOOKUP($A679,[1]DSSV!$A$9:$P$65536,IN_DTK!O$6,0),"")</f>
        <v>7.5</v>
      </c>
      <c r="P679" s="59" t="str">
        <f>IF(ISNA(VLOOKUP($A679,[1]DSSV!$A$9:$P$65536,IN_DTK!P$6,0))=FALSE,VLOOKUP($A679,[1]DSSV!$A$9:$P$65536,IN_DTK!P$6,0),"")</f>
        <v>Bảy Phẩy Năm</v>
      </c>
      <c r="Q679" s="60">
        <f>IF(ISNA(VLOOKUP($A679,[1]DSSV!$A$9:$P$65536,IN_DTK!Q$6,0))=FALSE,VLOOKUP($A679,[1]DSSV!$A$9:$P$65536,IN_DTK!Q$6,0),"")</f>
        <v>0</v>
      </c>
      <c r="R679" s="52" t="str">
        <f t="shared" si="20"/>
        <v>K15KKT</v>
      </c>
      <c r="S679" s="53" t="str">
        <f t="shared" si="21"/>
        <v>KKT</v>
      </c>
    </row>
    <row r="680" spans="1:19" s="52" customFormat="1" ht="18" customHeight="1">
      <c r="A680" s="44">
        <v>671</v>
      </c>
      <c r="B680" s="54">
        <f>SUBTOTAL(2,C$7:C680)</f>
        <v>671</v>
      </c>
      <c r="C680" s="54">
        <f>IF(ISNA(VLOOKUP($A680,[1]DSSV!$A$9:$P$65536,IN_DTK!C$6,0))=FALSE,VLOOKUP($A680,[1]DSSV!$A$9:$P$65536,IN_DTK!C$6,0),"")</f>
        <v>152313984</v>
      </c>
      <c r="D680" s="55" t="str">
        <f>IF(ISNA(VLOOKUP($A680,[1]DSSV!$A$9:$P$65536,IN_DTK!D$6,0))=FALSE,VLOOKUP($A680,[1]DSSV!$A$9:$P$65536,IN_DTK!D$6,0),"")</f>
        <v>Nguyễn Mai</v>
      </c>
      <c r="E680" s="56" t="str">
        <f>IF(ISNA(VLOOKUP($A680,[1]DSSV!$A$9:$P$65536,IN_DTK!E$6,0))=FALSE,VLOOKUP($A680,[1]DSSV!$A$9:$P$65536,IN_DTK!E$6,0),"")</f>
        <v>Phương</v>
      </c>
      <c r="F680" s="57" t="str">
        <f>IF(ISNA(VLOOKUP($A680,[1]DSSV!$A$9:$P$65536,IN_DTK!F$6,0))=FALSE,VLOOKUP($A680,[1]DSSV!$A$9:$P$65536,IN_DTK!F$6,0),"")</f>
        <v>K15KKT2</v>
      </c>
      <c r="G680" s="57" t="str">
        <f>IF(ISNA(VLOOKUP($A680,[1]DSSV!$A$9:$P$65536,IN_DTK!G$6,0))=FALSE,VLOOKUP($A680,[1]DSSV!$A$9:$P$65536,IN_DTK!G$6,0),"")</f>
        <v>K15E47</v>
      </c>
      <c r="H680" s="54">
        <f>IF(ISNA(VLOOKUP($A680,[1]DSSV!$A$9:$P$65536,IN_DTK!H$6,0))=FALSE,IF(H$9&lt;&gt;0,VLOOKUP($A680,[1]DSSV!$A$9:$P$65536,IN_DTK!H$6,0),""),"")</f>
        <v>0</v>
      </c>
      <c r="I680" s="54">
        <f>IF(ISNA(VLOOKUP($A680,[1]DSSV!$A$9:$P$65536,IN_DTK!I$6,0))=FALSE,IF(I$9&lt;&gt;0,VLOOKUP($A680,[1]DSSV!$A$9:$P$65536,IN_DTK!I$6,0),""),"")</f>
        <v>0</v>
      </c>
      <c r="J680" s="54">
        <f>IF(ISNA(VLOOKUP($A680,[1]DSSV!$A$9:$P$65536,IN_DTK!J$6,0))=FALSE,IF(J$9&lt;&gt;0,VLOOKUP($A680,[1]DSSV!$A$9:$P$65536,IN_DTK!J$6,0),""),"")</f>
        <v>0</v>
      </c>
      <c r="K680" s="54">
        <f>IF(ISNA(VLOOKUP($A680,[1]DSSV!$A$9:$P$65536,IN_DTK!K$6,0))=FALSE,IF(K$9&lt;&gt;0,VLOOKUP($A680,[1]DSSV!$A$9:$P$65536,IN_DTK!K$6,0),""),"")</f>
        <v>0</v>
      </c>
      <c r="L680" s="54" t="str">
        <f>IF(ISNA(VLOOKUP($A680,[1]DSSV!$A$9:$P$65536,IN_DTK!L$6,0))=FALSE,VLOOKUP($A680,[1]DSSV!$A$9:$P$65536,IN_DTK!L$6,0),"")</f>
        <v>hp</v>
      </c>
      <c r="M680" s="54" t="str">
        <f>IF(ISNA(VLOOKUP($A680,[1]DSSV!$A$9:$P$65536,IN_DTK!M$6,0))=FALSE,VLOOKUP($A680,[1]DSSV!$A$9:$P$65536,IN_DTK!M$6,0),"")</f>
        <v>hp</v>
      </c>
      <c r="N680" s="54" t="str">
        <f>IF(ISNA(VLOOKUP($A680,[1]DSSV!$A$9:$P$65536,IN_DTK!N$6,0))=FALSE,IF(N$9&lt;&gt;0,VLOOKUP($A680,[1]DSSV!$A$9:$P$65536,IN_DTK!N$6,0),""),"")</f>
        <v>hp</v>
      </c>
      <c r="O680" s="58">
        <f>IF(ISNA(VLOOKUP($A680,[1]DSSV!$A$9:$P$65536,IN_DTK!O$6,0))=FALSE,VLOOKUP($A680,[1]DSSV!$A$9:$P$65536,IN_DTK!O$6,0),"")</f>
        <v>0</v>
      </c>
      <c r="P680" s="59" t="str">
        <f>IF(ISNA(VLOOKUP($A680,[1]DSSV!$A$9:$P$65536,IN_DTK!P$6,0))=FALSE,VLOOKUP($A680,[1]DSSV!$A$9:$P$65536,IN_DTK!P$6,0),"")</f>
        <v>Không</v>
      </c>
      <c r="Q680" s="60">
        <f>IF(ISNA(VLOOKUP($A680,[1]DSSV!$A$9:$P$65536,IN_DTK!Q$6,0))=FALSE,VLOOKUP($A680,[1]DSSV!$A$9:$P$65536,IN_DTK!Q$6,0),"")</f>
        <v>0</v>
      </c>
      <c r="R680" s="52" t="str">
        <f t="shared" si="20"/>
        <v>K15KKT</v>
      </c>
      <c r="S680" s="53" t="str">
        <f t="shared" si="21"/>
        <v>KKT</v>
      </c>
    </row>
    <row r="681" spans="1:19" s="52" customFormat="1" ht="18" customHeight="1">
      <c r="A681" s="44">
        <v>672</v>
      </c>
      <c r="B681" s="54">
        <f>SUBTOTAL(2,C$7:C681)</f>
        <v>672</v>
      </c>
      <c r="C681" s="54">
        <f>IF(ISNA(VLOOKUP($A681,[1]DSSV!$A$9:$P$65536,IN_DTK!C$6,0))=FALSE,VLOOKUP($A681,[1]DSSV!$A$9:$P$65536,IN_DTK!C$6,0),"")</f>
        <v>152314039</v>
      </c>
      <c r="D681" s="55" t="str">
        <f>IF(ISNA(VLOOKUP($A681,[1]DSSV!$A$9:$P$65536,IN_DTK!D$6,0))=FALSE,VLOOKUP($A681,[1]DSSV!$A$9:$P$65536,IN_DTK!D$6,0),"")</f>
        <v>Trần Thị Như</v>
      </c>
      <c r="E681" s="56" t="str">
        <f>IF(ISNA(VLOOKUP($A681,[1]DSSV!$A$9:$P$65536,IN_DTK!E$6,0))=FALSE,VLOOKUP($A681,[1]DSSV!$A$9:$P$65536,IN_DTK!E$6,0),"")</f>
        <v>Quỳnh</v>
      </c>
      <c r="F681" s="57" t="str">
        <f>IF(ISNA(VLOOKUP($A681,[1]DSSV!$A$9:$P$65536,IN_DTK!F$6,0))=FALSE,VLOOKUP($A681,[1]DSSV!$A$9:$P$65536,IN_DTK!F$6,0),"")</f>
        <v>K15KKT2</v>
      </c>
      <c r="G681" s="57" t="str">
        <f>IF(ISNA(VLOOKUP($A681,[1]DSSV!$A$9:$P$65536,IN_DTK!G$6,0))=FALSE,VLOOKUP($A681,[1]DSSV!$A$9:$P$65536,IN_DTK!G$6,0),"")</f>
        <v>K15E47</v>
      </c>
      <c r="H681" s="54">
        <f>IF(ISNA(VLOOKUP($A681,[1]DSSV!$A$9:$P$65536,IN_DTK!H$6,0))=FALSE,IF(H$9&lt;&gt;0,VLOOKUP($A681,[1]DSSV!$A$9:$P$65536,IN_DTK!H$6,0),""),"")</f>
        <v>9</v>
      </c>
      <c r="I681" s="54">
        <f>IF(ISNA(VLOOKUP($A681,[1]DSSV!$A$9:$P$65536,IN_DTK!I$6,0))=FALSE,IF(I$9&lt;&gt;0,VLOOKUP($A681,[1]DSSV!$A$9:$P$65536,IN_DTK!I$6,0),""),"")</f>
        <v>9.5</v>
      </c>
      <c r="J681" s="54">
        <f>IF(ISNA(VLOOKUP($A681,[1]DSSV!$A$9:$P$65536,IN_DTK!J$6,0))=FALSE,IF(J$9&lt;&gt;0,VLOOKUP($A681,[1]DSSV!$A$9:$P$65536,IN_DTK!J$6,0),""),"")</f>
        <v>6.8</v>
      </c>
      <c r="K681" s="54">
        <f>IF(ISNA(VLOOKUP($A681,[1]DSSV!$A$9:$P$65536,IN_DTK!K$6,0))=FALSE,IF(K$9&lt;&gt;0,VLOOKUP($A681,[1]DSSV!$A$9:$P$65536,IN_DTK!K$6,0),""),"")</f>
        <v>8</v>
      </c>
      <c r="L681" s="54">
        <f>IF(ISNA(VLOOKUP($A681,[1]DSSV!$A$9:$P$65536,IN_DTK!L$6,0))=FALSE,VLOOKUP($A681,[1]DSSV!$A$9:$P$65536,IN_DTK!L$6,0),"")</f>
        <v>4</v>
      </c>
      <c r="M681" s="54">
        <f>IF(ISNA(VLOOKUP($A681,[1]DSSV!$A$9:$P$65536,IN_DTK!M$6,0))=FALSE,VLOOKUP($A681,[1]DSSV!$A$9:$P$65536,IN_DTK!M$6,0),"")</f>
        <v>6.9</v>
      </c>
      <c r="N681" s="54">
        <f>IF(ISNA(VLOOKUP($A681,[1]DSSV!$A$9:$P$65536,IN_DTK!N$6,0))=FALSE,IF(N$9&lt;&gt;0,VLOOKUP($A681,[1]DSSV!$A$9:$P$65536,IN_DTK!N$6,0),""),"")</f>
        <v>5.5</v>
      </c>
      <c r="O681" s="58">
        <f>IF(ISNA(VLOOKUP($A681,[1]DSSV!$A$9:$P$65536,IN_DTK!O$6,0))=FALSE,VLOOKUP($A681,[1]DSSV!$A$9:$P$65536,IN_DTK!O$6,0),"")</f>
        <v>6.6</v>
      </c>
      <c r="P681" s="59" t="str">
        <f>IF(ISNA(VLOOKUP($A681,[1]DSSV!$A$9:$P$65536,IN_DTK!P$6,0))=FALSE,VLOOKUP($A681,[1]DSSV!$A$9:$P$65536,IN_DTK!P$6,0),"")</f>
        <v>Sáu Phẩy Sáu</v>
      </c>
      <c r="Q681" s="60">
        <f>IF(ISNA(VLOOKUP($A681,[1]DSSV!$A$9:$P$65536,IN_DTK!Q$6,0))=FALSE,VLOOKUP($A681,[1]DSSV!$A$9:$P$65536,IN_DTK!Q$6,0),"")</f>
        <v>0</v>
      </c>
      <c r="R681" s="52" t="str">
        <f t="shared" si="20"/>
        <v>K15KKT</v>
      </c>
      <c r="S681" s="53" t="str">
        <f t="shared" si="21"/>
        <v>KKT</v>
      </c>
    </row>
    <row r="682" spans="1:19" s="52" customFormat="1" ht="18" customHeight="1">
      <c r="A682" s="44">
        <v>673</v>
      </c>
      <c r="B682" s="54">
        <f>SUBTOTAL(2,C$7:C682)</f>
        <v>673</v>
      </c>
      <c r="C682" s="54">
        <f>IF(ISNA(VLOOKUP($A682,[1]DSSV!$A$9:$P$65536,IN_DTK!C$6,0))=FALSE,VLOOKUP($A682,[1]DSSV!$A$9:$P$65536,IN_DTK!C$6,0),"")</f>
        <v>152314044</v>
      </c>
      <c r="D682" s="55" t="str">
        <f>IF(ISNA(VLOOKUP($A682,[1]DSSV!$A$9:$P$65536,IN_DTK!D$6,0))=FALSE,VLOOKUP($A682,[1]DSSV!$A$9:$P$65536,IN_DTK!D$6,0),"")</f>
        <v>Hoàng Thị Thanh</v>
      </c>
      <c r="E682" s="56" t="str">
        <f>IF(ISNA(VLOOKUP($A682,[1]DSSV!$A$9:$P$65536,IN_DTK!E$6,0))=FALSE,VLOOKUP($A682,[1]DSSV!$A$9:$P$65536,IN_DTK!E$6,0),"")</f>
        <v>Nhàn</v>
      </c>
      <c r="F682" s="57" t="str">
        <f>IF(ISNA(VLOOKUP($A682,[1]DSSV!$A$9:$P$65536,IN_DTK!F$6,0))=FALSE,VLOOKUP($A682,[1]DSSV!$A$9:$P$65536,IN_DTK!F$6,0),"")</f>
        <v>K15KKT2</v>
      </c>
      <c r="G682" s="57" t="str">
        <f>IF(ISNA(VLOOKUP($A682,[1]DSSV!$A$9:$P$65536,IN_DTK!G$6,0))=FALSE,VLOOKUP($A682,[1]DSSV!$A$9:$P$65536,IN_DTK!G$6,0),"")</f>
        <v>K15E47</v>
      </c>
      <c r="H682" s="54">
        <f>IF(ISNA(VLOOKUP($A682,[1]DSSV!$A$9:$P$65536,IN_DTK!H$6,0))=FALSE,IF(H$9&lt;&gt;0,VLOOKUP($A682,[1]DSSV!$A$9:$P$65536,IN_DTK!H$6,0),""),"")</f>
        <v>9</v>
      </c>
      <c r="I682" s="54">
        <f>IF(ISNA(VLOOKUP($A682,[1]DSSV!$A$9:$P$65536,IN_DTK!I$6,0))=FALSE,IF(I$9&lt;&gt;0,VLOOKUP($A682,[1]DSSV!$A$9:$P$65536,IN_DTK!I$6,0),""),"")</f>
        <v>9</v>
      </c>
      <c r="J682" s="54">
        <f>IF(ISNA(VLOOKUP($A682,[1]DSSV!$A$9:$P$65536,IN_DTK!J$6,0))=FALSE,IF(J$9&lt;&gt;0,VLOOKUP($A682,[1]DSSV!$A$9:$P$65536,IN_DTK!J$6,0),""),"")</f>
        <v>5.8</v>
      </c>
      <c r="K682" s="54">
        <f>IF(ISNA(VLOOKUP($A682,[1]DSSV!$A$9:$P$65536,IN_DTK!K$6,0))=FALSE,IF(K$9&lt;&gt;0,VLOOKUP($A682,[1]DSSV!$A$9:$P$65536,IN_DTK!K$6,0),""),"")</f>
        <v>7</v>
      </c>
      <c r="L682" s="54">
        <f>IF(ISNA(VLOOKUP($A682,[1]DSSV!$A$9:$P$65536,IN_DTK!L$6,0))=FALSE,VLOOKUP($A682,[1]DSSV!$A$9:$P$65536,IN_DTK!L$6,0),"")</f>
        <v>4.5</v>
      </c>
      <c r="M682" s="54">
        <f>IF(ISNA(VLOOKUP($A682,[1]DSSV!$A$9:$P$65536,IN_DTK!M$6,0))=FALSE,VLOOKUP($A682,[1]DSSV!$A$9:$P$65536,IN_DTK!M$6,0),"")</f>
        <v>4.7</v>
      </c>
      <c r="N682" s="54">
        <f>IF(ISNA(VLOOKUP($A682,[1]DSSV!$A$9:$P$65536,IN_DTK!N$6,0))=FALSE,IF(N$9&lt;&gt;0,VLOOKUP($A682,[1]DSSV!$A$9:$P$65536,IN_DTK!N$6,0),""),"")</f>
        <v>4.5999999999999996</v>
      </c>
      <c r="O682" s="58">
        <f>IF(ISNA(VLOOKUP($A682,[1]DSSV!$A$9:$P$65536,IN_DTK!O$6,0))=FALSE,VLOOKUP($A682,[1]DSSV!$A$9:$P$65536,IN_DTK!O$6,0),"")</f>
        <v>5.7</v>
      </c>
      <c r="P682" s="59" t="str">
        <f>IF(ISNA(VLOOKUP($A682,[1]DSSV!$A$9:$P$65536,IN_DTK!P$6,0))=FALSE,VLOOKUP($A682,[1]DSSV!$A$9:$P$65536,IN_DTK!P$6,0),"")</f>
        <v>Năm Phẩy Bảy</v>
      </c>
      <c r="Q682" s="60">
        <f>IF(ISNA(VLOOKUP($A682,[1]DSSV!$A$9:$P$65536,IN_DTK!Q$6,0))=FALSE,VLOOKUP($A682,[1]DSSV!$A$9:$P$65536,IN_DTK!Q$6,0),"")</f>
        <v>0</v>
      </c>
      <c r="R682" s="52" t="str">
        <f t="shared" si="20"/>
        <v>K15KKT</v>
      </c>
      <c r="S682" s="53" t="str">
        <f t="shared" si="21"/>
        <v>KKT</v>
      </c>
    </row>
    <row r="683" spans="1:19" s="52" customFormat="1" ht="18" customHeight="1">
      <c r="A683" s="44">
        <v>674</v>
      </c>
      <c r="B683" s="54">
        <f>SUBTOTAL(2,C$7:C683)</f>
        <v>674</v>
      </c>
      <c r="C683" s="54">
        <f>IF(ISNA(VLOOKUP($A683,[1]DSSV!$A$9:$P$65536,IN_DTK!C$6,0))=FALSE,VLOOKUP($A683,[1]DSSV!$A$9:$P$65536,IN_DTK!C$6,0),"")</f>
        <v>152314056</v>
      </c>
      <c r="D683" s="55" t="str">
        <f>IF(ISNA(VLOOKUP($A683,[1]DSSV!$A$9:$P$65536,IN_DTK!D$6,0))=FALSE,VLOOKUP($A683,[1]DSSV!$A$9:$P$65536,IN_DTK!D$6,0),"")</f>
        <v>Bùi Thị Kiều</v>
      </c>
      <c r="E683" s="56" t="str">
        <f>IF(ISNA(VLOOKUP($A683,[1]DSSV!$A$9:$P$65536,IN_DTK!E$6,0))=FALSE,VLOOKUP($A683,[1]DSSV!$A$9:$P$65536,IN_DTK!E$6,0),"")</f>
        <v>Trang</v>
      </c>
      <c r="F683" s="57" t="str">
        <f>IF(ISNA(VLOOKUP($A683,[1]DSSV!$A$9:$P$65536,IN_DTK!F$6,0))=FALSE,VLOOKUP($A683,[1]DSSV!$A$9:$P$65536,IN_DTK!F$6,0),"")</f>
        <v>K15KKT2</v>
      </c>
      <c r="G683" s="57" t="str">
        <f>IF(ISNA(VLOOKUP($A683,[1]DSSV!$A$9:$P$65536,IN_DTK!G$6,0))=FALSE,VLOOKUP($A683,[1]DSSV!$A$9:$P$65536,IN_DTK!G$6,0),"")</f>
        <v>K15E47</v>
      </c>
      <c r="H683" s="54">
        <f>IF(ISNA(VLOOKUP($A683,[1]DSSV!$A$9:$P$65536,IN_DTK!H$6,0))=FALSE,IF(H$9&lt;&gt;0,VLOOKUP($A683,[1]DSSV!$A$9:$P$65536,IN_DTK!H$6,0),""),"")</f>
        <v>9</v>
      </c>
      <c r="I683" s="54">
        <f>IF(ISNA(VLOOKUP($A683,[1]DSSV!$A$9:$P$65536,IN_DTK!I$6,0))=FALSE,IF(I$9&lt;&gt;0,VLOOKUP($A683,[1]DSSV!$A$9:$P$65536,IN_DTK!I$6,0),""),"")</f>
        <v>9</v>
      </c>
      <c r="J683" s="54">
        <f>IF(ISNA(VLOOKUP($A683,[1]DSSV!$A$9:$P$65536,IN_DTK!J$6,0))=FALSE,IF(J$9&lt;&gt;0,VLOOKUP($A683,[1]DSSV!$A$9:$P$65536,IN_DTK!J$6,0),""),"")</f>
        <v>7</v>
      </c>
      <c r="K683" s="54">
        <f>IF(ISNA(VLOOKUP($A683,[1]DSSV!$A$9:$P$65536,IN_DTK!K$6,0))=FALSE,IF(K$9&lt;&gt;0,VLOOKUP($A683,[1]DSSV!$A$9:$P$65536,IN_DTK!K$6,0),""),"")</f>
        <v>7</v>
      </c>
      <c r="L683" s="54">
        <f>IF(ISNA(VLOOKUP($A683,[1]DSSV!$A$9:$P$65536,IN_DTK!L$6,0))=FALSE,VLOOKUP($A683,[1]DSSV!$A$9:$P$65536,IN_DTK!L$6,0),"")</f>
        <v>4.5</v>
      </c>
      <c r="M683" s="54">
        <f>IF(ISNA(VLOOKUP($A683,[1]DSSV!$A$9:$P$65536,IN_DTK!M$6,0))=FALSE,VLOOKUP($A683,[1]DSSV!$A$9:$P$65536,IN_DTK!M$6,0),"")</f>
        <v>4.7</v>
      </c>
      <c r="N683" s="54">
        <f>IF(ISNA(VLOOKUP($A683,[1]DSSV!$A$9:$P$65536,IN_DTK!N$6,0))=FALSE,IF(N$9&lt;&gt;0,VLOOKUP($A683,[1]DSSV!$A$9:$P$65536,IN_DTK!N$6,0),""),"")</f>
        <v>4.5999999999999996</v>
      </c>
      <c r="O683" s="58">
        <f>IF(ISNA(VLOOKUP($A683,[1]DSSV!$A$9:$P$65536,IN_DTK!O$6,0))=FALSE,VLOOKUP($A683,[1]DSSV!$A$9:$P$65536,IN_DTK!O$6,0),"")</f>
        <v>6</v>
      </c>
      <c r="P683" s="59" t="str">
        <f>IF(ISNA(VLOOKUP($A683,[1]DSSV!$A$9:$P$65536,IN_DTK!P$6,0))=FALSE,VLOOKUP($A683,[1]DSSV!$A$9:$P$65536,IN_DTK!P$6,0),"")</f>
        <v>Sáu</v>
      </c>
      <c r="Q683" s="60">
        <f>IF(ISNA(VLOOKUP($A683,[1]DSSV!$A$9:$P$65536,IN_DTK!Q$6,0))=FALSE,VLOOKUP($A683,[1]DSSV!$A$9:$P$65536,IN_DTK!Q$6,0),"")</f>
        <v>0</v>
      </c>
      <c r="R683" s="52" t="str">
        <f t="shared" si="20"/>
        <v>K15KKT</v>
      </c>
      <c r="S683" s="53" t="str">
        <f t="shared" si="21"/>
        <v>KKT</v>
      </c>
    </row>
    <row r="684" spans="1:19" s="52" customFormat="1" ht="18" customHeight="1">
      <c r="A684" s="44">
        <v>675</v>
      </c>
      <c r="B684" s="54">
        <f>SUBTOTAL(2,C$7:C684)</f>
        <v>675</v>
      </c>
      <c r="C684" s="54">
        <f>IF(ISNA(VLOOKUP($A684,[1]DSSV!$A$9:$P$65536,IN_DTK!C$6,0))=FALSE,VLOOKUP($A684,[1]DSSV!$A$9:$P$65536,IN_DTK!C$6,0),"")</f>
        <v>152314075</v>
      </c>
      <c r="D684" s="55" t="str">
        <f>IF(ISNA(VLOOKUP($A684,[1]DSSV!$A$9:$P$65536,IN_DTK!D$6,0))=FALSE,VLOOKUP($A684,[1]DSSV!$A$9:$P$65536,IN_DTK!D$6,0),"")</f>
        <v>Lê Thị Hoài</v>
      </c>
      <c r="E684" s="56" t="str">
        <f>IF(ISNA(VLOOKUP($A684,[1]DSSV!$A$9:$P$65536,IN_DTK!E$6,0))=FALSE,VLOOKUP($A684,[1]DSSV!$A$9:$P$65536,IN_DTK!E$6,0),"")</f>
        <v>Hương</v>
      </c>
      <c r="F684" s="57" t="str">
        <f>IF(ISNA(VLOOKUP($A684,[1]DSSV!$A$9:$P$65536,IN_DTK!F$6,0))=FALSE,VLOOKUP($A684,[1]DSSV!$A$9:$P$65536,IN_DTK!F$6,0),"")</f>
        <v>K15KKT2</v>
      </c>
      <c r="G684" s="57" t="str">
        <f>IF(ISNA(VLOOKUP($A684,[1]DSSV!$A$9:$P$65536,IN_DTK!G$6,0))=FALSE,VLOOKUP($A684,[1]DSSV!$A$9:$P$65536,IN_DTK!G$6,0),"")</f>
        <v>K15E47</v>
      </c>
      <c r="H684" s="54">
        <f>IF(ISNA(VLOOKUP($A684,[1]DSSV!$A$9:$P$65536,IN_DTK!H$6,0))=FALSE,IF(H$9&lt;&gt;0,VLOOKUP($A684,[1]DSSV!$A$9:$P$65536,IN_DTK!H$6,0),""),"")</f>
        <v>10</v>
      </c>
      <c r="I684" s="54">
        <f>IF(ISNA(VLOOKUP($A684,[1]DSSV!$A$9:$P$65536,IN_DTK!I$6,0))=FALSE,IF(I$9&lt;&gt;0,VLOOKUP($A684,[1]DSSV!$A$9:$P$65536,IN_DTK!I$6,0),""),"")</f>
        <v>10</v>
      </c>
      <c r="J684" s="54">
        <f>IF(ISNA(VLOOKUP($A684,[1]DSSV!$A$9:$P$65536,IN_DTK!J$6,0))=FALSE,IF(J$9&lt;&gt;0,VLOOKUP($A684,[1]DSSV!$A$9:$P$65536,IN_DTK!J$6,0),""),"")</f>
        <v>6.6</v>
      </c>
      <c r="K684" s="54">
        <f>IF(ISNA(VLOOKUP($A684,[1]DSSV!$A$9:$P$65536,IN_DTK!K$6,0))=FALSE,IF(K$9&lt;&gt;0,VLOOKUP($A684,[1]DSSV!$A$9:$P$65536,IN_DTK!K$6,0),""),"")</f>
        <v>8</v>
      </c>
      <c r="L684" s="54">
        <f>IF(ISNA(VLOOKUP($A684,[1]DSSV!$A$9:$P$65536,IN_DTK!L$6,0))=FALSE,VLOOKUP($A684,[1]DSSV!$A$9:$P$65536,IN_DTK!L$6,0),"")</f>
        <v>7</v>
      </c>
      <c r="M684" s="54">
        <f>IF(ISNA(VLOOKUP($A684,[1]DSSV!$A$9:$P$65536,IN_DTK!M$6,0))=FALSE,VLOOKUP($A684,[1]DSSV!$A$9:$P$65536,IN_DTK!M$6,0),"")</f>
        <v>5.5</v>
      </c>
      <c r="N684" s="54">
        <f>IF(ISNA(VLOOKUP($A684,[1]DSSV!$A$9:$P$65536,IN_DTK!N$6,0))=FALSE,IF(N$9&lt;&gt;0,VLOOKUP($A684,[1]DSSV!$A$9:$P$65536,IN_DTK!N$6,0),""),"")</f>
        <v>6.3</v>
      </c>
      <c r="O684" s="58">
        <f>IF(ISNA(VLOOKUP($A684,[1]DSSV!$A$9:$P$65536,IN_DTK!O$6,0))=FALSE,VLOOKUP($A684,[1]DSSV!$A$9:$P$65536,IN_DTK!O$6,0),"")</f>
        <v>7.1</v>
      </c>
      <c r="P684" s="59" t="str">
        <f>IF(ISNA(VLOOKUP($A684,[1]DSSV!$A$9:$P$65536,IN_DTK!P$6,0))=FALSE,VLOOKUP($A684,[1]DSSV!$A$9:$P$65536,IN_DTK!P$6,0),"")</f>
        <v>Bảy Phẩy Một</v>
      </c>
      <c r="Q684" s="60">
        <f>IF(ISNA(VLOOKUP($A684,[1]DSSV!$A$9:$P$65536,IN_DTK!Q$6,0))=FALSE,VLOOKUP($A684,[1]DSSV!$A$9:$P$65536,IN_DTK!Q$6,0),"")</f>
        <v>0</v>
      </c>
      <c r="R684" s="52" t="str">
        <f t="shared" si="20"/>
        <v>K15KKT</v>
      </c>
      <c r="S684" s="53" t="str">
        <f t="shared" si="21"/>
        <v>KKT</v>
      </c>
    </row>
    <row r="685" spans="1:19" s="52" customFormat="1" ht="18" customHeight="1">
      <c r="A685" s="44">
        <v>676</v>
      </c>
      <c r="B685" s="54">
        <f>SUBTOTAL(2,C$7:C685)</f>
        <v>676</v>
      </c>
      <c r="C685" s="54">
        <f>IF(ISNA(VLOOKUP($A685,[1]DSSV!$A$9:$P$65536,IN_DTK!C$6,0))=FALSE,VLOOKUP($A685,[1]DSSV!$A$9:$P$65536,IN_DTK!C$6,0),"")</f>
        <v>152314077</v>
      </c>
      <c r="D685" s="55" t="str">
        <f>IF(ISNA(VLOOKUP($A685,[1]DSSV!$A$9:$P$65536,IN_DTK!D$6,0))=FALSE,VLOOKUP($A685,[1]DSSV!$A$9:$P$65536,IN_DTK!D$6,0),"")</f>
        <v>Doãn Thị Vy</v>
      </c>
      <c r="E685" s="56" t="str">
        <f>IF(ISNA(VLOOKUP($A685,[1]DSSV!$A$9:$P$65536,IN_DTK!E$6,0))=FALSE,VLOOKUP($A685,[1]DSSV!$A$9:$P$65536,IN_DTK!E$6,0),"")</f>
        <v>Vy</v>
      </c>
      <c r="F685" s="57" t="str">
        <f>IF(ISNA(VLOOKUP($A685,[1]DSSV!$A$9:$P$65536,IN_DTK!F$6,0))=FALSE,VLOOKUP($A685,[1]DSSV!$A$9:$P$65536,IN_DTK!F$6,0),"")</f>
        <v>K15KKT2</v>
      </c>
      <c r="G685" s="57" t="str">
        <f>IF(ISNA(VLOOKUP($A685,[1]DSSV!$A$9:$P$65536,IN_DTK!G$6,0))=FALSE,VLOOKUP($A685,[1]DSSV!$A$9:$P$65536,IN_DTK!G$6,0),"")</f>
        <v>K15E47</v>
      </c>
      <c r="H685" s="54">
        <f>IF(ISNA(VLOOKUP($A685,[1]DSSV!$A$9:$P$65536,IN_DTK!H$6,0))=FALSE,IF(H$9&lt;&gt;0,VLOOKUP($A685,[1]DSSV!$A$9:$P$65536,IN_DTK!H$6,0),""),"")</f>
        <v>9</v>
      </c>
      <c r="I685" s="54">
        <f>IF(ISNA(VLOOKUP($A685,[1]DSSV!$A$9:$P$65536,IN_DTK!I$6,0))=FALSE,IF(I$9&lt;&gt;0,VLOOKUP($A685,[1]DSSV!$A$9:$P$65536,IN_DTK!I$6,0),""),"")</f>
        <v>10</v>
      </c>
      <c r="J685" s="54">
        <f>IF(ISNA(VLOOKUP($A685,[1]DSSV!$A$9:$P$65536,IN_DTK!J$6,0))=FALSE,IF(J$9&lt;&gt;0,VLOOKUP($A685,[1]DSSV!$A$9:$P$65536,IN_DTK!J$6,0),""),"")</f>
        <v>7.8</v>
      </c>
      <c r="K685" s="54">
        <f>IF(ISNA(VLOOKUP($A685,[1]DSSV!$A$9:$P$65536,IN_DTK!K$6,0))=FALSE,IF(K$9&lt;&gt;0,VLOOKUP($A685,[1]DSSV!$A$9:$P$65536,IN_DTK!K$6,0),""),"")</f>
        <v>8</v>
      </c>
      <c r="L685" s="54">
        <f>IF(ISNA(VLOOKUP($A685,[1]DSSV!$A$9:$P$65536,IN_DTK!L$6,0))=FALSE,VLOOKUP($A685,[1]DSSV!$A$9:$P$65536,IN_DTK!L$6,0),"")</f>
        <v>6</v>
      </c>
      <c r="M685" s="54">
        <f>IF(ISNA(VLOOKUP($A685,[1]DSSV!$A$9:$P$65536,IN_DTK!M$6,0))=FALSE,VLOOKUP($A685,[1]DSSV!$A$9:$P$65536,IN_DTK!M$6,0),"")</f>
        <v>4.9000000000000004</v>
      </c>
      <c r="N685" s="54">
        <f>IF(ISNA(VLOOKUP($A685,[1]DSSV!$A$9:$P$65536,IN_DTK!N$6,0))=FALSE,IF(N$9&lt;&gt;0,VLOOKUP($A685,[1]DSSV!$A$9:$P$65536,IN_DTK!N$6,0),""),"")</f>
        <v>5.5</v>
      </c>
      <c r="O685" s="58">
        <f>IF(ISNA(VLOOKUP($A685,[1]DSSV!$A$9:$P$65536,IN_DTK!O$6,0))=FALSE,VLOOKUP($A685,[1]DSSV!$A$9:$P$65536,IN_DTK!O$6,0),"")</f>
        <v>6.8</v>
      </c>
      <c r="P685" s="59" t="str">
        <f>IF(ISNA(VLOOKUP($A685,[1]DSSV!$A$9:$P$65536,IN_DTK!P$6,0))=FALSE,VLOOKUP($A685,[1]DSSV!$A$9:$P$65536,IN_DTK!P$6,0),"")</f>
        <v>Sáu  Phẩy Tám</v>
      </c>
      <c r="Q685" s="60">
        <f>IF(ISNA(VLOOKUP($A685,[1]DSSV!$A$9:$P$65536,IN_DTK!Q$6,0))=FALSE,VLOOKUP($A685,[1]DSSV!$A$9:$P$65536,IN_DTK!Q$6,0),"")</f>
        <v>0</v>
      </c>
      <c r="R685" s="52" t="str">
        <f t="shared" si="20"/>
        <v>K15KKT</v>
      </c>
      <c r="S685" s="53" t="str">
        <f t="shared" si="21"/>
        <v>KKT</v>
      </c>
    </row>
    <row r="686" spans="1:19" s="52" customFormat="1" ht="18" customHeight="1">
      <c r="A686" s="44">
        <v>677</v>
      </c>
      <c r="B686" s="54">
        <f>SUBTOTAL(2,C$7:C686)</f>
        <v>677</v>
      </c>
      <c r="C686" s="54">
        <f>IF(ISNA(VLOOKUP($A686,[1]DSSV!$A$9:$P$65536,IN_DTK!C$6,0))=FALSE,VLOOKUP($A686,[1]DSSV!$A$9:$P$65536,IN_DTK!C$6,0),"")</f>
        <v>152314084</v>
      </c>
      <c r="D686" s="55" t="str">
        <f>IF(ISNA(VLOOKUP($A686,[1]DSSV!$A$9:$P$65536,IN_DTK!D$6,0))=FALSE,VLOOKUP($A686,[1]DSSV!$A$9:$P$65536,IN_DTK!D$6,0),"")</f>
        <v>Phan Thị Bích</v>
      </c>
      <c r="E686" s="56" t="str">
        <f>IF(ISNA(VLOOKUP($A686,[1]DSSV!$A$9:$P$65536,IN_DTK!E$6,0))=FALSE,VLOOKUP($A686,[1]DSSV!$A$9:$P$65536,IN_DTK!E$6,0),"")</f>
        <v>Ngọc</v>
      </c>
      <c r="F686" s="57" t="str">
        <f>IF(ISNA(VLOOKUP($A686,[1]DSSV!$A$9:$P$65536,IN_DTK!F$6,0))=FALSE,VLOOKUP($A686,[1]DSSV!$A$9:$P$65536,IN_DTK!F$6,0),"")</f>
        <v>K15KKT2</v>
      </c>
      <c r="G686" s="57" t="str">
        <f>IF(ISNA(VLOOKUP($A686,[1]DSSV!$A$9:$P$65536,IN_DTK!G$6,0))=FALSE,VLOOKUP($A686,[1]DSSV!$A$9:$P$65536,IN_DTK!G$6,0),"")</f>
        <v>K15E47</v>
      </c>
      <c r="H686" s="54">
        <f>IF(ISNA(VLOOKUP($A686,[1]DSSV!$A$9:$P$65536,IN_DTK!H$6,0))=FALSE,IF(H$9&lt;&gt;0,VLOOKUP($A686,[1]DSSV!$A$9:$P$65536,IN_DTK!H$6,0),""),"")</f>
        <v>9</v>
      </c>
      <c r="I686" s="54">
        <f>IF(ISNA(VLOOKUP($A686,[1]DSSV!$A$9:$P$65536,IN_DTK!I$6,0))=FALSE,IF(I$9&lt;&gt;0,VLOOKUP($A686,[1]DSSV!$A$9:$P$65536,IN_DTK!I$6,0),""),"")</f>
        <v>10</v>
      </c>
      <c r="J686" s="54">
        <f>IF(ISNA(VLOOKUP($A686,[1]DSSV!$A$9:$P$65536,IN_DTK!J$6,0))=FALSE,IF(J$9&lt;&gt;0,VLOOKUP($A686,[1]DSSV!$A$9:$P$65536,IN_DTK!J$6,0),""),"")</f>
        <v>8.1999999999999993</v>
      </c>
      <c r="K686" s="54">
        <f>IF(ISNA(VLOOKUP($A686,[1]DSSV!$A$9:$P$65536,IN_DTK!K$6,0))=FALSE,IF(K$9&lt;&gt;0,VLOOKUP($A686,[1]DSSV!$A$9:$P$65536,IN_DTK!K$6,0),""),"")</f>
        <v>7.5</v>
      </c>
      <c r="L686" s="54">
        <f>IF(ISNA(VLOOKUP($A686,[1]DSSV!$A$9:$P$65536,IN_DTK!L$6,0))=FALSE,VLOOKUP($A686,[1]DSSV!$A$9:$P$65536,IN_DTK!L$6,0),"")</f>
        <v>6</v>
      </c>
      <c r="M686" s="54">
        <f>IF(ISNA(VLOOKUP($A686,[1]DSSV!$A$9:$P$65536,IN_DTK!M$6,0))=FALSE,VLOOKUP($A686,[1]DSSV!$A$9:$P$65536,IN_DTK!M$6,0),"")</f>
        <v>6.4</v>
      </c>
      <c r="N686" s="54">
        <f>IF(ISNA(VLOOKUP($A686,[1]DSSV!$A$9:$P$65536,IN_DTK!N$6,0))=FALSE,IF(N$9&lt;&gt;0,VLOOKUP($A686,[1]DSSV!$A$9:$P$65536,IN_DTK!N$6,0),""),"")</f>
        <v>6.2</v>
      </c>
      <c r="O686" s="58">
        <f>IF(ISNA(VLOOKUP($A686,[1]DSSV!$A$9:$P$65536,IN_DTK!O$6,0))=FALSE,VLOOKUP($A686,[1]DSSV!$A$9:$P$65536,IN_DTK!O$6,0),"")</f>
        <v>7.3</v>
      </c>
      <c r="P686" s="59" t="str">
        <f>IF(ISNA(VLOOKUP($A686,[1]DSSV!$A$9:$P$65536,IN_DTK!P$6,0))=FALSE,VLOOKUP($A686,[1]DSSV!$A$9:$P$65536,IN_DTK!P$6,0),"")</f>
        <v>Bảy Phẩy Ba</v>
      </c>
      <c r="Q686" s="60">
        <f>IF(ISNA(VLOOKUP($A686,[1]DSSV!$A$9:$P$65536,IN_DTK!Q$6,0))=FALSE,VLOOKUP($A686,[1]DSSV!$A$9:$P$65536,IN_DTK!Q$6,0),"")</f>
        <v>0</v>
      </c>
      <c r="R686" s="52" t="str">
        <f t="shared" si="20"/>
        <v>K15KKT</v>
      </c>
      <c r="S686" s="53" t="str">
        <f t="shared" si="21"/>
        <v>KKT</v>
      </c>
    </row>
    <row r="687" spans="1:19" s="52" customFormat="1" ht="18" customHeight="1">
      <c r="A687" s="44">
        <v>678</v>
      </c>
      <c r="B687" s="54">
        <f>SUBTOTAL(2,C$7:C687)</f>
        <v>678</v>
      </c>
      <c r="C687" s="54">
        <f>IF(ISNA(VLOOKUP($A687,[1]DSSV!$A$9:$P$65536,IN_DTK!C$6,0))=FALSE,VLOOKUP($A687,[1]DSSV!$A$9:$P$65536,IN_DTK!C$6,0),"")</f>
        <v>152314111</v>
      </c>
      <c r="D687" s="55" t="str">
        <f>IF(ISNA(VLOOKUP($A687,[1]DSSV!$A$9:$P$65536,IN_DTK!D$6,0))=FALSE,VLOOKUP($A687,[1]DSSV!$A$9:$P$65536,IN_DTK!D$6,0),"")</f>
        <v>Trần Ngọc</v>
      </c>
      <c r="E687" s="56" t="str">
        <f>IF(ISNA(VLOOKUP($A687,[1]DSSV!$A$9:$P$65536,IN_DTK!E$6,0))=FALSE,VLOOKUP($A687,[1]DSSV!$A$9:$P$65536,IN_DTK!E$6,0),"")</f>
        <v>Bích</v>
      </c>
      <c r="F687" s="57" t="str">
        <f>IF(ISNA(VLOOKUP($A687,[1]DSSV!$A$9:$P$65536,IN_DTK!F$6,0))=FALSE,VLOOKUP($A687,[1]DSSV!$A$9:$P$65536,IN_DTK!F$6,0),"")</f>
        <v>K15KKT2</v>
      </c>
      <c r="G687" s="57" t="str">
        <f>IF(ISNA(VLOOKUP($A687,[1]DSSV!$A$9:$P$65536,IN_DTK!G$6,0))=FALSE,VLOOKUP($A687,[1]DSSV!$A$9:$P$65536,IN_DTK!G$6,0),"")</f>
        <v>K15E47</v>
      </c>
      <c r="H687" s="54">
        <f>IF(ISNA(VLOOKUP($A687,[1]DSSV!$A$9:$P$65536,IN_DTK!H$6,0))=FALSE,IF(H$9&lt;&gt;0,VLOOKUP($A687,[1]DSSV!$A$9:$P$65536,IN_DTK!H$6,0),""),"")</f>
        <v>8</v>
      </c>
      <c r="I687" s="54">
        <f>IF(ISNA(VLOOKUP($A687,[1]DSSV!$A$9:$P$65536,IN_DTK!I$6,0))=FALSE,IF(I$9&lt;&gt;0,VLOOKUP($A687,[1]DSSV!$A$9:$P$65536,IN_DTK!I$6,0),""),"")</f>
        <v>10</v>
      </c>
      <c r="J687" s="54">
        <f>IF(ISNA(VLOOKUP($A687,[1]DSSV!$A$9:$P$65536,IN_DTK!J$6,0))=FALSE,IF(J$9&lt;&gt;0,VLOOKUP($A687,[1]DSSV!$A$9:$P$65536,IN_DTK!J$6,0),""),"")</f>
        <v>7</v>
      </c>
      <c r="K687" s="54">
        <f>IF(ISNA(VLOOKUP($A687,[1]DSSV!$A$9:$P$65536,IN_DTK!K$6,0))=FALSE,IF(K$9&lt;&gt;0,VLOOKUP($A687,[1]DSSV!$A$9:$P$65536,IN_DTK!K$6,0),""),"")</f>
        <v>7.5</v>
      </c>
      <c r="L687" s="54">
        <f>IF(ISNA(VLOOKUP($A687,[1]DSSV!$A$9:$P$65536,IN_DTK!L$6,0))=FALSE,VLOOKUP($A687,[1]DSSV!$A$9:$P$65536,IN_DTK!L$6,0),"")</f>
        <v>6</v>
      </c>
      <c r="M687" s="54">
        <f>IF(ISNA(VLOOKUP($A687,[1]DSSV!$A$9:$P$65536,IN_DTK!M$6,0))=FALSE,VLOOKUP($A687,[1]DSSV!$A$9:$P$65536,IN_DTK!M$6,0),"")</f>
        <v>4.4000000000000004</v>
      </c>
      <c r="N687" s="54">
        <f>IF(ISNA(VLOOKUP($A687,[1]DSSV!$A$9:$P$65536,IN_DTK!N$6,0))=FALSE,IF(N$9&lt;&gt;0,VLOOKUP($A687,[1]DSSV!$A$9:$P$65536,IN_DTK!N$6,0),""),"")</f>
        <v>5.2</v>
      </c>
      <c r="O687" s="58">
        <f>IF(ISNA(VLOOKUP($A687,[1]DSSV!$A$9:$P$65536,IN_DTK!O$6,0))=FALSE,VLOOKUP($A687,[1]DSSV!$A$9:$P$65536,IN_DTK!O$6,0),"")</f>
        <v>6.4</v>
      </c>
      <c r="P687" s="59" t="str">
        <f>IF(ISNA(VLOOKUP($A687,[1]DSSV!$A$9:$P$65536,IN_DTK!P$6,0))=FALSE,VLOOKUP($A687,[1]DSSV!$A$9:$P$65536,IN_DTK!P$6,0),"")</f>
        <v>Sáu Phẩy Bốn</v>
      </c>
      <c r="Q687" s="60">
        <f>IF(ISNA(VLOOKUP($A687,[1]DSSV!$A$9:$P$65536,IN_DTK!Q$6,0))=FALSE,VLOOKUP($A687,[1]DSSV!$A$9:$P$65536,IN_DTK!Q$6,0),"")</f>
        <v>0</v>
      </c>
      <c r="R687" s="52" t="str">
        <f t="shared" si="20"/>
        <v>K15KKT</v>
      </c>
      <c r="S687" s="53" t="str">
        <f t="shared" si="21"/>
        <v>KKT</v>
      </c>
    </row>
    <row r="688" spans="1:19" s="52" customFormat="1" ht="18" customHeight="1">
      <c r="A688" s="44">
        <v>679</v>
      </c>
      <c r="B688" s="54">
        <f>SUBTOTAL(2,C$7:C688)</f>
        <v>679</v>
      </c>
      <c r="C688" s="54">
        <f>IF(ISNA(VLOOKUP($A688,[1]DSSV!$A$9:$P$65536,IN_DTK!C$6,0))=FALSE,VLOOKUP($A688,[1]DSSV!$A$9:$P$65536,IN_DTK!C$6,0),"")</f>
        <v>152314113</v>
      </c>
      <c r="D688" s="55" t="str">
        <f>IF(ISNA(VLOOKUP($A688,[1]DSSV!$A$9:$P$65536,IN_DTK!D$6,0))=FALSE,VLOOKUP($A688,[1]DSSV!$A$9:$P$65536,IN_DTK!D$6,0),"")</f>
        <v>Hoàng Đức Phương</v>
      </c>
      <c r="E688" s="56" t="str">
        <f>IF(ISNA(VLOOKUP($A688,[1]DSSV!$A$9:$P$65536,IN_DTK!E$6,0))=FALSE,VLOOKUP($A688,[1]DSSV!$A$9:$P$65536,IN_DTK!E$6,0),"")</f>
        <v>Đông</v>
      </c>
      <c r="F688" s="57" t="str">
        <f>IF(ISNA(VLOOKUP($A688,[1]DSSV!$A$9:$P$65536,IN_DTK!F$6,0))=FALSE,VLOOKUP($A688,[1]DSSV!$A$9:$P$65536,IN_DTK!F$6,0),"")</f>
        <v>K15KKT2</v>
      </c>
      <c r="G688" s="57" t="str">
        <f>IF(ISNA(VLOOKUP($A688,[1]DSSV!$A$9:$P$65536,IN_DTK!G$6,0))=FALSE,VLOOKUP($A688,[1]DSSV!$A$9:$P$65536,IN_DTK!G$6,0),"")</f>
        <v>K15E47</v>
      </c>
      <c r="H688" s="54">
        <f>IF(ISNA(VLOOKUP($A688,[1]DSSV!$A$9:$P$65536,IN_DTK!H$6,0))=FALSE,IF(H$9&lt;&gt;0,VLOOKUP($A688,[1]DSSV!$A$9:$P$65536,IN_DTK!H$6,0),""),"")</f>
        <v>10</v>
      </c>
      <c r="I688" s="54">
        <f>IF(ISNA(VLOOKUP($A688,[1]DSSV!$A$9:$P$65536,IN_DTK!I$6,0))=FALSE,IF(I$9&lt;&gt;0,VLOOKUP($A688,[1]DSSV!$A$9:$P$65536,IN_DTK!I$6,0),""),"")</f>
        <v>9</v>
      </c>
      <c r="J688" s="54">
        <f>IF(ISNA(VLOOKUP($A688,[1]DSSV!$A$9:$P$65536,IN_DTK!J$6,0))=FALSE,IF(J$9&lt;&gt;0,VLOOKUP($A688,[1]DSSV!$A$9:$P$65536,IN_DTK!J$6,0),""),"")</f>
        <v>4.8</v>
      </c>
      <c r="K688" s="54">
        <f>IF(ISNA(VLOOKUP($A688,[1]DSSV!$A$9:$P$65536,IN_DTK!K$6,0))=FALSE,IF(K$9&lt;&gt;0,VLOOKUP($A688,[1]DSSV!$A$9:$P$65536,IN_DTK!K$6,0),""),"")</f>
        <v>7.5</v>
      </c>
      <c r="L688" s="54">
        <f>IF(ISNA(VLOOKUP($A688,[1]DSSV!$A$9:$P$65536,IN_DTK!L$6,0))=FALSE,VLOOKUP($A688,[1]DSSV!$A$9:$P$65536,IN_DTK!L$6,0),"")</f>
        <v>6</v>
      </c>
      <c r="M688" s="54">
        <f>IF(ISNA(VLOOKUP($A688,[1]DSSV!$A$9:$P$65536,IN_DTK!M$6,0))=FALSE,VLOOKUP($A688,[1]DSSV!$A$9:$P$65536,IN_DTK!M$6,0),"")</f>
        <v>4.7</v>
      </c>
      <c r="N688" s="54">
        <f>IF(ISNA(VLOOKUP($A688,[1]DSSV!$A$9:$P$65536,IN_DTK!N$6,0))=FALSE,IF(N$9&lt;&gt;0,VLOOKUP($A688,[1]DSSV!$A$9:$P$65536,IN_DTK!N$6,0),""),"")</f>
        <v>5.4</v>
      </c>
      <c r="O688" s="58">
        <f>IF(ISNA(VLOOKUP($A688,[1]DSSV!$A$9:$P$65536,IN_DTK!O$6,0))=FALSE,VLOOKUP($A688,[1]DSSV!$A$9:$P$65536,IN_DTK!O$6,0),"")</f>
        <v>6.1</v>
      </c>
      <c r="P688" s="59" t="str">
        <f>IF(ISNA(VLOOKUP($A688,[1]DSSV!$A$9:$P$65536,IN_DTK!P$6,0))=FALSE,VLOOKUP($A688,[1]DSSV!$A$9:$P$65536,IN_DTK!P$6,0),"")</f>
        <v>Sáu Phẩy Một</v>
      </c>
      <c r="Q688" s="60">
        <f>IF(ISNA(VLOOKUP($A688,[1]DSSV!$A$9:$P$65536,IN_DTK!Q$6,0))=FALSE,VLOOKUP($A688,[1]DSSV!$A$9:$P$65536,IN_DTK!Q$6,0),"")</f>
        <v>0</v>
      </c>
      <c r="R688" s="52" t="str">
        <f t="shared" si="20"/>
        <v>K15KKT</v>
      </c>
      <c r="S688" s="53" t="str">
        <f t="shared" si="21"/>
        <v>KKT</v>
      </c>
    </row>
    <row r="689" spans="1:19" s="52" customFormat="1" ht="18" customHeight="1">
      <c r="A689" s="44">
        <v>680</v>
      </c>
      <c r="B689" s="54">
        <f>SUBTOTAL(2,C$7:C689)</f>
        <v>680</v>
      </c>
      <c r="C689" s="54">
        <f>IF(ISNA(VLOOKUP($A689,[1]DSSV!$A$9:$P$65536,IN_DTK!C$6,0))=FALSE,VLOOKUP($A689,[1]DSSV!$A$9:$P$65536,IN_DTK!C$6,0),"")</f>
        <v>152314140</v>
      </c>
      <c r="D689" s="55" t="str">
        <f>IF(ISNA(VLOOKUP($A689,[1]DSSV!$A$9:$P$65536,IN_DTK!D$6,0))=FALSE,VLOOKUP($A689,[1]DSSV!$A$9:$P$65536,IN_DTK!D$6,0),"")</f>
        <v>Đinh Thị Ánh</v>
      </c>
      <c r="E689" s="56" t="str">
        <f>IF(ISNA(VLOOKUP($A689,[1]DSSV!$A$9:$P$65536,IN_DTK!E$6,0))=FALSE,VLOOKUP($A689,[1]DSSV!$A$9:$P$65536,IN_DTK!E$6,0),"")</f>
        <v>Tuyết</v>
      </c>
      <c r="F689" s="57" t="str">
        <f>IF(ISNA(VLOOKUP($A689,[1]DSSV!$A$9:$P$65536,IN_DTK!F$6,0))=FALSE,VLOOKUP($A689,[1]DSSV!$A$9:$P$65536,IN_DTK!F$6,0),"")</f>
        <v>K15KKT2</v>
      </c>
      <c r="G689" s="57" t="str">
        <f>IF(ISNA(VLOOKUP($A689,[1]DSSV!$A$9:$P$65536,IN_DTK!G$6,0))=FALSE,VLOOKUP($A689,[1]DSSV!$A$9:$P$65536,IN_DTK!G$6,0),"")</f>
        <v>K15E47</v>
      </c>
      <c r="H689" s="54">
        <f>IF(ISNA(VLOOKUP($A689,[1]DSSV!$A$9:$P$65536,IN_DTK!H$6,0))=FALSE,IF(H$9&lt;&gt;0,VLOOKUP($A689,[1]DSSV!$A$9:$P$65536,IN_DTK!H$6,0),""),"")</f>
        <v>10</v>
      </c>
      <c r="I689" s="54">
        <f>IF(ISNA(VLOOKUP($A689,[1]DSSV!$A$9:$P$65536,IN_DTK!I$6,0))=FALSE,IF(I$9&lt;&gt;0,VLOOKUP($A689,[1]DSSV!$A$9:$P$65536,IN_DTK!I$6,0),""),"")</f>
        <v>9.5</v>
      </c>
      <c r="J689" s="54">
        <f>IF(ISNA(VLOOKUP($A689,[1]DSSV!$A$9:$P$65536,IN_DTK!J$6,0))=FALSE,IF(J$9&lt;&gt;0,VLOOKUP($A689,[1]DSSV!$A$9:$P$65536,IN_DTK!J$6,0),""),"")</f>
        <v>4.2</v>
      </c>
      <c r="K689" s="54">
        <f>IF(ISNA(VLOOKUP($A689,[1]DSSV!$A$9:$P$65536,IN_DTK!K$6,0))=FALSE,IF(K$9&lt;&gt;0,VLOOKUP($A689,[1]DSSV!$A$9:$P$65536,IN_DTK!K$6,0),""),"")</f>
        <v>7.5</v>
      </c>
      <c r="L689" s="54">
        <f>IF(ISNA(VLOOKUP($A689,[1]DSSV!$A$9:$P$65536,IN_DTK!L$6,0))=FALSE,VLOOKUP($A689,[1]DSSV!$A$9:$P$65536,IN_DTK!L$6,0),"")</f>
        <v>6</v>
      </c>
      <c r="M689" s="54">
        <f>IF(ISNA(VLOOKUP($A689,[1]DSSV!$A$9:$P$65536,IN_DTK!M$6,0))=FALSE,VLOOKUP($A689,[1]DSSV!$A$9:$P$65536,IN_DTK!M$6,0),"")</f>
        <v>4.9000000000000004</v>
      </c>
      <c r="N689" s="54">
        <f>IF(ISNA(VLOOKUP($A689,[1]DSSV!$A$9:$P$65536,IN_DTK!N$6,0))=FALSE,IF(N$9&lt;&gt;0,VLOOKUP($A689,[1]DSSV!$A$9:$P$65536,IN_DTK!N$6,0),""),"")</f>
        <v>5.5</v>
      </c>
      <c r="O689" s="58">
        <f>IF(ISNA(VLOOKUP($A689,[1]DSSV!$A$9:$P$65536,IN_DTK!O$6,0))=FALSE,VLOOKUP($A689,[1]DSSV!$A$9:$P$65536,IN_DTK!O$6,0),"")</f>
        <v>6.1</v>
      </c>
      <c r="P689" s="59" t="str">
        <f>IF(ISNA(VLOOKUP($A689,[1]DSSV!$A$9:$P$65536,IN_DTK!P$6,0))=FALSE,VLOOKUP($A689,[1]DSSV!$A$9:$P$65536,IN_DTK!P$6,0),"")</f>
        <v>Sáu Phẩy Một</v>
      </c>
      <c r="Q689" s="60">
        <f>IF(ISNA(VLOOKUP($A689,[1]DSSV!$A$9:$P$65536,IN_DTK!Q$6,0))=FALSE,VLOOKUP($A689,[1]DSSV!$A$9:$P$65536,IN_DTK!Q$6,0),"")</f>
        <v>0</v>
      </c>
      <c r="R689" s="52" t="str">
        <f t="shared" si="20"/>
        <v>K15KKT</v>
      </c>
      <c r="S689" s="53" t="str">
        <f t="shared" si="21"/>
        <v>KKT</v>
      </c>
    </row>
    <row r="690" spans="1:19" s="52" customFormat="1" ht="18" customHeight="1">
      <c r="A690" s="44">
        <v>681</v>
      </c>
      <c r="B690" s="54">
        <f>SUBTOTAL(2,C$7:C690)</f>
        <v>681</v>
      </c>
      <c r="C690" s="54">
        <f>IF(ISNA(VLOOKUP($A690,[1]DSSV!$A$9:$P$65536,IN_DTK!C$6,0))=FALSE,VLOOKUP($A690,[1]DSSV!$A$9:$P$65536,IN_DTK!C$6,0),"")</f>
        <v>152315590</v>
      </c>
      <c r="D690" s="55" t="str">
        <f>IF(ISNA(VLOOKUP($A690,[1]DSSV!$A$9:$P$65536,IN_DTK!D$6,0))=FALSE,VLOOKUP($A690,[1]DSSV!$A$9:$P$65536,IN_DTK!D$6,0),"")</f>
        <v>Phạm Thị Hải</v>
      </c>
      <c r="E690" s="56" t="str">
        <f>IF(ISNA(VLOOKUP($A690,[1]DSSV!$A$9:$P$65536,IN_DTK!E$6,0))=FALSE,VLOOKUP($A690,[1]DSSV!$A$9:$P$65536,IN_DTK!E$6,0),"")</f>
        <v>Yến</v>
      </c>
      <c r="F690" s="57" t="str">
        <f>IF(ISNA(VLOOKUP($A690,[1]DSSV!$A$9:$P$65536,IN_DTK!F$6,0))=FALSE,VLOOKUP($A690,[1]DSSV!$A$9:$P$65536,IN_DTK!F$6,0),"")</f>
        <v>K15KKT2</v>
      </c>
      <c r="G690" s="57" t="str">
        <f>IF(ISNA(VLOOKUP($A690,[1]DSSV!$A$9:$P$65536,IN_DTK!G$6,0))=FALSE,VLOOKUP($A690,[1]DSSV!$A$9:$P$65536,IN_DTK!G$6,0),"")</f>
        <v>K15E47</v>
      </c>
      <c r="H690" s="54">
        <f>IF(ISNA(VLOOKUP($A690,[1]DSSV!$A$9:$P$65536,IN_DTK!H$6,0))=FALSE,IF(H$9&lt;&gt;0,VLOOKUP($A690,[1]DSSV!$A$9:$P$65536,IN_DTK!H$6,0),""),"")</f>
        <v>10</v>
      </c>
      <c r="I690" s="54">
        <f>IF(ISNA(VLOOKUP($A690,[1]DSSV!$A$9:$P$65536,IN_DTK!I$6,0))=FALSE,IF(I$9&lt;&gt;0,VLOOKUP($A690,[1]DSSV!$A$9:$P$65536,IN_DTK!I$6,0),""),"")</f>
        <v>10</v>
      </c>
      <c r="J690" s="54">
        <f>IF(ISNA(VLOOKUP($A690,[1]DSSV!$A$9:$P$65536,IN_DTK!J$6,0))=FALSE,IF(J$9&lt;&gt;0,VLOOKUP($A690,[1]DSSV!$A$9:$P$65536,IN_DTK!J$6,0),""),"")</f>
        <v>5.6</v>
      </c>
      <c r="K690" s="54">
        <f>IF(ISNA(VLOOKUP($A690,[1]DSSV!$A$9:$P$65536,IN_DTK!K$6,0))=FALSE,IF(K$9&lt;&gt;0,VLOOKUP($A690,[1]DSSV!$A$9:$P$65536,IN_DTK!K$6,0),""),"")</f>
        <v>9</v>
      </c>
      <c r="L690" s="54">
        <f>IF(ISNA(VLOOKUP($A690,[1]DSSV!$A$9:$P$65536,IN_DTK!L$6,0))=FALSE,VLOOKUP($A690,[1]DSSV!$A$9:$P$65536,IN_DTK!L$6,0),"")</f>
        <v>8.5</v>
      </c>
      <c r="M690" s="54">
        <f>IF(ISNA(VLOOKUP($A690,[1]DSSV!$A$9:$P$65536,IN_DTK!M$6,0))=FALSE,VLOOKUP($A690,[1]DSSV!$A$9:$P$65536,IN_DTK!M$6,0),"")</f>
        <v>5.6</v>
      </c>
      <c r="N690" s="54">
        <f>IF(ISNA(VLOOKUP($A690,[1]DSSV!$A$9:$P$65536,IN_DTK!N$6,0))=FALSE,IF(N$9&lt;&gt;0,VLOOKUP($A690,[1]DSSV!$A$9:$P$65536,IN_DTK!N$6,0),""),"")</f>
        <v>7.1</v>
      </c>
      <c r="O690" s="58">
        <f>IF(ISNA(VLOOKUP($A690,[1]DSSV!$A$9:$P$65536,IN_DTK!O$6,0))=FALSE,VLOOKUP($A690,[1]DSSV!$A$9:$P$65536,IN_DTK!O$6,0),"")</f>
        <v>7.4</v>
      </c>
      <c r="P690" s="59" t="str">
        <f>IF(ISNA(VLOOKUP($A690,[1]DSSV!$A$9:$P$65536,IN_DTK!P$6,0))=FALSE,VLOOKUP($A690,[1]DSSV!$A$9:$P$65536,IN_DTK!P$6,0),"")</f>
        <v>Bảy Phẩy Bốn</v>
      </c>
      <c r="Q690" s="60">
        <f>IF(ISNA(VLOOKUP($A690,[1]DSSV!$A$9:$P$65536,IN_DTK!Q$6,0))=FALSE,VLOOKUP($A690,[1]DSSV!$A$9:$P$65536,IN_DTK!Q$6,0),"")</f>
        <v>0</v>
      </c>
      <c r="R690" s="52" t="str">
        <f t="shared" si="20"/>
        <v>K15KKT</v>
      </c>
      <c r="S690" s="53" t="str">
        <f t="shared" si="21"/>
        <v>KKT</v>
      </c>
    </row>
    <row r="691" spans="1:19" s="52" customFormat="1" ht="18" customHeight="1">
      <c r="A691" s="44">
        <v>682</v>
      </c>
      <c r="B691" s="54">
        <f>SUBTOTAL(2,C$7:C691)</f>
        <v>682</v>
      </c>
      <c r="C691" s="54">
        <f>IF(ISNA(VLOOKUP($A691,[1]DSSV!$A$9:$P$65536,IN_DTK!C$6,0))=FALSE,VLOOKUP($A691,[1]DSSV!$A$9:$P$65536,IN_DTK!C$6,0),"")</f>
        <v>152315772</v>
      </c>
      <c r="D691" s="55" t="str">
        <f>IF(ISNA(VLOOKUP($A691,[1]DSSV!$A$9:$P$65536,IN_DTK!D$6,0))=FALSE,VLOOKUP($A691,[1]DSSV!$A$9:$P$65536,IN_DTK!D$6,0),"")</f>
        <v>Vũ Việt</v>
      </c>
      <c r="E691" s="56" t="str">
        <f>IF(ISNA(VLOOKUP($A691,[1]DSSV!$A$9:$P$65536,IN_DTK!E$6,0))=FALSE,VLOOKUP($A691,[1]DSSV!$A$9:$P$65536,IN_DTK!E$6,0),"")</f>
        <v>Hà</v>
      </c>
      <c r="F691" s="57" t="str">
        <f>IF(ISNA(VLOOKUP($A691,[1]DSSV!$A$9:$P$65536,IN_DTK!F$6,0))=FALSE,VLOOKUP($A691,[1]DSSV!$A$9:$P$65536,IN_DTK!F$6,0),"")</f>
        <v>K15KKT2</v>
      </c>
      <c r="G691" s="57" t="str">
        <f>IF(ISNA(VLOOKUP($A691,[1]DSSV!$A$9:$P$65536,IN_DTK!G$6,0))=FALSE,VLOOKUP($A691,[1]DSSV!$A$9:$P$65536,IN_DTK!G$6,0),"")</f>
        <v>K15E47</v>
      </c>
      <c r="H691" s="54">
        <f>IF(ISNA(VLOOKUP($A691,[1]DSSV!$A$9:$P$65536,IN_DTK!H$6,0))=FALSE,IF(H$9&lt;&gt;0,VLOOKUP($A691,[1]DSSV!$A$9:$P$65536,IN_DTK!H$6,0),""),"")</f>
        <v>8</v>
      </c>
      <c r="I691" s="54">
        <f>IF(ISNA(VLOOKUP($A691,[1]DSSV!$A$9:$P$65536,IN_DTK!I$6,0))=FALSE,IF(I$9&lt;&gt;0,VLOOKUP($A691,[1]DSSV!$A$9:$P$65536,IN_DTK!I$6,0),""),"")</f>
        <v>8.5</v>
      </c>
      <c r="J691" s="54">
        <f>IF(ISNA(VLOOKUP($A691,[1]DSSV!$A$9:$P$65536,IN_DTK!J$6,0))=FALSE,IF(J$9&lt;&gt;0,VLOOKUP($A691,[1]DSSV!$A$9:$P$65536,IN_DTK!J$6,0),""),"")</f>
        <v>6.4</v>
      </c>
      <c r="K691" s="54">
        <f>IF(ISNA(VLOOKUP($A691,[1]DSSV!$A$9:$P$65536,IN_DTK!K$6,0))=FALSE,IF(K$9&lt;&gt;0,VLOOKUP($A691,[1]DSSV!$A$9:$P$65536,IN_DTK!K$6,0),""),"")</f>
        <v>8</v>
      </c>
      <c r="L691" s="54">
        <f>IF(ISNA(VLOOKUP($A691,[1]DSSV!$A$9:$P$65536,IN_DTK!L$6,0))=FALSE,VLOOKUP($A691,[1]DSSV!$A$9:$P$65536,IN_DTK!L$6,0),"")</f>
        <v>7</v>
      </c>
      <c r="M691" s="54">
        <f>IF(ISNA(VLOOKUP($A691,[1]DSSV!$A$9:$P$65536,IN_DTK!M$6,0))=FALSE,VLOOKUP($A691,[1]DSSV!$A$9:$P$65536,IN_DTK!M$6,0),"")</f>
        <v>4</v>
      </c>
      <c r="N691" s="54">
        <f>IF(ISNA(VLOOKUP($A691,[1]DSSV!$A$9:$P$65536,IN_DTK!N$6,0))=FALSE,IF(N$9&lt;&gt;0,VLOOKUP($A691,[1]DSSV!$A$9:$P$65536,IN_DTK!N$6,0),""),"")</f>
        <v>5.5</v>
      </c>
      <c r="O691" s="58">
        <f>IF(ISNA(VLOOKUP($A691,[1]DSSV!$A$9:$P$65536,IN_DTK!O$6,0))=FALSE,VLOOKUP($A691,[1]DSSV!$A$9:$P$65536,IN_DTK!O$6,0),"")</f>
        <v>6.4</v>
      </c>
      <c r="P691" s="59" t="str">
        <f>IF(ISNA(VLOOKUP($A691,[1]DSSV!$A$9:$P$65536,IN_DTK!P$6,0))=FALSE,VLOOKUP($A691,[1]DSSV!$A$9:$P$65536,IN_DTK!P$6,0),"")</f>
        <v>Sáu Phẩy Bốn</v>
      </c>
      <c r="Q691" s="60">
        <f>IF(ISNA(VLOOKUP($A691,[1]DSSV!$A$9:$P$65536,IN_DTK!Q$6,0))=FALSE,VLOOKUP($A691,[1]DSSV!$A$9:$P$65536,IN_DTK!Q$6,0),"")</f>
        <v>0</v>
      </c>
      <c r="R691" s="52" t="str">
        <f t="shared" si="20"/>
        <v>K15KKT</v>
      </c>
      <c r="S691" s="53" t="str">
        <f t="shared" si="21"/>
        <v>KKT</v>
      </c>
    </row>
    <row r="692" spans="1:19" s="52" customFormat="1" ht="18" customHeight="1">
      <c r="A692" s="44">
        <v>683</v>
      </c>
      <c r="B692" s="54">
        <f>SUBTOTAL(2,C$7:C692)</f>
        <v>683</v>
      </c>
      <c r="C692" s="54">
        <f>IF(ISNA(VLOOKUP($A692,[1]DSSV!$A$9:$P$65536,IN_DTK!C$6,0))=FALSE,VLOOKUP($A692,[1]DSSV!$A$9:$P$65536,IN_DTK!C$6,0),"")</f>
        <v>152315775</v>
      </c>
      <c r="D692" s="55" t="str">
        <f>IF(ISNA(VLOOKUP($A692,[1]DSSV!$A$9:$P$65536,IN_DTK!D$6,0))=FALSE,VLOOKUP($A692,[1]DSSV!$A$9:$P$65536,IN_DTK!D$6,0),"")</f>
        <v>Dương Ngọc Bảo</v>
      </c>
      <c r="E692" s="56" t="str">
        <f>IF(ISNA(VLOOKUP($A692,[1]DSSV!$A$9:$P$65536,IN_DTK!E$6,0))=FALSE,VLOOKUP($A692,[1]DSSV!$A$9:$P$65536,IN_DTK!E$6,0),"")</f>
        <v>Thi</v>
      </c>
      <c r="F692" s="57" t="str">
        <f>IF(ISNA(VLOOKUP($A692,[1]DSSV!$A$9:$P$65536,IN_DTK!F$6,0))=FALSE,VLOOKUP($A692,[1]DSSV!$A$9:$P$65536,IN_DTK!F$6,0),"")</f>
        <v>K15KKT2</v>
      </c>
      <c r="G692" s="57" t="str">
        <f>IF(ISNA(VLOOKUP($A692,[1]DSSV!$A$9:$P$65536,IN_DTK!G$6,0))=FALSE,VLOOKUP($A692,[1]DSSV!$A$9:$P$65536,IN_DTK!G$6,0),"")</f>
        <v>K15E47</v>
      </c>
      <c r="H692" s="54">
        <f>IF(ISNA(VLOOKUP($A692,[1]DSSV!$A$9:$P$65536,IN_DTK!H$6,0))=FALSE,IF(H$9&lt;&gt;0,VLOOKUP($A692,[1]DSSV!$A$9:$P$65536,IN_DTK!H$6,0),""),"")</f>
        <v>7</v>
      </c>
      <c r="I692" s="54">
        <f>IF(ISNA(VLOOKUP($A692,[1]DSSV!$A$9:$P$65536,IN_DTK!I$6,0))=FALSE,IF(I$9&lt;&gt;0,VLOOKUP($A692,[1]DSSV!$A$9:$P$65536,IN_DTK!I$6,0),""),"")</f>
        <v>9</v>
      </c>
      <c r="J692" s="54">
        <f>IF(ISNA(VLOOKUP($A692,[1]DSSV!$A$9:$P$65536,IN_DTK!J$6,0))=FALSE,IF(J$9&lt;&gt;0,VLOOKUP($A692,[1]DSSV!$A$9:$P$65536,IN_DTK!J$6,0),""),"")</f>
        <v>6.2</v>
      </c>
      <c r="K692" s="54">
        <f>IF(ISNA(VLOOKUP($A692,[1]DSSV!$A$9:$P$65536,IN_DTK!K$6,0))=FALSE,IF(K$9&lt;&gt;0,VLOOKUP($A692,[1]DSSV!$A$9:$P$65536,IN_DTK!K$6,0),""),"")</f>
        <v>8</v>
      </c>
      <c r="L692" s="54">
        <f>IF(ISNA(VLOOKUP($A692,[1]DSSV!$A$9:$P$65536,IN_DTK!L$6,0))=FALSE,VLOOKUP($A692,[1]DSSV!$A$9:$P$65536,IN_DTK!L$6,0),"")</f>
        <v>8</v>
      </c>
      <c r="M692" s="54">
        <f>IF(ISNA(VLOOKUP($A692,[1]DSSV!$A$9:$P$65536,IN_DTK!M$6,0))=FALSE,VLOOKUP($A692,[1]DSSV!$A$9:$P$65536,IN_DTK!M$6,0),"")</f>
        <v>4.5999999999999996</v>
      </c>
      <c r="N692" s="54">
        <f>IF(ISNA(VLOOKUP($A692,[1]DSSV!$A$9:$P$65536,IN_DTK!N$6,0))=FALSE,IF(N$9&lt;&gt;0,VLOOKUP($A692,[1]DSSV!$A$9:$P$65536,IN_DTK!N$6,0),""),"")</f>
        <v>6.3</v>
      </c>
      <c r="O692" s="58">
        <f>IF(ISNA(VLOOKUP($A692,[1]DSSV!$A$9:$P$65536,IN_DTK!O$6,0))=FALSE,VLOOKUP($A692,[1]DSSV!$A$9:$P$65536,IN_DTK!O$6,0),"")</f>
        <v>6.8</v>
      </c>
      <c r="P692" s="59" t="str">
        <f>IF(ISNA(VLOOKUP($A692,[1]DSSV!$A$9:$P$65536,IN_DTK!P$6,0))=FALSE,VLOOKUP($A692,[1]DSSV!$A$9:$P$65536,IN_DTK!P$6,0),"")</f>
        <v>Sáu  Phẩy Tám</v>
      </c>
      <c r="Q692" s="60">
        <f>IF(ISNA(VLOOKUP($A692,[1]DSSV!$A$9:$P$65536,IN_DTK!Q$6,0))=FALSE,VLOOKUP($A692,[1]DSSV!$A$9:$P$65536,IN_DTK!Q$6,0),"")</f>
        <v>0</v>
      </c>
      <c r="R692" s="52" t="str">
        <f t="shared" si="20"/>
        <v>K15KKT</v>
      </c>
      <c r="S692" s="53" t="str">
        <f t="shared" si="21"/>
        <v>KKT</v>
      </c>
    </row>
    <row r="693" spans="1:19" s="52" customFormat="1" ht="18" customHeight="1">
      <c r="A693" s="44">
        <v>684</v>
      </c>
      <c r="B693" s="54">
        <f>SUBTOTAL(2,C$7:C693)</f>
        <v>684</v>
      </c>
      <c r="C693" s="54">
        <f>IF(ISNA(VLOOKUP($A693,[1]DSSV!$A$9:$P$65536,IN_DTK!C$6,0))=FALSE,VLOOKUP($A693,[1]DSSV!$A$9:$P$65536,IN_DTK!C$6,0),"")</f>
        <v>152315909</v>
      </c>
      <c r="D693" s="55" t="str">
        <f>IF(ISNA(VLOOKUP($A693,[1]DSSV!$A$9:$P$65536,IN_DTK!D$6,0))=FALSE,VLOOKUP($A693,[1]DSSV!$A$9:$P$65536,IN_DTK!D$6,0),"")</f>
        <v>Nguyễn Hạnh</v>
      </c>
      <c r="E693" s="56" t="str">
        <f>IF(ISNA(VLOOKUP($A693,[1]DSSV!$A$9:$P$65536,IN_DTK!E$6,0))=FALSE,VLOOKUP($A693,[1]DSSV!$A$9:$P$65536,IN_DTK!E$6,0),"")</f>
        <v>Linh</v>
      </c>
      <c r="F693" s="57" t="str">
        <f>IF(ISNA(VLOOKUP($A693,[1]DSSV!$A$9:$P$65536,IN_DTK!F$6,0))=FALSE,VLOOKUP($A693,[1]DSSV!$A$9:$P$65536,IN_DTK!F$6,0),"")</f>
        <v>K15KKT2</v>
      </c>
      <c r="G693" s="57" t="str">
        <f>IF(ISNA(VLOOKUP($A693,[1]DSSV!$A$9:$P$65536,IN_DTK!G$6,0))=FALSE,VLOOKUP($A693,[1]DSSV!$A$9:$P$65536,IN_DTK!G$6,0),"")</f>
        <v>K15E47</v>
      </c>
      <c r="H693" s="54">
        <f>IF(ISNA(VLOOKUP($A693,[1]DSSV!$A$9:$P$65536,IN_DTK!H$6,0))=FALSE,IF(H$9&lt;&gt;0,VLOOKUP($A693,[1]DSSV!$A$9:$P$65536,IN_DTK!H$6,0),""),"")</f>
        <v>10</v>
      </c>
      <c r="I693" s="54">
        <f>IF(ISNA(VLOOKUP($A693,[1]DSSV!$A$9:$P$65536,IN_DTK!I$6,0))=FALSE,IF(I$9&lt;&gt;0,VLOOKUP($A693,[1]DSSV!$A$9:$P$65536,IN_DTK!I$6,0),""),"")</f>
        <v>9</v>
      </c>
      <c r="J693" s="54">
        <f>IF(ISNA(VLOOKUP($A693,[1]DSSV!$A$9:$P$65536,IN_DTK!J$6,0))=FALSE,IF(J$9&lt;&gt;0,VLOOKUP($A693,[1]DSSV!$A$9:$P$65536,IN_DTK!J$6,0),""),"")</f>
        <v>5.6</v>
      </c>
      <c r="K693" s="54">
        <f>IF(ISNA(VLOOKUP($A693,[1]DSSV!$A$9:$P$65536,IN_DTK!K$6,0))=FALSE,IF(K$9&lt;&gt;0,VLOOKUP($A693,[1]DSSV!$A$9:$P$65536,IN_DTK!K$6,0),""),"")</f>
        <v>7</v>
      </c>
      <c r="L693" s="54">
        <f>IF(ISNA(VLOOKUP($A693,[1]DSSV!$A$9:$P$65536,IN_DTK!L$6,0))=FALSE,VLOOKUP($A693,[1]DSSV!$A$9:$P$65536,IN_DTK!L$6,0),"")</f>
        <v>6.5</v>
      </c>
      <c r="M693" s="54">
        <f>IF(ISNA(VLOOKUP($A693,[1]DSSV!$A$9:$P$65536,IN_DTK!M$6,0))=FALSE,VLOOKUP($A693,[1]DSSV!$A$9:$P$65536,IN_DTK!M$6,0),"")</f>
        <v>4.2</v>
      </c>
      <c r="N693" s="54">
        <f>IF(ISNA(VLOOKUP($A693,[1]DSSV!$A$9:$P$65536,IN_DTK!N$6,0))=FALSE,IF(N$9&lt;&gt;0,VLOOKUP($A693,[1]DSSV!$A$9:$P$65536,IN_DTK!N$6,0),""),"")</f>
        <v>5.4</v>
      </c>
      <c r="O693" s="58">
        <f>IF(ISNA(VLOOKUP($A693,[1]DSSV!$A$9:$P$65536,IN_DTK!O$6,0))=FALSE,VLOOKUP($A693,[1]DSSV!$A$9:$P$65536,IN_DTK!O$6,0),"")</f>
        <v>6.2</v>
      </c>
      <c r="P693" s="59" t="str">
        <f>IF(ISNA(VLOOKUP($A693,[1]DSSV!$A$9:$P$65536,IN_DTK!P$6,0))=FALSE,VLOOKUP($A693,[1]DSSV!$A$9:$P$65536,IN_DTK!P$6,0),"")</f>
        <v>Sáu  Phẩy Hai</v>
      </c>
      <c r="Q693" s="60">
        <f>IF(ISNA(VLOOKUP($A693,[1]DSSV!$A$9:$P$65536,IN_DTK!Q$6,0))=FALSE,VLOOKUP($A693,[1]DSSV!$A$9:$P$65536,IN_DTK!Q$6,0),"")</f>
        <v>0</v>
      </c>
      <c r="R693" s="52" t="str">
        <f t="shared" si="20"/>
        <v>K15KKT</v>
      </c>
      <c r="S693" s="53" t="str">
        <f t="shared" si="21"/>
        <v>KKT</v>
      </c>
    </row>
    <row r="694" spans="1:19" s="52" customFormat="1" ht="18" customHeight="1">
      <c r="A694" s="44">
        <v>685</v>
      </c>
      <c r="B694" s="54">
        <f>SUBTOTAL(2,C$7:C694)</f>
        <v>685</v>
      </c>
      <c r="C694" s="54">
        <f>IF(ISNA(VLOOKUP($A694,[1]DSSV!$A$9:$P$65536,IN_DTK!C$6,0))=FALSE,VLOOKUP($A694,[1]DSSV!$A$9:$P$65536,IN_DTK!C$6,0),"")</f>
        <v>152315915</v>
      </c>
      <c r="D694" s="55" t="str">
        <f>IF(ISNA(VLOOKUP($A694,[1]DSSV!$A$9:$P$65536,IN_DTK!D$6,0))=FALSE,VLOOKUP($A694,[1]DSSV!$A$9:$P$65536,IN_DTK!D$6,0),"")</f>
        <v>Trần Thị</v>
      </c>
      <c r="E694" s="56" t="str">
        <f>IF(ISNA(VLOOKUP($A694,[1]DSSV!$A$9:$P$65536,IN_DTK!E$6,0))=FALSE,VLOOKUP($A694,[1]DSSV!$A$9:$P$65536,IN_DTK!E$6,0),"")</f>
        <v>Trà</v>
      </c>
      <c r="F694" s="57" t="str">
        <f>IF(ISNA(VLOOKUP($A694,[1]DSSV!$A$9:$P$65536,IN_DTK!F$6,0))=FALSE,VLOOKUP($A694,[1]DSSV!$A$9:$P$65536,IN_DTK!F$6,0),"")</f>
        <v>K15KKT2</v>
      </c>
      <c r="G694" s="57" t="str">
        <f>IF(ISNA(VLOOKUP($A694,[1]DSSV!$A$9:$P$65536,IN_DTK!G$6,0))=FALSE,VLOOKUP($A694,[1]DSSV!$A$9:$P$65536,IN_DTK!G$6,0),"")</f>
        <v>K15E47</v>
      </c>
      <c r="H694" s="54">
        <f>IF(ISNA(VLOOKUP($A694,[1]DSSV!$A$9:$P$65536,IN_DTK!H$6,0))=FALSE,IF(H$9&lt;&gt;0,VLOOKUP($A694,[1]DSSV!$A$9:$P$65536,IN_DTK!H$6,0),""),"")</f>
        <v>10</v>
      </c>
      <c r="I694" s="54">
        <f>IF(ISNA(VLOOKUP($A694,[1]DSSV!$A$9:$P$65536,IN_DTK!I$6,0))=FALSE,IF(I$9&lt;&gt;0,VLOOKUP($A694,[1]DSSV!$A$9:$P$65536,IN_DTK!I$6,0),""),"")</f>
        <v>10</v>
      </c>
      <c r="J694" s="54">
        <f>IF(ISNA(VLOOKUP($A694,[1]DSSV!$A$9:$P$65536,IN_DTK!J$6,0))=FALSE,IF(J$9&lt;&gt;0,VLOOKUP($A694,[1]DSSV!$A$9:$P$65536,IN_DTK!J$6,0),""),"")</f>
        <v>5.4</v>
      </c>
      <c r="K694" s="54">
        <f>IF(ISNA(VLOOKUP($A694,[1]DSSV!$A$9:$P$65536,IN_DTK!K$6,0))=FALSE,IF(K$9&lt;&gt;0,VLOOKUP($A694,[1]DSSV!$A$9:$P$65536,IN_DTK!K$6,0),""),"")</f>
        <v>7</v>
      </c>
      <c r="L694" s="54">
        <f>IF(ISNA(VLOOKUP($A694,[1]DSSV!$A$9:$P$65536,IN_DTK!L$6,0))=FALSE,VLOOKUP($A694,[1]DSSV!$A$9:$P$65536,IN_DTK!L$6,0),"")</f>
        <v>6</v>
      </c>
      <c r="M694" s="54">
        <f>IF(ISNA(VLOOKUP($A694,[1]DSSV!$A$9:$P$65536,IN_DTK!M$6,0))=FALSE,VLOOKUP($A694,[1]DSSV!$A$9:$P$65536,IN_DTK!M$6,0),"")</f>
        <v>4</v>
      </c>
      <c r="N694" s="54">
        <f>IF(ISNA(VLOOKUP($A694,[1]DSSV!$A$9:$P$65536,IN_DTK!N$6,0))=FALSE,IF(N$9&lt;&gt;0,VLOOKUP($A694,[1]DSSV!$A$9:$P$65536,IN_DTK!N$6,0),""),"")</f>
        <v>5</v>
      </c>
      <c r="O694" s="58">
        <f>IF(ISNA(VLOOKUP($A694,[1]DSSV!$A$9:$P$65536,IN_DTK!O$6,0))=FALSE,VLOOKUP($A694,[1]DSSV!$A$9:$P$65536,IN_DTK!O$6,0),"")</f>
        <v>6</v>
      </c>
      <c r="P694" s="59" t="str">
        <f>IF(ISNA(VLOOKUP($A694,[1]DSSV!$A$9:$P$65536,IN_DTK!P$6,0))=FALSE,VLOOKUP($A694,[1]DSSV!$A$9:$P$65536,IN_DTK!P$6,0),"")</f>
        <v>Sáu</v>
      </c>
      <c r="Q694" s="60">
        <f>IF(ISNA(VLOOKUP($A694,[1]DSSV!$A$9:$P$65536,IN_DTK!Q$6,0))=FALSE,VLOOKUP($A694,[1]DSSV!$A$9:$P$65536,IN_DTK!Q$6,0),"")</f>
        <v>0</v>
      </c>
      <c r="R694" s="52" t="str">
        <f t="shared" si="20"/>
        <v>K15KKT</v>
      </c>
      <c r="S694" s="53" t="str">
        <f t="shared" si="21"/>
        <v>KKT</v>
      </c>
    </row>
    <row r="695" spans="1:19" s="52" customFormat="1" ht="18" customHeight="1">
      <c r="A695" s="44">
        <v>686</v>
      </c>
      <c r="B695" s="54">
        <f>SUBTOTAL(2,C$7:C695)</f>
        <v>686</v>
      </c>
      <c r="C695" s="54">
        <f>IF(ISNA(VLOOKUP($A695,[1]DSSV!$A$9:$P$65536,IN_DTK!C$6,0))=FALSE,VLOOKUP($A695,[1]DSSV!$A$9:$P$65536,IN_DTK!C$6,0),"")</f>
        <v>152316001</v>
      </c>
      <c r="D695" s="55" t="str">
        <f>IF(ISNA(VLOOKUP($A695,[1]DSSV!$A$9:$P$65536,IN_DTK!D$6,0))=FALSE,VLOOKUP($A695,[1]DSSV!$A$9:$P$65536,IN_DTK!D$6,0),"")</f>
        <v>Lương Tâm</v>
      </c>
      <c r="E695" s="56" t="str">
        <f>IF(ISNA(VLOOKUP($A695,[1]DSSV!$A$9:$P$65536,IN_DTK!E$6,0))=FALSE,VLOOKUP($A695,[1]DSSV!$A$9:$P$65536,IN_DTK!E$6,0),"")</f>
        <v>Trinh</v>
      </c>
      <c r="F695" s="57" t="str">
        <f>IF(ISNA(VLOOKUP($A695,[1]DSSV!$A$9:$P$65536,IN_DTK!F$6,0))=FALSE,VLOOKUP($A695,[1]DSSV!$A$9:$P$65536,IN_DTK!F$6,0),"")</f>
        <v>K15KKT2</v>
      </c>
      <c r="G695" s="57" t="str">
        <f>IF(ISNA(VLOOKUP($A695,[1]DSSV!$A$9:$P$65536,IN_DTK!G$6,0))=FALSE,VLOOKUP($A695,[1]DSSV!$A$9:$P$65536,IN_DTK!G$6,0),"")</f>
        <v>K15E47</v>
      </c>
      <c r="H695" s="54">
        <f>IF(ISNA(VLOOKUP($A695,[1]DSSV!$A$9:$P$65536,IN_DTK!H$6,0))=FALSE,IF(H$9&lt;&gt;0,VLOOKUP($A695,[1]DSSV!$A$9:$P$65536,IN_DTK!H$6,0),""),"")</f>
        <v>9</v>
      </c>
      <c r="I695" s="54">
        <f>IF(ISNA(VLOOKUP($A695,[1]DSSV!$A$9:$P$65536,IN_DTK!I$6,0))=FALSE,IF(I$9&lt;&gt;0,VLOOKUP($A695,[1]DSSV!$A$9:$P$65536,IN_DTK!I$6,0),""),"")</f>
        <v>9</v>
      </c>
      <c r="J695" s="54">
        <f>IF(ISNA(VLOOKUP($A695,[1]DSSV!$A$9:$P$65536,IN_DTK!J$6,0))=FALSE,IF(J$9&lt;&gt;0,VLOOKUP($A695,[1]DSSV!$A$9:$P$65536,IN_DTK!J$6,0),""),"")</f>
        <v>5</v>
      </c>
      <c r="K695" s="54">
        <f>IF(ISNA(VLOOKUP($A695,[1]DSSV!$A$9:$P$65536,IN_DTK!K$6,0))=FALSE,IF(K$9&lt;&gt;0,VLOOKUP($A695,[1]DSSV!$A$9:$P$65536,IN_DTK!K$6,0),""),"")</f>
        <v>7</v>
      </c>
      <c r="L695" s="54">
        <f>IF(ISNA(VLOOKUP($A695,[1]DSSV!$A$9:$P$65536,IN_DTK!L$6,0))=FALSE,VLOOKUP($A695,[1]DSSV!$A$9:$P$65536,IN_DTK!L$6,0),"")</f>
        <v>7</v>
      </c>
      <c r="M695" s="54">
        <f>IF(ISNA(VLOOKUP($A695,[1]DSSV!$A$9:$P$65536,IN_DTK!M$6,0))=FALSE,VLOOKUP($A695,[1]DSSV!$A$9:$P$65536,IN_DTK!M$6,0),"")</f>
        <v>5.5</v>
      </c>
      <c r="N695" s="54">
        <f>IF(ISNA(VLOOKUP($A695,[1]DSSV!$A$9:$P$65536,IN_DTK!N$6,0))=FALSE,IF(N$9&lt;&gt;0,VLOOKUP($A695,[1]DSSV!$A$9:$P$65536,IN_DTK!N$6,0),""),"")</f>
        <v>6.3</v>
      </c>
      <c r="O695" s="58">
        <f>IF(ISNA(VLOOKUP($A695,[1]DSSV!$A$9:$P$65536,IN_DTK!O$6,0))=FALSE,VLOOKUP($A695,[1]DSSV!$A$9:$P$65536,IN_DTK!O$6,0),"")</f>
        <v>6.5</v>
      </c>
      <c r="P695" s="59" t="str">
        <f>IF(ISNA(VLOOKUP($A695,[1]DSSV!$A$9:$P$65536,IN_DTK!P$6,0))=FALSE,VLOOKUP($A695,[1]DSSV!$A$9:$P$65536,IN_DTK!P$6,0),"")</f>
        <v>Sáu Phẩy Năm</v>
      </c>
      <c r="Q695" s="60">
        <f>IF(ISNA(VLOOKUP($A695,[1]DSSV!$A$9:$P$65536,IN_DTK!Q$6,0))=FALSE,VLOOKUP($A695,[1]DSSV!$A$9:$P$65536,IN_DTK!Q$6,0),"")</f>
        <v>0</v>
      </c>
      <c r="R695" s="52" t="str">
        <f t="shared" si="20"/>
        <v>K15KKT</v>
      </c>
      <c r="S695" s="53" t="str">
        <f t="shared" si="21"/>
        <v>KKT</v>
      </c>
    </row>
    <row r="696" spans="1:19" s="52" customFormat="1" ht="18" customHeight="1">
      <c r="A696" s="44">
        <v>687</v>
      </c>
      <c r="B696" s="54">
        <f>SUBTOTAL(2,C$7:C696)</f>
        <v>687</v>
      </c>
      <c r="C696" s="54">
        <f>IF(ISNA(VLOOKUP($A696,[1]DSSV!$A$9:$P$65536,IN_DTK!C$6,0))=FALSE,VLOOKUP($A696,[1]DSSV!$A$9:$P$65536,IN_DTK!C$6,0),"")</f>
        <v>152316121</v>
      </c>
      <c r="D696" s="55" t="str">
        <f>IF(ISNA(VLOOKUP($A696,[1]DSSV!$A$9:$P$65536,IN_DTK!D$6,0))=FALSE,VLOOKUP($A696,[1]DSSV!$A$9:$P$65536,IN_DTK!D$6,0),"")</f>
        <v>Trần Thị</v>
      </c>
      <c r="E696" s="56" t="str">
        <f>IF(ISNA(VLOOKUP($A696,[1]DSSV!$A$9:$P$65536,IN_DTK!E$6,0))=FALSE,VLOOKUP($A696,[1]DSSV!$A$9:$P$65536,IN_DTK!E$6,0),"")</f>
        <v>Hiên</v>
      </c>
      <c r="F696" s="57" t="str">
        <f>IF(ISNA(VLOOKUP($A696,[1]DSSV!$A$9:$P$65536,IN_DTK!F$6,0))=FALSE,VLOOKUP($A696,[1]DSSV!$A$9:$P$65536,IN_DTK!F$6,0),"")</f>
        <v>K15KKT2</v>
      </c>
      <c r="G696" s="57" t="str">
        <f>IF(ISNA(VLOOKUP($A696,[1]DSSV!$A$9:$P$65536,IN_DTK!G$6,0))=FALSE,VLOOKUP($A696,[1]DSSV!$A$9:$P$65536,IN_DTK!G$6,0),"")</f>
        <v>K15E47</v>
      </c>
      <c r="H696" s="54">
        <f>IF(ISNA(VLOOKUP($A696,[1]DSSV!$A$9:$P$65536,IN_DTK!H$6,0))=FALSE,IF(H$9&lt;&gt;0,VLOOKUP($A696,[1]DSSV!$A$9:$P$65536,IN_DTK!H$6,0),""),"")</f>
        <v>9</v>
      </c>
      <c r="I696" s="54">
        <f>IF(ISNA(VLOOKUP($A696,[1]DSSV!$A$9:$P$65536,IN_DTK!I$6,0))=FALSE,IF(I$9&lt;&gt;0,VLOOKUP($A696,[1]DSSV!$A$9:$P$65536,IN_DTK!I$6,0),""),"")</f>
        <v>10</v>
      </c>
      <c r="J696" s="54">
        <f>IF(ISNA(VLOOKUP($A696,[1]DSSV!$A$9:$P$65536,IN_DTK!J$6,0))=FALSE,IF(J$9&lt;&gt;0,VLOOKUP($A696,[1]DSSV!$A$9:$P$65536,IN_DTK!J$6,0),""),"")</f>
        <v>5.8</v>
      </c>
      <c r="K696" s="54">
        <f>IF(ISNA(VLOOKUP($A696,[1]DSSV!$A$9:$P$65536,IN_DTK!K$6,0))=FALSE,IF(K$9&lt;&gt;0,VLOOKUP($A696,[1]DSSV!$A$9:$P$65536,IN_DTK!K$6,0),""),"")</f>
        <v>7</v>
      </c>
      <c r="L696" s="54">
        <f>IF(ISNA(VLOOKUP($A696,[1]DSSV!$A$9:$P$65536,IN_DTK!L$6,0))=FALSE,VLOOKUP($A696,[1]DSSV!$A$9:$P$65536,IN_DTK!L$6,0),"")</f>
        <v>8</v>
      </c>
      <c r="M696" s="54">
        <f>IF(ISNA(VLOOKUP($A696,[1]DSSV!$A$9:$P$65536,IN_DTK!M$6,0))=FALSE,VLOOKUP($A696,[1]DSSV!$A$9:$P$65536,IN_DTK!M$6,0),"")</f>
        <v>6</v>
      </c>
      <c r="N696" s="54">
        <f>IF(ISNA(VLOOKUP($A696,[1]DSSV!$A$9:$P$65536,IN_DTK!N$6,0))=FALSE,IF(N$9&lt;&gt;0,VLOOKUP($A696,[1]DSSV!$A$9:$P$65536,IN_DTK!N$6,0),""),"")</f>
        <v>7</v>
      </c>
      <c r="O696" s="58">
        <f>IF(ISNA(VLOOKUP($A696,[1]DSSV!$A$9:$P$65536,IN_DTK!O$6,0))=FALSE,VLOOKUP($A696,[1]DSSV!$A$9:$P$65536,IN_DTK!O$6,0),"")</f>
        <v>7.2</v>
      </c>
      <c r="P696" s="59" t="str">
        <f>IF(ISNA(VLOOKUP($A696,[1]DSSV!$A$9:$P$65536,IN_DTK!P$6,0))=FALSE,VLOOKUP($A696,[1]DSSV!$A$9:$P$65536,IN_DTK!P$6,0),"")</f>
        <v>Bảy Phẩy Hai</v>
      </c>
      <c r="Q696" s="60">
        <f>IF(ISNA(VLOOKUP($A696,[1]DSSV!$A$9:$P$65536,IN_DTK!Q$6,0))=FALSE,VLOOKUP($A696,[1]DSSV!$A$9:$P$65536,IN_DTK!Q$6,0),"")</f>
        <v>0</v>
      </c>
      <c r="R696" s="52" t="str">
        <f t="shared" si="20"/>
        <v>K15KKT</v>
      </c>
      <c r="S696" s="53" t="str">
        <f t="shared" si="21"/>
        <v>KKT</v>
      </c>
    </row>
    <row r="697" spans="1:19" s="52" customFormat="1" ht="18" customHeight="1">
      <c r="A697" s="44">
        <v>688</v>
      </c>
      <c r="B697" s="54">
        <f>SUBTOTAL(2,C$7:C697)</f>
        <v>688</v>
      </c>
      <c r="C697" s="54">
        <f>IF(ISNA(VLOOKUP($A697,[1]DSSV!$A$9:$P$65536,IN_DTK!C$6,0))=FALSE,VLOOKUP($A697,[1]DSSV!$A$9:$P$65536,IN_DTK!C$6,0),"")</f>
        <v>152324205</v>
      </c>
      <c r="D697" s="55" t="str">
        <f>IF(ISNA(VLOOKUP($A697,[1]DSSV!$A$9:$P$65536,IN_DTK!D$6,0))=FALSE,VLOOKUP($A697,[1]DSSV!$A$9:$P$65536,IN_DTK!D$6,0),"")</f>
        <v>Lê Vân</v>
      </c>
      <c r="E697" s="56" t="str">
        <f>IF(ISNA(VLOOKUP($A697,[1]DSSV!$A$9:$P$65536,IN_DTK!E$6,0))=FALSE,VLOOKUP($A697,[1]DSSV!$A$9:$P$65536,IN_DTK!E$6,0),"")</f>
        <v>Anh</v>
      </c>
      <c r="F697" s="57" t="str">
        <f>IF(ISNA(VLOOKUP($A697,[1]DSSV!$A$9:$P$65536,IN_DTK!F$6,0))=FALSE,VLOOKUP($A697,[1]DSSV!$A$9:$P$65536,IN_DTK!F$6,0),"")</f>
        <v>K15KKT2</v>
      </c>
      <c r="G697" s="57" t="str">
        <f>IF(ISNA(VLOOKUP($A697,[1]DSSV!$A$9:$P$65536,IN_DTK!G$6,0))=FALSE,VLOOKUP($A697,[1]DSSV!$A$9:$P$65536,IN_DTK!G$6,0),"")</f>
        <v>K15E47</v>
      </c>
      <c r="H697" s="54">
        <f>IF(ISNA(VLOOKUP($A697,[1]DSSV!$A$9:$P$65536,IN_DTK!H$6,0))=FALSE,IF(H$9&lt;&gt;0,VLOOKUP($A697,[1]DSSV!$A$9:$P$65536,IN_DTK!H$6,0),""),"")</f>
        <v>6</v>
      </c>
      <c r="I697" s="54">
        <f>IF(ISNA(VLOOKUP($A697,[1]DSSV!$A$9:$P$65536,IN_DTK!I$6,0))=FALSE,IF(I$9&lt;&gt;0,VLOOKUP($A697,[1]DSSV!$A$9:$P$65536,IN_DTK!I$6,0),""),"")</f>
        <v>8</v>
      </c>
      <c r="J697" s="54">
        <f>IF(ISNA(VLOOKUP($A697,[1]DSSV!$A$9:$P$65536,IN_DTK!J$6,0))=FALSE,IF(J$9&lt;&gt;0,VLOOKUP($A697,[1]DSSV!$A$9:$P$65536,IN_DTK!J$6,0),""),"")</f>
        <v>7.8</v>
      </c>
      <c r="K697" s="54">
        <f>IF(ISNA(VLOOKUP($A697,[1]DSSV!$A$9:$P$65536,IN_DTK!K$6,0))=FALSE,IF(K$9&lt;&gt;0,VLOOKUP($A697,[1]DSSV!$A$9:$P$65536,IN_DTK!K$6,0),""),"")</f>
        <v>5</v>
      </c>
      <c r="L697" s="54">
        <f>IF(ISNA(VLOOKUP($A697,[1]DSSV!$A$9:$P$65536,IN_DTK!L$6,0))=FALSE,VLOOKUP($A697,[1]DSSV!$A$9:$P$65536,IN_DTK!L$6,0),"")</f>
        <v>7.5</v>
      </c>
      <c r="M697" s="54">
        <f>IF(ISNA(VLOOKUP($A697,[1]DSSV!$A$9:$P$65536,IN_DTK!M$6,0))=FALSE,VLOOKUP($A697,[1]DSSV!$A$9:$P$65536,IN_DTK!M$6,0),"")</f>
        <v>4.4000000000000004</v>
      </c>
      <c r="N697" s="54">
        <f>IF(ISNA(VLOOKUP($A697,[1]DSSV!$A$9:$P$65536,IN_DTK!N$6,0))=FALSE,IF(N$9&lt;&gt;0,VLOOKUP($A697,[1]DSSV!$A$9:$P$65536,IN_DTK!N$6,0),""),"")</f>
        <v>6</v>
      </c>
      <c r="O697" s="58">
        <f>IF(ISNA(VLOOKUP($A697,[1]DSSV!$A$9:$P$65536,IN_DTK!O$6,0))=FALSE,VLOOKUP($A697,[1]DSSV!$A$9:$P$65536,IN_DTK!O$6,0),"")</f>
        <v>6.5</v>
      </c>
      <c r="P697" s="59" t="str">
        <f>IF(ISNA(VLOOKUP($A697,[1]DSSV!$A$9:$P$65536,IN_DTK!P$6,0))=FALSE,VLOOKUP($A697,[1]DSSV!$A$9:$P$65536,IN_DTK!P$6,0),"")</f>
        <v>Sáu Phẩy Năm</v>
      </c>
      <c r="Q697" s="60">
        <f>IF(ISNA(VLOOKUP($A697,[1]DSSV!$A$9:$P$65536,IN_DTK!Q$6,0))=FALSE,VLOOKUP($A697,[1]DSSV!$A$9:$P$65536,IN_DTK!Q$6,0),"")</f>
        <v>0</v>
      </c>
      <c r="R697" s="52" t="str">
        <f t="shared" si="20"/>
        <v>K15KKT</v>
      </c>
      <c r="S697" s="53" t="str">
        <f t="shared" si="21"/>
        <v>KKT</v>
      </c>
    </row>
    <row r="698" spans="1:19" s="52" customFormat="1" ht="18" customHeight="1">
      <c r="A698" s="44">
        <v>689</v>
      </c>
      <c r="B698" s="54">
        <f>SUBTOTAL(2,C$7:C698)</f>
        <v>689</v>
      </c>
      <c r="C698" s="54">
        <f>IF(ISNA(VLOOKUP($A698,[1]DSSV!$A$9:$P$65536,IN_DTK!C$6,0))=FALSE,VLOOKUP($A698,[1]DSSV!$A$9:$P$65536,IN_DTK!C$6,0),"")</f>
        <v>152353491</v>
      </c>
      <c r="D698" s="55" t="str">
        <f>IF(ISNA(VLOOKUP($A698,[1]DSSV!$A$9:$P$65536,IN_DTK!D$6,0))=FALSE,VLOOKUP($A698,[1]DSSV!$A$9:$P$65536,IN_DTK!D$6,0),"")</f>
        <v>Vũ Thương</v>
      </c>
      <c r="E698" s="56" t="str">
        <f>IF(ISNA(VLOOKUP($A698,[1]DSSV!$A$9:$P$65536,IN_DTK!E$6,0))=FALSE,VLOOKUP($A698,[1]DSSV!$A$9:$P$65536,IN_DTK!E$6,0),"")</f>
        <v>Huyền</v>
      </c>
      <c r="F698" s="57" t="str">
        <f>IF(ISNA(VLOOKUP($A698,[1]DSSV!$A$9:$P$65536,IN_DTK!F$6,0))=FALSE,VLOOKUP($A698,[1]DSSV!$A$9:$P$65536,IN_DTK!F$6,0),"")</f>
        <v>K15KKT2</v>
      </c>
      <c r="G698" s="57" t="str">
        <f>IF(ISNA(VLOOKUP($A698,[1]DSSV!$A$9:$P$65536,IN_DTK!G$6,0))=FALSE,VLOOKUP($A698,[1]DSSV!$A$9:$P$65536,IN_DTK!G$6,0),"")</f>
        <v>K15E47</v>
      </c>
      <c r="H698" s="54">
        <f>IF(ISNA(VLOOKUP($A698,[1]DSSV!$A$9:$P$65536,IN_DTK!H$6,0))=FALSE,IF(H$9&lt;&gt;0,VLOOKUP($A698,[1]DSSV!$A$9:$P$65536,IN_DTK!H$6,0),""),"")</f>
        <v>9</v>
      </c>
      <c r="I698" s="54">
        <f>IF(ISNA(VLOOKUP($A698,[1]DSSV!$A$9:$P$65536,IN_DTK!I$6,0))=FALSE,IF(I$9&lt;&gt;0,VLOOKUP($A698,[1]DSSV!$A$9:$P$65536,IN_DTK!I$6,0),""),"")</f>
        <v>9</v>
      </c>
      <c r="J698" s="54">
        <f>IF(ISNA(VLOOKUP($A698,[1]DSSV!$A$9:$P$65536,IN_DTK!J$6,0))=FALSE,IF(J$9&lt;&gt;0,VLOOKUP($A698,[1]DSSV!$A$9:$P$65536,IN_DTK!J$6,0),""),"")</f>
        <v>7</v>
      </c>
      <c r="K698" s="54">
        <f>IF(ISNA(VLOOKUP($A698,[1]DSSV!$A$9:$P$65536,IN_DTK!K$6,0))=FALSE,IF(K$9&lt;&gt;0,VLOOKUP($A698,[1]DSSV!$A$9:$P$65536,IN_DTK!K$6,0),""),"")</f>
        <v>5</v>
      </c>
      <c r="L698" s="54">
        <f>IF(ISNA(VLOOKUP($A698,[1]DSSV!$A$9:$P$65536,IN_DTK!L$6,0))=FALSE,VLOOKUP($A698,[1]DSSV!$A$9:$P$65536,IN_DTK!L$6,0),"")</f>
        <v>8</v>
      </c>
      <c r="M698" s="54">
        <f>IF(ISNA(VLOOKUP($A698,[1]DSSV!$A$9:$P$65536,IN_DTK!M$6,0))=FALSE,VLOOKUP($A698,[1]DSSV!$A$9:$P$65536,IN_DTK!M$6,0),"")</f>
        <v>5.5</v>
      </c>
      <c r="N698" s="54">
        <f>IF(ISNA(VLOOKUP($A698,[1]DSSV!$A$9:$P$65536,IN_DTK!N$6,0))=FALSE,IF(N$9&lt;&gt;0,VLOOKUP($A698,[1]DSSV!$A$9:$P$65536,IN_DTK!N$6,0),""),"")</f>
        <v>6.8</v>
      </c>
      <c r="O698" s="58">
        <f>IF(ISNA(VLOOKUP($A698,[1]DSSV!$A$9:$P$65536,IN_DTK!O$6,0))=FALSE,VLOOKUP($A698,[1]DSSV!$A$9:$P$65536,IN_DTK!O$6,0),"")</f>
        <v>7</v>
      </c>
      <c r="P698" s="59" t="str">
        <f>IF(ISNA(VLOOKUP($A698,[1]DSSV!$A$9:$P$65536,IN_DTK!P$6,0))=FALSE,VLOOKUP($A698,[1]DSSV!$A$9:$P$65536,IN_DTK!P$6,0),"")</f>
        <v>Bảy</v>
      </c>
      <c r="Q698" s="60">
        <f>IF(ISNA(VLOOKUP($A698,[1]DSSV!$A$9:$P$65536,IN_DTK!Q$6,0))=FALSE,VLOOKUP($A698,[1]DSSV!$A$9:$P$65536,IN_DTK!Q$6,0),"")</f>
        <v>0</v>
      </c>
      <c r="R698" s="52" t="str">
        <f t="shared" si="20"/>
        <v>K15KKT</v>
      </c>
      <c r="S698" s="53" t="str">
        <f t="shared" si="21"/>
        <v>KKT</v>
      </c>
    </row>
    <row r="699" spans="1:19" s="52" customFormat="1" ht="18" customHeight="1">
      <c r="A699" s="44">
        <v>690</v>
      </c>
      <c r="B699" s="54">
        <f>SUBTOTAL(2,C$7:C699)</f>
        <v>690</v>
      </c>
      <c r="C699" s="54">
        <f>IF(ISNA(VLOOKUP($A699,[1]DSSV!$A$9:$P$65536,IN_DTK!C$6,0))=FALSE,VLOOKUP($A699,[1]DSSV!$A$9:$P$65536,IN_DTK!C$6,0),"")</f>
        <v>152312081</v>
      </c>
      <c r="D699" s="55" t="str">
        <f>IF(ISNA(VLOOKUP($A699,[1]DSSV!$A$9:$P$65536,IN_DTK!D$6,0))=FALSE,VLOOKUP($A699,[1]DSSV!$A$9:$P$65536,IN_DTK!D$6,0),"")</f>
        <v>Hoàng Thị Thanh</v>
      </c>
      <c r="E699" s="56" t="str">
        <f>IF(ISNA(VLOOKUP($A699,[1]DSSV!$A$9:$P$65536,IN_DTK!E$6,0))=FALSE,VLOOKUP($A699,[1]DSSV!$A$9:$P$65536,IN_DTK!E$6,0),"")</f>
        <v>Tâm</v>
      </c>
      <c r="F699" s="57" t="str">
        <f>IF(ISNA(VLOOKUP($A699,[1]DSSV!$A$9:$P$65536,IN_DTK!F$6,0))=FALSE,VLOOKUP($A699,[1]DSSV!$A$9:$P$65536,IN_DTK!F$6,0),"")</f>
        <v>K15KKT3</v>
      </c>
      <c r="G699" s="57" t="str">
        <f>IF(ISNA(VLOOKUP($A699,[1]DSSV!$A$9:$P$65536,IN_DTK!G$6,0))=FALSE,VLOOKUP($A699,[1]DSSV!$A$9:$P$65536,IN_DTK!G$6,0),"")</f>
        <v>K15E47</v>
      </c>
      <c r="H699" s="54">
        <f>IF(ISNA(VLOOKUP($A699,[1]DSSV!$A$9:$P$65536,IN_DTK!H$6,0))=FALSE,IF(H$9&lt;&gt;0,VLOOKUP($A699,[1]DSSV!$A$9:$P$65536,IN_DTK!H$6,0),""),"")</f>
        <v>9</v>
      </c>
      <c r="I699" s="54">
        <f>IF(ISNA(VLOOKUP($A699,[1]DSSV!$A$9:$P$65536,IN_DTK!I$6,0))=FALSE,IF(I$9&lt;&gt;0,VLOOKUP($A699,[1]DSSV!$A$9:$P$65536,IN_DTK!I$6,0),""),"")</f>
        <v>9</v>
      </c>
      <c r="J699" s="54">
        <f>IF(ISNA(VLOOKUP($A699,[1]DSSV!$A$9:$P$65536,IN_DTK!J$6,0))=FALSE,IF(J$9&lt;&gt;0,VLOOKUP($A699,[1]DSSV!$A$9:$P$65536,IN_DTK!J$6,0),""),"")</f>
        <v>5.4</v>
      </c>
      <c r="K699" s="54">
        <f>IF(ISNA(VLOOKUP($A699,[1]DSSV!$A$9:$P$65536,IN_DTK!K$6,0))=FALSE,IF(K$9&lt;&gt;0,VLOOKUP($A699,[1]DSSV!$A$9:$P$65536,IN_DTK!K$6,0),""),"")</f>
        <v>8</v>
      </c>
      <c r="L699" s="54">
        <f>IF(ISNA(VLOOKUP($A699,[1]DSSV!$A$9:$P$65536,IN_DTK!L$6,0))=FALSE,VLOOKUP($A699,[1]DSSV!$A$9:$P$65536,IN_DTK!L$6,0),"")</f>
        <v>6</v>
      </c>
      <c r="M699" s="54">
        <f>IF(ISNA(VLOOKUP($A699,[1]DSSV!$A$9:$P$65536,IN_DTK!M$6,0))=FALSE,VLOOKUP($A699,[1]DSSV!$A$9:$P$65536,IN_DTK!M$6,0),"")</f>
        <v>4.5999999999999996</v>
      </c>
      <c r="N699" s="54">
        <f>IF(ISNA(VLOOKUP($A699,[1]DSSV!$A$9:$P$65536,IN_DTK!N$6,0))=FALSE,IF(N$9&lt;&gt;0,VLOOKUP($A699,[1]DSSV!$A$9:$P$65536,IN_DTK!N$6,0),""),"")</f>
        <v>5.3</v>
      </c>
      <c r="O699" s="58">
        <f>IF(ISNA(VLOOKUP($A699,[1]DSSV!$A$9:$P$65536,IN_DTK!O$6,0))=FALSE,VLOOKUP($A699,[1]DSSV!$A$9:$P$65536,IN_DTK!O$6,0),"")</f>
        <v>6.1</v>
      </c>
      <c r="P699" s="59" t="str">
        <f>IF(ISNA(VLOOKUP($A699,[1]DSSV!$A$9:$P$65536,IN_DTK!P$6,0))=FALSE,VLOOKUP($A699,[1]DSSV!$A$9:$P$65536,IN_DTK!P$6,0),"")</f>
        <v>Sáu Phẩy Một</v>
      </c>
      <c r="Q699" s="60">
        <f>IF(ISNA(VLOOKUP($A699,[1]DSSV!$A$9:$P$65536,IN_DTK!Q$6,0))=FALSE,VLOOKUP($A699,[1]DSSV!$A$9:$P$65536,IN_DTK!Q$6,0),"")</f>
        <v>0</v>
      </c>
      <c r="R699" s="52" t="str">
        <f t="shared" si="20"/>
        <v>K15KKT</v>
      </c>
      <c r="S699" s="53" t="str">
        <f t="shared" si="21"/>
        <v>KKT</v>
      </c>
    </row>
    <row r="700" spans="1:19" s="52" customFormat="1" ht="18" customHeight="1">
      <c r="A700" s="44">
        <v>691</v>
      </c>
      <c r="B700" s="54">
        <f>SUBTOTAL(2,C$7:C700)</f>
        <v>691</v>
      </c>
      <c r="C700" s="54">
        <f>IF(ISNA(VLOOKUP($A700,[1]DSSV!$A$9:$P$65536,IN_DTK!C$6,0))=FALSE,VLOOKUP($A700,[1]DSSV!$A$9:$P$65536,IN_DTK!C$6,0),"")</f>
        <v>152313867</v>
      </c>
      <c r="D700" s="55" t="str">
        <f>IF(ISNA(VLOOKUP($A700,[1]DSSV!$A$9:$P$65536,IN_DTK!D$6,0))=FALSE,VLOOKUP($A700,[1]DSSV!$A$9:$P$65536,IN_DTK!D$6,0),"")</f>
        <v>Phạm Thị Thu</v>
      </c>
      <c r="E700" s="56" t="str">
        <f>IF(ISNA(VLOOKUP($A700,[1]DSSV!$A$9:$P$65536,IN_DTK!E$6,0))=FALSE,VLOOKUP($A700,[1]DSSV!$A$9:$P$65536,IN_DTK!E$6,0),"")</f>
        <v>Thảo</v>
      </c>
      <c r="F700" s="57" t="str">
        <f>IF(ISNA(VLOOKUP($A700,[1]DSSV!$A$9:$P$65536,IN_DTK!F$6,0))=FALSE,VLOOKUP($A700,[1]DSSV!$A$9:$P$65536,IN_DTK!F$6,0),"")</f>
        <v>K15KKT3</v>
      </c>
      <c r="G700" s="57" t="str">
        <f>IF(ISNA(VLOOKUP($A700,[1]DSSV!$A$9:$P$65536,IN_DTK!G$6,0))=FALSE,VLOOKUP($A700,[1]DSSV!$A$9:$P$65536,IN_DTK!G$6,0),"")</f>
        <v>K15E47</v>
      </c>
      <c r="H700" s="54">
        <f>IF(ISNA(VLOOKUP($A700,[1]DSSV!$A$9:$P$65536,IN_DTK!H$6,0))=FALSE,IF(H$9&lt;&gt;0,VLOOKUP($A700,[1]DSSV!$A$9:$P$65536,IN_DTK!H$6,0),""),"")</f>
        <v>10</v>
      </c>
      <c r="I700" s="54">
        <f>IF(ISNA(VLOOKUP($A700,[1]DSSV!$A$9:$P$65536,IN_DTK!I$6,0))=FALSE,IF(I$9&lt;&gt;0,VLOOKUP($A700,[1]DSSV!$A$9:$P$65536,IN_DTK!I$6,0),""),"")</f>
        <v>9</v>
      </c>
      <c r="J700" s="54">
        <f>IF(ISNA(VLOOKUP($A700,[1]DSSV!$A$9:$P$65536,IN_DTK!J$6,0))=FALSE,IF(J$9&lt;&gt;0,VLOOKUP($A700,[1]DSSV!$A$9:$P$65536,IN_DTK!J$6,0),""),"")</f>
        <v>5.6</v>
      </c>
      <c r="K700" s="54">
        <f>IF(ISNA(VLOOKUP($A700,[1]DSSV!$A$9:$P$65536,IN_DTK!K$6,0))=FALSE,IF(K$9&lt;&gt;0,VLOOKUP($A700,[1]DSSV!$A$9:$P$65536,IN_DTK!K$6,0),""),"")</f>
        <v>7.5</v>
      </c>
      <c r="L700" s="54">
        <f>IF(ISNA(VLOOKUP($A700,[1]DSSV!$A$9:$P$65536,IN_DTK!L$6,0))=FALSE,VLOOKUP($A700,[1]DSSV!$A$9:$P$65536,IN_DTK!L$6,0),"")</f>
        <v>6</v>
      </c>
      <c r="M700" s="54">
        <f>IF(ISNA(VLOOKUP($A700,[1]DSSV!$A$9:$P$65536,IN_DTK!M$6,0))=FALSE,VLOOKUP($A700,[1]DSSV!$A$9:$P$65536,IN_DTK!M$6,0),"")</f>
        <v>4.9000000000000004</v>
      </c>
      <c r="N700" s="54">
        <f>IF(ISNA(VLOOKUP($A700,[1]DSSV!$A$9:$P$65536,IN_DTK!N$6,0))=FALSE,IF(N$9&lt;&gt;0,VLOOKUP($A700,[1]DSSV!$A$9:$P$65536,IN_DTK!N$6,0),""),"")</f>
        <v>5.5</v>
      </c>
      <c r="O700" s="58">
        <f>IF(ISNA(VLOOKUP($A700,[1]DSSV!$A$9:$P$65536,IN_DTK!O$6,0))=FALSE,VLOOKUP($A700,[1]DSSV!$A$9:$P$65536,IN_DTK!O$6,0),"")</f>
        <v>6.3</v>
      </c>
      <c r="P700" s="59" t="str">
        <f>IF(ISNA(VLOOKUP($A700,[1]DSSV!$A$9:$P$65536,IN_DTK!P$6,0))=FALSE,VLOOKUP($A700,[1]DSSV!$A$9:$P$65536,IN_DTK!P$6,0),"")</f>
        <v>Sáu  Phẩy Ba</v>
      </c>
      <c r="Q700" s="60">
        <f>IF(ISNA(VLOOKUP($A700,[1]DSSV!$A$9:$P$65536,IN_DTK!Q$6,0))=FALSE,VLOOKUP($A700,[1]DSSV!$A$9:$P$65536,IN_DTK!Q$6,0),"")</f>
        <v>0</v>
      </c>
      <c r="R700" s="52" t="str">
        <f t="shared" si="20"/>
        <v>K15KKT</v>
      </c>
      <c r="S700" s="53" t="str">
        <f t="shared" si="21"/>
        <v>KKT</v>
      </c>
    </row>
    <row r="701" spans="1:19" s="52" customFormat="1" ht="18" customHeight="1">
      <c r="A701" s="44">
        <v>692</v>
      </c>
      <c r="B701" s="54">
        <f>SUBTOTAL(2,C$7:C701)</f>
        <v>692</v>
      </c>
      <c r="C701" s="54">
        <f>IF(ISNA(VLOOKUP($A701,[1]DSSV!$A$9:$P$65536,IN_DTK!C$6,0))=FALSE,VLOOKUP($A701,[1]DSSV!$A$9:$P$65536,IN_DTK!C$6,0),"")</f>
        <v>152313874</v>
      </c>
      <c r="D701" s="55" t="str">
        <f>IF(ISNA(VLOOKUP($A701,[1]DSSV!$A$9:$P$65536,IN_DTK!D$6,0))=FALSE,VLOOKUP($A701,[1]DSSV!$A$9:$P$65536,IN_DTK!D$6,0),"")</f>
        <v>Nguyễn Đăng Thành</v>
      </c>
      <c r="E701" s="56" t="str">
        <f>IF(ISNA(VLOOKUP($A701,[1]DSSV!$A$9:$P$65536,IN_DTK!E$6,0))=FALSE,VLOOKUP($A701,[1]DSSV!$A$9:$P$65536,IN_DTK!E$6,0),"")</f>
        <v>Trung</v>
      </c>
      <c r="F701" s="57" t="str">
        <f>IF(ISNA(VLOOKUP($A701,[1]DSSV!$A$9:$P$65536,IN_DTK!F$6,0))=FALSE,VLOOKUP($A701,[1]DSSV!$A$9:$P$65536,IN_DTK!F$6,0),"")</f>
        <v>K15KKT3</v>
      </c>
      <c r="G701" s="57" t="str">
        <f>IF(ISNA(VLOOKUP($A701,[1]DSSV!$A$9:$P$65536,IN_DTK!G$6,0))=FALSE,VLOOKUP($A701,[1]DSSV!$A$9:$P$65536,IN_DTK!G$6,0),"")</f>
        <v>K15E47</v>
      </c>
      <c r="H701" s="54">
        <f>IF(ISNA(VLOOKUP($A701,[1]DSSV!$A$9:$P$65536,IN_DTK!H$6,0))=FALSE,IF(H$9&lt;&gt;0,VLOOKUP($A701,[1]DSSV!$A$9:$P$65536,IN_DTK!H$6,0),""),"")</f>
        <v>7</v>
      </c>
      <c r="I701" s="54">
        <f>IF(ISNA(VLOOKUP($A701,[1]DSSV!$A$9:$P$65536,IN_DTK!I$6,0))=FALSE,IF(I$9&lt;&gt;0,VLOOKUP($A701,[1]DSSV!$A$9:$P$65536,IN_DTK!I$6,0),""),"")</f>
        <v>8</v>
      </c>
      <c r="J701" s="54">
        <f>IF(ISNA(VLOOKUP($A701,[1]DSSV!$A$9:$P$65536,IN_DTK!J$6,0))=FALSE,IF(J$9&lt;&gt;0,VLOOKUP($A701,[1]DSSV!$A$9:$P$65536,IN_DTK!J$6,0),""),"")</f>
        <v>3.6</v>
      </c>
      <c r="K701" s="54">
        <f>IF(ISNA(VLOOKUP($A701,[1]DSSV!$A$9:$P$65536,IN_DTK!K$6,0))=FALSE,IF(K$9&lt;&gt;0,VLOOKUP($A701,[1]DSSV!$A$9:$P$65536,IN_DTK!K$6,0),""),"")</f>
        <v>7</v>
      </c>
      <c r="L701" s="54">
        <f>IF(ISNA(VLOOKUP($A701,[1]DSSV!$A$9:$P$65536,IN_DTK!L$6,0))=FALSE,VLOOKUP($A701,[1]DSSV!$A$9:$P$65536,IN_DTK!L$6,0),"")</f>
        <v>5.5</v>
      </c>
      <c r="M701" s="54">
        <f>IF(ISNA(VLOOKUP($A701,[1]DSSV!$A$9:$P$65536,IN_DTK!M$6,0))=FALSE,VLOOKUP($A701,[1]DSSV!$A$9:$P$65536,IN_DTK!M$6,0),"")</f>
        <v>3.5</v>
      </c>
      <c r="N701" s="54">
        <f>IF(ISNA(VLOOKUP($A701,[1]DSSV!$A$9:$P$65536,IN_DTK!N$6,0))=FALSE,IF(N$9&lt;&gt;0,VLOOKUP($A701,[1]DSSV!$A$9:$P$65536,IN_DTK!N$6,0),""),"")</f>
        <v>4.5</v>
      </c>
      <c r="O701" s="58">
        <f>IF(ISNA(VLOOKUP($A701,[1]DSSV!$A$9:$P$65536,IN_DTK!O$6,0))=FALSE,VLOOKUP($A701,[1]DSSV!$A$9:$P$65536,IN_DTK!O$6,0),"")</f>
        <v>5</v>
      </c>
      <c r="P701" s="59" t="str">
        <f>IF(ISNA(VLOOKUP($A701,[1]DSSV!$A$9:$P$65536,IN_DTK!P$6,0))=FALSE,VLOOKUP($A701,[1]DSSV!$A$9:$P$65536,IN_DTK!P$6,0),"")</f>
        <v>Năm</v>
      </c>
      <c r="Q701" s="60">
        <f>IF(ISNA(VLOOKUP($A701,[1]DSSV!$A$9:$P$65536,IN_DTK!Q$6,0))=FALSE,VLOOKUP($A701,[1]DSSV!$A$9:$P$65536,IN_DTK!Q$6,0),"")</f>
        <v>0</v>
      </c>
      <c r="R701" s="52" t="str">
        <f t="shared" si="20"/>
        <v>K15KKT</v>
      </c>
      <c r="S701" s="53" t="str">
        <f t="shared" si="21"/>
        <v>KKT</v>
      </c>
    </row>
    <row r="702" spans="1:19" s="52" customFormat="1" ht="18" customHeight="1">
      <c r="A702" s="44">
        <v>693</v>
      </c>
      <c r="B702" s="54">
        <f>SUBTOTAL(2,C$7:C702)</f>
        <v>693</v>
      </c>
      <c r="C702" s="54">
        <f>IF(ISNA(VLOOKUP($A702,[1]DSSV!$A$9:$P$65536,IN_DTK!C$6,0))=FALSE,VLOOKUP($A702,[1]DSSV!$A$9:$P$65536,IN_DTK!C$6,0),"")</f>
        <v>152313879</v>
      </c>
      <c r="D702" s="55" t="str">
        <f>IF(ISNA(VLOOKUP($A702,[1]DSSV!$A$9:$P$65536,IN_DTK!D$6,0))=FALSE,VLOOKUP($A702,[1]DSSV!$A$9:$P$65536,IN_DTK!D$6,0),"")</f>
        <v>Phạm Văn</v>
      </c>
      <c r="E702" s="56" t="str">
        <f>IF(ISNA(VLOOKUP($A702,[1]DSSV!$A$9:$P$65536,IN_DTK!E$6,0))=FALSE,VLOOKUP($A702,[1]DSSV!$A$9:$P$65536,IN_DTK!E$6,0),"")</f>
        <v>Cương</v>
      </c>
      <c r="F702" s="57" t="str">
        <f>IF(ISNA(VLOOKUP($A702,[1]DSSV!$A$9:$P$65536,IN_DTK!F$6,0))=FALSE,VLOOKUP($A702,[1]DSSV!$A$9:$P$65536,IN_DTK!F$6,0),"")</f>
        <v>K15KKT3</v>
      </c>
      <c r="G702" s="57" t="str">
        <f>IF(ISNA(VLOOKUP($A702,[1]DSSV!$A$9:$P$65536,IN_DTK!G$6,0))=FALSE,VLOOKUP($A702,[1]DSSV!$A$9:$P$65536,IN_DTK!G$6,0),"")</f>
        <v>K15E47</v>
      </c>
      <c r="H702" s="54">
        <f>IF(ISNA(VLOOKUP($A702,[1]DSSV!$A$9:$P$65536,IN_DTK!H$6,0))=FALSE,IF(H$9&lt;&gt;0,VLOOKUP($A702,[1]DSSV!$A$9:$P$65536,IN_DTK!H$6,0),""),"")</f>
        <v>9</v>
      </c>
      <c r="I702" s="54">
        <f>IF(ISNA(VLOOKUP($A702,[1]DSSV!$A$9:$P$65536,IN_DTK!I$6,0))=FALSE,IF(I$9&lt;&gt;0,VLOOKUP($A702,[1]DSSV!$A$9:$P$65536,IN_DTK!I$6,0),""),"")</f>
        <v>9</v>
      </c>
      <c r="J702" s="54">
        <f>IF(ISNA(VLOOKUP($A702,[1]DSSV!$A$9:$P$65536,IN_DTK!J$6,0))=FALSE,IF(J$9&lt;&gt;0,VLOOKUP($A702,[1]DSSV!$A$9:$P$65536,IN_DTK!J$6,0),""),"")</f>
        <v>5</v>
      </c>
      <c r="K702" s="54">
        <f>IF(ISNA(VLOOKUP($A702,[1]DSSV!$A$9:$P$65536,IN_DTK!K$6,0))=FALSE,IF(K$9&lt;&gt;0,VLOOKUP($A702,[1]DSSV!$A$9:$P$65536,IN_DTK!K$6,0),""),"")</f>
        <v>7.5</v>
      </c>
      <c r="L702" s="54">
        <f>IF(ISNA(VLOOKUP($A702,[1]DSSV!$A$9:$P$65536,IN_DTK!L$6,0))=FALSE,VLOOKUP($A702,[1]DSSV!$A$9:$P$65536,IN_DTK!L$6,0),"")</f>
        <v>6</v>
      </c>
      <c r="M702" s="54">
        <f>IF(ISNA(VLOOKUP($A702,[1]DSSV!$A$9:$P$65536,IN_DTK!M$6,0))=FALSE,VLOOKUP($A702,[1]DSSV!$A$9:$P$65536,IN_DTK!M$6,0),"")</f>
        <v>4.2</v>
      </c>
      <c r="N702" s="54">
        <f>IF(ISNA(VLOOKUP($A702,[1]DSSV!$A$9:$P$65536,IN_DTK!N$6,0))=FALSE,IF(N$9&lt;&gt;0,VLOOKUP($A702,[1]DSSV!$A$9:$P$65536,IN_DTK!N$6,0),""),"")</f>
        <v>5.0999999999999996</v>
      </c>
      <c r="O702" s="58">
        <f>IF(ISNA(VLOOKUP($A702,[1]DSSV!$A$9:$P$65536,IN_DTK!O$6,0))=FALSE,VLOOKUP($A702,[1]DSSV!$A$9:$P$65536,IN_DTK!O$6,0),"")</f>
        <v>5.9</v>
      </c>
      <c r="P702" s="59" t="str">
        <f>IF(ISNA(VLOOKUP($A702,[1]DSSV!$A$9:$P$65536,IN_DTK!P$6,0))=FALSE,VLOOKUP($A702,[1]DSSV!$A$9:$P$65536,IN_DTK!P$6,0),"")</f>
        <v>Năm Phẩy Chín</v>
      </c>
      <c r="Q702" s="60">
        <f>IF(ISNA(VLOOKUP($A702,[1]DSSV!$A$9:$P$65536,IN_DTK!Q$6,0))=FALSE,VLOOKUP($A702,[1]DSSV!$A$9:$P$65536,IN_DTK!Q$6,0),"")</f>
        <v>0</v>
      </c>
      <c r="R702" s="52" t="str">
        <f t="shared" si="20"/>
        <v>K15KKT</v>
      </c>
      <c r="S702" s="53" t="str">
        <f t="shared" si="21"/>
        <v>KKT</v>
      </c>
    </row>
    <row r="703" spans="1:19" s="52" customFormat="1" ht="18" customHeight="1">
      <c r="A703" s="44">
        <v>694</v>
      </c>
      <c r="B703" s="54">
        <f>SUBTOTAL(2,C$7:C703)</f>
        <v>694</v>
      </c>
      <c r="C703" s="54">
        <f>IF(ISNA(VLOOKUP($A703,[1]DSSV!$A$9:$P$65536,IN_DTK!C$6,0))=FALSE,VLOOKUP($A703,[1]DSSV!$A$9:$P$65536,IN_DTK!C$6,0),"")</f>
        <v>152313881</v>
      </c>
      <c r="D703" s="55" t="str">
        <f>IF(ISNA(VLOOKUP($A703,[1]DSSV!$A$9:$P$65536,IN_DTK!D$6,0))=FALSE,VLOOKUP($A703,[1]DSSV!$A$9:$P$65536,IN_DTK!D$6,0),"")</f>
        <v>Phan Thị</v>
      </c>
      <c r="E703" s="56" t="str">
        <f>IF(ISNA(VLOOKUP($A703,[1]DSSV!$A$9:$P$65536,IN_DTK!E$6,0))=FALSE,VLOOKUP($A703,[1]DSSV!$A$9:$P$65536,IN_DTK!E$6,0),"")</f>
        <v>Duyên</v>
      </c>
      <c r="F703" s="57" t="str">
        <f>IF(ISNA(VLOOKUP($A703,[1]DSSV!$A$9:$P$65536,IN_DTK!F$6,0))=FALSE,VLOOKUP($A703,[1]DSSV!$A$9:$P$65536,IN_DTK!F$6,0),"")</f>
        <v>K15KKT3</v>
      </c>
      <c r="G703" s="57" t="str">
        <f>IF(ISNA(VLOOKUP($A703,[1]DSSV!$A$9:$P$65536,IN_DTK!G$6,0))=FALSE,VLOOKUP($A703,[1]DSSV!$A$9:$P$65536,IN_DTK!G$6,0),"")</f>
        <v>K15E47</v>
      </c>
      <c r="H703" s="54">
        <f>IF(ISNA(VLOOKUP($A703,[1]DSSV!$A$9:$P$65536,IN_DTK!H$6,0))=FALSE,IF(H$9&lt;&gt;0,VLOOKUP($A703,[1]DSSV!$A$9:$P$65536,IN_DTK!H$6,0),""),"")</f>
        <v>10</v>
      </c>
      <c r="I703" s="54">
        <f>IF(ISNA(VLOOKUP($A703,[1]DSSV!$A$9:$P$65536,IN_DTK!I$6,0))=FALSE,IF(I$9&lt;&gt;0,VLOOKUP($A703,[1]DSSV!$A$9:$P$65536,IN_DTK!I$6,0),""),"")</f>
        <v>9</v>
      </c>
      <c r="J703" s="54">
        <f>IF(ISNA(VLOOKUP($A703,[1]DSSV!$A$9:$P$65536,IN_DTK!J$6,0))=FALSE,IF(J$9&lt;&gt;0,VLOOKUP($A703,[1]DSSV!$A$9:$P$65536,IN_DTK!J$6,0),""),"")</f>
        <v>4.2</v>
      </c>
      <c r="K703" s="54">
        <f>IF(ISNA(VLOOKUP($A703,[1]DSSV!$A$9:$P$65536,IN_DTK!K$6,0))=FALSE,IF(K$9&lt;&gt;0,VLOOKUP($A703,[1]DSSV!$A$9:$P$65536,IN_DTK!K$6,0),""),"")</f>
        <v>7.5</v>
      </c>
      <c r="L703" s="54">
        <f>IF(ISNA(VLOOKUP($A703,[1]DSSV!$A$9:$P$65536,IN_DTK!L$6,0))=FALSE,VLOOKUP($A703,[1]DSSV!$A$9:$P$65536,IN_DTK!L$6,0),"")</f>
        <v>6</v>
      </c>
      <c r="M703" s="54">
        <f>IF(ISNA(VLOOKUP($A703,[1]DSSV!$A$9:$P$65536,IN_DTK!M$6,0))=FALSE,VLOOKUP($A703,[1]DSSV!$A$9:$P$65536,IN_DTK!M$6,0),"")</f>
        <v>4.9000000000000004</v>
      </c>
      <c r="N703" s="54">
        <f>IF(ISNA(VLOOKUP($A703,[1]DSSV!$A$9:$P$65536,IN_DTK!N$6,0))=FALSE,IF(N$9&lt;&gt;0,VLOOKUP($A703,[1]DSSV!$A$9:$P$65536,IN_DTK!N$6,0),""),"")</f>
        <v>5.5</v>
      </c>
      <c r="O703" s="58">
        <f>IF(ISNA(VLOOKUP($A703,[1]DSSV!$A$9:$P$65536,IN_DTK!O$6,0))=FALSE,VLOOKUP($A703,[1]DSSV!$A$9:$P$65536,IN_DTK!O$6,0),"")</f>
        <v>6</v>
      </c>
      <c r="P703" s="59" t="str">
        <f>IF(ISNA(VLOOKUP($A703,[1]DSSV!$A$9:$P$65536,IN_DTK!P$6,0))=FALSE,VLOOKUP($A703,[1]DSSV!$A$9:$P$65536,IN_DTK!P$6,0),"")</f>
        <v>Sáu</v>
      </c>
      <c r="Q703" s="60">
        <f>IF(ISNA(VLOOKUP($A703,[1]DSSV!$A$9:$P$65536,IN_DTK!Q$6,0))=FALSE,VLOOKUP($A703,[1]DSSV!$A$9:$P$65536,IN_DTK!Q$6,0),"")</f>
        <v>0</v>
      </c>
      <c r="R703" s="52" t="str">
        <f t="shared" si="20"/>
        <v>K15KKT</v>
      </c>
      <c r="S703" s="53" t="str">
        <f t="shared" si="21"/>
        <v>KKT</v>
      </c>
    </row>
    <row r="704" spans="1:19" s="52" customFormat="1" ht="18" customHeight="1">
      <c r="A704" s="44">
        <v>695</v>
      </c>
      <c r="B704" s="54">
        <f>SUBTOTAL(2,C$7:C704)</f>
        <v>695</v>
      </c>
      <c r="C704" s="54">
        <f>IF(ISNA(VLOOKUP($A704,[1]DSSV!$A$9:$P$65536,IN_DTK!C$6,0))=FALSE,VLOOKUP($A704,[1]DSSV!$A$9:$P$65536,IN_DTK!C$6,0),"")</f>
        <v>152313916</v>
      </c>
      <c r="D704" s="55" t="str">
        <f>IF(ISNA(VLOOKUP($A704,[1]DSSV!$A$9:$P$65536,IN_DTK!D$6,0))=FALSE,VLOOKUP($A704,[1]DSSV!$A$9:$P$65536,IN_DTK!D$6,0),"")</f>
        <v>Nguyễn Thuỳ</v>
      </c>
      <c r="E704" s="56" t="str">
        <f>IF(ISNA(VLOOKUP($A704,[1]DSSV!$A$9:$P$65536,IN_DTK!E$6,0))=FALSE,VLOOKUP($A704,[1]DSSV!$A$9:$P$65536,IN_DTK!E$6,0),"")</f>
        <v>Dương</v>
      </c>
      <c r="F704" s="57" t="str">
        <f>IF(ISNA(VLOOKUP($A704,[1]DSSV!$A$9:$P$65536,IN_DTK!F$6,0))=FALSE,VLOOKUP($A704,[1]DSSV!$A$9:$P$65536,IN_DTK!F$6,0),"")</f>
        <v>K15KKT3</v>
      </c>
      <c r="G704" s="57" t="str">
        <f>IF(ISNA(VLOOKUP($A704,[1]DSSV!$A$9:$P$65536,IN_DTK!G$6,0))=FALSE,VLOOKUP($A704,[1]DSSV!$A$9:$P$65536,IN_DTK!G$6,0),"")</f>
        <v>K15E47</v>
      </c>
      <c r="H704" s="54">
        <f>IF(ISNA(VLOOKUP($A704,[1]DSSV!$A$9:$P$65536,IN_DTK!H$6,0))=FALSE,IF(H$9&lt;&gt;0,VLOOKUP($A704,[1]DSSV!$A$9:$P$65536,IN_DTK!H$6,0),""),"")</f>
        <v>10</v>
      </c>
      <c r="I704" s="54">
        <f>IF(ISNA(VLOOKUP($A704,[1]DSSV!$A$9:$P$65536,IN_DTK!I$6,0))=FALSE,IF(I$9&lt;&gt;0,VLOOKUP($A704,[1]DSSV!$A$9:$P$65536,IN_DTK!I$6,0),""),"")</f>
        <v>10</v>
      </c>
      <c r="J704" s="54">
        <f>IF(ISNA(VLOOKUP($A704,[1]DSSV!$A$9:$P$65536,IN_DTK!J$6,0))=FALSE,IF(J$9&lt;&gt;0,VLOOKUP($A704,[1]DSSV!$A$9:$P$65536,IN_DTK!J$6,0),""),"")</f>
        <v>6.2</v>
      </c>
      <c r="K704" s="54">
        <f>IF(ISNA(VLOOKUP($A704,[1]DSSV!$A$9:$P$65536,IN_DTK!K$6,0))=FALSE,IF(K$9&lt;&gt;0,VLOOKUP($A704,[1]DSSV!$A$9:$P$65536,IN_DTK!K$6,0),""),"")</f>
        <v>8</v>
      </c>
      <c r="L704" s="54">
        <f>IF(ISNA(VLOOKUP($A704,[1]DSSV!$A$9:$P$65536,IN_DTK!L$6,0))=FALSE,VLOOKUP($A704,[1]DSSV!$A$9:$P$65536,IN_DTK!L$6,0),"")</f>
        <v>7.5</v>
      </c>
      <c r="M704" s="54">
        <f>IF(ISNA(VLOOKUP($A704,[1]DSSV!$A$9:$P$65536,IN_DTK!M$6,0))=FALSE,VLOOKUP($A704,[1]DSSV!$A$9:$P$65536,IN_DTK!M$6,0),"")</f>
        <v>6.2</v>
      </c>
      <c r="N704" s="54">
        <f>IF(ISNA(VLOOKUP($A704,[1]DSSV!$A$9:$P$65536,IN_DTK!N$6,0))=FALSE,IF(N$9&lt;&gt;0,VLOOKUP($A704,[1]DSSV!$A$9:$P$65536,IN_DTK!N$6,0),""),"")</f>
        <v>6.9</v>
      </c>
      <c r="O704" s="58">
        <f>IF(ISNA(VLOOKUP($A704,[1]DSSV!$A$9:$P$65536,IN_DTK!O$6,0))=FALSE,VLOOKUP($A704,[1]DSSV!$A$9:$P$65536,IN_DTK!O$6,0),"")</f>
        <v>7.3</v>
      </c>
      <c r="P704" s="59" t="str">
        <f>IF(ISNA(VLOOKUP($A704,[1]DSSV!$A$9:$P$65536,IN_DTK!P$6,0))=FALSE,VLOOKUP($A704,[1]DSSV!$A$9:$P$65536,IN_DTK!P$6,0),"")</f>
        <v>Bảy Phẩy Ba</v>
      </c>
      <c r="Q704" s="60">
        <f>IF(ISNA(VLOOKUP($A704,[1]DSSV!$A$9:$P$65536,IN_DTK!Q$6,0))=FALSE,VLOOKUP($A704,[1]DSSV!$A$9:$P$65536,IN_DTK!Q$6,0),"")</f>
        <v>0</v>
      </c>
      <c r="R704" s="52" t="str">
        <f t="shared" si="20"/>
        <v>K15KKT</v>
      </c>
      <c r="S704" s="53" t="str">
        <f t="shared" si="21"/>
        <v>KKT</v>
      </c>
    </row>
    <row r="705" spans="1:19" s="52" customFormat="1" ht="18" customHeight="1">
      <c r="A705" s="44">
        <v>696</v>
      </c>
      <c r="B705" s="54">
        <f>SUBTOTAL(2,C$7:C705)</f>
        <v>696</v>
      </c>
      <c r="C705" s="54">
        <f>IF(ISNA(VLOOKUP($A705,[1]DSSV!$A$9:$P$65536,IN_DTK!C$6,0))=FALSE,VLOOKUP($A705,[1]DSSV!$A$9:$P$65536,IN_DTK!C$6,0),"")</f>
        <v>152313929</v>
      </c>
      <c r="D705" s="55" t="str">
        <f>IF(ISNA(VLOOKUP($A705,[1]DSSV!$A$9:$P$65536,IN_DTK!D$6,0))=FALSE,VLOOKUP($A705,[1]DSSV!$A$9:$P$65536,IN_DTK!D$6,0),"")</f>
        <v>Trần Đức</v>
      </c>
      <c r="E705" s="56" t="str">
        <f>IF(ISNA(VLOOKUP($A705,[1]DSSV!$A$9:$P$65536,IN_DTK!E$6,0))=FALSE,VLOOKUP($A705,[1]DSSV!$A$9:$P$65536,IN_DTK!E$6,0),"")</f>
        <v>Thành</v>
      </c>
      <c r="F705" s="57" t="str">
        <f>IF(ISNA(VLOOKUP($A705,[1]DSSV!$A$9:$P$65536,IN_DTK!F$6,0))=FALSE,VLOOKUP($A705,[1]DSSV!$A$9:$P$65536,IN_DTK!F$6,0),"")</f>
        <v>K15KKT3</v>
      </c>
      <c r="G705" s="57" t="str">
        <f>IF(ISNA(VLOOKUP($A705,[1]DSSV!$A$9:$P$65536,IN_DTK!G$6,0))=FALSE,VLOOKUP($A705,[1]DSSV!$A$9:$P$65536,IN_DTK!G$6,0),"")</f>
        <v>K15E47</v>
      </c>
      <c r="H705" s="54">
        <f>IF(ISNA(VLOOKUP($A705,[1]DSSV!$A$9:$P$65536,IN_DTK!H$6,0))=FALSE,IF(H$9&lt;&gt;0,VLOOKUP($A705,[1]DSSV!$A$9:$P$65536,IN_DTK!H$6,0),""),"")</f>
        <v>7</v>
      </c>
      <c r="I705" s="54">
        <f>IF(ISNA(VLOOKUP($A705,[1]DSSV!$A$9:$P$65536,IN_DTK!I$6,0))=FALSE,IF(I$9&lt;&gt;0,VLOOKUP($A705,[1]DSSV!$A$9:$P$65536,IN_DTK!I$6,0),""),"")</f>
        <v>8</v>
      </c>
      <c r="J705" s="54">
        <f>IF(ISNA(VLOOKUP($A705,[1]DSSV!$A$9:$P$65536,IN_DTK!J$6,0))=FALSE,IF(J$9&lt;&gt;0,VLOOKUP($A705,[1]DSSV!$A$9:$P$65536,IN_DTK!J$6,0),""),"")</f>
        <v>3.6</v>
      </c>
      <c r="K705" s="54">
        <f>IF(ISNA(VLOOKUP($A705,[1]DSSV!$A$9:$P$65536,IN_DTK!K$6,0))=FALSE,IF(K$9&lt;&gt;0,VLOOKUP($A705,[1]DSSV!$A$9:$P$65536,IN_DTK!K$6,0),""),"")</f>
        <v>7</v>
      </c>
      <c r="L705" s="54">
        <f>IF(ISNA(VLOOKUP($A705,[1]DSSV!$A$9:$P$65536,IN_DTK!L$6,0))=FALSE,VLOOKUP($A705,[1]DSSV!$A$9:$P$65536,IN_DTK!L$6,0),"")</f>
        <v>6</v>
      </c>
      <c r="M705" s="54">
        <f>IF(ISNA(VLOOKUP($A705,[1]DSSV!$A$9:$P$65536,IN_DTK!M$6,0))=FALSE,VLOOKUP($A705,[1]DSSV!$A$9:$P$65536,IN_DTK!M$6,0),"")</f>
        <v>3.8</v>
      </c>
      <c r="N705" s="54">
        <f>IF(ISNA(VLOOKUP($A705,[1]DSSV!$A$9:$P$65536,IN_DTK!N$6,0))=FALSE,IF(N$9&lt;&gt;0,VLOOKUP($A705,[1]DSSV!$A$9:$P$65536,IN_DTK!N$6,0),""),"")</f>
        <v>4.9000000000000004</v>
      </c>
      <c r="O705" s="58">
        <f>IF(ISNA(VLOOKUP($A705,[1]DSSV!$A$9:$P$65536,IN_DTK!O$6,0))=FALSE,VLOOKUP($A705,[1]DSSV!$A$9:$P$65536,IN_DTK!O$6,0),"")</f>
        <v>5.3</v>
      </c>
      <c r="P705" s="59" t="str">
        <f>IF(ISNA(VLOOKUP($A705,[1]DSSV!$A$9:$P$65536,IN_DTK!P$6,0))=FALSE,VLOOKUP($A705,[1]DSSV!$A$9:$P$65536,IN_DTK!P$6,0),"")</f>
        <v>Năm Phẩy Ba</v>
      </c>
      <c r="Q705" s="60">
        <f>IF(ISNA(VLOOKUP($A705,[1]DSSV!$A$9:$P$65536,IN_DTK!Q$6,0))=FALSE,VLOOKUP($A705,[1]DSSV!$A$9:$P$65536,IN_DTK!Q$6,0),"")</f>
        <v>0</v>
      </c>
      <c r="R705" s="52" t="str">
        <f t="shared" si="20"/>
        <v>K15KKT</v>
      </c>
      <c r="S705" s="53" t="str">
        <f t="shared" si="21"/>
        <v>KKT</v>
      </c>
    </row>
    <row r="706" spans="1:19" s="52" customFormat="1" ht="18" customHeight="1">
      <c r="A706" s="44">
        <v>697</v>
      </c>
      <c r="B706" s="54">
        <f>SUBTOTAL(2,C$7:C706)</f>
        <v>697</v>
      </c>
      <c r="C706" s="54">
        <f>IF(ISNA(VLOOKUP($A706,[1]DSSV!$A$9:$P$65536,IN_DTK!C$6,0))=FALSE,VLOOKUP($A706,[1]DSSV!$A$9:$P$65536,IN_DTK!C$6,0),"")</f>
        <v>152313930</v>
      </c>
      <c r="D706" s="55" t="str">
        <f>IF(ISNA(VLOOKUP($A706,[1]DSSV!$A$9:$P$65536,IN_DTK!D$6,0))=FALSE,VLOOKUP($A706,[1]DSSV!$A$9:$P$65536,IN_DTK!D$6,0),"")</f>
        <v>Nguyễn Giáng</v>
      </c>
      <c r="E706" s="56" t="str">
        <f>IF(ISNA(VLOOKUP($A706,[1]DSSV!$A$9:$P$65536,IN_DTK!E$6,0))=FALSE,VLOOKUP($A706,[1]DSSV!$A$9:$P$65536,IN_DTK!E$6,0),"")</f>
        <v>Sinh</v>
      </c>
      <c r="F706" s="57" t="str">
        <f>IF(ISNA(VLOOKUP($A706,[1]DSSV!$A$9:$P$65536,IN_DTK!F$6,0))=FALSE,VLOOKUP($A706,[1]DSSV!$A$9:$P$65536,IN_DTK!F$6,0),"")</f>
        <v>K15KKT3</v>
      </c>
      <c r="G706" s="57" t="str">
        <f>IF(ISNA(VLOOKUP($A706,[1]DSSV!$A$9:$P$65536,IN_DTK!G$6,0))=FALSE,VLOOKUP($A706,[1]DSSV!$A$9:$P$65536,IN_DTK!G$6,0),"")</f>
        <v>K15E47</v>
      </c>
      <c r="H706" s="54">
        <f>IF(ISNA(VLOOKUP($A706,[1]DSSV!$A$9:$P$65536,IN_DTK!H$6,0))=FALSE,IF(H$9&lt;&gt;0,VLOOKUP($A706,[1]DSSV!$A$9:$P$65536,IN_DTK!H$6,0),""),"")</f>
        <v>5</v>
      </c>
      <c r="I706" s="54">
        <f>IF(ISNA(VLOOKUP($A706,[1]DSSV!$A$9:$P$65536,IN_DTK!I$6,0))=FALSE,IF(I$9&lt;&gt;0,VLOOKUP($A706,[1]DSSV!$A$9:$P$65536,IN_DTK!I$6,0),""),"")</f>
        <v>7</v>
      </c>
      <c r="J706" s="54">
        <f>IF(ISNA(VLOOKUP($A706,[1]DSSV!$A$9:$P$65536,IN_DTK!J$6,0))=FALSE,IF(J$9&lt;&gt;0,VLOOKUP($A706,[1]DSSV!$A$9:$P$65536,IN_DTK!J$6,0),""),"")</f>
        <v>5</v>
      </c>
      <c r="K706" s="54">
        <f>IF(ISNA(VLOOKUP($A706,[1]DSSV!$A$9:$P$65536,IN_DTK!K$6,0))=FALSE,IF(K$9&lt;&gt;0,VLOOKUP($A706,[1]DSSV!$A$9:$P$65536,IN_DTK!K$6,0),""),"")</f>
        <v>5</v>
      </c>
      <c r="L706" s="54">
        <f>IF(ISNA(VLOOKUP($A706,[1]DSSV!$A$9:$P$65536,IN_DTK!L$6,0))=FALSE,VLOOKUP($A706,[1]DSSV!$A$9:$P$65536,IN_DTK!L$6,0),"")</f>
        <v>5</v>
      </c>
      <c r="M706" s="54">
        <f>IF(ISNA(VLOOKUP($A706,[1]DSSV!$A$9:$P$65536,IN_DTK!M$6,0))=FALSE,VLOOKUP($A706,[1]DSSV!$A$9:$P$65536,IN_DTK!M$6,0),"")</f>
        <v>4.4000000000000004</v>
      </c>
      <c r="N706" s="54">
        <f>IF(ISNA(VLOOKUP($A706,[1]DSSV!$A$9:$P$65536,IN_DTK!N$6,0))=FALSE,IF(N$9&lt;&gt;0,VLOOKUP($A706,[1]DSSV!$A$9:$P$65536,IN_DTK!N$6,0),""),"")</f>
        <v>4.7</v>
      </c>
      <c r="O706" s="58">
        <f>IF(ISNA(VLOOKUP($A706,[1]DSSV!$A$9:$P$65536,IN_DTK!O$6,0))=FALSE,VLOOKUP($A706,[1]DSSV!$A$9:$P$65536,IN_DTK!O$6,0),"")</f>
        <v>5</v>
      </c>
      <c r="P706" s="59" t="str">
        <f>IF(ISNA(VLOOKUP($A706,[1]DSSV!$A$9:$P$65536,IN_DTK!P$6,0))=FALSE,VLOOKUP($A706,[1]DSSV!$A$9:$P$65536,IN_DTK!P$6,0),"")</f>
        <v>Năm</v>
      </c>
      <c r="Q706" s="60">
        <f>IF(ISNA(VLOOKUP($A706,[1]DSSV!$A$9:$P$65536,IN_DTK!Q$6,0))=FALSE,VLOOKUP($A706,[1]DSSV!$A$9:$P$65536,IN_DTK!Q$6,0),"")</f>
        <v>0</v>
      </c>
      <c r="R706" s="52" t="str">
        <f t="shared" si="20"/>
        <v>K15KKT</v>
      </c>
      <c r="S706" s="53" t="str">
        <f t="shared" si="21"/>
        <v>KKT</v>
      </c>
    </row>
    <row r="707" spans="1:19" s="52" customFormat="1" ht="18" customHeight="1">
      <c r="A707" s="44">
        <v>698</v>
      </c>
      <c r="B707" s="54">
        <f>SUBTOTAL(2,C$7:C707)</f>
        <v>698</v>
      </c>
      <c r="C707" s="54">
        <f>IF(ISNA(VLOOKUP($A707,[1]DSSV!$A$9:$P$65536,IN_DTK!C$6,0))=FALSE,VLOOKUP($A707,[1]DSSV!$A$9:$P$65536,IN_DTK!C$6,0),"")</f>
        <v>152313940</v>
      </c>
      <c r="D707" s="55" t="str">
        <f>IF(ISNA(VLOOKUP($A707,[1]DSSV!$A$9:$P$65536,IN_DTK!D$6,0))=FALSE,VLOOKUP($A707,[1]DSSV!$A$9:$P$65536,IN_DTK!D$6,0),"")</f>
        <v>Phan Thị</v>
      </c>
      <c r="E707" s="56" t="str">
        <f>IF(ISNA(VLOOKUP($A707,[1]DSSV!$A$9:$P$65536,IN_DTK!E$6,0))=FALSE,VLOOKUP($A707,[1]DSSV!$A$9:$P$65536,IN_DTK!E$6,0),"")</f>
        <v>Hằng</v>
      </c>
      <c r="F707" s="57" t="str">
        <f>IF(ISNA(VLOOKUP($A707,[1]DSSV!$A$9:$P$65536,IN_DTK!F$6,0))=FALSE,VLOOKUP($A707,[1]DSSV!$A$9:$P$65536,IN_DTK!F$6,0),"")</f>
        <v>K15KKT3</v>
      </c>
      <c r="G707" s="57" t="str">
        <f>IF(ISNA(VLOOKUP($A707,[1]DSSV!$A$9:$P$65536,IN_DTK!G$6,0))=FALSE,VLOOKUP($A707,[1]DSSV!$A$9:$P$65536,IN_DTK!G$6,0),"")</f>
        <v>K15E47</v>
      </c>
      <c r="H707" s="54">
        <f>IF(ISNA(VLOOKUP($A707,[1]DSSV!$A$9:$P$65536,IN_DTK!H$6,0))=FALSE,IF(H$9&lt;&gt;0,VLOOKUP($A707,[1]DSSV!$A$9:$P$65536,IN_DTK!H$6,0),""),"")</f>
        <v>8</v>
      </c>
      <c r="I707" s="54">
        <f>IF(ISNA(VLOOKUP($A707,[1]DSSV!$A$9:$P$65536,IN_DTK!I$6,0))=FALSE,IF(I$9&lt;&gt;0,VLOOKUP($A707,[1]DSSV!$A$9:$P$65536,IN_DTK!I$6,0),""),"")</f>
        <v>8</v>
      </c>
      <c r="J707" s="54">
        <f>IF(ISNA(VLOOKUP($A707,[1]DSSV!$A$9:$P$65536,IN_DTK!J$6,0))=FALSE,IF(J$9&lt;&gt;0,VLOOKUP($A707,[1]DSSV!$A$9:$P$65536,IN_DTK!J$6,0),""),"")</f>
        <v>3.8</v>
      </c>
      <c r="K707" s="54">
        <f>IF(ISNA(VLOOKUP($A707,[1]DSSV!$A$9:$P$65536,IN_DTK!K$6,0))=FALSE,IF(K$9&lt;&gt;0,VLOOKUP($A707,[1]DSSV!$A$9:$P$65536,IN_DTK!K$6,0),""),"")</f>
        <v>6</v>
      </c>
      <c r="L707" s="54">
        <f>IF(ISNA(VLOOKUP($A707,[1]DSSV!$A$9:$P$65536,IN_DTK!L$6,0))=FALSE,VLOOKUP($A707,[1]DSSV!$A$9:$P$65536,IN_DTK!L$6,0),"")</f>
        <v>5.5</v>
      </c>
      <c r="M707" s="54">
        <f>IF(ISNA(VLOOKUP($A707,[1]DSSV!$A$9:$P$65536,IN_DTK!M$6,0))=FALSE,VLOOKUP($A707,[1]DSSV!$A$9:$P$65536,IN_DTK!M$6,0),"")</f>
        <v>3.3</v>
      </c>
      <c r="N707" s="54">
        <f>IF(ISNA(VLOOKUP($A707,[1]DSSV!$A$9:$P$65536,IN_DTK!N$6,0))=FALSE,IF(N$9&lt;&gt;0,VLOOKUP($A707,[1]DSSV!$A$9:$P$65536,IN_DTK!N$6,0),""),"")</f>
        <v>4.4000000000000004</v>
      </c>
      <c r="O707" s="58">
        <f>IF(ISNA(VLOOKUP($A707,[1]DSSV!$A$9:$P$65536,IN_DTK!O$6,0))=FALSE,VLOOKUP($A707,[1]DSSV!$A$9:$P$65536,IN_DTK!O$6,0),"")</f>
        <v>5</v>
      </c>
      <c r="P707" s="59" t="str">
        <f>IF(ISNA(VLOOKUP($A707,[1]DSSV!$A$9:$P$65536,IN_DTK!P$6,0))=FALSE,VLOOKUP($A707,[1]DSSV!$A$9:$P$65536,IN_DTK!P$6,0),"")</f>
        <v>Năm</v>
      </c>
      <c r="Q707" s="60">
        <f>IF(ISNA(VLOOKUP($A707,[1]DSSV!$A$9:$P$65536,IN_DTK!Q$6,0))=FALSE,VLOOKUP($A707,[1]DSSV!$A$9:$P$65536,IN_DTK!Q$6,0),"")</f>
        <v>0</v>
      </c>
      <c r="R707" s="52" t="str">
        <f t="shared" si="20"/>
        <v>K15KKT</v>
      </c>
      <c r="S707" s="53" t="str">
        <f t="shared" si="21"/>
        <v>KKT</v>
      </c>
    </row>
    <row r="708" spans="1:19" s="52" customFormat="1" ht="18" customHeight="1">
      <c r="A708" s="44">
        <v>699</v>
      </c>
      <c r="B708" s="54">
        <f>SUBTOTAL(2,C$7:C708)</f>
        <v>699</v>
      </c>
      <c r="C708" s="54">
        <f>IF(ISNA(VLOOKUP($A708,[1]DSSV!$A$9:$P$65536,IN_DTK!C$6,0))=FALSE,VLOOKUP($A708,[1]DSSV!$A$9:$P$65536,IN_DTK!C$6,0),"")</f>
        <v>152313943</v>
      </c>
      <c r="D708" s="55" t="str">
        <f>IF(ISNA(VLOOKUP($A708,[1]DSSV!$A$9:$P$65536,IN_DTK!D$6,0))=FALSE,VLOOKUP($A708,[1]DSSV!$A$9:$P$65536,IN_DTK!D$6,0),"")</f>
        <v>Tô Hoài</v>
      </c>
      <c r="E708" s="56" t="str">
        <f>IF(ISNA(VLOOKUP($A708,[1]DSSV!$A$9:$P$65536,IN_DTK!E$6,0))=FALSE,VLOOKUP($A708,[1]DSSV!$A$9:$P$65536,IN_DTK!E$6,0),"")</f>
        <v>Vi</v>
      </c>
      <c r="F708" s="57" t="str">
        <f>IF(ISNA(VLOOKUP($A708,[1]DSSV!$A$9:$P$65536,IN_DTK!F$6,0))=FALSE,VLOOKUP($A708,[1]DSSV!$A$9:$P$65536,IN_DTK!F$6,0),"")</f>
        <v>K15KKT3</v>
      </c>
      <c r="G708" s="57" t="str">
        <f>IF(ISNA(VLOOKUP($A708,[1]DSSV!$A$9:$P$65536,IN_DTK!G$6,0))=FALSE,VLOOKUP($A708,[1]DSSV!$A$9:$P$65536,IN_DTK!G$6,0),"")</f>
        <v>K15E47</v>
      </c>
      <c r="H708" s="54">
        <f>IF(ISNA(VLOOKUP($A708,[1]DSSV!$A$9:$P$65536,IN_DTK!H$6,0))=FALSE,IF(H$9&lt;&gt;0,VLOOKUP($A708,[1]DSSV!$A$9:$P$65536,IN_DTK!H$6,0),""),"")</f>
        <v>10</v>
      </c>
      <c r="I708" s="54">
        <f>IF(ISNA(VLOOKUP($A708,[1]DSSV!$A$9:$P$65536,IN_DTK!I$6,0))=FALSE,IF(I$9&lt;&gt;0,VLOOKUP($A708,[1]DSSV!$A$9:$P$65536,IN_DTK!I$6,0),""),"")</f>
        <v>10</v>
      </c>
      <c r="J708" s="54">
        <f>IF(ISNA(VLOOKUP($A708,[1]DSSV!$A$9:$P$65536,IN_DTK!J$6,0))=FALSE,IF(J$9&lt;&gt;0,VLOOKUP($A708,[1]DSSV!$A$9:$P$65536,IN_DTK!J$6,0),""),"")</f>
        <v>6.8</v>
      </c>
      <c r="K708" s="54">
        <f>IF(ISNA(VLOOKUP($A708,[1]DSSV!$A$9:$P$65536,IN_DTK!K$6,0))=FALSE,IF(K$9&lt;&gt;0,VLOOKUP($A708,[1]DSSV!$A$9:$P$65536,IN_DTK!K$6,0),""),"")</f>
        <v>7.5</v>
      </c>
      <c r="L708" s="54">
        <f>IF(ISNA(VLOOKUP($A708,[1]DSSV!$A$9:$P$65536,IN_DTK!L$6,0))=FALSE,VLOOKUP($A708,[1]DSSV!$A$9:$P$65536,IN_DTK!L$6,0),"")</f>
        <v>7</v>
      </c>
      <c r="M708" s="54">
        <f>IF(ISNA(VLOOKUP($A708,[1]DSSV!$A$9:$P$65536,IN_DTK!M$6,0))=FALSE,VLOOKUP($A708,[1]DSSV!$A$9:$P$65536,IN_DTK!M$6,0),"")</f>
        <v>4.9000000000000004</v>
      </c>
      <c r="N708" s="54">
        <f>IF(ISNA(VLOOKUP($A708,[1]DSSV!$A$9:$P$65536,IN_DTK!N$6,0))=FALSE,IF(N$9&lt;&gt;0,VLOOKUP($A708,[1]DSSV!$A$9:$P$65536,IN_DTK!N$6,0),""),"")</f>
        <v>6</v>
      </c>
      <c r="O708" s="58">
        <f>IF(ISNA(VLOOKUP($A708,[1]DSSV!$A$9:$P$65536,IN_DTK!O$6,0))=FALSE,VLOOKUP($A708,[1]DSSV!$A$9:$P$65536,IN_DTK!O$6,0),"")</f>
        <v>6.9</v>
      </c>
      <c r="P708" s="59" t="str">
        <f>IF(ISNA(VLOOKUP($A708,[1]DSSV!$A$9:$P$65536,IN_DTK!P$6,0))=FALSE,VLOOKUP($A708,[1]DSSV!$A$9:$P$65536,IN_DTK!P$6,0),"")</f>
        <v>Sáu Phẩy Chín</v>
      </c>
      <c r="Q708" s="60">
        <f>IF(ISNA(VLOOKUP($A708,[1]DSSV!$A$9:$P$65536,IN_DTK!Q$6,0))=FALSE,VLOOKUP($A708,[1]DSSV!$A$9:$P$65536,IN_DTK!Q$6,0),"")</f>
        <v>0</v>
      </c>
      <c r="R708" s="52" t="str">
        <f t="shared" si="20"/>
        <v>K15KKT</v>
      </c>
      <c r="S708" s="53" t="str">
        <f t="shared" si="21"/>
        <v>KKT</v>
      </c>
    </row>
    <row r="709" spans="1:19" s="52" customFormat="1" ht="18" customHeight="1">
      <c r="A709" s="44">
        <v>700</v>
      </c>
      <c r="B709" s="54">
        <f>SUBTOTAL(2,C$7:C709)</f>
        <v>700</v>
      </c>
      <c r="C709" s="54">
        <f>IF(ISNA(VLOOKUP($A709,[1]DSSV!$A$9:$P$65536,IN_DTK!C$6,0))=FALSE,VLOOKUP($A709,[1]DSSV!$A$9:$P$65536,IN_DTK!C$6,0),"")</f>
        <v>152313969</v>
      </c>
      <c r="D709" s="55" t="str">
        <f>IF(ISNA(VLOOKUP($A709,[1]DSSV!$A$9:$P$65536,IN_DTK!D$6,0))=FALSE,VLOOKUP($A709,[1]DSSV!$A$9:$P$65536,IN_DTK!D$6,0),"")</f>
        <v>Hồ Thị Kim</v>
      </c>
      <c r="E709" s="56" t="str">
        <f>IF(ISNA(VLOOKUP($A709,[1]DSSV!$A$9:$P$65536,IN_DTK!E$6,0))=FALSE,VLOOKUP($A709,[1]DSSV!$A$9:$P$65536,IN_DTK!E$6,0),"")</f>
        <v>Quy</v>
      </c>
      <c r="F709" s="57" t="str">
        <f>IF(ISNA(VLOOKUP($A709,[1]DSSV!$A$9:$P$65536,IN_DTK!F$6,0))=FALSE,VLOOKUP($A709,[1]DSSV!$A$9:$P$65536,IN_DTK!F$6,0),"")</f>
        <v>K15KKT3</v>
      </c>
      <c r="G709" s="57" t="str">
        <f>IF(ISNA(VLOOKUP($A709,[1]DSSV!$A$9:$P$65536,IN_DTK!G$6,0))=FALSE,VLOOKUP($A709,[1]DSSV!$A$9:$P$65536,IN_DTK!G$6,0),"")</f>
        <v>K15E47</v>
      </c>
      <c r="H709" s="54">
        <f>IF(ISNA(VLOOKUP($A709,[1]DSSV!$A$9:$P$65536,IN_DTK!H$6,0))=FALSE,IF(H$9&lt;&gt;0,VLOOKUP($A709,[1]DSSV!$A$9:$P$65536,IN_DTK!H$6,0),""),"")</f>
        <v>10</v>
      </c>
      <c r="I709" s="54">
        <f>IF(ISNA(VLOOKUP($A709,[1]DSSV!$A$9:$P$65536,IN_DTK!I$6,0))=FALSE,IF(I$9&lt;&gt;0,VLOOKUP($A709,[1]DSSV!$A$9:$P$65536,IN_DTK!I$6,0),""),"")</f>
        <v>9.5</v>
      </c>
      <c r="J709" s="54">
        <f>IF(ISNA(VLOOKUP($A709,[1]DSSV!$A$9:$P$65536,IN_DTK!J$6,0))=FALSE,IF(J$9&lt;&gt;0,VLOOKUP($A709,[1]DSSV!$A$9:$P$65536,IN_DTK!J$6,0),""),"")</f>
        <v>4.2</v>
      </c>
      <c r="K709" s="54">
        <f>IF(ISNA(VLOOKUP($A709,[1]DSSV!$A$9:$P$65536,IN_DTK!K$6,0))=FALSE,IF(K$9&lt;&gt;0,VLOOKUP($A709,[1]DSSV!$A$9:$P$65536,IN_DTK!K$6,0),""),"")</f>
        <v>7.5</v>
      </c>
      <c r="L709" s="54">
        <f>IF(ISNA(VLOOKUP($A709,[1]DSSV!$A$9:$P$65536,IN_DTK!L$6,0))=FALSE,VLOOKUP($A709,[1]DSSV!$A$9:$P$65536,IN_DTK!L$6,0),"")</f>
        <v>6.5</v>
      </c>
      <c r="M709" s="54">
        <f>IF(ISNA(VLOOKUP($A709,[1]DSSV!$A$9:$P$65536,IN_DTK!M$6,0))=FALSE,VLOOKUP($A709,[1]DSSV!$A$9:$P$65536,IN_DTK!M$6,0),"")</f>
        <v>4.7</v>
      </c>
      <c r="N709" s="54">
        <f>IF(ISNA(VLOOKUP($A709,[1]DSSV!$A$9:$P$65536,IN_DTK!N$6,0))=FALSE,IF(N$9&lt;&gt;0,VLOOKUP($A709,[1]DSSV!$A$9:$P$65536,IN_DTK!N$6,0),""),"")</f>
        <v>5.6</v>
      </c>
      <c r="O709" s="58">
        <f>IF(ISNA(VLOOKUP($A709,[1]DSSV!$A$9:$P$65536,IN_DTK!O$6,0))=FALSE,VLOOKUP($A709,[1]DSSV!$A$9:$P$65536,IN_DTK!O$6,0),"")</f>
        <v>6.1</v>
      </c>
      <c r="P709" s="59" t="str">
        <f>IF(ISNA(VLOOKUP($A709,[1]DSSV!$A$9:$P$65536,IN_DTK!P$6,0))=FALSE,VLOOKUP($A709,[1]DSSV!$A$9:$P$65536,IN_DTK!P$6,0),"")</f>
        <v>Sáu Phẩy Một</v>
      </c>
      <c r="Q709" s="60">
        <f>IF(ISNA(VLOOKUP($A709,[1]DSSV!$A$9:$P$65536,IN_DTK!Q$6,0))=FALSE,VLOOKUP($A709,[1]DSSV!$A$9:$P$65536,IN_DTK!Q$6,0),"")</f>
        <v>0</v>
      </c>
      <c r="R709" s="52" t="str">
        <f t="shared" si="20"/>
        <v>K15KKT</v>
      </c>
      <c r="S709" s="53" t="str">
        <f t="shared" si="21"/>
        <v>KKT</v>
      </c>
    </row>
    <row r="710" spans="1:19" s="52" customFormat="1" ht="18" customHeight="1">
      <c r="A710" s="44">
        <v>701</v>
      </c>
      <c r="B710" s="54">
        <f>SUBTOTAL(2,C$7:C710)</f>
        <v>701</v>
      </c>
      <c r="C710" s="54">
        <f>IF(ISNA(VLOOKUP($A710,[1]DSSV!$A$9:$P$65536,IN_DTK!C$6,0))=FALSE,VLOOKUP($A710,[1]DSSV!$A$9:$P$65536,IN_DTK!C$6,0),"")</f>
        <v>152313974</v>
      </c>
      <c r="D710" s="55" t="str">
        <f>IF(ISNA(VLOOKUP($A710,[1]DSSV!$A$9:$P$65536,IN_DTK!D$6,0))=FALSE,VLOOKUP($A710,[1]DSSV!$A$9:$P$65536,IN_DTK!D$6,0),"")</f>
        <v>Phạm Thị</v>
      </c>
      <c r="E710" s="56" t="str">
        <f>IF(ISNA(VLOOKUP($A710,[1]DSSV!$A$9:$P$65536,IN_DTK!E$6,0))=FALSE,VLOOKUP($A710,[1]DSSV!$A$9:$P$65536,IN_DTK!E$6,0),"")</f>
        <v>Ngoan</v>
      </c>
      <c r="F710" s="57" t="str">
        <f>IF(ISNA(VLOOKUP($A710,[1]DSSV!$A$9:$P$65536,IN_DTK!F$6,0))=FALSE,VLOOKUP($A710,[1]DSSV!$A$9:$P$65536,IN_DTK!F$6,0),"")</f>
        <v>K15KKT3</v>
      </c>
      <c r="G710" s="57" t="str">
        <f>IF(ISNA(VLOOKUP($A710,[1]DSSV!$A$9:$P$65536,IN_DTK!G$6,0))=FALSE,VLOOKUP($A710,[1]DSSV!$A$9:$P$65536,IN_DTK!G$6,0),"")</f>
        <v>K15E47</v>
      </c>
      <c r="H710" s="54">
        <f>IF(ISNA(VLOOKUP($A710,[1]DSSV!$A$9:$P$65536,IN_DTK!H$6,0))=FALSE,IF(H$9&lt;&gt;0,VLOOKUP($A710,[1]DSSV!$A$9:$P$65536,IN_DTK!H$6,0),""),"")</f>
        <v>10</v>
      </c>
      <c r="I710" s="54">
        <f>IF(ISNA(VLOOKUP($A710,[1]DSSV!$A$9:$P$65536,IN_DTK!I$6,0))=FALSE,IF(I$9&lt;&gt;0,VLOOKUP($A710,[1]DSSV!$A$9:$P$65536,IN_DTK!I$6,0),""),"")</f>
        <v>9.5</v>
      </c>
      <c r="J710" s="54">
        <f>IF(ISNA(VLOOKUP($A710,[1]DSSV!$A$9:$P$65536,IN_DTK!J$6,0))=FALSE,IF(J$9&lt;&gt;0,VLOOKUP($A710,[1]DSSV!$A$9:$P$65536,IN_DTK!J$6,0),""),"")</f>
        <v>4.5999999999999996</v>
      </c>
      <c r="K710" s="54">
        <f>IF(ISNA(VLOOKUP($A710,[1]DSSV!$A$9:$P$65536,IN_DTK!K$6,0))=FALSE,IF(K$9&lt;&gt;0,VLOOKUP($A710,[1]DSSV!$A$9:$P$65536,IN_DTK!K$6,0),""),"")</f>
        <v>7.5</v>
      </c>
      <c r="L710" s="54">
        <f>IF(ISNA(VLOOKUP($A710,[1]DSSV!$A$9:$P$65536,IN_DTK!L$6,0))=FALSE,VLOOKUP($A710,[1]DSSV!$A$9:$P$65536,IN_DTK!L$6,0),"")</f>
        <v>7.5</v>
      </c>
      <c r="M710" s="54">
        <f>IF(ISNA(VLOOKUP($A710,[1]DSSV!$A$9:$P$65536,IN_DTK!M$6,0))=FALSE,VLOOKUP($A710,[1]DSSV!$A$9:$P$65536,IN_DTK!M$6,0),"")</f>
        <v>2.9</v>
      </c>
      <c r="N710" s="54">
        <f>IF(ISNA(VLOOKUP($A710,[1]DSSV!$A$9:$P$65536,IN_DTK!N$6,0))=FALSE,IF(N$9&lt;&gt;0,VLOOKUP($A710,[1]DSSV!$A$9:$P$65536,IN_DTK!N$6,0),""),"")</f>
        <v>5.2</v>
      </c>
      <c r="O710" s="58">
        <f>IF(ISNA(VLOOKUP($A710,[1]DSSV!$A$9:$P$65536,IN_DTK!O$6,0))=FALSE,VLOOKUP($A710,[1]DSSV!$A$9:$P$65536,IN_DTK!O$6,0),"")</f>
        <v>6</v>
      </c>
      <c r="P710" s="59" t="str">
        <f>IF(ISNA(VLOOKUP($A710,[1]DSSV!$A$9:$P$65536,IN_DTK!P$6,0))=FALSE,VLOOKUP($A710,[1]DSSV!$A$9:$P$65536,IN_DTK!P$6,0),"")</f>
        <v>Sáu</v>
      </c>
      <c r="Q710" s="60">
        <f>IF(ISNA(VLOOKUP($A710,[1]DSSV!$A$9:$P$65536,IN_DTK!Q$6,0))=FALSE,VLOOKUP($A710,[1]DSSV!$A$9:$P$65536,IN_DTK!Q$6,0),"")</f>
        <v>0</v>
      </c>
      <c r="R710" s="52" t="str">
        <f t="shared" si="20"/>
        <v>K15KKT</v>
      </c>
      <c r="S710" s="53" t="str">
        <f t="shared" si="21"/>
        <v>KKT</v>
      </c>
    </row>
    <row r="711" spans="1:19" s="52" customFormat="1" ht="18" customHeight="1">
      <c r="A711" s="44">
        <v>702</v>
      </c>
      <c r="B711" s="54">
        <f>SUBTOTAL(2,C$7:C711)</f>
        <v>702</v>
      </c>
      <c r="C711" s="54">
        <f>IF(ISNA(VLOOKUP($A711,[1]DSSV!$A$9:$P$65536,IN_DTK!C$6,0))=FALSE,VLOOKUP($A711,[1]DSSV!$A$9:$P$65536,IN_DTK!C$6,0),"")</f>
        <v>152313991</v>
      </c>
      <c r="D711" s="55" t="str">
        <f>IF(ISNA(VLOOKUP($A711,[1]DSSV!$A$9:$P$65536,IN_DTK!D$6,0))=FALSE,VLOOKUP($A711,[1]DSSV!$A$9:$P$65536,IN_DTK!D$6,0),"")</f>
        <v>Hoàng Nguyễn Quốc</v>
      </c>
      <c r="E711" s="56" t="str">
        <f>IF(ISNA(VLOOKUP($A711,[1]DSSV!$A$9:$P$65536,IN_DTK!E$6,0))=FALSE,VLOOKUP($A711,[1]DSSV!$A$9:$P$65536,IN_DTK!E$6,0),"")</f>
        <v>Huy</v>
      </c>
      <c r="F711" s="57" t="str">
        <f>IF(ISNA(VLOOKUP($A711,[1]DSSV!$A$9:$P$65536,IN_DTK!F$6,0))=FALSE,VLOOKUP($A711,[1]DSSV!$A$9:$P$65536,IN_DTK!F$6,0),"")</f>
        <v>K15KKT3</v>
      </c>
      <c r="G711" s="57" t="str">
        <f>IF(ISNA(VLOOKUP($A711,[1]DSSV!$A$9:$P$65536,IN_DTK!G$6,0))=FALSE,VLOOKUP($A711,[1]DSSV!$A$9:$P$65536,IN_DTK!G$6,0),"")</f>
        <v>K15E47</v>
      </c>
      <c r="H711" s="54">
        <f>IF(ISNA(VLOOKUP($A711,[1]DSSV!$A$9:$P$65536,IN_DTK!H$6,0))=FALSE,IF(H$9&lt;&gt;0,VLOOKUP($A711,[1]DSSV!$A$9:$P$65536,IN_DTK!H$6,0),""),"")</f>
        <v>6</v>
      </c>
      <c r="I711" s="54">
        <f>IF(ISNA(VLOOKUP($A711,[1]DSSV!$A$9:$P$65536,IN_DTK!I$6,0))=FALSE,IF(I$9&lt;&gt;0,VLOOKUP($A711,[1]DSSV!$A$9:$P$65536,IN_DTK!I$6,0),""),"")</f>
        <v>8</v>
      </c>
      <c r="J711" s="54">
        <f>IF(ISNA(VLOOKUP($A711,[1]DSSV!$A$9:$P$65536,IN_DTK!J$6,0))=FALSE,IF(J$9&lt;&gt;0,VLOOKUP($A711,[1]DSSV!$A$9:$P$65536,IN_DTK!J$6,0),""),"")</f>
        <v>4.5999999999999996</v>
      </c>
      <c r="K711" s="54">
        <f>IF(ISNA(VLOOKUP($A711,[1]DSSV!$A$9:$P$65536,IN_DTK!K$6,0))=FALSE,IF(K$9&lt;&gt;0,VLOOKUP($A711,[1]DSSV!$A$9:$P$65536,IN_DTK!K$6,0),""),"")</f>
        <v>7.5</v>
      </c>
      <c r="L711" s="54">
        <f>IF(ISNA(VLOOKUP($A711,[1]DSSV!$A$9:$P$65536,IN_DTK!L$6,0))=FALSE,VLOOKUP($A711,[1]DSSV!$A$9:$P$65536,IN_DTK!L$6,0),"")</f>
        <v>4.5</v>
      </c>
      <c r="M711" s="54">
        <f>IF(ISNA(VLOOKUP($A711,[1]DSSV!$A$9:$P$65536,IN_DTK!M$6,0))=FALSE,VLOOKUP($A711,[1]DSSV!$A$9:$P$65536,IN_DTK!M$6,0),"")</f>
        <v>4</v>
      </c>
      <c r="N711" s="54">
        <f>IF(ISNA(VLOOKUP($A711,[1]DSSV!$A$9:$P$65536,IN_DTK!N$6,0))=FALSE,IF(N$9&lt;&gt;0,VLOOKUP($A711,[1]DSSV!$A$9:$P$65536,IN_DTK!N$6,0),""),"")</f>
        <v>4.3</v>
      </c>
      <c r="O711" s="58">
        <f>IF(ISNA(VLOOKUP($A711,[1]DSSV!$A$9:$P$65536,IN_DTK!O$6,0))=FALSE,VLOOKUP($A711,[1]DSSV!$A$9:$P$65536,IN_DTK!O$6,0),"")</f>
        <v>5.0999999999999996</v>
      </c>
      <c r="P711" s="59" t="str">
        <f>IF(ISNA(VLOOKUP($A711,[1]DSSV!$A$9:$P$65536,IN_DTK!P$6,0))=FALSE,VLOOKUP($A711,[1]DSSV!$A$9:$P$65536,IN_DTK!P$6,0),"")</f>
        <v>Năm Phẩy Một</v>
      </c>
      <c r="Q711" s="60">
        <f>IF(ISNA(VLOOKUP($A711,[1]DSSV!$A$9:$P$65536,IN_DTK!Q$6,0))=FALSE,VLOOKUP($A711,[1]DSSV!$A$9:$P$65536,IN_DTK!Q$6,0),"")</f>
        <v>0</v>
      </c>
      <c r="R711" s="52" t="str">
        <f t="shared" si="20"/>
        <v>K15KKT</v>
      </c>
      <c r="S711" s="53" t="str">
        <f t="shared" si="21"/>
        <v>KKT</v>
      </c>
    </row>
    <row r="712" spans="1:19" s="52" customFormat="1" ht="18" customHeight="1">
      <c r="A712" s="44">
        <v>703</v>
      </c>
      <c r="B712" s="54">
        <f>SUBTOTAL(2,C$7:C712)</f>
        <v>703</v>
      </c>
      <c r="C712" s="54">
        <f>IF(ISNA(VLOOKUP($A712,[1]DSSV!$A$9:$P$65536,IN_DTK!C$6,0))=FALSE,VLOOKUP($A712,[1]DSSV!$A$9:$P$65536,IN_DTK!C$6,0),"")</f>
        <v>152314010</v>
      </c>
      <c r="D712" s="55" t="str">
        <f>IF(ISNA(VLOOKUP($A712,[1]DSSV!$A$9:$P$65536,IN_DTK!D$6,0))=FALSE,VLOOKUP($A712,[1]DSSV!$A$9:$P$65536,IN_DTK!D$6,0),"")</f>
        <v>Hà Thị Thu</v>
      </c>
      <c r="E712" s="56" t="str">
        <f>IF(ISNA(VLOOKUP($A712,[1]DSSV!$A$9:$P$65536,IN_DTK!E$6,0))=FALSE,VLOOKUP($A712,[1]DSSV!$A$9:$P$65536,IN_DTK!E$6,0),"")</f>
        <v>Nga</v>
      </c>
      <c r="F712" s="57" t="str">
        <f>IF(ISNA(VLOOKUP($A712,[1]DSSV!$A$9:$P$65536,IN_DTK!F$6,0))=FALSE,VLOOKUP($A712,[1]DSSV!$A$9:$P$65536,IN_DTK!F$6,0),"")</f>
        <v>K15KKT3</v>
      </c>
      <c r="G712" s="57" t="str">
        <f>IF(ISNA(VLOOKUP($A712,[1]DSSV!$A$9:$P$65536,IN_DTK!G$6,0))=FALSE,VLOOKUP($A712,[1]DSSV!$A$9:$P$65536,IN_DTK!G$6,0),"")</f>
        <v>K15E47</v>
      </c>
      <c r="H712" s="54">
        <f>IF(ISNA(VLOOKUP($A712,[1]DSSV!$A$9:$P$65536,IN_DTK!H$6,0))=FALSE,IF(H$9&lt;&gt;0,VLOOKUP($A712,[1]DSSV!$A$9:$P$65536,IN_DTK!H$6,0),""),"")</f>
        <v>10</v>
      </c>
      <c r="I712" s="54">
        <f>IF(ISNA(VLOOKUP($A712,[1]DSSV!$A$9:$P$65536,IN_DTK!I$6,0))=FALSE,IF(I$9&lt;&gt;0,VLOOKUP($A712,[1]DSSV!$A$9:$P$65536,IN_DTK!I$6,0),""),"")</f>
        <v>9.5</v>
      </c>
      <c r="J712" s="54">
        <f>IF(ISNA(VLOOKUP($A712,[1]DSSV!$A$9:$P$65536,IN_DTK!J$6,0))=FALSE,IF(J$9&lt;&gt;0,VLOOKUP($A712,[1]DSSV!$A$9:$P$65536,IN_DTK!J$6,0),""),"")</f>
        <v>5.2</v>
      </c>
      <c r="K712" s="54">
        <f>IF(ISNA(VLOOKUP($A712,[1]DSSV!$A$9:$P$65536,IN_DTK!K$6,0))=FALSE,IF(K$9&lt;&gt;0,VLOOKUP($A712,[1]DSSV!$A$9:$P$65536,IN_DTK!K$6,0),""),"")</f>
        <v>7.5</v>
      </c>
      <c r="L712" s="54">
        <f>IF(ISNA(VLOOKUP($A712,[1]DSSV!$A$9:$P$65536,IN_DTK!L$6,0))=FALSE,VLOOKUP($A712,[1]DSSV!$A$9:$P$65536,IN_DTK!L$6,0),"")</f>
        <v>7</v>
      </c>
      <c r="M712" s="54">
        <f>IF(ISNA(VLOOKUP($A712,[1]DSSV!$A$9:$P$65536,IN_DTK!M$6,0))=FALSE,VLOOKUP($A712,[1]DSSV!$A$9:$P$65536,IN_DTK!M$6,0),"")</f>
        <v>5.3</v>
      </c>
      <c r="N712" s="54">
        <f>IF(ISNA(VLOOKUP($A712,[1]DSSV!$A$9:$P$65536,IN_DTK!N$6,0))=FALSE,IF(N$9&lt;&gt;0,VLOOKUP($A712,[1]DSSV!$A$9:$P$65536,IN_DTK!N$6,0),""),"")</f>
        <v>6.2</v>
      </c>
      <c r="O712" s="58">
        <f>IF(ISNA(VLOOKUP($A712,[1]DSSV!$A$9:$P$65536,IN_DTK!O$6,0))=FALSE,VLOOKUP($A712,[1]DSSV!$A$9:$P$65536,IN_DTK!O$6,0),"")</f>
        <v>6.7</v>
      </c>
      <c r="P712" s="59" t="str">
        <f>IF(ISNA(VLOOKUP($A712,[1]DSSV!$A$9:$P$65536,IN_DTK!P$6,0))=FALSE,VLOOKUP($A712,[1]DSSV!$A$9:$P$65536,IN_DTK!P$6,0),"")</f>
        <v>Sáu  Phẩy Bảy</v>
      </c>
      <c r="Q712" s="60">
        <f>IF(ISNA(VLOOKUP($A712,[1]DSSV!$A$9:$P$65536,IN_DTK!Q$6,0))=FALSE,VLOOKUP($A712,[1]DSSV!$A$9:$P$65536,IN_DTK!Q$6,0),"")</f>
        <v>0</v>
      </c>
      <c r="R712" s="52" t="str">
        <f t="shared" si="20"/>
        <v>K15KKT</v>
      </c>
      <c r="S712" s="53" t="str">
        <f t="shared" si="21"/>
        <v>KKT</v>
      </c>
    </row>
    <row r="713" spans="1:19" s="52" customFormat="1" ht="18" customHeight="1">
      <c r="A713" s="44">
        <v>704</v>
      </c>
      <c r="B713" s="54">
        <f>SUBTOTAL(2,C$7:C713)</f>
        <v>704</v>
      </c>
      <c r="C713" s="54">
        <f>IF(ISNA(VLOOKUP($A713,[1]DSSV!$A$9:$P$65536,IN_DTK!C$6,0))=FALSE,VLOOKUP($A713,[1]DSSV!$A$9:$P$65536,IN_DTK!C$6,0),"")</f>
        <v>152314019</v>
      </c>
      <c r="D713" s="55" t="str">
        <f>IF(ISNA(VLOOKUP($A713,[1]DSSV!$A$9:$P$65536,IN_DTK!D$6,0))=FALSE,VLOOKUP($A713,[1]DSSV!$A$9:$P$65536,IN_DTK!D$6,0),"")</f>
        <v>Phan Thị Hải</v>
      </c>
      <c r="E713" s="56" t="str">
        <f>IF(ISNA(VLOOKUP($A713,[1]DSSV!$A$9:$P$65536,IN_DTK!E$6,0))=FALSE,VLOOKUP($A713,[1]DSSV!$A$9:$P$65536,IN_DTK!E$6,0),"")</f>
        <v>Yến</v>
      </c>
      <c r="F713" s="57" t="str">
        <f>IF(ISNA(VLOOKUP($A713,[1]DSSV!$A$9:$P$65536,IN_DTK!F$6,0))=FALSE,VLOOKUP($A713,[1]DSSV!$A$9:$P$65536,IN_DTK!F$6,0),"")</f>
        <v>K15KKT3</v>
      </c>
      <c r="G713" s="57" t="str">
        <f>IF(ISNA(VLOOKUP($A713,[1]DSSV!$A$9:$P$65536,IN_DTK!G$6,0))=FALSE,VLOOKUP($A713,[1]DSSV!$A$9:$P$65536,IN_DTK!G$6,0),"")</f>
        <v>K15E47</v>
      </c>
      <c r="H713" s="54">
        <f>IF(ISNA(VLOOKUP($A713,[1]DSSV!$A$9:$P$65536,IN_DTK!H$6,0))=FALSE,IF(H$9&lt;&gt;0,VLOOKUP($A713,[1]DSSV!$A$9:$P$65536,IN_DTK!H$6,0),""),"")</f>
        <v>9</v>
      </c>
      <c r="I713" s="54">
        <f>IF(ISNA(VLOOKUP($A713,[1]DSSV!$A$9:$P$65536,IN_DTK!I$6,0))=FALSE,IF(I$9&lt;&gt;0,VLOOKUP($A713,[1]DSSV!$A$9:$P$65536,IN_DTK!I$6,0),""),"")</f>
        <v>9</v>
      </c>
      <c r="J713" s="54">
        <f>IF(ISNA(VLOOKUP($A713,[1]DSSV!$A$9:$P$65536,IN_DTK!J$6,0))=FALSE,IF(J$9&lt;&gt;0,VLOOKUP($A713,[1]DSSV!$A$9:$P$65536,IN_DTK!J$6,0),""),"")</f>
        <v>5.6</v>
      </c>
      <c r="K713" s="54">
        <f>IF(ISNA(VLOOKUP($A713,[1]DSSV!$A$9:$P$65536,IN_DTK!K$6,0))=FALSE,IF(K$9&lt;&gt;0,VLOOKUP($A713,[1]DSSV!$A$9:$P$65536,IN_DTK!K$6,0),""),"")</f>
        <v>7</v>
      </c>
      <c r="L713" s="54">
        <f>IF(ISNA(VLOOKUP($A713,[1]DSSV!$A$9:$P$65536,IN_DTK!L$6,0))=FALSE,VLOOKUP($A713,[1]DSSV!$A$9:$P$65536,IN_DTK!L$6,0),"")</f>
        <v>6.5</v>
      </c>
      <c r="M713" s="54">
        <f>IF(ISNA(VLOOKUP($A713,[1]DSSV!$A$9:$P$65536,IN_DTK!M$6,0))=FALSE,VLOOKUP($A713,[1]DSSV!$A$9:$P$65536,IN_DTK!M$6,0),"")</f>
        <v>4</v>
      </c>
      <c r="N713" s="54">
        <f>IF(ISNA(VLOOKUP($A713,[1]DSSV!$A$9:$P$65536,IN_DTK!N$6,0))=FALSE,IF(N$9&lt;&gt;0,VLOOKUP($A713,[1]DSSV!$A$9:$P$65536,IN_DTK!N$6,0),""),"")</f>
        <v>5.3</v>
      </c>
      <c r="O713" s="58">
        <f>IF(ISNA(VLOOKUP($A713,[1]DSSV!$A$9:$P$65536,IN_DTK!O$6,0))=FALSE,VLOOKUP($A713,[1]DSSV!$A$9:$P$65536,IN_DTK!O$6,0),"")</f>
        <v>6.1</v>
      </c>
      <c r="P713" s="59" t="str">
        <f>IF(ISNA(VLOOKUP($A713,[1]DSSV!$A$9:$P$65536,IN_DTK!P$6,0))=FALSE,VLOOKUP($A713,[1]DSSV!$A$9:$P$65536,IN_DTK!P$6,0),"")</f>
        <v>Sáu Phẩy Một</v>
      </c>
      <c r="Q713" s="60">
        <f>IF(ISNA(VLOOKUP($A713,[1]DSSV!$A$9:$P$65536,IN_DTK!Q$6,0))=FALSE,VLOOKUP($A713,[1]DSSV!$A$9:$P$65536,IN_DTK!Q$6,0),"")</f>
        <v>0</v>
      </c>
      <c r="R713" s="52" t="str">
        <f t="shared" si="20"/>
        <v>K15KKT</v>
      </c>
      <c r="S713" s="53" t="str">
        <f t="shared" si="21"/>
        <v>KKT</v>
      </c>
    </row>
    <row r="714" spans="1:19" s="52" customFormat="1" ht="18" customHeight="1">
      <c r="A714" s="44">
        <v>705</v>
      </c>
      <c r="B714" s="54">
        <f>SUBTOTAL(2,C$7:C714)</f>
        <v>705</v>
      </c>
      <c r="C714" s="54">
        <f>IF(ISNA(VLOOKUP($A714,[1]DSSV!$A$9:$P$65536,IN_DTK!C$6,0))=FALSE,VLOOKUP($A714,[1]DSSV!$A$9:$P$65536,IN_DTK!C$6,0),"")</f>
        <v>152314060</v>
      </c>
      <c r="D714" s="55" t="str">
        <f>IF(ISNA(VLOOKUP($A714,[1]DSSV!$A$9:$P$65536,IN_DTK!D$6,0))=FALSE,VLOOKUP($A714,[1]DSSV!$A$9:$P$65536,IN_DTK!D$6,0),"")</f>
        <v>Phan Hoàng Anh</v>
      </c>
      <c r="E714" s="56" t="str">
        <f>IF(ISNA(VLOOKUP($A714,[1]DSSV!$A$9:$P$65536,IN_DTK!E$6,0))=FALSE,VLOOKUP($A714,[1]DSSV!$A$9:$P$65536,IN_DTK!E$6,0),"")</f>
        <v>Thư</v>
      </c>
      <c r="F714" s="57" t="str">
        <f>IF(ISNA(VLOOKUP($A714,[1]DSSV!$A$9:$P$65536,IN_DTK!F$6,0))=FALSE,VLOOKUP($A714,[1]DSSV!$A$9:$P$65536,IN_DTK!F$6,0),"")</f>
        <v>K15KKT3</v>
      </c>
      <c r="G714" s="57" t="str">
        <f>IF(ISNA(VLOOKUP($A714,[1]DSSV!$A$9:$P$65536,IN_DTK!G$6,0))=FALSE,VLOOKUP($A714,[1]DSSV!$A$9:$P$65536,IN_DTK!G$6,0),"")</f>
        <v>K15E47</v>
      </c>
      <c r="H714" s="54">
        <f>IF(ISNA(VLOOKUP($A714,[1]DSSV!$A$9:$P$65536,IN_DTK!H$6,0))=FALSE,IF(H$9&lt;&gt;0,VLOOKUP($A714,[1]DSSV!$A$9:$P$65536,IN_DTK!H$6,0),""),"")</f>
        <v>9</v>
      </c>
      <c r="I714" s="54">
        <f>IF(ISNA(VLOOKUP($A714,[1]DSSV!$A$9:$P$65536,IN_DTK!I$6,0))=FALSE,IF(I$9&lt;&gt;0,VLOOKUP($A714,[1]DSSV!$A$9:$P$65536,IN_DTK!I$6,0),""),"")</f>
        <v>8.5</v>
      </c>
      <c r="J714" s="54">
        <f>IF(ISNA(VLOOKUP($A714,[1]DSSV!$A$9:$P$65536,IN_DTK!J$6,0))=FALSE,IF(J$9&lt;&gt;0,VLOOKUP($A714,[1]DSSV!$A$9:$P$65536,IN_DTK!J$6,0),""),"")</f>
        <v>4.2</v>
      </c>
      <c r="K714" s="54">
        <f>IF(ISNA(VLOOKUP($A714,[1]DSSV!$A$9:$P$65536,IN_DTK!K$6,0))=FALSE,IF(K$9&lt;&gt;0,VLOOKUP($A714,[1]DSSV!$A$9:$P$65536,IN_DTK!K$6,0),""),"")</f>
        <v>7</v>
      </c>
      <c r="L714" s="54">
        <f>IF(ISNA(VLOOKUP($A714,[1]DSSV!$A$9:$P$65536,IN_DTK!L$6,0))=FALSE,VLOOKUP($A714,[1]DSSV!$A$9:$P$65536,IN_DTK!L$6,0),"")</f>
        <v>6</v>
      </c>
      <c r="M714" s="54">
        <f>IF(ISNA(VLOOKUP($A714,[1]DSSV!$A$9:$P$65536,IN_DTK!M$6,0))=FALSE,VLOOKUP($A714,[1]DSSV!$A$9:$P$65536,IN_DTK!M$6,0),"")</f>
        <v>4</v>
      </c>
      <c r="N714" s="54">
        <f>IF(ISNA(VLOOKUP($A714,[1]DSSV!$A$9:$P$65536,IN_DTK!N$6,0))=FALSE,IF(N$9&lt;&gt;0,VLOOKUP($A714,[1]DSSV!$A$9:$P$65536,IN_DTK!N$6,0),""),"")</f>
        <v>5</v>
      </c>
      <c r="O714" s="58">
        <f>IF(ISNA(VLOOKUP($A714,[1]DSSV!$A$9:$P$65536,IN_DTK!O$6,0))=FALSE,VLOOKUP($A714,[1]DSSV!$A$9:$P$65536,IN_DTK!O$6,0),"")</f>
        <v>5.6</v>
      </c>
      <c r="P714" s="59" t="str">
        <f>IF(ISNA(VLOOKUP($A714,[1]DSSV!$A$9:$P$65536,IN_DTK!P$6,0))=FALSE,VLOOKUP($A714,[1]DSSV!$A$9:$P$65536,IN_DTK!P$6,0),"")</f>
        <v>Năm Phẩy Sáu</v>
      </c>
      <c r="Q714" s="60">
        <f>IF(ISNA(VLOOKUP($A714,[1]DSSV!$A$9:$P$65536,IN_DTK!Q$6,0))=FALSE,VLOOKUP($A714,[1]DSSV!$A$9:$P$65536,IN_DTK!Q$6,0),"")</f>
        <v>0</v>
      </c>
      <c r="R714" s="52" t="str">
        <f t="shared" si="20"/>
        <v>K15KKT</v>
      </c>
      <c r="S714" s="53" t="str">
        <f t="shared" si="21"/>
        <v>KKT</v>
      </c>
    </row>
    <row r="715" spans="1:19" s="52" customFormat="1" ht="18" customHeight="1">
      <c r="A715" s="44">
        <v>706</v>
      </c>
      <c r="B715" s="54">
        <f>SUBTOTAL(2,C$7:C715)</f>
        <v>706</v>
      </c>
      <c r="C715" s="54">
        <f>IF(ISNA(VLOOKUP($A715,[1]DSSV!$A$9:$P$65536,IN_DTK!C$6,0))=FALSE,VLOOKUP($A715,[1]DSSV!$A$9:$P$65536,IN_DTK!C$6,0),"")</f>
        <v>152314063</v>
      </c>
      <c r="D715" s="55" t="str">
        <f>IF(ISNA(VLOOKUP($A715,[1]DSSV!$A$9:$P$65536,IN_DTK!D$6,0))=FALSE,VLOOKUP($A715,[1]DSSV!$A$9:$P$65536,IN_DTK!D$6,0),"")</f>
        <v>Lương Thị Bích</v>
      </c>
      <c r="E715" s="56" t="str">
        <f>IF(ISNA(VLOOKUP($A715,[1]DSSV!$A$9:$P$65536,IN_DTK!E$6,0))=FALSE,VLOOKUP($A715,[1]DSSV!$A$9:$P$65536,IN_DTK!E$6,0),"")</f>
        <v>Trâm</v>
      </c>
      <c r="F715" s="57" t="str">
        <f>IF(ISNA(VLOOKUP($A715,[1]DSSV!$A$9:$P$65536,IN_DTK!F$6,0))=FALSE,VLOOKUP($A715,[1]DSSV!$A$9:$P$65536,IN_DTK!F$6,0),"")</f>
        <v>K15KKT3</v>
      </c>
      <c r="G715" s="57" t="str">
        <f>IF(ISNA(VLOOKUP($A715,[1]DSSV!$A$9:$P$65536,IN_DTK!G$6,0))=FALSE,VLOOKUP($A715,[1]DSSV!$A$9:$P$65536,IN_DTK!G$6,0),"")</f>
        <v>K15E47</v>
      </c>
      <c r="H715" s="54">
        <f>IF(ISNA(VLOOKUP($A715,[1]DSSV!$A$9:$P$65536,IN_DTK!H$6,0))=FALSE,IF(H$9&lt;&gt;0,VLOOKUP($A715,[1]DSSV!$A$9:$P$65536,IN_DTK!H$6,0),""),"")</f>
        <v>10</v>
      </c>
      <c r="I715" s="54">
        <f>IF(ISNA(VLOOKUP($A715,[1]DSSV!$A$9:$P$65536,IN_DTK!I$6,0))=FALSE,IF(I$9&lt;&gt;0,VLOOKUP($A715,[1]DSSV!$A$9:$P$65536,IN_DTK!I$6,0),""),"")</f>
        <v>9</v>
      </c>
      <c r="J715" s="54">
        <f>IF(ISNA(VLOOKUP($A715,[1]DSSV!$A$9:$P$65536,IN_DTK!J$6,0))=FALSE,IF(J$9&lt;&gt;0,VLOOKUP($A715,[1]DSSV!$A$9:$P$65536,IN_DTK!J$6,0),""),"")</f>
        <v>5</v>
      </c>
      <c r="K715" s="54">
        <f>IF(ISNA(VLOOKUP($A715,[1]DSSV!$A$9:$P$65536,IN_DTK!K$6,0))=FALSE,IF(K$9&lt;&gt;0,VLOOKUP($A715,[1]DSSV!$A$9:$P$65536,IN_DTK!K$6,0),""),"")</f>
        <v>7</v>
      </c>
      <c r="L715" s="54">
        <f>IF(ISNA(VLOOKUP($A715,[1]DSSV!$A$9:$P$65536,IN_DTK!L$6,0))=FALSE,VLOOKUP($A715,[1]DSSV!$A$9:$P$65536,IN_DTK!L$6,0),"")</f>
        <v>7</v>
      </c>
      <c r="M715" s="54">
        <f>IF(ISNA(VLOOKUP($A715,[1]DSSV!$A$9:$P$65536,IN_DTK!M$6,0))=FALSE,VLOOKUP($A715,[1]DSSV!$A$9:$P$65536,IN_DTK!M$6,0),"")</f>
        <v>4.5999999999999996</v>
      </c>
      <c r="N715" s="54">
        <f>IF(ISNA(VLOOKUP($A715,[1]DSSV!$A$9:$P$65536,IN_DTK!N$6,0))=FALSE,IF(N$9&lt;&gt;0,VLOOKUP($A715,[1]DSSV!$A$9:$P$65536,IN_DTK!N$6,0),""),"")</f>
        <v>5.8</v>
      </c>
      <c r="O715" s="58">
        <f>IF(ISNA(VLOOKUP($A715,[1]DSSV!$A$9:$P$65536,IN_DTK!O$6,0))=FALSE,VLOOKUP($A715,[1]DSSV!$A$9:$P$65536,IN_DTK!O$6,0),"")</f>
        <v>6.3</v>
      </c>
      <c r="P715" s="59" t="str">
        <f>IF(ISNA(VLOOKUP($A715,[1]DSSV!$A$9:$P$65536,IN_DTK!P$6,0))=FALSE,VLOOKUP($A715,[1]DSSV!$A$9:$P$65536,IN_DTK!P$6,0),"")</f>
        <v>Sáu  Phẩy Ba</v>
      </c>
      <c r="Q715" s="60">
        <f>IF(ISNA(VLOOKUP($A715,[1]DSSV!$A$9:$P$65536,IN_DTK!Q$6,0))=FALSE,VLOOKUP($A715,[1]DSSV!$A$9:$P$65536,IN_DTK!Q$6,0),"")</f>
        <v>0</v>
      </c>
      <c r="R715" s="52" t="str">
        <f t="shared" ref="R715:R778" si="22">LEFT(F715,6)</f>
        <v>K15KKT</v>
      </c>
      <c r="S715" s="53" t="str">
        <f t="shared" ref="S715:S778" si="23">RIGHT(R715,3)</f>
        <v>KKT</v>
      </c>
    </row>
    <row r="716" spans="1:19" s="52" customFormat="1" ht="18" customHeight="1">
      <c r="A716" s="44">
        <v>707</v>
      </c>
      <c r="B716" s="54">
        <f>SUBTOTAL(2,C$7:C716)</f>
        <v>707</v>
      </c>
      <c r="C716" s="54">
        <f>IF(ISNA(VLOOKUP($A716,[1]DSSV!$A$9:$P$65536,IN_DTK!C$6,0))=FALSE,VLOOKUP($A716,[1]DSSV!$A$9:$P$65536,IN_DTK!C$6,0),"")</f>
        <v>152314099</v>
      </c>
      <c r="D716" s="55" t="str">
        <f>IF(ISNA(VLOOKUP($A716,[1]DSSV!$A$9:$P$65536,IN_DTK!D$6,0))=FALSE,VLOOKUP($A716,[1]DSSV!$A$9:$P$65536,IN_DTK!D$6,0),"")</f>
        <v>Nguyễn Thanh</v>
      </c>
      <c r="E716" s="56" t="str">
        <f>IF(ISNA(VLOOKUP($A716,[1]DSSV!$A$9:$P$65536,IN_DTK!E$6,0))=FALSE,VLOOKUP($A716,[1]DSSV!$A$9:$P$65536,IN_DTK!E$6,0),"")</f>
        <v>Bình</v>
      </c>
      <c r="F716" s="57" t="str">
        <f>IF(ISNA(VLOOKUP($A716,[1]DSSV!$A$9:$P$65536,IN_DTK!F$6,0))=FALSE,VLOOKUP($A716,[1]DSSV!$A$9:$P$65536,IN_DTK!F$6,0),"")</f>
        <v>K15KKT3</v>
      </c>
      <c r="G716" s="57" t="str">
        <f>IF(ISNA(VLOOKUP($A716,[1]DSSV!$A$9:$P$65536,IN_DTK!G$6,0))=FALSE,VLOOKUP($A716,[1]DSSV!$A$9:$P$65536,IN_DTK!G$6,0),"")</f>
        <v>K15E47</v>
      </c>
      <c r="H716" s="54">
        <f>IF(ISNA(VLOOKUP($A716,[1]DSSV!$A$9:$P$65536,IN_DTK!H$6,0))=FALSE,IF(H$9&lt;&gt;0,VLOOKUP($A716,[1]DSSV!$A$9:$P$65536,IN_DTK!H$6,0),""),"")</f>
        <v>10</v>
      </c>
      <c r="I716" s="54">
        <f>IF(ISNA(VLOOKUP($A716,[1]DSSV!$A$9:$P$65536,IN_DTK!I$6,0))=FALSE,IF(I$9&lt;&gt;0,VLOOKUP($A716,[1]DSSV!$A$9:$P$65536,IN_DTK!I$6,0),""),"")</f>
        <v>9.5</v>
      </c>
      <c r="J716" s="54">
        <f>IF(ISNA(VLOOKUP($A716,[1]DSSV!$A$9:$P$65536,IN_DTK!J$6,0))=FALSE,IF(J$9&lt;&gt;0,VLOOKUP($A716,[1]DSSV!$A$9:$P$65536,IN_DTK!J$6,0),""),"")</f>
        <v>4.5999999999999996</v>
      </c>
      <c r="K716" s="54">
        <f>IF(ISNA(VLOOKUP($A716,[1]DSSV!$A$9:$P$65536,IN_DTK!K$6,0))=FALSE,IF(K$9&lt;&gt;0,VLOOKUP($A716,[1]DSSV!$A$9:$P$65536,IN_DTK!K$6,0),""),"")</f>
        <v>7</v>
      </c>
      <c r="L716" s="54">
        <f>IF(ISNA(VLOOKUP($A716,[1]DSSV!$A$9:$P$65536,IN_DTK!L$6,0))=FALSE,VLOOKUP($A716,[1]DSSV!$A$9:$P$65536,IN_DTK!L$6,0),"")</f>
        <v>6.5</v>
      </c>
      <c r="M716" s="54">
        <f>IF(ISNA(VLOOKUP($A716,[1]DSSV!$A$9:$P$65536,IN_DTK!M$6,0))=FALSE,VLOOKUP($A716,[1]DSSV!$A$9:$P$65536,IN_DTK!M$6,0),"")</f>
        <v>5.6</v>
      </c>
      <c r="N716" s="54">
        <f>IF(ISNA(VLOOKUP($A716,[1]DSSV!$A$9:$P$65536,IN_DTK!N$6,0))=FALSE,IF(N$9&lt;&gt;0,VLOOKUP($A716,[1]DSSV!$A$9:$P$65536,IN_DTK!N$6,0),""),"")</f>
        <v>6.1</v>
      </c>
      <c r="O716" s="58">
        <f>IF(ISNA(VLOOKUP($A716,[1]DSSV!$A$9:$P$65536,IN_DTK!O$6,0))=FALSE,VLOOKUP($A716,[1]DSSV!$A$9:$P$65536,IN_DTK!O$6,0),"")</f>
        <v>6.4</v>
      </c>
      <c r="P716" s="59" t="str">
        <f>IF(ISNA(VLOOKUP($A716,[1]DSSV!$A$9:$P$65536,IN_DTK!P$6,0))=FALSE,VLOOKUP($A716,[1]DSSV!$A$9:$P$65536,IN_DTK!P$6,0),"")</f>
        <v>Sáu Phẩy Bốn</v>
      </c>
      <c r="Q716" s="60">
        <f>IF(ISNA(VLOOKUP($A716,[1]DSSV!$A$9:$P$65536,IN_DTK!Q$6,0))=FALSE,VLOOKUP($A716,[1]DSSV!$A$9:$P$65536,IN_DTK!Q$6,0),"")</f>
        <v>0</v>
      </c>
      <c r="R716" s="52" t="str">
        <f t="shared" si="22"/>
        <v>K15KKT</v>
      </c>
      <c r="S716" s="53" t="str">
        <f t="shared" si="23"/>
        <v>KKT</v>
      </c>
    </row>
    <row r="717" spans="1:19" s="52" customFormat="1" ht="18" customHeight="1">
      <c r="A717" s="44">
        <v>708</v>
      </c>
      <c r="B717" s="54">
        <f>SUBTOTAL(2,C$7:C717)</f>
        <v>708</v>
      </c>
      <c r="C717" s="54">
        <f>IF(ISNA(VLOOKUP($A717,[1]DSSV!$A$9:$P$65536,IN_DTK!C$6,0))=FALSE,VLOOKUP($A717,[1]DSSV!$A$9:$P$65536,IN_DTK!C$6,0),"")</f>
        <v>152314107</v>
      </c>
      <c r="D717" s="55" t="str">
        <f>IF(ISNA(VLOOKUP($A717,[1]DSSV!$A$9:$P$65536,IN_DTK!D$6,0))=FALSE,VLOOKUP($A717,[1]DSSV!$A$9:$P$65536,IN_DTK!D$6,0),"")</f>
        <v>Lê Thị Thanh</v>
      </c>
      <c r="E717" s="56" t="str">
        <f>IF(ISNA(VLOOKUP($A717,[1]DSSV!$A$9:$P$65536,IN_DTK!E$6,0))=FALSE,VLOOKUP($A717,[1]DSSV!$A$9:$P$65536,IN_DTK!E$6,0),"")</f>
        <v>Thuỷ</v>
      </c>
      <c r="F717" s="57" t="str">
        <f>IF(ISNA(VLOOKUP($A717,[1]DSSV!$A$9:$P$65536,IN_DTK!F$6,0))=FALSE,VLOOKUP($A717,[1]DSSV!$A$9:$P$65536,IN_DTK!F$6,0),"")</f>
        <v>K15KKT3</v>
      </c>
      <c r="G717" s="57" t="str">
        <f>IF(ISNA(VLOOKUP($A717,[1]DSSV!$A$9:$P$65536,IN_DTK!G$6,0))=FALSE,VLOOKUP($A717,[1]DSSV!$A$9:$P$65536,IN_DTK!G$6,0),"")</f>
        <v>K15E47</v>
      </c>
      <c r="H717" s="54">
        <f>IF(ISNA(VLOOKUP($A717,[1]DSSV!$A$9:$P$65536,IN_DTK!H$6,0))=FALSE,IF(H$9&lt;&gt;0,VLOOKUP($A717,[1]DSSV!$A$9:$P$65536,IN_DTK!H$6,0),""),"")</f>
        <v>9</v>
      </c>
      <c r="I717" s="54">
        <f>IF(ISNA(VLOOKUP($A717,[1]DSSV!$A$9:$P$65536,IN_DTK!I$6,0))=FALSE,IF(I$9&lt;&gt;0,VLOOKUP($A717,[1]DSSV!$A$9:$P$65536,IN_DTK!I$6,0),""),"")</f>
        <v>8</v>
      </c>
      <c r="J717" s="54">
        <f>IF(ISNA(VLOOKUP($A717,[1]DSSV!$A$9:$P$65536,IN_DTK!J$6,0))=FALSE,IF(J$9&lt;&gt;0,VLOOKUP($A717,[1]DSSV!$A$9:$P$65536,IN_DTK!J$6,0),""),"")</f>
        <v>3.4</v>
      </c>
      <c r="K717" s="54">
        <f>IF(ISNA(VLOOKUP($A717,[1]DSSV!$A$9:$P$65536,IN_DTK!K$6,0))=FALSE,IF(K$9&lt;&gt;0,VLOOKUP($A717,[1]DSSV!$A$9:$P$65536,IN_DTK!K$6,0),""),"")</f>
        <v>7</v>
      </c>
      <c r="L717" s="54">
        <f>IF(ISNA(VLOOKUP($A717,[1]DSSV!$A$9:$P$65536,IN_DTK!L$6,0))=FALSE,VLOOKUP($A717,[1]DSSV!$A$9:$P$65536,IN_DTK!L$6,0),"")</f>
        <v>6</v>
      </c>
      <c r="M717" s="54">
        <f>IF(ISNA(VLOOKUP($A717,[1]DSSV!$A$9:$P$65536,IN_DTK!M$6,0))=FALSE,VLOOKUP($A717,[1]DSSV!$A$9:$P$65536,IN_DTK!M$6,0),"")</f>
        <v>3.6</v>
      </c>
      <c r="N717" s="54">
        <f>IF(ISNA(VLOOKUP($A717,[1]DSSV!$A$9:$P$65536,IN_DTK!N$6,0))=FALSE,IF(N$9&lt;&gt;0,VLOOKUP($A717,[1]DSSV!$A$9:$P$65536,IN_DTK!N$6,0),""),"")</f>
        <v>4.8</v>
      </c>
      <c r="O717" s="58">
        <f>IF(ISNA(VLOOKUP($A717,[1]DSSV!$A$9:$P$65536,IN_DTK!O$6,0))=FALSE,VLOOKUP($A717,[1]DSSV!$A$9:$P$65536,IN_DTK!O$6,0),"")</f>
        <v>5.3</v>
      </c>
      <c r="P717" s="59" t="str">
        <f>IF(ISNA(VLOOKUP($A717,[1]DSSV!$A$9:$P$65536,IN_DTK!P$6,0))=FALSE,VLOOKUP($A717,[1]DSSV!$A$9:$P$65536,IN_DTK!P$6,0),"")</f>
        <v>Năm Phẩy Ba</v>
      </c>
      <c r="Q717" s="60">
        <f>IF(ISNA(VLOOKUP($A717,[1]DSSV!$A$9:$P$65536,IN_DTK!Q$6,0))=FALSE,VLOOKUP($A717,[1]DSSV!$A$9:$P$65536,IN_DTK!Q$6,0),"")</f>
        <v>0</v>
      </c>
      <c r="R717" s="52" t="str">
        <f t="shared" si="22"/>
        <v>K15KKT</v>
      </c>
      <c r="S717" s="53" t="str">
        <f t="shared" si="23"/>
        <v>KKT</v>
      </c>
    </row>
    <row r="718" spans="1:19" s="52" customFormat="1" ht="18" customHeight="1">
      <c r="A718" s="44">
        <v>709</v>
      </c>
      <c r="B718" s="54">
        <f>SUBTOTAL(2,C$7:C718)</f>
        <v>709</v>
      </c>
      <c r="C718" s="54">
        <f>IF(ISNA(VLOOKUP($A718,[1]DSSV!$A$9:$P$65536,IN_DTK!C$6,0))=FALSE,VLOOKUP($A718,[1]DSSV!$A$9:$P$65536,IN_DTK!C$6,0),"")</f>
        <v>152314137</v>
      </c>
      <c r="D718" s="55" t="str">
        <f>IF(ISNA(VLOOKUP($A718,[1]DSSV!$A$9:$P$65536,IN_DTK!D$6,0))=FALSE,VLOOKUP($A718,[1]DSSV!$A$9:$P$65536,IN_DTK!D$6,0),"")</f>
        <v>Trần Thị Tuyết</v>
      </c>
      <c r="E718" s="56" t="str">
        <f>IF(ISNA(VLOOKUP($A718,[1]DSSV!$A$9:$P$65536,IN_DTK!E$6,0))=FALSE,VLOOKUP($A718,[1]DSSV!$A$9:$P$65536,IN_DTK!E$6,0),"")</f>
        <v>Mai</v>
      </c>
      <c r="F718" s="57" t="str">
        <f>IF(ISNA(VLOOKUP($A718,[1]DSSV!$A$9:$P$65536,IN_DTK!F$6,0))=FALSE,VLOOKUP($A718,[1]DSSV!$A$9:$P$65536,IN_DTK!F$6,0),"")</f>
        <v>K15KKT3</v>
      </c>
      <c r="G718" s="57" t="str">
        <f>IF(ISNA(VLOOKUP($A718,[1]DSSV!$A$9:$P$65536,IN_DTK!G$6,0))=FALSE,VLOOKUP($A718,[1]DSSV!$A$9:$P$65536,IN_DTK!G$6,0),"")</f>
        <v>K15E47</v>
      </c>
      <c r="H718" s="54">
        <f>IF(ISNA(VLOOKUP($A718,[1]DSSV!$A$9:$P$65536,IN_DTK!H$6,0))=FALSE,IF(H$9&lt;&gt;0,VLOOKUP($A718,[1]DSSV!$A$9:$P$65536,IN_DTK!H$6,0),""),"")</f>
        <v>10</v>
      </c>
      <c r="I718" s="54">
        <f>IF(ISNA(VLOOKUP($A718,[1]DSSV!$A$9:$P$65536,IN_DTK!I$6,0))=FALSE,IF(I$9&lt;&gt;0,VLOOKUP($A718,[1]DSSV!$A$9:$P$65536,IN_DTK!I$6,0),""),"")</f>
        <v>9.5</v>
      </c>
      <c r="J718" s="54">
        <f>IF(ISNA(VLOOKUP($A718,[1]DSSV!$A$9:$P$65536,IN_DTK!J$6,0))=FALSE,IF(J$9&lt;&gt;0,VLOOKUP($A718,[1]DSSV!$A$9:$P$65536,IN_DTK!J$6,0),""),"")</f>
        <v>4.5999999999999996</v>
      </c>
      <c r="K718" s="54">
        <f>IF(ISNA(VLOOKUP($A718,[1]DSSV!$A$9:$P$65536,IN_DTK!K$6,0))=FALSE,IF(K$9&lt;&gt;0,VLOOKUP($A718,[1]DSSV!$A$9:$P$65536,IN_DTK!K$6,0),""),"")</f>
        <v>6</v>
      </c>
      <c r="L718" s="54">
        <f>IF(ISNA(VLOOKUP($A718,[1]DSSV!$A$9:$P$65536,IN_DTK!L$6,0))=FALSE,VLOOKUP($A718,[1]DSSV!$A$9:$P$65536,IN_DTK!L$6,0),"")</f>
        <v>7</v>
      </c>
      <c r="M718" s="54">
        <f>IF(ISNA(VLOOKUP($A718,[1]DSSV!$A$9:$P$65536,IN_DTK!M$6,0))=FALSE,VLOOKUP($A718,[1]DSSV!$A$9:$P$65536,IN_DTK!M$6,0),"")</f>
        <v>3.3</v>
      </c>
      <c r="N718" s="54">
        <f>IF(ISNA(VLOOKUP($A718,[1]DSSV!$A$9:$P$65536,IN_DTK!N$6,0))=FALSE,IF(N$9&lt;&gt;0,VLOOKUP($A718,[1]DSSV!$A$9:$P$65536,IN_DTK!N$6,0),""),"")</f>
        <v>5.2</v>
      </c>
      <c r="O718" s="58">
        <f>IF(ISNA(VLOOKUP($A718,[1]DSSV!$A$9:$P$65536,IN_DTK!O$6,0))=FALSE,VLOOKUP($A718,[1]DSSV!$A$9:$P$65536,IN_DTK!O$6,0),"")</f>
        <v>5.8</v>
      </c>
      <c r="P718" s="59" t="str">
        <f>IF(ISNA(VLOOKUP($A718,[1]DSSV!$A$9:$P$65536,IN_DTK!P$6,0))=FALSE,VLOOKUP($A718,[1]DSSV!$A$9:$P$65536,IN_DTK!P$6,0),"")</f>
        <v>Năm Phẩy Tám</v>
      </c>
      <c r="Q718" s="60">
        <f>IF(ISNA(VLOOKUP($A718,[1]DSSV!$A$9:$P$65536,IN_DTK!Q$6,0))=FALSE,VLOOKUP($A718,[1]DSSV!$A$9:$P$65536,IN_DTK!Q$6,0),"")</f>
        <v>0</v>
      </c>
      <c r="R718" s="52" t="str">
        <f t="shared" si="22"/>
        <v>K15KKT</v>
      </c>
      <c r="S718" s="53" t="str">
        <f t="shared" si="23"/>
        <v>KKT</v>
      </c>
    </row>
    <row r="719" spans="1:19" s="52" customFormat="1" ht="18" customHeight="1">
      <c r="A719" s="44">
        <v>710</v>
      </c>
      <c r="B719" s="54">
        <f>SUBTOTAL(2,C$7:C719)</f>
        <v>710</v>
      </c>
      <c r="C719" s="54">
        <f>IF(ISNA(VLOOKUP($A719,[1]DSSV!$A$9:$P$65536,IN_DTK!C$6,0))=FALSE,VLOOKUP($A719,[1]DSSV!$A$9:$P$65536,IN_DTK!C$6,0),"")</f>
        <v>152314143</v>
      </c>
      <c r="D719" s="55" t="str">
        <f>IF(ISNA(VLOOKUP($A719,[1]DSSV!$A$9:$P$65536,IN_DTK!D$6,0))=FALSE,VLOOKUP($A719,[1]DSSV!$A$9:$P$65536,IN_DTK!D$6,0),"")</f>
        <v>Trần Anh</v>
      </c>
      <c r="E719" s="56" t="str">
        <f>IF(ISNA(VLOOKUP($A719,[1]DSSV!$A$9:$P$65536,IN_DTK!E$6,0))=FALSE,VLOOKUP($A719,[1]DSSV!$A$9:$P$65536,IN_DTK!E$6,0),"")</f>
        <v>Ngọc</v>
      </c>
      <c r="F719" s="57" t="str">
        <f>IF(ISNA(VLOOKUP($A719,[1]DSSV!$A$9:$P$65536,IN_DTK!F$6,0))=FALSE,VLOOKUP($A719,[1]DSSV!$A$9:$P$65536,IN_DTK!F$6,0),"")</f>
        <v>K15KKT3</v>
      </c>
      <c r="G719" s="57" t="str">
        <f>IF(ISNA(VLOOKUP($A719,[1]DSSV!$A$9:$P$65536,IN_DTK!G$6,0))=FALSE,VLOOKUP($A719,[1]DSSV!$A$9:$P$65536,IN_DTK!G$6,0),"")</f>
        <v>K15E47</v>
      </c>
      <c r="H719" s="54">
        <f>IF(ISNA(VLOOKUP($A719,[1]DSSV!$A$9:$P$65536,IN_DTK!H$6,0))=FALSE,IF(H$9&lt;&gt;0,VLOOKUP($A719,[1]DSSV!$A$9:$P$65536,IN_DTK!H$6,0),""),"")</f>
        <v>6</v>
      </c>
      <c r="I719" s="54">
        <f>IF(ISNA(VLOOKUP($A719,[1]DSSV!$A$9:$P$65536,IN_DTK!I$6,0))=FALSE,IF(I$9&lt;&gt;0,VLOOKUP($A719,[1]DSSV!$A$9:$P$65536,IN_DTK!I$6,0),""),"")</f>
        <v>8</v>
      </c>
      <c r="J719" s="54">
        <f>IF(ISNA(VLOOKUP($A719,[1]DSSV!$A$9:$P$65536,IN_DTK!J$6,0))=FALSE,IF(J$9&lt;&gt;0,VLOOKUP($A719,[1]DSSV!$A$9:$P$65536,IN_DTK!J$6,0),""),"")</f>
        <v>5.2</v>
      </c>
      <c r="K719" s="54">
        <f>IF(ISNA(VLOOKUP($A719,[1]DSSV!$A$9:$P$65536,IN_DTK!K$6,0))=FALSE,IF(K$9&lt;&gt;0,VLOOKUP($A719,[1]DSSV!$A$9:$P$65536,IN_DTK!K$6,0),""),"")</f>
        <v>6</v>
      </c>
      <c r="L719" s="54">
        <f>IF(ISNA(VLOOKUP($A719,[1]DSSV!$A$9:$P$65536,IN_DTK!L$6,0))=FALSE,VLOOKUP($A719,[1]DSSV!$A$9:$P$65536,IN_DTK!L$6,0),"")</f>
        <v>5</v>
      </c>
      <c r="M719" s="54">
        <f>IF(ISNA(VLOOKUP($A719,[1]DSSV!$A$9:$P$65536,IN_DTK!M$6,0))=FALSE,VLOOKUP($A719,[1]DSSV!$A$9:$P$65536,IN_DTK!M$6,0),"")</f>
        <v>3.5</v>
      </c>
      <c r="N719" s="54">
        <f>IF(ISNA(VLOOKUP($A719,[1]DSSV!$A$9:$P$65536,IN_DTK!N$6,0))=FALSE,IF(N$9&lt;&gt;0,VLOOKUP($A719,[1]DSSV!$A$9:$P$65536,IN_DTK!N$6,0),""),"")</f>
        <v>4.3</v>
      </c>
      <c r="O719" s="58">
        <f>IF(ISNA(VLOOKUP($A719,[1]DSSV!$A$9:$P$65536,IN_DTK!O$6,0))=FALSE,VLOOKUP($A719,[1]DSSV!$A$9:$P$65536,IN_DTK!O$6,0),"")</f>
        <v>5.0999999999999996</v>
      </c>
      <c r="P719" s="59" t="str">
        <f>IF(ISNA(VLOOKUP($A719,[1]DSSV!$A$9:$P$65536,IN_DTK!P$6,0))=FALSE,VLOOKUP($A719,[1]DSSV!$A$9:$P$65536,IN_DTK!P$6,0),"")</f>
        <v>Năm Phẩy Một</v>
      </c>
      <c r="Q719" s="60">
        <f>IF(ISNA(VLOOKUP($A719,[1]DSSV!$A$9:$P$65536,IN_DTK!Q$6,0))=FALSE,VLOOKUP($A719,[1]DSSV!$A$9:$P$65536,IN_DTK!Q$6,0),"")</f>
        <v>0</v>
      </c>
      <c r="R719" s="52" t="str">
        <f t="shared" si="22"/>
        <v>K15KKT</v>
      </c>
      <c r="S719" s="53" t="str">
        <f t="shared" si="23"/>
        <v>KKT</v>
      </c>
    </row>
    <row r="720" spans="1:19" s="52" customFormat="1" ht="18" customHeight="1">
      <c r="A720" s="44">
        <v>711</v>
      </c>
      <c r="B720" s="54">
        <f>SUBTOTAL(2,C$7:C720)</f>
        <v>711</v>
      </c>
      <c r="C720" s="54">
        <f>IF(ISNA(VLOOKUP($A720,[1]DSSV!$A$9:$P$65536,IN_DTK!C$6,0))=FALSE,VLOOKUP($A720,[1]DSSV!$A$9:$P$65536,IN_DTK!C$6,0),"")</f>
        <v>152324153</v>
      </c>
      <c r="D720" s="55" t="str">
        <f>IF(ISNA(VLOOKUP($A720,[1]DSSV!$A$9:$P$65536,IN_DTK!D$6,0))=FALSE,VLOOKUP($A720,[1]DSSV!$A$9:$P$65536,IN_DTK!D$6,0),"")</f>
        <v>Huỳnh Thị</v>
      </c>
      <c r="E720" s="56" t="str">
        <f>IF(ISNA(VLOOKUP($A720,[1]DSSV!$A$9:$P$65536,IN_DTK!E$6,0))=FALSE,VLOOKUP($A720,[1]DSSV!$A$9:$P$65536,IN_DTK!E$6,0),"")</f>
        <v>Tuyết</v>
      </c>
      <c r="F720" s="57" t="str">
        <f>IF(ISNA(VLOOKUP($A720,[1]DSSV!$A$9:$P$65536,IN_DTK!F$6,0))=FALSE,VLOOKUP($A720,[1]DSSV!$A$9:$P$65536,IN_DTK!F$6,0),"")</f>
        <v>K15KKT3</v>
      </c>
      <c r="G720" s="57" t="str">
        <f>IF(ISNA(VLOOKUP($A720,[1]DSSV!$A$9:$P$65536,IN_DTK!G$6,0))=FALSE,VLOOKUP($A720,[1]DSSV!$A$9:$P$65536,IN_DTK!G$6,0),"")</f>
        <v>K15E47</v>
      </c>
      <c r="H720" s="54">
        <f>IF(ISNA(VLOOKUP($A720,[1]DSSV!$A$9:$P$65536,IN_DTK!H$6,0))=FALSE,IF(H$9&lt;&gt;0,VLOOKUP($A720,[1]DSSV!$A$9:$P$65536,IN_DTK!H$6,0),""),"")</f>
        <v>8</v>
      </c>
      <c r="I720" s="54">
        <f>IF(ISNA(VLOOKUP($A720,[1]DSSV!$A$9:$P$65536,IN_DTK!I$6,0))=FALSE,IF(I$9&lt;&gt;0,VLOOKUP($A720,[1]DSSV!$A$9:$P$65536,IN_DTK!I$6,0),""),"")</f>
        <v>8.5</v>
      </c>
      <c r="J720" s="54">
        <f>IF(ISNA(VLOOKUP($A720,[1]DSSV!$A$9:$P$65536,IN_DTK!J$6,0))=FALSE,IF(J$9&lt;&gt;0,VLOOKUP($A720,[1]DSSV!$A$9:$P$65536,IN_DTK!J$6,0),""),"")</f>
        <v>4</v>
      </c>
      <c r="K720" s="54">
        <f>IF(ISNA(VLOOKUP($A720,[1]DSSV!$A$9:$P$65536,IN_DTK!K$6,0))=FALSE,IF(K$9&lt;&gt;0,VLOOKUP($A720,[1]DSSV!$A$9:$P$65536,IN_DTK!K$6,0),""),"")</f>
        <v>5</v>
      </c>
      <c r="L720" s="54">
        <f>IF(ISNA(VLOOKUP($A720,[1]DSSV!$A$9:$P$65536,IN_DTK!L$6,0))=FALSE,VLOOKUP($A720,[1]DSSV!$A$9:$P$65536,IN_DTK!L$6,0),"")</f>
        <v>7</v>
      </c>
      <c r="M720" s="54">
        <f>IF(ISNA(VLOOKUP($A720,[1]DSSV!$A$9:$P$65536,IN_DTK!M$6,0))=FALSE,VLOOKUP($A720,[1]DSSV!$A$9:$P$65536,IN_DTK!M$6,0),"")</f>
        <v>3.6</v>
      </c>
      <c r="N720" s="54">
        <f>IF(ISNA(VLOOKUP($A720,[1]DSSV!$A$9:$P$65536,IN_DTK!N$6,0))=FALSE,IF(N$9&lt;&gt;0,VLOOKUP($A720,[1]DSSV!$A$9:$P$65536,IN_DTK!N$6,0),""),"")</f>
        <v>5.3</v>
      </c>
      <c r="O720" s="58">
        <f>IF(ISNA(VLOOKUP($A720,[1]DSSV!$A$9:$P$65536,IN_DTK!O$6,0))=FALSE,VLOOKUP($A720,[1]DSSV!$A$9:$P$65536,IN_DTK!O$6,0),"")</f>
        <v>5.5</v>
      </c>
      <c r="P720" s="59" t="str">
        <f>IF(ISNA(VLOOKUP($A720,[1]DSSV!$A$9:$P$65536,IN_DTK!P$6,0))=FALSE,VLOOKUP($A720,[1]DSSV!$A$9:$P$65536,IN_DTK!P$6,0),"")</f>
        <v>Năm Phẩy Năm</v>
      </c>
      <c r="Q720" s="60">
        <f>IF(ISNA(VLOOKUP($A720,[1]DSSV!$A$9:$P$65536,IN_DTK!Q$6,0))=FALSE,VLOOKUP($A720,[1]DSSV!$A$9:$P$65536,IN_DTK!Q$6,0),"")</f>
        <v>0</v>
      </c>
      <c r="R720" s="52" t="str">
        <f t="shared" si="22"/>
        <v>K15KKT</v>
      </c>
      <c r="S720" s="53" t="str">
        <f t="shared" si="23"/>
        <v>KKT</v>
      </c>
    </row>
    <row r="721" spans="1:19" s="52" customFormat="1" ht="18" customHeight="1">
      <c r="A721" s="44">
        <v>712</v>
      </c>
      <c r="B721" s="54">
        <f>SUBTOTAL(2,C$7:C721)</f>
        <v>712</v>
      </c>
      <c r="C721" s="54">
        <f>IF(ISNA(VLOOKUP($A721,[1]DSSV!$A$9:$P$65536,IN_DTK!C$6,0))=FALSE,VLOOKUP($A721,[1]DSSV!$A$9:$P$65536,IN_DTK!C$6,0),"")</f>
        <v>152324264</v>
      </c>
      <c r="D721" s="55" t="str">
        <f>IF(ISNA(VLOOKUP($A721,[1]DSSV!$A$9:$P$65536,IN_DTK!D$6,0))=FALSE,VLOOKUP($A721,[1]DSSV!$A$9:$P$65536,IN_DTK!D$6,0),"")</f>
        <v>Nguyễn Thị Như</v>
      </c>
      <c r="E721" s="56" t="str">
        <f>IF(ISNA(VLOOKUP($A721,[1]DSSV!$A$9:$P$65536,IN_DTK!E$6,0))=FALSE,VLOOKUP($A721,[1]DSSV!$A$9:$P$65536,IN_DTK!E$6,0),"")</f>
        <v>Quỳnh</v>
      </c>
      <c r="F721" s="57" t="str">
        <f>IF(ISNA(VLOOKUP($A721,[1]DSSV!$A$9:$P$65536,IN_DTK!F$6,0))=FALSE,VLOOKUP($A721,[1]DSSV!$A$9:$P$65536,IN_DTK!F$6,0),"")</f>
        <v>K15KKT3</v>
      </c>
      <c r="G721" s="57" t="str">
        <f>IF(ISNA(VLOOKUP($A721,[1]DSSV!$A$9:$P$65536,IN_DTK!G$6,0))=FALSE,VLOOKUP($A721,[1]DSSV!$A$9:$P$65536,IN_DTK!G$6,0),"")</f>
        <v>K15E47</v>
      </c>
      <c r="H721" s="54">
        <f>IF(ISNA(VLOOKUP($A721,[1]DSSV!$A$9:$P$65536,IN_DTK!H$6,0))=FALSE,IF(H$9&lt;&gt;0,VLOOKUP($A721,[1]DSSV!$A$9:$P$65536,IN_DTK!H$6,0),""),"")</f>
        <v>9</v>
      </c>
      <c r="I721" s="54">
        <f>IF(ISNA(VLOOKUP($A721,[1]DSSV!$A$9:$P$65536,IN_DTK!I$6,0))=FALSE,IF(I$9&lt;&gt;0,VLOOKUP($A721,[1]DSSV!$A$9:$P$65536,IN_DTK!I$6,0),""),"")</f>
        <v>9</v>
      </c>
      <c r="J721" s="54">
        <f>IF(ISNA(VLOOKUP($A721,[1]DSSV!$A$9:$P$65536,IN_DTK!J$6,0))=FALSE,IF(J$9&lt;&gt;0,VLOOKUP($A721,[1]DSSV!$A$9:$P$65536,IN_DTK!J$6,0),""),"")</f>
        <v>4.4000000000000004</v>
      </c>
      <c r="K721" s="54">
        <f>IF(ISNA(VLOOKUP($A721,[1]DSSV!$A$9:$P$65536,IN_DTK!K$6,0))=FALSE,IF(K$9&lt;&gt;0,VLOOKUP($A721,[1]DSSV!$A$9:$P$65536,IN_DTK!K$6,0),""),"")</f>
        <v>7.5</v>
      </c>
      <c r="L721" s="54">
        <f>IF(ISNA(VLOOKUP($A721,[1]DSSV!$A$9:$P$65536,IN_DTK!L$6,0))=FALSE,VLOOKUP($A721,[1]DSSV!$A$9:$P$65536,IN_DTK!L$6,0),"")</f>
        <v>6.5</v>
      </c>
      <c r="M721" s="54">
        <f>IF(ISNA(VLOOKUP($A721,[1]DSSV!$A$9:$P$65536,IN_DTK!M$6,0))=FALSE,VLOOKUP($A721,[1]DSSV!$A$9:$P$65536,IN_DTK!M$6,0),"")</f>
        <v>3.8</v>
      </c>
      <c r="N721" s="54">
        <f>IF(ISNA(VLOOKUP($A721,[1]DSSV!$A$9:$P$65536,IN_DTK!N$6,0))=FALSE,IF(N$9&lt;&gt;0,VLOOKUP($A721,[1]DSSV!$A$9:$P$65536,IN_DTK!N$6,0),""),"")</f>
        <v>5.2</v>
      </c>
      <c r="O721" s="58">
        <f>IF(ISNA(VLOOKUP($A721,[1]DSSV!$A$9:$P$65536,IN_DTK!O$6,0))=FALSE,VLOOKUP($A721,[1]DSSV!$A$9:$P$65536,IN_DTK!O$6,0),"")</f>
        <v>5.8</v>
      </c>
      <c r="P721" s="59" t="str">
        <f>IF(ISNA(VLOOKUP($A721,[1]DSSV!$A$9:$P$65536,IN_DTK!P$6,0))=FALSE,VLOOKUP($A721,[1]DSSV!$A$9:$P$65536,IN_DTK!P$6,0),"")</f>
        <v>Năm Phẩy Tám</v>
      </c>
      <c r="Q721" s="60">
        <f>IF(ISNA(VLOOKUP($A721,[1]DSSV!$A$9:$P$65536,IN_DTK!Q$6,0))=FALSE,VLOOKUP($A721,[1]DSSV!$A$9:$P$65536,IN_DTK!Q$6,0),"")</f>
        <v>0</v>
      </c>
      <c r="R721" s="52" t="str">
        <f t="shared" si="22"/>
        <v>K15KKT</v>
      </c>
      <c r="S721" s="53" t="str">
        <f t="shared" si="23"/>
        <v>KKT</v>
      </c>
    </row>
    <row r="722" spans="1:19" s="52" customFormat="1" ht="18" customHeight="1">
      <c r="A722" s="44">
        <v>713</v>
      </c>
      <c r="B722" s="54">
        <f>SUBTOTAL(2,C$7:C722)</f>
        <v>713</v>
      </c>
      <c r="C722" s="54">
        <f>IF(ISNA(VLOOKUP($A722,[1]DSSV!$A$9:$P$65536,IN_DTK!C$6,0))=FALSE,VLOOKUP($A722,[1]DSSV!$A$9:$P$65536,IN_DTK!C$6,0),"")</f>
        <v>152413361</v>
      </c>
      <c r="D722" s="55" t="str">
        <f>IF(ISNA(VLOOKUP($A722,[1]DSSV!$A$9:$P$65536,IN_DTK!D$6,0))=FALSE,VLOOKUP($A722,[1]DSSV!$A$9:$P$65536,IN_DTK!D$6,0),"")</f>
        <v>Hồ Thị</v>
      </c>
      <c r="E722" s="56" t="str">
        <f>IF(ISNA(VLOOKUP($A722,[1]DSSV!$A$9:$P$65536,IN_DTK!E$6,0))=FALSE,VLOOKUP($A722,[1]DSSV!$A$9:$P$65536,IN_DTK!E$6,0),"")</f>
        <v>Thanh</v>
      </c>
      <c r="F722" s="57" t="str">
        <f>IF(ISNA(VLOOKUP($A722,[1]DSSV!$A$9:$P$65536,IN_DTK!F$6,0))=FALSE,VLOOKUP($A722,[1]DSSV!$A$9:$P$65536,IN_DTK!F$6,0),"")</f>
        <v>K15KKT3</v>
      </c>
      <c r="G722" s="57" t="str">
        <f>IF(ISNA(VLOOKUP($A722,[1]DSSV!$A$9:$P$65536,IN_DTK!G$6,0))=FALSE,VLOOKUP($A722,[1]DSSV!$A$9:$P$65536,IN_DTK!G$6,0),"")</f>
        <v>K15E47</v>
      </c>
      <c r="H722" s="54">
        <f>IF(ISNA(VLOOKUP($A722,[1]DSSV!$A$9:$P$65536,IN_DTK!H$6,0))=FALSE,IF(H$9&lt;&gt;0,VLOOKUP($A722,[1]DSSV!$A$9:$P$65536,IN_DTK!H$6,0),""),"")</f>
        <v>10</v>
      </c>
      <c r="I722" s="54">
        <f>IF(ISNA(VLOOKUP($A722,[1]DSSV!$A$9:$P$65536,IN_DTK!I$6,0))=FALSE,IF(I$9&lt;&gt;0,VLOOKUP($A722,[1]DSSV!$A$9:$P$65536,IN_DTK!I$6,0),""),"")</f>
        <v>10</v>
      </c>
      <c r="J722" s="54">
        <f>IF(ISNA(VLOOKUP($A722,[1]DSSV!$A$9:$P$65536,IN_DTK!J$6,0))=FALSE,IF(J$9&lt;&gt;0,VLOOKUP($A722,[1]DSSV!$A$9:$P$65536,IN_DTK!J$6,0),""),"")</f>
        <v>5.6</v>
      </c>
      <c r="K722" s="54">
        <f>IF(ISNA(VLOOKUP($A722,[1]DSSV!$A$9:$P$65536,IN_DTK!K$6,0))=FALSE,IF(K$9&lt;&gt;0,VLOOKUP($A722,[1]DSSV!$A$9:$P$65536,IN_DTK!K$6,0),""),"")</f>
        <v>7.5</v>
      </c>
      <c r="L722" s="54">
        <f>IF(ISNA(VLOOKUP($A722,[1]DSSV!$A$9:$P$65536,IN_DTK!L$6,0))=FALSE,VLOOKUP($A722,[1]DSSV!$A$9:$P$65536,IN_DTK!L$6,0),"")</f>
        <v>7.5</v>
      </c>
      <c r="M722" s="54">
        <f>IF(ISNA(VLOOKUP($A722,[1]DSSV!$A$9:$P$65536,IN_DTK!M$6,0))=FALSE,VLOOKUP($A722,[1]DSSV!$A$9:$P$65536,IN_DTK!M$6,0),"")</f>
        <v>4.7</v>
      </c>
      <c r="N722" s="54">
        <f>IF(ISNA(VLOOKUP($A722,[1]DSSV!$A$9:$P$65536,IN_DTK!N$6,0))=FALSE,IF(N$9&lt;&gt;0,VLOOKUP($A722,[1]DSSV!$A$9:$P$65536,IN_DTK!N$6,0),""),"")</f>
        <v>6.1</v>
      </c>
      <c r="O722" s="58">
        <f>IF(ISNA(VLOOKUP($A722,[1]DSSV!$A$9:$P$65536,IN_DTK!O$6,0))=FALSE,VLOOKUP($A722,[1]DSSV!$A$9:$P$65536,IN_DTK!O$6,0),"")</f>
        <v>6.7</v>
      </c>
      <c r="P722" s="59" t="str">
        <f>IF(ISNA(VLOOKUP($A722,[1]DSSV!$A$9:$P$65536,IN_DTK!P$6,0))=FALSE,VLOOKUP($A722,[1]DSSV!$A$9:$P$65536,IN_DTK!P$6,0),"")</f>
        <v>Sáu  Phẩy Bảy</v>
      </c>
      <c r="Q722" s="60">
        <f>IF(ISNA(VLOOKUP($A722,[1]DSSV!$A$9:$P$65536,IN_DTK!Q$6,0))=FALSE,VLOOKUP($A722,[1]DSSV!$A$9:$P$65536,IN_DTK!Q$6,0),"")</f>
        <v>0</v>
      </c>
      <c r="R722" s="52" t="str">
        <f t="shared" si="22"/>
        <v>K15KKT</v>
      </c>
      <c r="S722" s="53" t="str">
        <f t="shared" si="23"/>
        <v>KKT</v>
      </c>
    </row>
    <row r="723" spans="1:19" s="52" customFormat="1" ht="18" customHeight="1">
      <c r="A723" s="44">
        <v>714</v>
      </c>
      <c r="B723" s="54">
        <f>SUBTOTAL(2,C$7:C723)</f>
        <v>714</v>
      </c>
      <c r="C723" s="54">
        <f>IF(ISNA(VLOOKUP($A723,[1]DSSV!$A$9:$P$65536,IN_DTK!C$6,0))=FALSE,VLOOKUP($A723,[1]DSSV!$A$9:$P$65536,IN_DTK!C$6,0),"")</f>
        <v>152314123</v>
      </c>
      <c r="D723" s="55" t="str">
        <f>IF(ISNA(VLOOKUP($A723,[1]DSSV!$A$9:$P$65536,IN_DTK!D$6,0))=FALSE,VLOOKUP($A723,[1]DSSV!$A$9:$P$65536,IN_DTK!D$6,0),"")</f>
        <v>Phạm Thị</v>
      </c>
      <c r="E723" s="56" t="str">
        <f>IF(ISNA(VLOOKUP($A723,[1]DSSV!$A$9:$P$65536,IN_DTK!E$6,0))=FALSE,VLOOKUP($A723,[1]DSSV!$A$9:$P$65536,IN_DTK!E$6,0),"")</f>
        <v>Diệp</v>
      </c>
      <c r="F723" s="57" t="str">
        <f>IF(ISNA(VLOOKUP($A723,[1]DSSV!$A$9:$P$65536,IN_DTK!F$6,0))=FALSE,VLOOKUP($A723,[1]DSSV!$A$9:$P$65536,IN_DTK!F$6,0),"")</f>
        <v>K15KKT3</v>
      </c>
      <c r="G723" s="57" t="str">
        <f>IF(ISNA(VLOOKUP($A723,[1]DSSV!$A$9:$P$65536,IN_DTK!G$6,0))=FALSE,VLOOKUP($A723,[1]DSSV!$A$9:$P$65536,IN_DTK!G$6,0),"")</f>
        <v>K15E48</v>
      </c>
      <c r="H723" s="54">
        <f>IF(ISNA(VLOOKUP($A723,[1]DSSV!$A$9:$P$65536,IN_DTK!H$6,0))=FALSE,IF(H$9&lt;&gt;0,VLOOKUP($A723,[1]DSSV!$A$9:$P$65536,IN_DTK!H$6,0),""),"")</f>
        <v>8</v>
      </c>
      <c r="I723" s="54">
        <f>IF(ISNA(VLOOKUP($A723,[1]DSSV!$A$9:$P$65536,IN_DTK!I$6,0))=FALSE,IF(I$9&lt;&gt;0,VLOOKUP($A723,[1]DSSV!$A$9:$P$65536,IN_DTK!I$6,0),""),"")</f>
        <v>7</v>
      </c>
      <c r="J723" s="54">
        <f>IF(ISNA(VLOOKUP($A723,[1]DSSV!$A$9:$P$65536,IN_DTK!J$6,0))=FALSE,IF(J$9&lt;&gt;0,VLOOKUP($A723,[1]DSSV!$A$9:$P$65536,IN_DTK!J$6,0),""),"")</f>
        <v>4.5</v>
      </c>
      <c r="K723" s="54">
        <f>IF(ISNA(VLOOKUP($A723,[1]DSSV!$A$9:$P$65536,IN_DTK!K$6,0))=FALSE,IF(K$9&lt;&gt;0,VLOOKUP($A723,[1]DSSV!$A$9:$P$65536,IN_DTK!K$6,0),""),"")</f>
        <v>8.1999999999999993</v>
      </c>
      <c r="L723" s="54">
        <f>IF(ISNA(VLOOKUP($A723,[1]DSSV!$A$9:$P$65536,IN_DTK!L$6,0))=FALSE,VLOOKUP($A723,[1]DSSV!$A$9:$P$65536,IN_DTK!L$6,0),"")</f>
        <v>7</v>
      </c>
      <c r="M723" s="54">
        <f>IF(ISNA(VLOOKUP($A723,[1]DSSV!$A$9:$P$65536,IN_DTK!M$6,0))=FALSE,VLOOKUP($A723,[1]DSSV!$A$9:$P$65536,IN_DTK!M$6,0),"")</f>
        <v>5.3</v>
      </c>
      <c r="N723" s="54">
        <f>IF(ISNA(VLOOKUP($A723,[1]DSSV!$A$9:$P$65536,IN_DTK!N$6,0))=FALSE,IF(N$9&lt;&gt;0,VLOOKUP($A723,[1]DSSV!$A$9:$P$65536,IN_DTK!N$6,0),""),"")</f>
        <v>6.2</v>
      </c>
      <c r="O723" s="58">
        <f>IF(ISNA(VLOOKUP($A723,[1]DSSV!$A$9:$P$65536,IN_DTK!O$6,0))=FALSE,VLOOKUP($A723,[1]DSSV!$A$9:$P$65536,IN_DTK!O$6,0),"")</f>
        <v>6.2</v>
      </c>
      <c r="P723" s="59" t="str">
        <f>IF(ISNA(VLOOKUP($A723,[1]DSSV!$A$9:$P$65536,IN_DTK!P$6,0))=FALSE,VLOOKUP($A723,[1]DSSV!$A$9:$P$65536,IN_DTK!P$6,0),"")</f>
        <v>Sáu  Phẩy Hai</v>
      </c>
      <c r="Q723" s="60">
        <f>IF(ISNA(VLOOKUP($A723,[1]DSSV!$A$9:$P$65536,IN_DTK!Q$6,0))=FALSE,VLOOKUP($A723,[1]DSSV!$A$9:$P$65536,IN_DTK!Q$6,0),"")</f>
        <v>0</v>
      </c>
      <c r="R723" s="52" t="str">
        <f t="shared" si="22"/>
        <v>K15KKT</v>
      </c>
      <c r="S723" s="53" t="str">
        <f t="shared" si="23"/>
        <v>KKT</v>
      </c>
    </row>
    <row r="724" spans="1:19" s="52" customFormat="1" ht="18" customHeight="1">
      <c r="A724" s="44">
        <v>715</v>
      </c>
      <c r="B724" s="54">
        <f>SUBTOTAL(2,C$7:C724)</f>
        <v>715</v>
      </c>
      <c r="C724" s="54">
        <f>IF(ISNA(VLOOKUP($A724,[1]DSSV!$A$9:$P$65536,IN_DTK!C$6,0))=FALSE,VLOOKUP($A724,[1]DSSV!$A$9:$P$65536,IN_DTK!C$6,0),"")</f>
        <v>152314131</v>
      </c>
      <c r="D724" s="55" t="str">
        <f>IF(ISNA(VLOOKUP($A724,[1]DSSV!$A$9:$P$65536,IN_DTK!D$6,0))=FALSE,VLOOKUP($A724,[1]DSSV!$A$9:$P$65536,IN_DTK!D$6,0),"")</f>
        <v>Mai Thị</v>
      </c>
      <c r="E724" s="56" t="str">
        <f>IF(ISNA(VLOOKUP($A724,[1]DSSV!$A$9:$P$65536,IN_DTK!E$6,0))=FALSE,VLOOKUP($A724,[1]DSSV!$A$9:$P$65536,IN_DTK!E$6,0),"")</f>
        <v>Thịnh</v>
      </c>
      <c r="F724" s="57" t="str">
        <f>IF(ISNA(VLOOKUP($A724,[1]DSSV!$A$9:$P$65536,IN_DTK!F$6,0))=FALSE,VLOOKUP($A724,[1]DSSV!$A$9:$P$65536,IN_DTK!F$6,0),"")</f>
        <v>K15KKT3</v>
      </c>
      <c r="G724" s="57" t="str">
        <f>IF(ISNA(VLOOKUP($A724,[1]DSSV!$A$9:$P$65536,IN_DTK!G$6,0))=FALSE,VLOOKUP($A724,[1]DSSV!$A$9:$P$65536,IN_DTK!G$6,0),"")</f>
        <v>K15E48</v>
      </c>
      <c r="H724" s="54">
        <f>IF(ISNA(VLOOKUP($A724,[1]DSSV!$A$9:$P$65536,IN_DTK!H$6,0))=FALSE,IF(H$9&lt;&gt;0,VLOOKUP($A724,[1]DSSV!$A$9:$P$65536,IN_DTK!H$6,0),""),"")</f>
        <v>10</v>
      </c>
      <c r="I724" s="54">
        <f>IF(ISNA(VLOOKUP($A724,[1]DSSV!$A$9:$P$65536,IN_DTK!I$6,0))=FALSE,IF(I$9&lt;&gt;0,VLOOKUP($A724,[1]DSSV!$A$9:$P$65536,IN_DTK!I$6,0),""),"")</f>
        <v>8.5</v>
      </c>
      <c r="J724" s="54">
        <f>IF(ISNA(VLOOKUP($A724,[1]DSSV!$A$9:$P$65536,IN_DTK!J$6,0))=FALSE,IF(J$9&lt;&gt;0,VLOOKUP($A724,[1]DSSV!$A$9:$P$65536,IN_DTK!J$6,0),""),"")</f>
        <v>4.5</v>
      </c>
      <c r="K724" s="54">
        <f>IF(ISNA(VLOOKUP($A724,[1]DSSV!$A$9:$P$65536,IN_DTK!K$6,0))=FALSE,IF(K$9&lt;&gt;0,VLOOKUP($A724,[1]DSSV!$A$9:$P$65536,IN_DTK!K$6,0),""),"")</f>
        <v>5.5</v>
      </c>
      <c r="L724" s="54">
        <f>IF(ISNA(VLOOKUP($A724,[1]DSSV!$A$9:$P$65536,IN_DTK!L$6,0))=FALSE,VLOOKUP($A724,[1]DSSV!$A$9:$P$65536,IN_DTK!L$6,0),"")</f>
        <v>6</v>
      </c>
      <c r="M724" s="54">
        <f>IF(ISNA(VLOOKUP($A724,[1]DSSV!$A$9:$P$65536,IN_DTK!M$6,0))=FALSE,VLOOKUP($A724,[1]DSSV!$A$9:$P$65536,IN_DTK!M$6,0),"")</f>
        <v>4.9000000000000004</v>
      </c>
      <c r="N724" s="54">
        <f>IF(ISNA(VLOOKUP($A724,[1]DSSV!$A$9:$P$65536,IN_DTK!N$6,0))=FALSE,IF(N$9&lt;&gt;0,VLOOKUP($A724,[1]DSSV!$A$9:$P$65536,IN_DTK!N$6,0),""),"")</f>
        <v>5.5</v>
      </c>
      <c r="O724" s="58">
        <f>IF(ISNA(VLOOKUP($A724,[1]DSSV!$A$9:$P$65536,IN_DTK!O$6,0))=FALSE,VLOOKUP($A724,[1]DSSV!$A$9:$P$65536,IN_DTK!O$6,0),"")</f>
        <v>5.8</v>
      </c>
      <c r="P724" s="59" t="str">
        <f>IF(ISNA(VLOOKUP($A724,[1]DSSV!$A$9:$P$65536,IN_DTK!P$6,0))=FALSE,VLOOKUP($A724,[1]DSSV!$A$9:$P$65536,IN_DTK!P$6,0),"")</f>
        <v>Năm Phẩy Tám</v>
      </c>
      <c r="Q724" s="60">
        <f>IF(ISNA(VLOOKUP($A724,[1]DSSV!$A$9:$P$65536,IN_DTK!Q$6,0))=FALSE,VLOOKUP($A724,[1]DSSV!$A$9:$P$65536,IN_DTK!Q$6,0),"")</f>
        <v>0</v>
      </c>
      <c r="R724" s="52" t="str">
        <f t="shared" si="22"/>
        <v>K15KKT</v>
      </c>
      <c r="S724" s="53" t="str">
        <f t="shared" si="23"/>
        <v>KKT</v>
      </c>
    </row>
    <row r="725" spans="1:19" s="52" customFormat="1" ht="18" customHeight="1">
      <c r="A725" s="44">
        <v>716</v>
      </c>
      <c r="B725" s="54">
        <f>SUBTOTAL(2,C$7:C725)</f>
        <v>716</v>
      </c>
      <c r="C725" s="54">
        <f>IF(ISNA(VLOOKUP($A725,[1]DSSV!$A$9:$P$65536,IN_DTK!C$6,0))=FALSE,VLOOKUP($A725,[1]DSSV!$A$9:$P$65536,IN_DTK!C$6,0),"")</f>
        <v>152314138</v>
      </c>
      <c r="D725" s="55" t="str">
        <f>IF(ISNA(VLOOKUP($A725,[1]DSSV!$A$9:$P$65536,IN_DTK!D$6,0))=FALSE,VLOOKUP($A725,[1]DSSV!$A$9:$P$65536,IN_DTK!D$6,0),"")</f>
        <v>Lê Thị Hồng</v>
      </c>
      <c r="E725" s="56" t="str">
        <f>IF(ISNA(VLOOKUP($A725,[1]DSSV!$A$9:$P$65536,IN_DTK!E$6,0))=FALSE,VLOOKUP($A725,[1]DSSV!$A$9:$P$65536,IN_DTK!E$6,0),"")</f>
        <v>Phượng</v>
      </c>
      <c r="F725" s="57" t="str">
        <f>IF(ISNA(VLOOKUP($A725,[1]DSSV!$A$9:$P$65536,IN_DTK!F$6,0))=FALSE,VLOOKUP($A725,[1]DSSV!$A$9:$P$65536,IN_DTK!F$6,0),"")</f>
        <v>K15KKT3</v>
      </c>
      <c r="G725" s="57" t="str">
        <f>IF(ISNA(VLOOKUP($A725,[1]DSSV!$A$9:$P$65536,IN_DTK!G$6,0))=FALSE,VLOOKUP($A725,[1]DSSV!$A$9:$P$65536,IN_DTK!G$6,0),"")</f>
        <v>K15E48</v>
      </c>
      <c r="H725" s="54">
        <f>IF(ISNA(VLOOKUP($A725,[1]DSSV!$A$9:$P$65536,IN_DTK!H$6,0))=FALSE,IF(H$9&lt;&gt;0,VLOOKUP($A725,[1]DSSV!$A$9:$P$65536,IN_DTK!H$6,0),""),"")</f>
        <v>10</v>
      </c>
      <c r="I725" s="54">
        <f>IF(ISNA(VLOOKUP($A725,[1]DSSV!$A$9:$P$65536,IN_DTK!I$6,0))=FALSE,IF(I$9&lt;&gt;0,VLOOKUP($A725,[1]DSSV!$A$9:$P$65536,IN_DTK!I$6,0),""),"")</f>
        <v>8.5</v>
      </c>
      <c r="J725" s="54">
        <f>IF(ISNA(VLOOKUP($A725,[1]DSSV!$A$9:$P$65536,IN_DTK!J$6,0))=FALSE,IF(J$9&lt;&gt;0,VLOOKUP($A725,[1]DSSV!$A$9:$P$65536,IN_DTK!J$6,0),""),"")</f>
        <v>7</v>
      </c>
      <c r="K725" s="54">
        <f>IF(ISNA(VLOOKUP($A725,[1]DSSV!$A$9:$P$65536,IN_DTK!K$6,0))=FALSE,IF(K$9&lt;&gt;0,VLOOKUP($A725,[1]DSSV!$A$9:$P$65536,IN_DTK!K$6,0),""),"")</f>
        <v>8.4</v>
      </c>
      <c r="L725" s="54">
        <f>IF(ISNA(VLOOKUP($A725,[1]DSSV!$A$9:$P$65536,IN_DTK!L$6,0))=FALSE,VLOOKUP($A725,[1]DSSV!$A$9:$P$65536,IN_DTK!L$6,0),"")</f>
        <v>6.5</v>
      </c>
      <c r="M725" s="54">
        <f>IF(ISNA(VLOOKUP($A725,[1]DSSV!$A$9:$P$65536,IN_DTK!M$6,0))=FALSE,VLOOKUP($A725,[1]DSSV!$A$9:$P$65536,IN_DTK!M$6,0),"")</f>
        <v>4</v>
      </c>
      <c r="N725" s="54">
        <f>IF(ISNA(VLOOKUP($A725,[1]DSSV!$A$9:$P$65536,IN_DTK!N$6,0))=FALSE,IF(N$9&lt;&gt;0,VLOOKUP($A725,[1]DSSV!$A$9:$P$65536,IN_DTK!N$6,0),""),"")</f>
        <v>5.3</v>
      </c>
      <c r="O725" s="58">
        <f>IF(ISNA(VLOOKUP($A725,[1]DSSV!$A$9:$P$65536,IN_DTK!O$6,0))=FALSE,VLOOKUP($A725,[1]DSSV!$A$9:$P$65536,IN_DTK!O$6,0),"")</f>
        <v>6.5</v>
      </c>
      <c r="P725" s="59" t="str">
        <f>IF(ISNA(VLOOKUP($A725,[1]DSSV!$A$9:$P$65536,IN_DTK!P$6,0))=FALSE,VLOOKUP($A725,[1]DSSV!$A$9:$P$65536,IN_DTK!P$6,0),"")</f>
        <v>Sáu Phẩy Năm</v>
      </c>
      <c r="Q725" s="60">
        <f>IF(ISNA(VLOOKUP($A725,[1]DSSV!$A$9:$P$65536,IN_DTK!Q$6,0))=FALSE,VLOOKUP($A725,[1]DSSV!$A$9:$P$65536,IN_DTK!Q$6,0),"")</f>
        <v>0</v>
      </c>
      <c r="R725" s="52" t="str">
        <f t="shared" si="22"/>
        <v>K15KKT</v>
      </c>
      <c r="S725" s="53" t="str">
        <f t="shared" si="23"/>
        <v>KKT</v>
      </c>
    </row>
    <row r="726" spans="1:19" s="52" customFormat="1" ht="18" customHeight="1">
      <c r="A726" s="44">
        <v>717</v>
      </c>
      <c r="B726" s="54">
        <f>SUBTOTAL(2,C$7:C726)</f>
        <v>717</v>
      </c>
      <c r="C726" s="54">
        <f>IF(ISNA(VLOOKUP($A726,[1]DSSV!$A$9:$P$65536,IN_DTK!C$6,0))=FALSE,VLOOKUP($A726,[1]DSSV!$A$9:$P$65536,IN_DTK!C$6,0),"")</f>
        <v>152314146</v>
      </c>
      <c r="D726" s="55" t="str">
        <f>IF(ISNA(VLOOKUP($A726,[1]DSSV!$A$9:$P$65536,IN_DTK!D$6,0))=FALSE,VLOOKUP($A726,[1]DSSV!$A$9:$P$65536,IN_DTK!D$6,0),"")</f>
        <v>Đặng Quốc</v>
      </c>
      <c r="E726" s="56" t="str">
        <f>IF(ISNA(VLOOKUP($A726,[1]DSSV!$A$9:$P$65536,IN_DTK!E$6,0))=FALSE,VLOOKUP($A726,[1]DSSV!$A$9:$P$65536,IN_DTK!E$6,0),"")</f>
        <v>Phòng</v>
      </c>
      <c r="F726" s="57" t="str">
        <f>IF(ISNA(VLOOKUP($A726,[1]DSSV!$A$9:$P$65536,IN_DTK!F$6,0))=FALSE,VLOOKUP($A726,[1]DSSV!$A$9:$P$65536,IN_DTK!F$6,0),"")</f>
        <v>K15KKT3</v>
      </c>
      <c r="G726" s="57" t="str">
        <f>IF(ISNA(VLOOKUP($A726,[1]DSSV!$A$9:$P$65536,IN_DTK!G$6,0))=FALSE,VLOOKUP($A726,[1]DSSV!$A$9:$P$65536,IN_DTK!G$6,0),"")</f>
        <v>K15E48</v>
      </c>
      <c r="H726" s="54">
        <f>IF(ISNA(VLOOKUP($A726,[1]DSSV!$A$9:$P$65536,IN_DTK!H$6,0))=FALSE,IF(H$9&lt;&gt;0,VLOOKUP($A726,[1]DSSV!$A$9:$P$65536,IN_DTK!H$6,0),""),"")</f>
        <v>10</v>
      </c>
      <c r="I726" s="54">
        <f>IF(ISNA(VLOOKUP($A726,[1]DSSV!$A$9:$P$65536,IN_DTK!I$6,0))=FALSE,IF(I$9&lt;&gt;0,VLOOKUP($A726,[1]DSSV!$A$9:$P$65536,IN_DTK!I$6,0),""),"")</f>
        <v>8.5</v>
      </c>
      <c r="J726" s="54">
        <f>IF(ISNA(VLOOKUP($A726,[1]DSSV!$A$9:$P$65536,IN_DTK!J$6,0))=FALSE,IF(J$9&lt;&gt;0,VLOOKUP($A726,[1]DSSV!$A$9:$P$65536,IN_DTK!J$6,0),""),"")</f>
        <v>3.5</v>
      </c>
      <c r="K726" s="54">
        <f>IF(ISNA(VLOOKUP($A726,[1]DSSV!$A$9:$P$65536,IN_DTK!K$6,0))=FALSE,IF(K$9&lt;&gt;0,VLOOKUP($A726,[1]DSSV!$A$9:$P$65536,IN_DTK!K$6,0),""),"")</f>
        <v>6</v>
      </c>
      <c r="L726" s="54">
        <f>IF(ISNA(VLOOKUP($A726,[1]DSSV!$A$9:$P$65536,IN_DTK!L$6,0))=FALSE,VLOOKUP($A726,[1]DSSV!$A$9:$P$65536,IN_DTK!L$6,0),"")</f>
        <v>6</v>
      </c>
      <c r="M726" s="54">
        <f>IF(ISNA(VLOOKUP($A726,[1]DSSV!$A$9:$P$65536,IN_DTK!M$6,0))=FALSE,VLOOKUP($A726,[1]DSSV!$A$9:$P$65536,IN_DTK!M$6,0),"")</f>
        <v>4.4000000000000004</v>
      </c>
      <c r="N726" s="54">
        <f>IF(ISNA(VLOOKUP($A726,[1]DSSV!$A$9:$P$65536,IN_DTK!N$6,0))=FALSE,IF(N$9&lt;&gt;0,VLOOKUP($A726,[1]DSSV!$A$9:$P$65536,IN_DTK!N$6,0),""),"")</f>
        <v>5.2</v>
      </c>
      <c r="O726" s="58">
        <f>IF(ISNA(VLOOKUP($A726,[1]DSSV!$A$9:$P$65536,IN_DTK!O$6,0))=FALSE,VLOOKUP($A726,[1]DSSV!$A$9:$P$65536,IN_DTK!O$6,0),"")</f>
        <v>5.5</v>
      </c>
      <c r="P726" s="59" t="str">
        <f>IF(ISNA(VLOOKUP($A726,[1]DSSV!$A$9:$P$65536,IN_DTK!P$6,0))=FALSE,VLOOKUP($A726,[1]DSSV!$A$9:$P$65536,IN_DTK!P$6,0),"")</f>
        <v>Năm Phẩy Năm</v>
      </c>
      <c r="Q726" s="60">
        <f>IF(ISNA(VLOOKUP($A726,[1]DSSV!$A$9:$P$65536,IN_DTK!Q$6,0))=FALSE,VLOOKUP($A726,[1]DSSV!$A$9:$P$65536,IN_DTK!Q$6,0),"")</f>
        <v>0</v>
      </c>
      <c r="R726" s="52" t="str">
        <f t="shared" si="22"/>
        <v>K15KKT</v>
      </c>
      <c r="S726" s="53" t="str">
        <f t="shared" si="23"/>
        <v>KKT</v>
      </c>
    </row>
    <row r="727" spans="1:19" s="52" customFormat="1" ht="18" customHeight="1">
      <c r="A727" s="44">
        <v>718</v>
      </c>
      <c r="B727" s="54">
        <f>SUBTOTAL(2,C$7:C727)</f>
        <v>718</v>
      </c>
      <c r="C727" s="54">
        <f>IF(ISNA(VLOOKUP($A727,[1]DSSV!$A$9:$P$65536,IN_DTK!C$6,0))=FALSE,VLOOKUP($A727,[1]DSSV!$A$9:$P$65536,IN_DTK!C$6,0),"")</f>
        <v>152315581</v>
      </c>
      <c r="D727" s="55" t="str">
        <f>IF(ISNA(VLOOKUP($A727,[1]DSSV!$A$9:$P$65536,IN_DTK!D$6,0))=FALSE,VLOOKUP($A727,[1]DSSV!$A$9:$P$65536,IN_DTK!D$6,0),"")</f>
        <v>Hoàng Văn</v>
      </c>
      <c r="E727" s="56" t="str">
        <f>IF(ISNA(VLOOKUP($A727,[1]DSSV!$A$9:$P$65536,IN_DTK!E$6,0))=FALSE,VLOOKUP($A727,[1]DSSV!$A$9:$P$65536,IN_DTK!E$6,0),"")</f>
        <v>Hải</v>
      </c>
      <c r="F727" s="57" t="str">
        <f>IF(ISNA(VLOOKUP($A727,[1]DSSV!$A$9:$P$65536,IN_DTK!F$6,0))=FALSE,VLOOKUP($A727,[1]DSSV!$A$9:$P$65536,IN_DTK!F$6,0),"")</f>
        <v>K15KKT3</v>
      </c>
      <c r="G727" s="57" t="str">
        <f>IF(ISNA(VLOOKUP($A727,[1]DSSV!$A$9:$P$65536,IN_DTK!G$6,0))=FALSE,VLOOKUP($A727,[1]DSSV!$A$9:$P$65536,IN_DTK!G$6,0),"")</f>
        <v>K15E48</v>
      </c>
      <c r="H727" s="54">
        <f>IF(ISNA(VLOOKUP($A727,[1]DSSV!$A$9:$P$65536,IN_DTK!H$6,0))=FALSE,IF(H$9&lt;&gt;0,VLOOKUP($A727,[1]DSSV!$A$9:$P$65536,IN_DTK!H$6,0),""),"")</f>
        <v>10</v>
      </c>
      <c r="I727" s="54">
        <f>IF(ISNA(VLOOKUP($A727,[1]DSSV!$A$9:$P$65536,IN_DTK!I$6,0))=FALSE,IF(I$9&lt;&gt;0,VLOOKUP($A727,[1]DSSV!$A$9:$P$65536,IN_DTK!I$6,0),""),"")</f>
        <v>8.5</v>
      </c>
      <c r="J727" s="54">
        <f>IF(ISNA(VLOOKUP($A727,[1]DSSV!$A$9:$P$65536,IN_DTK!J$6,0))=FALSE,IF(J$9&lt;&gt;0,VLOOKUP($A727,[1]DSSV!$A$9:$P$65536,IN_DTK!J$6,0),""),"")</f>
        <v>4.5</v>
      </c>
      <c r="K727" s="54">
        <f>IF(ISNA(VLOOKUP($A727,[1]DSSV!$A$9:$P$65536,IN_DTK!K$6,0))=FALSE,IF(K$9&lt;&gt;0,VLOOKUP($A727,[1]DSSV!$A$9:$P$65536,IN_DTK!K$6,0),""),"")</f>
        <v>7.2</v>
      </c>
      <c r="L727" s="54">
        <f>IF(ISNA(VLOOKUP($A727,[1]DSSV!$A$9:$P$65536,IN_DTK!L$6,0))=FALSE,VLOOKUP($A727,[1]DSSV!$A$9:$P$65536,IN_DTK!L$6,0),"")</f>
        <v>5.5</v>
      </c>
      <c r="M727" s="54">
        <f>IF(ISNA(VLOOKUP($A727,[1]DSSV!$A$9:$P$65536,IN_DTK!M$6,0))=FALSE,VLOOKUP($A727,[1]DSSV!$A$9:$P$65536,IN_DTK!M$6,0),"")</f>
        <v>2.9</v>
      </c>
      <c r="N727" s="54">
        <f>IF(ISNA(VLOOKUP($A727,[1]DSSV!$A$9:$P$65536,IN_DTK!N$6,0))=FALSE,IF(N$9&lt;&gt;0,VLOOKUP($A727,[1]DSSV!$A$9:$P$65536,IN_DTK!N$6,0),""),"")</f>
        <v>4.2</v>
      </c>
      <c r="O727" s="58">
        <f>IF(ISNA(VLOOKUP($A727,[1]DSSV!$A$9:$P$65536,IN_DTK!O$6,0))=FALSE,VLOOKUP($A727,[1]DSSV!$A$9:$P$65536,IN_DTK!O$6,0),"")</f>
        <v>5.3</v>
      </c>
      <c r="P727" s="59" t="str">
        <f>IF(ISNA(VLOOKUP($A727,[1]DSSV!$A$9:$P$65536,IN_DTK!P$6,0))=FALSE,VLOOKUP($A727,[1]DSSV!$A$9:$P$65536,IN_DTK!P$6,0),"")</f>
        <v>Năm Phẩy Ba</v>
      </c>
      <c r="Q727" s="60">
        <f>IF(ISNA(VLOOKUP($A727,[1]DSSV!$A$9:$P$65536,IN_DTK!Q$6,0))=FALSE,VLOOKUP($A727,[1]DSSV!$A$9:$P$65536,IN_DTK!Q$6,0),"")</f>
        <v>0</v>
      </c>
      <c r="R727" s="52" t="str">
        <f t="shared" si="22"/>
        <v>K15KKT</v>
      </c>
      <c r="S727" s="53" t="str">
        <f t="shared" si="23"/>
        <v>KKT</v>
      </c>
    </row>
    <row r="728" spans="1:19" s="52" customFormat="1" ht="18" customHeight="1">
      <c r="A728" s="44">
        <v>719</v>
      </c>
      <c r="B728" s="54">
        <f>SUBTOTAL(2,C$7:C728)</f>
        <v>719</v>
      </c>
      <c r="C728" s="54">
        <f>IF(ISNA(VLOOKUP($A728,[1]DSSV!$A$9:$P$65536,IN_DTK!C$6,0))=FALSE,VLOOKUP($A728,[1]DSSV!$A$9:$P$65536,IN_DTK!C$6,0),"")</f>
        <v>152316238</v>
      </c>
      <c r="D728" s="55" t="str">
        <f>IF(ISNA(VLOOKUP($A728,[1]DSSV!$A$9:$P$65536,IN_DTK!D$6,0))=FALSE,VLOOKUP($A728,[1]DSSV!$A$9:$P$65536,IN_DTK!D$6,0),"")</f>
        <v>Trần Thị Hồng</v>
      </c>
      <c r="E728" s="56" t="str">
        <f>IF(ISNA(VLOOKUP($A728,[1]DSSV!$A$9:$P$65536,IN_DTK!E$6,0))=FALSE,VLOOKUP($A728,[1]DSSV!$A$9:$P$65536,IN_DTK!E$6,0),"")</f>
        <v>Nhung</v>
      </c>
      <c r="F728" s="57" t="str">
        <f>IF(ISNA(VLOOKUP($A728,[1]DSSV!$A$9:$P$65536,IN_DTK!F$6,0))=FALSE,VLOOKUP($A728,[1]DSSV!$A$9:$P$65536,IN_DTK!F$6,0),"")</f>
        <v>K15KKT3</v>
      </c>
      <c r="G728" s="57" t="str">
        <f>IF(ISNA(VLOOKUP($A728,[1]DSSV!$A$9:$P$65536,IN_DTK!G$6,0))=FALSE,VLOOKUP($A728,[1]DSSV!$A$9:$P$65536,IN_DTK!G$6,0),"")</f>
        <v>K15E48</v>
      </c>
      <c r="H728" s="54">
        <f>IF(ISNA(VLOOKUP($A728,[1]DSSV!$A$9:$P$65536,IN_DTK!H$6,0))=FALSE,IF(H$9&lt;&gt;0,VLOOKUP($A728,[1]DSSV!$A$9:$P$65536,IN_DTK!H$6,0),""),"")</f>
        <v>10</v>
      </c>
      <c r="I728" s="54">
        <f>IF(ISNA(VLOOKUP($A728,[1]DSSV!$A$9:$P$65536,IN_DTK!I$6,0))=FALSE,IF(I$9&lt;&gt;0,VLOOKUP($A728,[1]DSSV!$A$9:$P$65536,IN_DTK!I$6,0),""),"")</f>
        <v>8.5</v>
      </c>
      <c r="J728" s="54">
        <f>IF(ISNA(VLOOKUP($A728,[1]DSSV!$A$9:$P$65536,IN_DTK!J$6,0))=FALSE,IF(J$9&lt;&gt;0,VLOOKUP($A728,[1]DSSV!$A$9:$P$65536,IN_DTK!J$6,0),""),"")</f>
        <v>4.5</v>
      </c>
      <c r="K728" s="54">
        <f>IF(ISNA(VLOOKUP($A728,[1]DSSV!$A$9:$P$65536,IN_DTK!K$6,0))=FALSE,IF(K$9&lt;&gt;0,VLOOKUP($A728,[1]DSSV!$A$9:$P$65536,IN_DTK!K$6,0),""),"")</f>
        <v>8.1999999999999993</v>
      </c>
      <c r="L728" s="54">
        <f>IF(ISNA(VLOOKUP($A728,[1]DSSV!$A$9:$P$65536,IN_DTK!L$6,0))=FALSE,VLOOKUP($A728,[1]DSSV!$A$9:$P$65536,IN_DTK!L$6,0),"")</f>
        <v>6.5</v>
      </c>
      <c r="M728" s="54">
        <f>IF(ISNA(VLOOKUP($A728,[1]DSSV!$A$9:$P$65536,IN_DTK!M$6,0))=FALSE,VLOOKUP($A728,[1]DSSV!$A$9:$P$65536,IN_DTK!M$6,0),"")</f>
        <v>4.4000000000000004</v>
      </c>
      <c r="N728" s="54">
        <f>IF(ISNA(VLOOKUP($A728,[1]DSSV!$A$9:$P$65536,IN_DTK!N$6,0))=FALSE,IF(N$9&lt;&gt;0,VLOOKUP($A728,[1]DSSV!$A$9:$P$65536,IN_DTK!N$6,0),""),"")</f>
        <v>5.5</v>
      </c>
      <c r="O728" s="58">
        <f>IF(ISNA(VLOOKUP($A728,[1]DSSV!$A$9:$P$65536,IN_DTK!O$6,0))=FALSE,VLOOKUP($A728,[1]DSSV!$A$9:$P$65536,IN_DTK!O$6,0),"")</f>
        <v>6.1</v>
      </c>
      <c r="P728" s="59" t="str">
        <f>IF(ISNA(VLOOKUP($A728,[1]DSSV!$A$9:$P$65536,IN_DTK!P$6,0))=FALSE,VLOOKUP($A728,[1]DSSV!$A$9:$P$65536,IN_DTK!P$6,0),"")</f>
        <v>Sáu Phẩy Một</v>
      </c>
      <c r="Q728" s="60">
        <f>IF(ISNA(VLOOKUP($A728,[1]DSSV!$A$9:$P$65536,IN_DTK!Q$6,0))=FALSE,VLOOKUP($A728,[1]DSSV!$A$9:$P$65536,IN_DTK!Q$6,0),"")</f>
        <v>0</v>
      </c>
      <c r="R728" s="52" t="str">
        <f t="shared" si="22"/>
        <v>K15KKT</v>
      </c>
      <c r="S728" s="53" t="str">
        <f t="shared" si="23"/>
        <v>KKT</v>
      </c>
    </row>
    <row r="729" spans="1:19" s="52" customFormat="1" ht="18" customHeight="1">
      <c r="A729" s="44">
        <v>720</v>
      </c>
      <c r="B729" s="54">
        <f>SUBTOTAL(2,C$7:C729)</f>
        <v>720</v>
      </c>
      <c r="C729" s="54">
        <f>IF(ISNA(VLOOKUP($A729,[1]DSSV!$A$9:$P$65536,IN_DTK!C$6,0))=FALSE,VLOOKUP($A729,[1]DSSV!$A$9:$P$65536,IN_DTK!C$6,0),"")</f>
        <v>152324168</v>
      </c>
      <c r="D729" s="55" t="str">
        <f>IF(ISNA(VLOOKUP($A729,[1]DSSV!$A$9:$P$65536,IN_DTK!D$6,0))=FALSE,VLOOKUP($A729,[1]DSSV!$A$9:$P$65536,IN_DTK!D$6,0),"")</f>
        <v>Nguyễn Vũ Thùy</v>
      </c>
      <c r="E729" s="56" t="str">
        <f>IF(ISNA(VLOOKUP($A729,[1]DSSV!$A$9:$P$65536,IN_DTK!E$6,0))=FALSE,VLOOKUP($A729,[1]DSSV!$A$9:$P$65536,IN_DTK!E$6,0),"")</f>
        <v>Linh</v>
      </c>
      <c r="F729" s="57" t="str">
        <f>IF(ISNA(VLOOKUP($A729,[1]DSSV!$A$9:$P$65536,IN_DTK!F$6,0))=FALSE,VLOOKUP($A729,[1]DSSV!$A$9:$P$65536,IN_DTK!F$6,0),"")</f>
        <v>K15KKT3</v>
      </c>
      <c r="G729" s="57" t="str">
        <f>IF(ISNA(VLOOKUP($A729,[1]DSSV!$A$9:$P$65536,IN_DTK!G$6,0))=FALSE,VLOOKUP($A729,[1]DSSV!$A$9:$P$65536,IN_DTK!G$6,0),"")</f>
        <v>K15E48</v>
      </c>
      <c r="H729" s="54">
        <f>IF(ISNA(VLOOKUP($A729,[1]DSSV!$A$9:$P$65536,IN_DTK!H$6,0))=FALSE,IF(H$9&lt;&gt;0,VLOOKUP($A729,[1]DSSV!$A$9:$P$65536,IN_DTK!H$6,0),""),"")</f>
        <v>8</v>
      </c>
      <c r="I729" s="54">
        <f>IF(ISNA(VLOOKUP($A729,[1]DSSV!$A$9:$P$65536,IN_DTK!I$6,0))=FALSE,IF(I$9&lt;&gt;0,VLOOKUP($A729,[1]DSSV!$A$9:$P$65536,IN_DTK!I$6,0),""),"")</f>
        <v>7</v>
      </c>
      <c r="J729" s="54">
        <f>IF(ISNA(VLOOKUP($A729,[1]DSSV!$A$9:$P$65536,IN_DTK!J$6,0))=FALSE,IF(J$9&lt;&gt;0,VLOOKUP($A729,[1]DSSV!$A$9:$P$65536,IN_DTK!J$6,0),""),"")</f>
        <v>5</v>
      </c>
      <c r="K729" s="54">
        <f>IF(ISNA(VLOOKUP($A729,[1]DSSV!$A$9:$P$65536,IN_DTK!K$6,0))=FALSE,IF(K$9&lt;&gt;0,VLOOKUP($A729,[1]DSSV!$A$9:$P$65536,IN_DTK!K$6,0),""),"")</f>
        <v>4.5</v>
      </c>
      <c r="L729" s="54">
        <f>IF(ISNA(VLOOKUP($A729,[1]DSSV!$A$9:$P$65536,IN_DTK!L$6,0))=FALSE,VLOOKUP($A729,[1]DSSV!$A$9:$P$65536,IN_DTK!L$6,0),"")</f>
        <v>4.5</v>
      </c>
      <c r="M729" s="54">
        <f>IF(ISNA(VLOOKUP($A729,[1]DSSV!$A$9:$P$65536,IN_DTK!M$6,0))=FALSE,VLOOKUP($A729,[1]DSSV!$A$9:$P$65536,IN_DTK!M$6,0),"")</f>
        <v>5.0999999999999996</v>
      </c>
      <c r="N729" s="54">
        <f>IF(ISNA(VLOOKUP($A729,[1]DSSV!$A$9:$P$65536,IN_DTK!N$6,0))=FALSE,IF(N$9&lt;&gt;0,VLOOKUP($A729,[1]DSSV!$A$9:$P$65536,IN_DTK!N$6,0),""),"")</f>
        <v>4.8</v>
      </c>
      <c r="O729" s="58">
        <f>IF(ISNA(VLOOKUP($A729,[1]DSSV!$A$9:$P$65536,IN_DTK!O$6,0))=FALSE,VLOOKUP($A729,[1]DSSV!$A$9:$P$65536,IN_DTK!O$6,0),"")</f>
        <v>5.2</v>
      </c>
      <c r="P729" s="59" t="str">
        <f>IF(ISNA(VLOOKUP($A729,[1]DSSV!$A$9:$P$65536,IN_DTK!P$6,0))=FALSE,VLOOKUP($A729,[1]DSSV!$A$9:$P$65536,IN_DTK!P$6,0),"")</f>
        <v>Năm Phẩy Hai</v>
      </c>
      <c r="Q729" s="60">
        <f>IF(ISNA(VLOOKUP($A729,[1]DSSV!$A$9:$P$65536,IN_DTK!Q$6,0))=FALSE,VLOOKUP($A729,[1]DSSV!$A$9:$P$65536,IN_DTK!Q$6,0),"")</f>
        <v>0</v>
      </c>
      <c r="R729" s="52" t="str">
        <f t="shared" si="22"/>
        <v>K15KKT</v>
      </c>
      <c r="S729" s="53" t="str">
        <f t="shared" si="23"/>
        <v>KKT</v>
      </c>
    </row>
    <row r="730" spans="1:19" s="52" customFormat="1" ht="18" customHeight="1">
      <c r="A730" s="44">
        <v>721</v>
      </c>
      <c r="B730" s="54">
        <f>SUBTOTAL(2,C$7:C730)</f>
        <v>721</v>
      </c>
      <c r="C730" s="54">
        <f>IF(ISNA(VLOOKUP($A730,[1]DSSV!$A$9:$P$65536,IN_DTK!C$6,0))=FALSE,VLOOKUP($A730,[1]DSSV!$A$9:$P$65536,IN_DTK!C$6,0),"")</f>
        <v>152353423</v>
      </c>
      <c r="D730" s="55" t="str">
        <f>IF(ISNA(VLOOKUP($A730,[1]DSSV!$A$9:$P$65536,IN_DTK!D$6,0))=FALSE,VLOOKUP($A730,[1]DSSV!$A$9:$P$65536,IN_DTK!D$6,0),"")</f>
        <v>Nguyễn Phương</v>
      </c>
      <c r="E730" s="56" t="str">
        <f>IF(ISNA(VLOOKUP($A730,[1]DSSV!$A$9:$P$65536,IN_DTK!E$6,0))=FALSE,VLOOKUP($A730,[1]DSSV!$A$9:$P$65536,IN_DTK!E$6,0),"")</f>
        <v>Liên</v>
      </c>
      <c r="F730" s="57" t="str">
        <f>IF(ISNA(VLOOKUP($A730,[1]DSSV!$A$9:$P$65536,IN_DTK!F$6,0))=FALSE,VLOOKUP($A730,[1]DSSV!$A$9:$P$65536,IN_DTK!F$6,0),"")</f>
        <v>K15KKT3</v>
      </c>
      <c r="G730" s="57" t="str">
        <f>IF(ISNA(VLOOKUP($A730,[1]DSSV!$A$9:$P$65536,IN_DTK!G$6,0))=FALSE,VLOOKUP($A730,[1]DSSV!$A$9:$P$65536,IN_DTK!G$6,0),"")</f>
        <v>K15E48</v>
      </c>
      <c r="H730" s="54">
        <f>IF(ISNA(VLOOKUP($A730,[1]DSSV!$A$9:$P$65536,IN_DTK!H$6,0))=FALSE,IF(H$9&lt;&gt;0,VLOOKUP($A730,[1]DSSV!$A$9:$P$65536,IN_DTK!H$6,0),""),"")</f>
        <v>8</v>
      </c>
      <c r="I730" s="54">
        <f>IF(ISNA(VLOOKUP($A730,[1]DSSV!$A$9:$P$65536,IN_DTK!I$6,0))=FALSE,IF(I$9&lt;&gt;0,VLOOKUP($A730,[1]DSSV!$A$9:$P$65536,IN_DTK!I$6,0),""),"")</f>
        <v>7</v>
      </c>
      <c r="J730" s="54">
        <f>IF(ISNA(VLOOKUP($A730,[1]DSSV!$A$9:$P$65536,IN_DTK!J$6,0))=FALSE,IF(J$9&lt;&gt;0,VLOOKUP($A730,[1]DSSV!$A$9:$P$65536,IN_DTK!J$6,0),""),"")</f>
        <v>6</v>
      </c>
      <c r="K730" s="54">
        <f>IF(ISNA(VLOOKUP($A730,[1]DSSV!$A$9:$P$65536,IN_DTK!K$6,0))=FALSE,IF(K$9&lt;&gt;0,VLOOKUP($A730,[1]DSSV!$A$9:$P$65536,IN_DTK!K$6,0),""),"")</f>
        <v>4.5</v>
      </c>
      <c r="L730" s="54">
        <f>IF(ISNA(VLOOKUP($A730,[1]DSSV!$A$9:$P$65536,IN_DTK!L$6,0))=FALSE,VLOOKUP($A730,[1]DSSV!$A$9:$P$65536,IN_DTK!L$6,0),"")</f>
        <v>7.5</v>
      </c>
      <c r="M730" s="54">
        <f>IF(ISNA(VLOOKUP($A730,[1]DSSV!$A$9:$P$65536,IN_DTK!M$6,0))=FALSE,VLOOKUP($A730,[1]DSSV!$A$9:$P$65536,IN_DTK!M$6,0),"")</f>
        <v>6.2</v>
      </c>
      <c r="N730" s="54">
        <f>IF(ISNA(VLOOKUP($A730,[1]DSSV!$A$9:$P$65536,IN_DTK!N$6,0))=FALSE,IF(N$9&lt;&gt;0,VLOOKUP($A730,[1]DSSV!$A$9:$P$65536,IN_DTK!N$6,0),""),"")</f>
        <v>6.9</v>
      </c>
      <c r="O730" s="58">
        <f>IF(ISNA(VLOOKUP($A730,[1]DSSV!$A$9:$P$65536,IN_DTK!O$6,0))=FALSE,VLOOKUP($A730,[1]DSSV!$A$9:$P$65536,IN_DTK!O$6,0),"")</f>
        <v>6.5</v>
      </c>
      <c r="P730" s="59" t="str">
        <f>IF(ISNA(VLOOKUP($A730,[1]DSSV!$A$9:$P$65536,IN_DTK!P$6,0))=FALSE,VLOOKUP($A730,[1]DSSV!$A$9:$P$65536,IN_DTK!P$6,0),"")</f>
        <v>Sáu Phẩy Năm</v>
      </c>
      <c r="Q730" s="60">
        <f>IF(ISNA(VLOOKUP($A730,[1]DSSV!$A$9:$P$65536,IN_DTK!Q$6,0))=FALSE,VLOOKUP($A730,[1]DSSV!$A$9:$P$65536,IN_DTK!Q$6,0),"")</f>
        <v>0</v>
      </c>
      <c r="R730" s="52" t="str">
        <f t="shared" si="22"/>
        <v>K15KKT</v>
      </c>
      <c r="S730" s="53" t="str">
        <f t="shared" si="23"/>
        <v>KKT</v>
      </c>
    </row>
    <row r="731" spans="1:19" s="52" customFormat="1" ht="18" customHeight="1">
      <c r="A731" s="44">
        <v>722</v>
      </c>
      <c r="B731" s="54">
        <f>SUBTOTAL(2,C$7:C731)</f>
        <v>722</v>
      </c>
      <c r="C731" s="54">
        <f>IF(ISNA(VLOOKUP($A731,[1]DSSV!$A$9:$P$65536,IN_DTK!C$6,0))=FALSE,VLOOKUP($A731,[1]DSSV!$A$9:$P$65536,IN_DTK!C$6,0),"")</f>
        <v>152353523</v>
      </c>
      <c r="D731" s="55" t="str">
        <f>IF(ISNA(VLOOKUP($A731,[1]DSSV!$A$9:$P$65536,IN_DTK!D$6,0))=FALSE,VLOOKUP($A731,[1]DSSV!$A$9:$P$65536,IN_DTK!D$6,0),"")</f>
        <v>Hồ Thị</v>
      </c>
      <c r="E731" s="56" t="str">
        <f>IF(ISNA(VLOOKUP($A731,[1]DSSV!$A$9:$P$65536,IN_DTK!E$6,0))=FALSE,VLOOKUP($A731,[1]DSSV!$A$9:$P$65536,IN_DTK!E$6,0),"")</f>
        <v>Lan</v>
      </c>
      <c r="F731" s="57" t="str">
        <f>IF(ISNA(VLOOKUP($A731,[1]DSSV!$A$9:$P$65536,IN_DTK!F$6,0))=FALSE,VLOOKUP($A731,[1]DSSV!$A$9:$P$65536,IN_DTK!F$6,0),"")</f>
        <v>K15KKT3</v>
      </c>
      <c r="G731" s="57" t="str">
        <f>IF(ISNA(VLOOKUP($A731,[1]DSSV!$A$9:$P$65536,IN_DTK!G$6,0))=FALSE,VLOOKUP($A731,[1]DSSV!$A$9:$P$65536,IN_DTK!G$6,0),"")</f>
        <v>K15E48</v>
      </c>
      <c r="H731" s="54">
        <f>IF(ISNA(VLOOKUP($A731,[1]DSSV!$A$9:$P$65536,IN_DTK!H$6,0))=FALSE,IF(H$9&lt;&gt;0,VLOOKUP($A731,[1]DSSV!$A$9:$P$65536,IN_DTK!H$6,0),""),"")</f>
        <v>6.5</v>
      </c>
      <c r="I731" s="54">
        <f>IF(ISNA(VLOOKUP($A731,[1]DSSV!$A$9:$P$65536,IN_DTK!I$6,0))=FALSE,IF(I$9&lt;&gt;0,VLOOKUP($A731,[1]DSSV!$A$9:$P$65536,IN_DTK!I$6,0),""),"")</f>
        <v>7</v>
      </c>
      <c r="J731" s="54">
        <f>IF(ISNA(VLOOKUP($A731,[1]DSSV!$A$9:$P$65536,IN_DTK!J$6,0))=FALSE,IF(J$9&lt;&gt;0,VLOOKUP($A731,[1]DSSV!$A$9:$P$65536,IN_DTK!J$6,0),""),"")</f>
        <v>4.5</v>
      </c>
      <c r="K731" s="54">
        <f>IF(ISNA(VLOOKUP($A731,[1]DSSV!$A$9:$P$65536,IN_DTK!K$6,0))=FALSE,IF(K$9&lt;&gt;0,VLOOKUP($A731,[1]DSSV!$A$9:$P$65536,IN_DTK!K$6,0),""),"")</f>
        <v>5.5</v>
      </c>
      <c r="L731" s="54">
        <f>IF(ISNA(VLOOKUP($A731,[1]DSSV!$A$9:$P$65536,IN_DTK!L$6,0))=FALSE,VLOOKUP($A731,[1]DSSV!$A$9:$P$65536,IN_DTK!L$6,0),"")</f>
        <v>6</v>
      </c>
      <c r="M731" s="54">
        <f>IF(ISNA(VLOOKUP($A731,[1]DSSV!$A$9:$P$65536,IN_DTK!M$6,0))=FALSE,VLOOKUP($A731,[1]DSSV!$A$9:$P$65536,IN_DTK!M$6,0),"")</f>
        <v>3.3</v>
      </c>
      <c r="N731" s="54">
        <f>IF(ISNA(VLOOKUP($A731,[1]DSSV!$A$9:$P$65536,IN_DTK!N$6,0))=FALSE,IF(N$9&lt;&gt;0,VLOOKUP($A731,[1]DSSV!$A$9:$P$65536,IN_DTK!N$6,0),""),"")</f>
        <v>4.7</v>
      </c>
      <c r="O731" s="58">
        <f>IF(ISNA(VLOOKUP($A731,[1]DSSV!$A$9:$P$65536,IN_DTK!O$6,0))=FALSE,VLOOKUP($A731,[1]DSSV!$A$9:$P$65536,IN_DTK!O$6,0),"")</f>
        <v>5.0999999999999996</v>
      </c>
      <c r="P731" s="59" t="str">
        <f>IF(ISNA(VLOOKUP($A731,[1]DSSV!$A$9:$P$65536,IN_DTK!P$6,0))=FALSE,VLOOKUP($A731,[1]DSSV!$A$9:$P$65536,IN_DTK!P$6,0),"")</f>
        <v>Năm Phẩy Một</v>
      </c>
      <c r="Q731" s="60">
        <f>IF(ISNA(VLOOKUP($A731,[1]DSSV!$A$9:$P$65536,IN_DTK!Q$6,0))=FALSE,VLOOKUP($A731,[1]DSSV!$A$9:$P$65536,IN_DTK!Q$6,0),"")</f>
        <v>0</v>
      </c>
      <c r="R731" s="52" t="str">
        <f t="shared" si="22"/>
        <v>K15KKT</v>
      </c>
      <c r="S731" s="53" t="str">
        <f t="shared" si="23"/>
        <v>KKT</v>
      </c>
    </row>
    <row r="732" spans="1:19" s="52" customFormat="1" ht="18" customHeight="1">
      <c r="A732" s="44">
        <v>723</v>
      </c>
      <c r="B732" s="54">
        <f>SUBTOTAL(2,C$7:C732)</f>
        <v>723</v>
      </c>
      <c r="C732" s="54">
        <f>IF(ISNA(VLOOKUP($A732,[1]DSSV!$A$9:$P$65536,IN_DTK!C$6,0))=FALSE,VLOOKUP($A732,[1]DSSV!$A$9:$P$65536,IN_DTK!C$6,0),"")</f>
        <v>152312078</v>
      </c>
      <c r="D732" s="55" t="str">
        <f>IF(ISNA(VLOOKUP($A732,[1]DSSV!$A$9:$P$65536,IN_DTK!D$6,0))=FALSE,VLOOKUP($A732,[1]DSSV!$A$9:$P$65536,IN_DTK!D$6,0),"")</f>
        <v>Đoàn Thị Bích</v>
      </c>
      <c r="E732" s="56" t="str">
        <f>IF(ISNA(VLOOKUP($A732,[1]DSSV!$A$9:$P$65536,IN_DTK!E$6,0))=FALSE,VLOOKUP($A732,[1]DSSV!$A$9:$P$65536,IN_DTK!E$6,0),"")</f>
        <v>Ngọc</v>
      </c>
      <c r="F732" s="57" t="str">
        <f>IF(ISNA(VLOOKUP($A732,[1]DSSV!$A$9:$P$65536,IN_DTK!F$6,0))=FALSE,VLOOKUP($A732,[1]DSSV!$A$9:$P$65536,IN_DTK!F$6,0),"")</f>
        <v>K15KKT4</v>
      </c>
      <c r="G732" s="57" t="str">
        <f>IF(ISNA(VLOOKUP($A732,[1]DSSV!$A$9:$P$65536,IN_DTK!G$6,0))=FALSE,VLOOKUP($A732,[1]DSSV!$A$9:$P$65536,IN_DTK!G$6,0),"")</f>
        <v>K15E48</v>
      </c>
      <c r="H732" s="54">
        <f>IF(ISNA(VLOOKUP($A732,[1]DSSV!$A$9:$P$65536,IN_DTK!H$6,0))=FALSE,IF(H$9&lt;&gt;0,VLOOKUP($A732,[1]DSSV!$A$9:$P$65536,IN_DTK!H$6,0),""),"")</f>
        <v>10</v>
      </c>
      <c r="I732" s="54">
        <f>IF(ISNA(VLOOKUP($A732,[1]DSSV!$A$9:$P$65536,IN_DTK!I$6,0))=FALSE,IF(I$9&lt;&gt;0,VLOOKUP($A732,[1]DSSV!$A$9:$P$65536,IN_DTK!I$6,0),""),"")</f>
        <v>10</v>
      </c>
      <c r="J732" s="54">
        <f>IF(ISNA(VLOOKUP($A732,[1]DSSV!$A$9:$P$65536,IN_DTK!J$6,0))=FALSE,IF(J$9&lt;&gt;0,VLOOKUP($A732,[1]DSSV!$A$9:$P$65536,IN_DTK!J$6,0),""),"")</f>
        <v>6.5</v>
      </c>
      <c r="K732" s="54">
        <f>IF(ISNA(VLOOKUP($A732,[1]DSSV!$A$9:$P$65536,IN_DTK!K$6,0))=FALSE,IF(K$9&lt;&gt;0,VLOOKUP($A732,[1]DSSV!$A$9:$P$65536,IN_DTK!K$6,0),""),"")</f>
        <v>8</v>
      </c>
      <c r="L732" s="54">
        <f>IF(ISNA(VLOOKUP($A732,[1]DSSV!$A$9:$P$65536,IN_DTK!L$6,0))=FALSE,VLOOKUP($A732,[1]DSSV!$A$9:$P$65536,IN_DTK!L$6,0),"")</f>
        <v>7</v>
      </c>
      <c r="M732" s="54">
        <f>IF(ISNA(VLOOKUP($A732,[1]DSSV!$A$9:$P$65536,IN_DTK!M$6,0))=FALSE,VLOOKUP($A732,[1]DSSV!$A$9:$P$65536,IN_DTK!M$6,0),"")</f>
        <v>6.7</v>
      </c>
      <c r="N732" s="54">
        <f>IF(ISNA(VLOOKUP($A732,[1]DSSV!$A$9:$P$65536,IN_DTK!N$6,0))=FALSE,IF(N$9&lt;&gt;0,VLOOKUP($A732,[1]DSSV!$A$9:$P$65536,IN_DTK!N$6,0),""),"")</f>
        <v>6.9</v>
      </c>
      <c r="O732" s="58">
        <f>IF(ISNA(VLOOKUP($A732,[1]DSSV!$A$9:$P$65536,IN_DTK!O$6,0))=FALSE,VLOOKUP($A732,[1]DSSV!$A$9:$P$65536,IN_DTK!O$6,0),"")</f>
        <v>7.4</v>
      </c>
      <c r="P732" s="59" t="str">
        <f>IF(ISNA(VLOOKUP($A732,[1]DSSV!$A$9:$P$65536,IN_DTK!P$6,0))=FALSE,VLOOKUP($A732,[1]DSSV!$A$9:$P$65536,IN_DTK!P$6,0),"")</f>
        <v>Bảy Phẩy Bốn</v>
      </c>
      <c r="Q732" s="60">
        <f>IF(ISNA(VLOOKUP($A732,[1]DSSV!$A$9:$P$65536,IN_DTK!Q$6,0))=FALSE,VLOOKUP($A732,[1]DSSV!$A$9:$P$65536,IN_DTK!Q$6,0),"")</f>
        <v>0</v>
      </c>
      <c r="R732" s="52" t="str">
        <f t="shared" si="22"/>
        <v>K15KKT</v>
      </c>
      <c r="S732" s="53" t="str">
        <f t="shared" si="23"/>
        <v>KKT</v>
      </c>
    </row>
    <row r="733" spans="1:19" s="52" customFormat="1" ht="18" customHeight="1">
      <c r="A733" s="44">
        <v>724</v>
      </c>
      <c r="B733" s="54">
        <f>SUBTOTAL(2,C$7:C733)</f>
        <v>724</v>
      </c>
      <c r="C733" s="54">
        <f>IF(ISNA(VLOOKUP($A733,[1]DSSV!$A$9:$P$65536,IN_DTK!C$6,0))=FALSE,VLOOKUP($A733,[1]DSSV!$A$9:$P$65536,IN_DTK!C$6,0),"")</f>
        <v>152312080</v>
      </c>
      <c r="D733" s="55" t="str">
        <f>IF(ISNA(VLOOKUP($A733,[1]DSSV!$A$9:$P$65536,IN_DTK!D$6,0))=FALSE,VLOOKUP($A733,[1]DSSV!$A$9:$P$65536,IN_DTK!D$6,0),"")</f>
        <v>Nguyễn Thị Tố</v>
      </c>
      <c r="E733" s="56" t="str">
        <f>IF(ISNA(VLOOKUP($A733,[1]DSSV!$A$9:$P$65536,IN_DTK!E$6,0))=FALSE,VLOOKUP($A733,[1]DSSV!$A$9:$P$65536,IN_DTK!E$6,0),"")</f>
        <v>Quyên</v>
      </c>
      <c r="F733" s="57" t="str">
        <f>IF(ISNA(VLOOKUP($A733,[1]DSSV!$A$9:$P$65536,IN_DTK!F$6,0))=FALSE,VLOOKUP($A733,[1]DSSV!$A$9:$P$65536,IN_DTK!F$6,0),"")</f>
        <v>K15KKT4</v>
      </c>
      <c r="G733" s="57" t="str">
        <f>IF(ISNA(VLOOKUP($A733,[1]DSSV!$A$9:$P$65536,IN_DTK!G$6,0))=FALSE,VLOOKUP($A733,[1]DSSV!$A$9:$P$65536,IN_DTK!G$6,0),"")</f>
        <v>K15E48</v>
      </c>
      <c r="H733" s="54">
        <f>IF(ISNA(VLOOKUP($A733,[1]DSSV!$A$9:$P$65536,IN_DTK!H$6,0))=FALSE,IF(H$9&lt;&gt;0,VLOOKUP($A733,[1]DSSV!$A$9:$P$65536,IN_DTK!H$6,0),""),"")</f>
        <v>10</v>
      </c>
      <c r="I733" s="54">
        <f>IF(ISNA(VLOOKUP($A733,[1]DSSV!$A$9:$P$65536,IN_DTK!I$6,0))=FALSE,IF(I$9&lt;&gt;0,VLOOKUP($A733,[1]DSSV!$A$9:$P$65536,IN_DTK!I$6,0),""),"")</f>
        <v>10</v>
      </c>
      <c r="J733" s="54">
        <f>IF(ISNA(VLOOKUP($A733,[1]DSSV!$A$9:$P$65536,IN_DTK!J$6,0))=FALSE,IF(J$9&lt;&gt;0,VLOOKUP($A733,[1]DSSV!$A$9:$P$65536,IN_DTK!J$6,0),""),"")</f>
        <v>5</v>
      </c>
      <c r="K733" s="54">
        <f>IF(ISNA(VLOOKUP($A733,[1]DSSV!$A$9:$P$65536,IN_DTK!K$6,0))=FALSE,IF(K$9&lt;&gt;0,VLOOKUP($A733,[1]DSSV!$A$9:$P$65536,IN_DTK!K$6,0),""),"")</f>
        <v>7</v>
      </c>
      <c r="L733" s="54">
        <f>IF(ISNA(VLOOKUP($A733,[1]DSSV!$A$9:$P$65536,IN_DTK!L$6,0))=FALSE,VLOOKUP($A733,[1]DSSV!$A$9:$P$65536,IN_DTK!L$6,0),"")</f>
        <v>6.5</v>
      </c>
      <c r="M733" s="54">
        <f>IF(ISNA(VLOOKUP($A733,[1]DSSV!$A$9:$P$65536,IN_DTK!M$6,0))=FALSE,VLOOKUP($A733,[1]DSSV!$A$9:$P$65536,IN_DTK!M$6,0),"")</f>
        <v>4.4000000000000004</v>
      </c>
      <c r="N733" s="54">
        <f>IF(ISNA(VLOOKUP($A733,[1]DSSV!$A$9:$P$65536,IN_DTK!N$6,0))=FALSE,IF(N$9&lt;&gt;0,VLOOKUP($A733,[1]DSSV!$A$9:$P$65536,IN_DTK!N$6,0),""),"")</f>
        <v>5.5</v>
      </c>
      <c r="O733" s="58">
        <f>IF(ISNA(VLOOKUP($A733,[1]DSSV!$A$9:$P$65536,IN_DTK!O$6,0))=FALSE,VLOOKUP($A733,[1]DSSV!$A$9:$P$65536,IN_DTK!O$6,0),"")</f>
        <v>6.2</v>
      </c>
      <c r="P733" s="59" t="str">
        <f>IF(ISNA(VLOOKUP($A733,[1]DSSV!$A$9:$P$65536,IN_DTK!P$6,0))=FALSE,VLOOKUP($A733,[1]DSSV!$A$9:$P$65536,IN_DTK!P$6,0),"")</f>
        <v>Sáu  Phẩy Hai</v>
      </c>
      <c r="Q733" s="60">
        <f>IF(ISNA(VLOOKUP($A733,[1]DSSV!$A$9:$P$65536,IN_DTK!Q$6,0))=FALSE,VLOOKUP($A733,[1]DSSV!$A$9:$P$65536,IN_DTK!Q$6,0),"")</f>
        <v>0</v>
      </c>
      <c r="R733" s="52" t="str">
        <f t="shared" si="22"/>
        <v>K15KKT</v>
      </c>
      <c r="S733" s="53" t="str">
        <f t="shared" si="23"/>
        <v>KKT</v>
      </c>
    </row>
    <row r="734" spans="1:19" s="52" customFormat="1" ht="18" customHeight="1">
      <c r="A734" s="44">
        <v>725</v>
      </c>
      <c r="B734" s="54">
        <f>SUBTOTAL(2,C$7:C734)</f>
        <v>725</v>
      </c>
      <c r="C734" s="54">
        <f>IF(ISNA(VLOOKUP($A734,[1]DSSV!$A$9:$P$65536,IN_DTK!C$6,0))=FALSE,VLOOKUP($A734,[1]DSSV!$A$9:$P$65536,IN_DTK!C$6,0),"")</f>
        <v>152313866</v>
      </c>
      <c r="D734" s="55" t="str">
        <f>IF(ISNA(VLOOKUP($A734,[1]DSSV!$A$9:$P$65536,IN_DTK!D$6,0))=FALSE,VLOOKUP($A734,[1]DSSV!$A$9:$P$65536,IN_DTK!D$6,0),"")</f>
        <v>Lê Thị Xuân</v>
      </c>
      <c r="E734" s="56" t="str">
        <f>IF(ISNA(VLOOKUP($A734,[1]DSSV!$A$9:$P$65536,IN_DTK!E$6,0))=FALSE,VLOOKUP($A734,[1]DSSV!$A$9:$P$65536,IN_DTK!E$6,0),"")</f>
        <v>Nguyên</v>
      </c>
      <c r="F734" s="57" t="str">
        <f>IF(ISNA(VLOOKUP($A734,[1]DSSV!$A$9:$P$65536,IN_DTK!F$6,0))=FALSE,VLOOKUP($A734,[1]DSSV!$A$9:$P$65536,IN_DTK!F$6,0),"")</f>
        <v>K15KKT4</v>
      </c>
      <c r="G734" s="57" t="str">
        <f>IF(ISNA(VLOOKUP($A734,[1]DSSV!$A$9:$P$65536,IN_DTK!G$6,0))=FALSE,VLOOKUP($A734,[1]DSSV!$A$9:$P$65536,IN_DTK!G$6,0),"")</f>
        <v>K15E48</v>
      </c>
      <c r="H734" s="54">
        <f>IF(ISNA(VLOOKUP($A734,[1]DSSV!$A$9:$P$65536,IN_DTK!H$6,0))=FALSE,IF(H$9&lt;&gt;0,VLOOKUP($A734,[1]DSSV!$A$9:$P$65536,IN_DTK!H$6,0),""),"")</f>
        <v>8</v>
      </c>
      <c r="I734" s="54">
        <f>IF(ISNA(VLOOKUP($A734,[1]DSSV!$A$9:$P$65536,IN_DTK!I$6,0))=FALSE,IF(I$9&lt;&gt;0,VLOOKUP($A734,[1]DSSV!$A$9:$P$65536,IN_DTK!I$6,0),""),"")</f>
        <v>8</v>
      </c>
      <c r="J734" s="54">
        <f>IF(ISNA(VLOOKUP($A734,[1]DSSV!$A$9:$P$65536,IN_DTK!J$6,0))=FALSE,IF(J$9&lt;&gt;0,VLOOKUP($A734,[1]DSSV!$A$9:$P$65536,IN_DTK!J$6,0),""),"")</f>
        <v>6</v>
      </c>
      <c r="K734" s="54">
        <f>IF(ISNA(VLOOKUP($A734,[1]DSSV!$A$9:$P$65536,IN_DTK!K$6,0))=FALSE,IF(K$9&lt;&gt;0,VLOOKUP($A734,[1]DSSV!$A$9:$P$65536,IN_DTK!K$6,0),""),"")</f>
        <v>6.5</v>
      </c>
      <c r="L734" s="54">
        <f>IF(ISNA(VLOOKUP($A734,[1]DSSV!$A$9:$P$65536,IN_DTK!L$6,0))=FALSE,VLOOKUP($A734,[1]DSSV!$A$9:$P$65536,IN_DTK!L$6,0),"")</f>
        <v>5</v>
      </c>
      <c r="M734" s="54">
        <f>IF(ISNA(VLOOKUP($A734,[1]DSSV!$A$9:$P$65536,IN_DTK!M$6,0))=FALSE,VLOOKUP($A734,[1]DSSV!$A$9:$P$65536,IN_DTK!M$6,0),"")</f>
        <v>5.0999999999999996</v>
      </c>
      <c r="N734" s="54">
        <f>IF(ISNA(VLOOKUP($A734,[1]DSSV!$A$9:$P$65536,IN_DTK!N$6,0))=FALSE,IF(N$9&lt;&gt;0,VLOOKUP($A734,[1]DSSV!$A$9:$P$65536,IN_DTK!N$6,0),""),"")</f>
        <v>5.0999999999999996</v>
      </c>
      <c r="O734" s="58">
        <f>IF(ISNA(VLOOKUP($A734,[1]DSSV!$A$9:$P$65536,IN_DTK!O$6,0))=FALSE,VLOOKUP($A734,[1]DSSV!$A$9:$P$65536,IN_DTK!O$6,0),"")</f>
        <v>5.9</v>
      </c>
      <c r="P734" s="59" t="str">
        <f>IF(ISNA(VLOOKUP($A734,[1]DSSV!$A$9:$P$65536,IN_DTK!P$6,0))=FALSE,VLOOKUP($A734,[1]DSSV!$A$9:$P$65536,IN_DTK!P$6,0),"")</f>
        <v>Năm Phẩy Chín</v>
      </c>
      <c r="Q734" s="60">
        <f>IF(ISNA(VLOOKUP($A734,[1]DSSV!$A$9:$P$65536,IN_DTK!Q$6,0))=FALSE,VLOOKUP($A734,[1]DSSV!$A$9:$P$65536,IN_DTK!Q$6,0),"")</f>
        <v>0</v>
      </c>
      <c r="R734" s="52" t="str">
        <f t="shared" si="22"/>
        <v>K15KKT</v>
      </c>
      <c r="S734" s="53" t="str">
        <f t="shared" si="23"/>
        <v>KKT</v>
      </c>
    </row>
    <row r="735" spans="1:19" s="52" customFormat="1" ht="18" customHeight="1">
      <c r="A735" s="44">
        <v>726</v>
      </c>
      <c r="B735" s="54">
        <f>SUBTOTAL(2,C$7:C735)</f>
        <v>726</v>
      </c>
      <c r="C735" s="54">
        <f>IF(ISNA(VLOOKUP($A735,[1]DSSV!$A$9:$P$65536,IN_DTK!C$6,0))=FALSE,VLOOKUP($A735,[1]DSSV!$A$9:$P$65536,IN_DTK!C$6,0),"")</f>
        <v>152313869</v>
      </c>
      <c r="D735" s="55" t="str">
        <f>IF(ISNA(VLOOKUP($A735,[1]DSSV!$A$9:$P$65536,IN_DTK!D$6,0))=FALSE,VLOOKUP($A735,[1]DSSV!$A$9:$P$65536,IN_DTK!D$6,0),"")</f>
        <v>Phạm Lê Minh</v>
      </c>
      <c r="E735" s="56" t="str">
        <f>IF(ISNA(VLOOKUP($A735,[1]DSSV!$A$9:$P$65536,IN_DTK!E$6,0))=FALSE,VLOOKUP($A735,[1]DSSV!$A$9:$P$65536,IN_DTK!E$6,0),"")</f>
        <v>Hiếu</v>
      </c>
      <c r="F735" s="57" t="str">
        <f>IF(ISNA(VLOOKUP($A735,[1]DSSV!$A$9:$P$65536,IN_DTK!F$6,0))=FALSE,VLOOKUP($A735,[1]DSSV!$A$9:$P$65536,IN_DTK!F$6,0),"")</f>
        <v>K15KKT4</v>
      </c>
      <c r="G735" s="57" t="str">
        <f>IF(ISNA(VLOOKUP($A735,[1]DSSV!$A$9:$P$65536,IN_DTK!G$6,0))=FALSE,VLOOKUP($A735,[1]DSSV!$A$9:$P$65536,IN_DTK!G$6,0),"")</f>
        <v>K15E48</v>
      </c>
      <c r="H735" s="54">
        <f>IF(ISNA(VLOOKUP($A735,[1]DSSV!$A$9:$P$65536,IN_DTK!H$6,0))=FALSE,IF(H$9&lt;&gt;0,VLOOKUP($A735,[1]DSSV!$A$9:$P$65536,IN_DTK!H$6,0),""),"")</f>
        <v>8.5</v>
      </c>
      <c r="I735" s="54">
        <f>IF(ISNA(VLOOKUP($A735,[1]DSSV!$A$9:$P$65536,IN_DTK!I$6,0))=FALSE,IF(I$9&lt;&gt;0,VLOOKUP($A735,[1]DSSV!$A$9:$P$65536,IN_DTK!I$6,0),""),"")</f>
        <v>8.5</v>
      </c>
      <c r="J735" s="54">
        <f>IF(ISNA(VLOOKUP($A735,[1]DSSV!$A$9:$P$65536,IN_DTK!J$6,0))=FALSE,IF(J$9&lt;&gt;0,VLOOKUP($A735,[1]DSSV!$A$9:$P$65536,IN_DTK!J$6,0),""),"")</f>
        <v>7</v>
      </c>
      <c r="K735" s="54">
        <f>IF(ISNA(VLOOKUP($A735,[1]DSSV!$A$9:$P$65536,IN_DTK!K$6,0))=FALSE,IF(K$9&lt;&gt;0,VLOOKUP($A735,[1]DSSV!$A$9:$P$65536,IN_DTK!K$6,0),""),"")</f>
        <v>9</v>
      </c>
      <c r="L735" s="54">
        <f>IF(ISNA(VLOOKUP($A735,[1]DSSV!$A$9:$P$65536,IN_DTK!L$6,0))=FALSE,VLOOKUP($A735,[1]DSSV!$A$9:$P$65536,IN_DTK!L$6,0),"")</f>
        <v>6.5</v>
      </c>
      <c r="M735" s="54">
        <f>IF(ISNA(VLOOKUP($A735,[1]DSSV!$A$9:$P$65536,IN_DTK!M$6,0))=FALSE,VLOOKUP($A735,[1]DSSV!$A$9:$P$65536,IN_DTK!M$6,0),"")</f>
        <v>6.5</v>
      </c>
      <c r="N735" s="54">
        <f>IF(ISNA(VLOOKUP($A735,[1]DSSV!$A$9:$P$65536,IN_DTK!N$6,0))=FALSE,IF(N$9&lt;&gt;0,VLOOKUP($A735,[1]DSSV!$A$9:$P$65536,IN_DTK!N$6,0),""),"")</f>
        <v>6.5</v>
      </c>
      <c r="O735" s="58">
        <f>IF(ISNA(VLOOKUP($A735,[1]DSSV!$A$9:$P$65536,IN_DTK!O$6,0))=FALSE,VLOOKUP($A735,[1]DSSV!$A$9:$P$65536,IN_DTK!O$6,0),"")</f>
        <v>7.2</v>
      </c>
      <c r="P735" s="59" t="str">
        <f>IF(ISNA(VLOOKUP($A735,[1]DSSV!$A$9:$P$65536,IN_DTK!P$6,0))=FALSE,VLOOKUP($A735,[1]DSSV!$A$9:$P$65536,IN_DTK!P$6,0),"")</f>
        <v>Bảy Phẩy Hai</v>
      </c>
      <c r="Q735" s="60">
        <f>IF(ISNA(VLOOKUP($A735,[1]DSSV!$A$9:$P$65536,IN_DTK!Q$6,0))=FALSE,VLOOKUP($A735,[1]DSSV!$A$9:$P$65536,IN_DTK!Q$6,0),"")</f>
        <v>0</v>
      </c>
      <c r="R735" s="52" t="str">
        <f t="shared" si="22"/>
        <v>K15KKT</v>
      </c>
      <c r="S735" s="53" t="str">
        <f t="shared" si="23"/>
        <v>KKT</v>
      </c>
    </row>
    <row r="736" spans="1:19" s="52" customFormat="1" ht="18" customHeight="1">
      <c r="A736" s="44">
        <v>727</v>
      </c>
      <c r="B736" s="54">
        <f>SUBTOTAL(2,C$7:C736)</f>
        <v>727</v>
      </c>
      <c r="C736" s="54">
        <f>IF(ISNA(VLOOKUP($A736,[1]DSSV!$A$9:$P$65536,IN_DTK!C$6,0))=FALSE,VLOOKUP($A736,[1]DSSV!$A$9:$P$65536,IN_DTK!C$6,0),"")</f>
        <v>152313899</v>
      </c>
      <c r="D736" s="55" t="str">
        <f>IF(ISNA(VLOOKUP($A736,[1]DSSV!$A$9:$P$65536,IN_DTK!D$6,0))=FALSE,VLOOKUP($A736,[1]DSSV!$A$9:$P$65536,IN_DTK!D$6,0),"")</f>
        <v>La Nguyên Hạ</v>
      </c>
      <c r="E736" s="56" t="str">
        <f>IF(ISNA(VLOOKUP($A736,[1]DSSV!$A$9:$P$65536,IN_DTK!E$6,0))=FALSE,VLOOKUP($A736,[1]DSSV!$A$9:$P$65536,IN_DTK!E$6,0),"")</f>
        <v>Giang</v>
      </c>
      <c r="F736" s="57" t="str">
        <f>IF(ISNA(VLOOKUP($A736,[1]DSSV!$A$9:$P$65536,IN_DTK!F$6,0))=FALSE,VLOOKUP($A736,[1]DSSV!$A$9:$P$65536,IN_DTK!F$6,0),"")</f>
        <v>K15KKT4</v>
      </c>
      <c r="G736" s="57" t="str">
        <f>IF(ISNA(VLOOKUP($A736,[1]DSSV!$A$9:$P$65536,IN_DTK!G$6,0))=FALSE,VLOOKUP($A736,[1]DSSV!$A$9:$P$65536,IN_DTK!G$6,0),"")</f>
        <v>K15E48</v>
      </c>
      <c r="H736" s="54">
        <f>IF(ISNA(VLOOKUP($A736,[1]DSSV!$A$9:$P$65536,IN_DTK!H$6,0))=FALSE,IF(H$9&lt;&gt;0,VLOOKUP($A736,[1]DSSV!$A$9:$P$65536,IN_DTK!H$6,0),""),"")</f>
        <v>9</v>
      </c>
      <c r="I736" s="54">
        <f>IF(ISNA(VLOOKUP($A736,[1]DSSV!$A$9:$P$65536,IN_DTK!I$6,0))=FALSE,IF(I$9&lt;&gt;0,VLOOKUP($A736,[1]DSSV!$A$9:$P$65536,IN_DTK!I$6,0),""),"")</f>
        <v>9</v>
      </c>
      <c r="J736" s="54">
        <f>IF(ISNA(VLOOKUP($A736,[1]DSSV!$A$9:$P$65536,IN_DTK!J$6,0))=FALSE,IF(J$9&lt;&gt;0,VLOOKUP($A736,[1]DSSV!$A$9:$P$65536,IN_DTK!J$6,0),""),"")</f>
        <v>7.5</v>
      </c>
      <c r="K736" s="54">
        <f>IF(ISNA(VLOOKUP($A736,[1]DSSV!$A$9:$P$65536,IN_DTK!K$6,0))=FALSE,IF(K$9&lt;&gt;0,VLOOKUP($A736,[1]DSSV!$A$9:$P$65536,IN_DTK!K$6,0),""),"")</f>
        <v>7.6</v>
      </c>
      <c r="L736" s="54">
        <f>IF(ISNA(VLOOKUP($A736,[1]DSSV!$A$9:$P$65536,IN_DTK!L$6,0))=FALSE,VLOOKUP($A736,[1]DSSV!$A$9:$P$65536,IN_DTK!L$6,0),"")</f>
        <v>7</v>
      </c>
      <c r="M736" s="54">
        <f>IF(ISNA(VLOOKUP($A736,[1]DSSV!$A$9:$P$65536,IN_DTK!M$6,0))=FALSE,VLOOKUP($A736,[1]DSSV!$A$9:$P$65536,IN_DTK!M$6,0),"")</f>
        <v>6.7</v>
      </c>
      <c r="N736" s="54">
        <f>IF(ISNA(VLOOKUP($A736,[1]DSSV!$A$9:$P$65536,IN_DTK!N$6,0))=FALSE,IF(N$9&lt;&gt;0,VLOOKUP($A736,[1]DSSV!$A$9:$P$65536,IN_DTK!N$6,0),""),"")</f>
        <v>6.9</v>
      </c>
      <c r="O736" s="58">
        <f>IF(ISNA(VLOOKUP($A736,[1]DSSV!$A$9:$P$65536,IN_DTK!O$6,0))=FALSE,VLOOKUP($A736,[1]DSSV!$A$9:$P$65536,IN_DTK!O$6,0),"")</f>
        <v>7.4</v>
      </c>
      <c r="P736" s="59" t="str">
        <f>IF(ISNA(VLOOKUP($A736,[1]DSSV!$A$9:$P$65536,IN_DTK!P$6,0))=FALSE,VLOOKUP($A736,[1]DSSV!$A$9:$P$65536,IN_DTK!P$6,0),"")</f>
        <v>Bảy Phẩy Bốn</v>
      </c>
      <c r="Q736" s="60">
        <f>IF(ISNA(VLOOKUP($A736,[1]DSSV!$A$9:$P$65536,IN_DTK!Q$6,0))=FALSE,VLOOKUP($A736,[1]DSSV!$A$9:$P$65536,IN_DTK!Q$6,0),"")</f>
        <v>0</v>
      </c>
      <c r="R736" s="52" t="str">
        <f t="shared" si="22"/>
        <v>K15KKT</v>
      </c>
      <c r="S736" s="53" t="str">
        <f t="shared" si="23"/>
        <v>KKT</v>
      </c>
    </row>
    <row r="737" spans="1:19" s="52" customFormat="1" ht="18" customHeight="1">
      <c r="A737" s="44">
        <v>728</v>
      </c>
      <c r="B737" s="54">
        <f>SUBTOTAL(2,C$7:C737)</f>
        <v>728</v>
      </c>
      <c r="C737" s="54">
        <f>IF(ISNA(VLOOKUP($A737,[1]DSSV!$A$9:$P$65536,IN_DTK!C$6,0))=FALSE,VLOOKUP($A737,[1]DSSV!$A$9:$P$65536,IN_DTK!C$6,0),"")</f>
        <v>152313902</v>
      </c>
      <c r="D737" s="55" t="str">
        <f>IF(ISNA(VLOOKUP($A737,[1]DSSV!$A$9:$P$65536,IN_DTK!D$6,0))=FALSE,VLOOKUP($A737,[1]DSSV!$A$9:$P$65536,IN_DTK!D$6,0),"")</f>
        <v>Nguyễn Đức</v>
      </c>
      <c r="E737" s="56" t="str">
        <f>IF(ISNA(VLOOKUP($A737,[1]DSSV!$A$9:$P$65536,IN_DTK!E$6,0))=FALSE,VLOOKUP($A737,[1]DSSV!$A$9:$P$65536,IN_DTK!E$6,0),"")</f>
        <v>Anh</v>
      </c>
      <c r="F737" s="57" t="str">
        <f>IF(ISNA(VLOOKUP($A737,[1]DSSV!$A$9:$P$65536,IN_DTK!F$6,0))=FALSE,VLOOKUP($A737,[1]DSSV!$A$9:$P$65536,IN_DTK!F$6,0),"")</f>
        <v>K15KKT4</v>
      </c>
      <c r="G737" s="57" t="str">
        <f>IF(ISNA(VLOOKUP($A737,[1]DSSV!$A$9:$P$65536,IN_DTK!G$6,0))=FALSE,VLOOKUP($A737,[1]DSSV!$A$9:$P$65536,IN_DTK!G$6,0),"")</f>
        <v>K15E48</v>
      </c>
      <c r="H737" s="54">
        <f>IF(ISNA(VLOOKUP($A737,[1]DSSV!$A$9:$P$65536,IN_DTK!H$6,0))=FALSE,IF(H$9&lt;&gt;0,VLOOKUP($A737,[1]DSSV!$A$9:$P$65536,IN_DTK!H$6,0),""),"")</f>
        <v>10</v>
      </c>
      <c r="I737" s="54">
        <f>IF(ISNA(VLOOKUP($A737,[1]DSSV!$A$9:$P$65536,IN_DTK!I$6,0))=FALSE,IF(I$9&lt;&gt;0,VLOOKUP($A737,[1]DSSV!$A$9:$P$65536,IN_DTK!I$6,0),""),"")</f>
        <v>10</v>
      </c>
      <c r="J737" s="54">
        <f>IF(ISNA(VLOOKUP($A737,[1]DSSV!$A$9:$P$65536,IN_DTK!J$6,0))=FALSE,IF(J$9&lt;&gt;0,VLOOKUP($A737,[1]DSSV!$A$9:$P$65536,IN_DTK!J$6,0),""),"")</f>
        <v>7</v>
      </c>
      <c r="K737" s="54">
        <f>IF(ISNA(VLOOKUP($A737,[1]DSSV!$A$9:$P$65536,IN_DTK!K$6,0))=FALSE,IF(K$9&lt;&gt;0,VLOOKUP($A737,[1]DSSV!$A$9:$P$65536,IN_DTK!K$6,0),""),"")</f>
        <v>6.2</v>
      </c>
      <c r="L737" s="54">
        <f>IF(ISNA(VLOOKUP($A737,[1]DSSV!$A$9:$P$65536,IN_DTK!L$6,0))=FALSE,VLOOKUP($A737,[1]DSSV!$A$9:$P$65536,IN_DTK!L$6,0),"")</f>
        <v>6.5</v>
      </c>
      <c r="M737" s="54">
        <f>IF(ISNA(VLOOKUP($A737,[1]DSSV!$A$9:$P$65536,IN_DTK!M$6,0))=FALSE,VLOOKUP($A737,[1]DSSV!$A$9:$P$65536,IN_DTK!M$6,0),"")</f>
        <v>3.4</v>
      </c>
      <c r="N737" s="54">
        <f>IF(ISNA(VLOOKUP($A737,[1]DSSV!$A$9:$P$65536,IN_DTK!N$6,0))=FALSE,IF(N$9&lt;&gt;0,VLOOKUP($A737,[1]DSSV!$A$9:$P$65536,IN_DTK!N$6,0),""),"")</f>
        <v>5</v>
      </c>
      <c r="O737" s="58">
        <f>IF(ISNA(VLOOKUP($A737,[1]DSSV!$A$9:$P$65536,IN_DTK!O$6,0))=FALSE,VLOOKUP($A737,[1]DSSV!$A$9:$P$65536,IN_DTK!O$6,0),"")</f>
        <v>6.3</v>
      </c>
      <c r="P737" s="59" t="str">
        <f>IF(ISNA(VLOOKUP($A737,[1]DSSV!$A$9:$P$65536,IN_DTK!P$6,0))=FALSE,VLOOKUP($A737,[1]DSSV!$A$9:$P$65536,IN_DTK!P$6,0),"")</f>
        <v>Sáu  Phẩy Ba</v>
      </c>
      <c r="Q737" s="60">
        <f>IF(ISNA(VLOOKUP($A737,[1]DSSV!$A$9:$P$65536,IN_DTK!Q$6,0))=FALSE,VLOOKUP($A737,[1]DSSV!$A$9:$P$65536,IN_DTK!Q$6,0),"")</f>
        <v>0</v>
      </c>
      <c r="R737" s="52" t="str">
        <f t="shared" si="22"/>
        <v>K15KKT</v>
      </c>
      <c r="S737" s="53" t="str">
        <f t="shared" si="23"/>
        <v>KKT</v>
      </c>
    </row>
    <row r="738" spans="1:19" s="52" customFormat="1" ht="18" customHeight="1">
      <c r="A738" s="44">
        <v>729</v>
      </c>
      <c r="B738" s="54">
        <f>SUBTOTAL(2,C$7:C738)</f>
        <v>729</v>
      </c>
      <c r="C738" s="54">
        <f>IF(ISNA(VLOOKUP($A738,[1]DSSV!$A$9:$P$65536,IN_DTK!C$6,0))=FALSE,VLOOKUP($A738,[1]DSSV!$A$9:$P$65536,IN_DTK!C$6,0),"")</f>
        <v>152313932</v>
      </c>
      <c r="D738" s="55" t="str">
        <f>IF(ISNA(VLOOKUP($A738,[1]DSSV!$A$9:$P$65536,IN_DTK!D$6,0))=FALSE,VLOOKUP($A738,[1]DSSV!$A$9:$P$65536,IN_DTK!D$6,0),"")</f>
        <v>Nguyễn Văn</v>
      </c>
      <c r="E738" s="56" t="str">
        <f>IF(ISNA(VLOOKUP($A738,[1]DSSV!$A$9:$P$65536,IN_DTK!E$6,0))=FALSE,VLOOKUP($A738,[1]DSSV!$A$9:$P$65536,IN_DTK!E$6,0),"")</f>
        <v>Mẫn</v>
      </c>
      <c r="F738" s="57" t="str">
        <f>IF(ISNA(VLOOKUP($A738,[1]DSSV!$A$9:$P$65536,IN_DTK!F$6,0))=FALSE,VLOOKUP($A738,[1]DSSV!$A$9:$P$65536,IN_DTK!F$6,0),"")</f>
        <v>K15KKT4</v>
      </c>
      <c r="G738" s="57" t="str">
        <f>IF(ISNA(VLOOKUP($A738,[1]DSSV!$A$9:$P$65536,IN_DTK!G$6,0))=FALSE,VLOOKUP($A738,[1]DSSV!$A$9:$P$65536,IN_DTK!G$6,0),"")</f>
        <v>K15E48</v>
      </c>
      <c r="H738" s="54">
        <f>IF(ISNA(VLOOKUP($A738,[1]DSSV!$A$9:$P$65536,IN_DTK!H$6,0))=FALSE,IF(H$9&lt;&gt;0,VLOOKUP($A738,[1]DSSV!$A$9:$P$65536,IN_DTK!H$6,0),""),"")</f>
        <v>8</v>
      </c>
      <c r="I738" s="54">
        <f>IF(ISNA(VLOOKUP($A738,[1]DSSV!$A$9:$P$65536,IN_DTK!I$6,0))=FALSE,IF(I$9&lt;&gt;0,VLOOKUP($A738,[1]DSSV!$A$9:$P$65536,IN_DTK!I$6,0),""),"")</f>
        <v>6</v>
      </c>
      <c r="J738" s="54">
        <f>IF(ISNA(VLOOKUP($A738,[1]DSSV!$A$9:$P$65536,IN_DTK!J$6,0))=FALSE,IF(J$9&lt;&gt;0,VLOOKUP($A738,[1]DSSV!$A$9:$P$65536,IN_DTK!J$6,0),""),"")</f>
        <v>6.5</v>
      </c>
      <c r="K738" s="54">
        <f>IF(ISNA(VLOOKUP($A738,[1]DSSV!$A$9:$P$65536,IN_DTK!K$6,0))=FALSE,IF(K$9&lt;&gt;0,VLOOKUP($A738,[1]DSSV!$A$9:$P$65536,IN_DTK!K$6,0),""),"")</f>
        <v>6</v>
      </c>
      <c r="L738" s="54">
        <f>IF(ISNA(VLOOKUP($A738,[1]DSSV!$A$9:$P$65536,IN_DTK!L$6,0))=FALSE,VLOOKUP($A738,[1]DSSV!$A$9:$P$65536,IN_DTK!L$6,0),"")</f>
        <v>5</v>
      </c>
      <c r="M738" s="54">
        <f>IF(ISNA(VLOOKUP($A738,[1]DSSV!$A$9:$P$65536,IN_DTK!M$6,0))=FALSE,VLOOKUP($A738,[1]DSSV!$A$9:$P$65536,IN_DTK!M$6,0),"")</f>
        <v>4.4000000000000004</v>
      </c>
      <c r="N738" s="54">
        <f>IF(ISNA(VLOOKUP($A738,[1]DSSV!$A$9:$P$65536,IN_DTK!N$6,0))=FALSE,IF(N$9&lt;&gt;0,VLOOKUP($A738,[1]DSSV!$A$9:$P$65536,IN_DTK!N$6,0),""),"")</f>
        <v>4.7</v>
      </c>
      <c r="O738" s="58">
        <f>IF(ISNA(VLOOKUP($A738,[1]DSSV!$A$9:$P$65536,IN_DTK!O$6,0))=FALSE,VLOOKUP($A738,[1]DSSV!$A$9:$P$65536,IN_DTK!O$6,0),"")</f>
        <v>5.5</v>
      </c>
      <c r="P738" s="59" t="str">
        <f>IF(ISNA(VLOOKUP($A738,[1]DSSV!$A$9:$P$65536,IN_DTK!P$6,0))=FALSE,VLOOKUP($A738,[1]DSSV!$A$9:$P$65536,IN_DTK!P$6,0),"")</f>
        <v>Năm Phẩy Năm</v>
      </c>
      <c r="Q738" s="60">
        <f>IF(ISNA(VLOOKUP($A738,[1]DSSV!$A$9:$P$65536,IN_DTK!Q$6,0))=FALSE,VLOOKUP($A738,[1]DSSV!$A$9:$P$65536,IN_DTK!Q$6,0),"")</f>
        <v>0</v>
      </c>
      <c r="R738" s="52" t="str">
        <f t="shared" si="22"/>
        <v>K15KKT</v>
      </c>
      <c r="S738" s="53" t="str">
        <f t="shared" si="23"/>
        <v>KKT</v>
      </c>
    </row>
    <row r="739" spans="1:19" s="52" customFormat="1" ht="18" customHeight="1">
      <c r="A739" s="44">
        <v>730</v>
      </c>
      <c r="B739" s="54">
        <f>SUBTOTAL(2,C$7:C739)</f>
        <v>730</v>
      </c>
      <c r="C739" s="54">
        <f>IF(ISNA(VLOOKUP($A739,[1]DSSV!$A$9:$P$65536,IN_DTK!C$6,0))=FALSE,VLOOKUP($A739,[1]DSSV!$A$9:$P$65536,IN_DTK!C$6,0),"")</f>
        <v>152313935</v>
      </c>
      <c r="D739" s="55" t="str">
        <f>IF(ISNA(VLOOKUP($A739,[1]DSSV!$A$9:$P$65536,IN_DTK!D$6,0))=FALSE,VLOOKUP($A739,[1]DSSV!$A$9:$P$65536,IN_DTK!D$6,0),"")</f>
        <v>Nguyễn Thị Hạ</v>
      </c>
      <c r="E739" s="56" t="str">
        <f>IF(ISNA(VLOOKUP($A739,[1]DSSV!$A$9:$P$65536,IN_DTK!E$6,0))=FALSE,VLOOKUP($A739,[1]DSSV!$A$9:$P$65536,IN_DTK!E$6,0),"")</f>
        <v>Xuyên</v>
      </c>
      <c r="F739" s="57" t="str">
        <f>IF(ISNA(VLOOKUP($A739,[1]DSSV!$A$9:$P$65536,IN_DTK!F$6,0))=FALSE,VLOOKUP($A739,[1]DSSV!$A$9:$P$65536,IN_DTK!F$6,0),"")</f>
        <v>K15KKT4</v>
      </c>
      <c r="G739" s="57" t="str">
        <f>IF(ISNA(VLOOKUP($A739,[1]DSSV!$A$9:$P$65536,IN_DTK!G$6,0))=FALSE,VLOOKUP($A739,[1]DSSV!$A$9:$P$65536,IN_DTK!G$6,0),"")</f>
        <v>K15E48</v>
      </c>
      <c r="H739" s="54">
        <f>IF(ISNA(VLOOKUP($A739,[1]DSSV!$A$9:$P$65536,IN_DTK!H$6,0))=FALSE,IF(H$9&lt;&gt;0,VLOOKUP($A739,[1]DSSV!$A$9:$P$65536,IN_DTK!H$6,0),""),"")</f>
        <v>8.5</v>
      </c>
      <c r="I739" s="54">
        <f>IF(ISNA(VLOOKUP($A739,[1]DSSV!$A$9:$P$65536,IN_DTK!I$6,0))=FALSE,IF(I$9&lt;&gt;0,VLOOKUP($A739,[1]DSSV!$A$9:$P$65536,IN_DTK!I$6,0),""),"")</f>
        <v>8</v>
      </c>
      <c r="J739" s="54">
        <f>IF(ISNA(VLOOKUP($A739,[1]DSSV!$A$9:$P$65536,IN_DTK!J$6,0))=FALSE,IF(J$9&lt;&gt;0,VLOOKUP($A739,[1]DSSV!$A$9:$P$65536,IN_DTK!J$6,0),""),"")</f>
        <v>6</v>
      </c>
      <c r="K739" s="54">
        <f>IF(ISNA(VLOOKUP($A739,[1]DSSV!$A$9:$P$65536,IN_DTK!K$6,0))=FALSE,IF(K$9&lt;&gt;0,VLOOKUP($A739,[1]DSSV!$A$9:$P$65536,IN_DTK!K$6,0),""),"")</f>
        <v>6.8</v>
      </c>
      <c r="L739" s="54">
        <f>IF(ISNA(VLOOKUP($A739,[1]DSSV!$A$9:$P$65536,IN_DTK!L$6,0))=FALSE,VLOOKUP($A739,[1]DSSV!$A$9:$P$65536,IN_DTK!L$6,0),"")</f>
        <v>4.5</v>
      </c>
      <c r="M739" s="54">
        <f>IF(ISNA(VLOOKUP($A739,[1]DSSV!$A$9:$P$65536,IN_DTK!M$6,0))=FALSE,VLOOKUP($A739,[1]DSSV!$A$9:$P$65536,IN_DTK!M$6,0),"")</f>
        <v>4</v>
      </c>
      <c r="N739" s="54">
        <f>IF(ISNA(VLOOKUP($A739,[1]DSSV!$A$9:$P$65536,IN_DTK!N$6,0))=FALSE,IF(N$9&lt;&gt;0,VLOOKUP($A739,[1]DSSV!$A$9:$P$65536,IN_DTK!N$6,0),""),"")</f>
        <v>4.3</v>
      </c>
      <c r="O739" s="58">
        <f>IF(ISNA(VLOOKUP($A739,[1]DSSV!$A$9:$P$65536,IN_DTK!O$6,0))=FALSE,VLOOKUP($A739,[1]DSSV!$A$9:$P$65536,IN_DTK!O$6,0),"")</f>
        <v>5.5</v>
      </c>
      <c r="P739" s="59" t="str">
        <f>IF(ISNA(VLOOKUP($A739,[1]DSSV!$A$9:$P$65536,IN_DTK!P$6,0))=FALSE,VLOOKUP($A739,[1]DSSV!$A$9:$P$65536,IN_DTK!P$6,0),"")</f>
        <v>Năm Phẩy Năm</v>
      </c>
      <c r="Q739" s="60">
        <f>IF(ISNA(VLOOKUP($A739,[1]DSSV!$A$9:$P$65536,IN_DTK!Q$6,0))=FALSE,VLOOKUP($A739,[1]DSSV!$A$9:$P$65536,IN_DTK!Q$6,0),"")</f>
        <v>0</v>
      </c>
      <c r="R739" s="52" t="str">
        <f t="shared" si="22"/>
        <v>K15KKT</v>
      </c>
      <c r="S739" s="53" t="str">
        <f t="shared" si="23"/>
        <v>KKT</v>
      </c>
    </row>
    <row r="740" spans="1:19" s="52" customFormat="1" ht="18" customHeight="1">
      <c r="A740" s="44">
        <v>731</v>
      </c>
      <c r="B740" s="54">
        <f>SUBTOTAL(2,C$7:C740)</f>
        <v>731</v>
      </c>
      <c r="C740" s="54">
        <f>IF(ISNA(VLOOKUP($A740,[1]DSSV!$A$9:$P$65536,IN_DTK!C$6,0))=FALSE,VLOOKUP($A740,[1]DSSV!$A$9:$P$65536,IN_DTK!C$6,0),"")</f>
        <v>152313952</v>
      </c>
      <c r="D740" s="55" t="str">
        <f>IF(ISNA(VLOOKUP($A740,[1]DSSV!$A$9:$P$65536,IN_DTK!D$6,0))=FALSE,VLOOKUP($A740,[1]DSSV!$A$9:$P$65536,IN_DTK!D$6,0),"")</f>
        <v>Võ Thanh</v>
      </c>
      <c r="E740" s="56" t="str">
        <f>IF(ISNA(VLOOKUP($A740,[1]DSSV!$A$9:$P$65536,IN_DTK!E$6,0))=FALSE,VLOOKUP($A740,[1]DSSV!$A$9:$P$65536,IN_DTK!E$6,0),"")</f>
        <v>Hải</v>
      </c>
      <c r="F740" s="57" t="str">
        <f>IF(ISNA(VLOOKUP($A740,[1]DSSV!$A$9:$P$65536,IN_DTK!F$6,0))=FALSE,VLOOKUP($A740,[1]DSSV!$A$9:$P$65536,IN_DTK!F$6,0),"")</f>
        <v>K15KKT4</v>
      </c>
      <c r="G740" s="57" t="str">
        <f>IF(ISNA(VLOOKUP($A740,[1]DSSV!$A$9:$P$65536,IN_DTK!G$6,0))=FALSE,VLOOKUP($A740,[1]DSSV!$A$9:$P$65536,IN_DTK!G$6,0),"")</f>
        <v>K15E48</v>
      </c>
      <c r="H740" s="54">
        <f>IF(ISNA(VLOOKUP($A740,[1]DSSV!$A$9:$P$65536,IN_DTK!H$6,0))=FALSE,IF(H$9&lt;&gt;0,VLOOKUP($A740,[1]DSSV!$A$9:$P$65536,IN_DTK!H$6,0),""),"")</f>
        <v>10</v>
      </c>
      <c r="I740" s="54">
        <f>IF(ISNA(VLOOKUP($A740,[1]DSSV!$A$9:$P$65536,IN_DTK!I$6,0))=FALSE,IF(I$9&lt;&gt;0,VLOOKUP($A740,[1]DSSV!$A$9:$P$65536,IN_DTK!I$6,0),""),"")</f>
        <v>8.5</v>
      </c>
      <c r="J740" s="54">
        <f>IF(ISNA(VLOOKUP($A740,[1]DSSV!$A$9:$P$65536,IN_DTK!J$6,0))=FALSE,IF(J$9&lt;&gt;0,VLOOKUP($A740,[1]DSSV!$A$9:$P$65536,IN_DTK!J$6,0),""),"")</f>
        <v>6.5</v>
      </c>
      <c r="K740" s="54">
        <f>IF(ISNA(VLOOKUP($A740,[1]DSSV!$A$9:$P$65536,IN_DTK!K$6,0))=FALSE,IF(K$9&lt;&gt;0,VLOOKUP($A740,[1]DSSV!$A$9:$P$65536,IN_DTK!K$6,0),""),"")</f>
        <v>6.4</v>
      </c>
      <c r="L740" s="54">
        <f>IF(ISNA(VLOOKUP($A740,[1]DSSV!$A$9:$P$65536,IN_DTK!L$6,0))=FALSE,VLOOKUP($A740,[1]DSSV!$A$9:$P$65536,IN_DTK!L$6,0),"")</f>
        <v>7.5</v>
      </c>
      <c r="M740" s="54">
        <f>IF(ISNA(VLOOKUP($A740,[1]DSSV!$A$9:$P$65536,IN_DTK!M$6,0))=FALSE,VLOOKUP($A740,[1]DSSV!$A$9:$P$65536,IN_DTK!M$6,0),"")</f>
        <v>4.5</v>
      </c>
      <c r="N740" s="54">
        <f>IF(ISNA(VLOOKUP($A740,[1]DSSV!$A$9:$P$65536,IN_DTK!N$6,0))=FALSE,IF(N$9&lt;&gt;0,VLOOKUP($A740,[1]DSSV!$A$9:$P$65536,IN_DTK!N$6,0),""),"")</f>
        <v>6</v>
      </c>
      <c r="O740" s="58">
        <f>IF(ISNA(VLOOKUP($A740,[1]DSSV!$A$9:$P$65536,IN_DTK!O$6,0))=FALSE,VLOOKUP($A740,[1]DSSV!$A$9:$P$65536,IN_DTK!O$6,0),"")</f>
        <v>6.6</v>
      </c>
      <c r="P740" s="59" t="str">
        <f>IF(ISNA(VLOOKUP($A740,[1]DSSV!$A$9:$P$65536,IN_DTK!P$6,0))=FALSE,VLOOKUP($A740,[1]DSSV!$A$9:$P$65536,IN_DTK!P$6,0),"")</f>
        <v>Sáu Phẩy Sáu</v>
      </c>
      <c r="Q740" s="60">
        <f>IF(ISNA(VLOOKUP($A740,[1]DSSV!$A$9:$P$65536,IN_DTK!Q$6,0))=FALSE,VLOOKUP($A740,[1]DSSV!$A$9:$P$65536,IN_DTK!Q$6,0),"")</f>
        <v>0</v>
      </c>
      <c r="R740" s="52" t="str">
        <f t="shared" si="22"/>
        <v>K15KKT</v>
      </c>
      <c r="S740" s="53" t="str">
        <f t="shared" si="23"/>
        <v>KKT</v>
      </c>
    </row>
    <row r="741" spans="1:19" s="52" customFormat="1" ht="18" customHeight="1">
      <c r="A741" s="44">
        <v>732</v>
      </c>
      <c r="B741" s="54">
        <f>SUBTOTAL(2,C$7:C741)</f>
        <v>732</v>
      </c>
      <c r="C741" s="54">
        <f>IF(ISNA(VLOOKUP($A741,[1]DSSV!$A$9:$P$65536,IN_DTK!C$6,0))=FALSE,VLOOKUP($A741,[1]DSSV!$A$9:$P$65536,IN_DTK!C$6,0),"")</f>
        <v>152313954</v>
      </c>
      <c r="D741" s="55" t="str">
        <f>IF(ISNA(VLOOKUP($A741,[1]DSSV!$A$9:$P$65536,IN_DTK!D$6,0))=FALSE,VLOOKUP($A741,[1]DSSV!$A$9:$P$65536,IN_DTK!D$6,0),"")</f>
        <v>Trần</v>
      </c>
      <c r="E741" s="56" t="str">
        <f>IF(ISNA(VLOOKUP($A741,[1]DSSV!$A$9:$P$65536,IN_DTK!E$6,0))=FALSE,VLOOKUP($A741,[1]DSSV!$A$9:$P$65536,IN_DTK!E$6,0),"")</f>
        <v>Cường</v>
      </c>
      <c r="F741" s="57" t="str">
        <f>IF(ISNA(VLOOKUP($A741,[1]DSSV!$A$9:$P$65536,IN_DTK!F$6,0))=FALSE,VLOOKUP($A741,[1]DSSV!$A$9:$P$65536,IN_DTK!F$6,0),"")</f>
        <v>K15KKT4</v>
      </c>
      <c r="G741" s="57" t="str">
        <f>IF(ISNA(VLOOKUP($A741,[1]DSSV!$A$9:$P$65536,IN_DTK!G$6,0))=FALSE,VLOOKUP($A741,[1]DSSV!$A$9:$P$65536,IN_DTK!G$6,0),"")</f>
        <v>K15E48</v>
      </c>
      <c r="H741" s="54">
        <f>IF(ISNA(VLOOKUP($A741,[1]DSSV!$A$9:$P$65536,IN_DTK!H$6,0))=FALSE,IF(H$9&lt;&gt;0,VLOOKUP($A741,[1]DSSV!$A$9:$P$65536,IN_DTK!H$6,0),""),"")</f>
        <v>10</v>
      </c>
      <c r="I741" s="54">
        <f>IF(ISNA(VLOOKUP($A741,[1]DSSV!$A$9:$P$65536,IN_DTK!I$6,0))=FALSE,IF(I$9&lt;&gt;0,VLOOKUP($A741,[1]DSSV!$A$9:$P$65536,IN_DTK!I$6,0),""),"")</f>
        <v>9</v>
      </c>
      <c r="J741" s="54">
        <f>IF(ISNA(VLOOKUP($A741,[1]DSSV!$A$9:$P$65536,IN_DTK!J$6,0))=FALSE,IF(J$9&lt;&gt;0,VLOOKUP($A741,[1]DSSV!$A$9:$P$65536,IN_DTK!J$6,0),""),"")</f>
        <v>4.5</v>
      </c>
      <c r="K741" s="54">
        <f>IF(ISNA(VLOOKUP($A741,[1]DSSV!$A$9:$P$65536,IN_DTK!K$6,0))=FALSE,IF(K$9&lt;&gt;0,VLOOKUP($A741,[1]DSSV!$A$9:$P$65536,IN_DTK!K$6,0),""),"")</f>
        <v>7</v>
      </c>
      <c r="L741" s="54">
        <f>IF(ISNA(VLOOKUP($A741,[1]DSSV!$A$9:$P$65536,IN_DTK!L$6,0))=FALSE,VLOOKUP($A741,[1]DSSV!$A$9:$P$65536,IN_DTK!L$6,0),"")</f>
        <v>5</v>
      </c>
      <c r="M741" s="54">
        <f>IF(ISNA(VLOOKUP($A741,[1]DSSV!$A$9:$P$65536,IN_DTK!M$6,0))=FALSE,VLOOKUP($A741,[1]DSSV!$A$9:$P$65536,IN_DTK!M$6,0),"")</f>
        <v>3.6</v>
      </c>
      <c r="N741" s="54">
        <f>IF(ISNA(VLOOKUP($A741,[1]DSSV!$A$9:$P$65536,IN_DTK!N$6,0))=FALSE,IF(N$9&lt;&gt;0,VLOOKUP($A741,[1]DSSV!$A$9:$P$65536,IN_DTK!N$6,0),""),"")</f>
        <v>4.3</v>
      </c>
      <c r="O741" s="58">
        <f>IF(ISNA(VLOOKUP($A741,[1]DSSV!$A$9:$P$65536,IN_DTK!O$6,0))=FALSE,VLOOKUP($A741,[1]DSSV!$A$9:$P$65536,IN_DTK!O$6,0),"")</f>
        <v>5.4</v>
      </c>
      <c r="P741" s="59" t="str">
        <f>IF(ISNA(VLOOKUP($A741,[1]DSSV!$A$9:$P$65536,IN_DTK!P$6,0))=FALSE,VLOOKUP($A741,[1]DSSV!$A$9:$P$65536,IN_DTK!P$6,0),"")</f>
        <v>Năm Phẩy Bốn</v>
      </c>
      <c r="Q741" s="60">
        <f>IF(ISNA(VLOOKUP($A741,[1]DSSV!$A$9:$P$65536,IN_DTK!Q$6,0))=FALSE,VLOOKUP($A741,[1]DSSV!$A$9:$P$65536,IN_DTK!Q$6,0),"")</f>
        <v>0</v>
      </c>
      <c r="R741" s="52" t="str">
        <f t="shared" si="22"/>
        <v>K15KKT</v>
      </c>
      <c r="S741" s="53" t="str">
        <f t="shared" si="23"/>
        <v>KKT</v>
      </c>
    </row>
    <row r="742" spans="1:19" s="52" customFormat="1" ht="18" customHeight="1">
      <c r="A742" s="44">
        <v>733</v>
      </c>
      <c r="B742" s="54">
        <f>SUBTOTAL(2,C$7:C742)</f>
        <v>733</v>
      </c>
      <c r="C742" s="54">
        <f>IF(ISNA(VLOOKUP($A742,[1]DSSV!$A$9:$P$65536,IN_DTK!C$6,0))=FALSE,VLOOKUP($A742,[1]DSSV!$A$9:$P$65536,IN_DTK!C$6,0),"")</f>
        <v>152313955</v>
      </c>
      <c r="D742" s="55" t="str">
        <f>IF(ISNA(VLOOKUP($A742,[1]DSSV!$A$9:$P$65536,IN_DTK!D$6,0))=FALSE,VLOOKUP($A742,[1]DSSV!$A$9:$P$65536,IN_DTK!D$6,0),"")</f>
        <v>Trương Thị Tường</v>
      </c>
      <c r="E742" s="56" t="str">
        <f>IF(ISNA(VLOOKUP($A742,[1]DSSV!$A$9:$P$65536,IN_DTK!E$6,0))=FALSE,VLOOKUP($A742,[1]DSSV!$A$9:$P$65536,IN_DTK!E$6,0),"")</f>
        <v>Vi</v>
      </c>
      <c r="F742" s="57" t="str">
        <f>IF(ISNA(VLOOKUP($A742,[1]DSSV!$A$9:$P$65536,IN_DTK!F$6,0))=FALSE,VLOOKUP($A742,[1]DSSV!$A$9:$P$65536,IN_DTK!F$6,0),"")</f>
        <v>K15KKT4</v>
      </c>
      <c r="G742" s="57" t="str">
        <f>IF(ISNA(VLOOKUP($A742,[1]DSSV!$A$9:$P$65536,IN_DTK!G$6,0))=FALSE,VLOOKUP($A742,[1]DSSV!$A$9:$P$65536,IN_DTK!G$6,0),"")</f>
        <v>K15E48</v>
      </c>
      <c r="H742" s="54">
        <f>IF(ISNA(VLOOKUP($A742,[1]DSSV!$A$9:$P$65536,IN_DTK!H$6,0))=FALSE,IF(H$9&lt;&gt;0,VLOOKUP($A742,[1]DSSV!$A$9:$P$65536,IN_DTK!H$6,0),""),"")</f>
        <v>9</v>
      </c>
      <c r="I742" s="54">
        <f>IF(ISNA(VLOOKUP($A742,[1]DSSV!$A$9:$P$65536,IN_DTK!I$6,0))=FALSE,IF(I$9&lt;&gt;0,VLOOKUP($A742,[1]DSSV!$A$9:$P$65536,IN_DTK!I$6,0),""),"")</f>
        <v>7.5</v>
      </c>
      <c r="J742" s="54">
        <f>IF(ISNA(VLOOKUP($A742,[1]DSSV!$A$9:$P$65536,IN_DTK!J$6,0))=FALSE,IF(J$9&lt;&gt;0,VLOOKUP($A742,[1]DSSV!$A$9:$P$65536,IN_DTK!J$6,0),""),"")</f>
        <v>6</v>
      </c>
      <c r="K742" s="54">
        <f>IF(ISNA(VLOOKUP($A742,[1]DSSV!$A$9:$P$65536,IN_DTK!K$6,0))=FALSE,IF(K$9&lt;&gt;0,VLOOKUP($A742,[1]DSSV!$A$9:$P$65536,IN_DTK!K$6,0),""),"")</f>
        <v>9.4</v>
      </c>
      <c r="L742" s="54">
        <f>IF(ISNA(VLOOKUP($A742,[1]DSSV!$A$9:$P$65536,IN_DTK!L$6,0))=FALSE,VLOOKUP($A742,[1]DSSV!$A$9:$P$65536,IN_DTK!L$6,0),"")</f>
        <v>7.8</v>
      </c>
      <c r="M742" s="54">
        <f>IF(ISNA(VLOOKUP($A742,[1]DSSV!$A$9:$P$65536,IN_DTK!M$6,0))=FALSE,VLOOKUP($A742,[1]DSSV!$A$9:$P$65536,IN_DTK!M$6,0),"")</f>
        <v>6</v>
      </c>
      <c r="N742" s="54">
        <f>IF(ISNA(VLOOKUP($A742,[1]DSSV!$A$9:$P$65536,IN_DTK!N$6,0))=FALSE,IF(N$9&lt;&gt;0,VLOOKUP($A742,[1]DSSV!$A$9:$P$65536,IN_DTK!N$6,0),""),"")</f>
        <v>6.9</v>
      </c>
      <c r="O742" s="58">
        <f>IF(ISNA(VLOOKUP($A742,[1]DSSV!$A$9:$P$65536,IN_DTK!O$6,0))=FALSE,VLOOKUP($A742,[1]DSSV!$A$9:$P$65536,IN_DTK!O$6,0),"")</f>
        <v>7.1</v>
      </c>
      <c r="P742" s="59" t="str">
        <f>IF(ISNA(VLOOKUP($A742,[1]DSSV!$A$9:$P$65536,IN_DTK!P$6,0))=FALSE,VLOOKUP($A742,[1]DSSV!$A$9:$P$65536,IN_DTK!P$6,0),"")</f>
        <v>Bảy Phẩy Một</v>
      </c>
      <c r="Q742" s="60">
        <f>IF(ISNA(VLOOKUP($A742,[1]DSSV!$A$9:$P$65536,IN_DTK!Q$6,0))=FALSE,VLOOKUP($A742,[1]DSSV!$A$9:$P$65536,IN_DTK!Q$6,0),"")</f>
        <v>0</v>
      </c>
      <c r="R742" s="52" t="str">
        <f t="shared" si="22"/>
        <v>K15KKT</v>
      </c>
      <c r="S742" s="53" t="str">
        <f t="shared" si="23"/>
        <v>KKT</v>
      </c>
    </row>
    <row r="743" spans="1:19" s="52" customFormat="1" ht="18" customHeight="1">
      <c r="A743" s="44">
        <v>734</v>
      </c>
      <c r="B743" s="54">
        <f>SUBTOTAL(2,C$7:C743)</f>
        <v>734</v>
      </c>
      <c r="C743" s="54">
        <f>IF(ISNA(VLOOKUP($A743,[1]DSSV!$A$9:$P$65536,IN_DTK!C$6,0))=FALSE,VLOOKUP($A743,[1]DSSV!$A$9:$P$65536,IN_DTK!C$6,0),"")</f>
        <v>152313962</v>
      </c>
      <c r="D743" s="55" t="str">
        <f>IF(ISNA(VLOOKUP($A743,[1]DSSV!$A$9:$P$65536,IN_DTK!D$6,0))=FALSE,VLOOKUP($A743,[1]DSSV!$A$9:$P$65536,IN_DTK!D$6,0),"")</f>
        <v>Đặng Thị Bích</v>
      </c>
      <c r="E743" s="56" t="str">
        <f>IF(ISNA(VLOOKUP($A743,[1]DSSV!$A$9:$P$65536,IN_DTK!E$6,0))=FALSE,VLOOKUP($A743,[1]DSSV!$A$9:$P$65536,IN_DTK!E$6,0),"")</f>
        <v>Thuận</v>
      </c>
      <c r="F743" s="57" t="str">
        <f>IF(ISNA(VLOOKUP($A743,[1]DSSV!$A$9:$P$65536,IN_DTK!F$6,0))=FALSE,VLOOKUP($A743,[1]DSSV!$A$9:$P$65536,IN_DTK!F$6,0),"")</f>
        <v>K15KKT4</v>
      </c>
      <c r="G743" s="57" t="str">
        <f>IF(ISNA(VLOOKUP($A743,[1]DSSV!$A$9:$P$65536,IN_DTK!G$6,0))=FALSE,VLOOKUP($A743,[1]DSSV!$A$9:$P$65536,IN_DTK!G$6,0),"")</f>
        <v>K15E48</v>
      </c>
      <c r="H743" s="54">
        <f>IF(ISNA(VLOOKUP($A743,[1]DSSV!$A$9:$P$65536,IN_DTK!H$6,0))=FALSE,IF(H$9&lt;&gt;0,VLOOKUP($A743,[1]DSSV!$A$9:$P$65536,IN_DTK!H$6,0),""),"")</f>
        <v>10</v>
      </c>
      <c r="I743" s="54">
        <f>IF(ISNA(VLOOKUP($A743,[1]DSSV!$A$9:$P$65536,IN_DTK!I$6,0))=FALSE,IF(I$9&lt;&gt;0,VLOOKUP($A743,[1]DSSV!$A$9:$P$65536,IN_DTK!I$6,0),""),"")</f>
        <v>8.5</v>
      </c>
      <c r="J743" s="54">
        <f>IF(ISNA(VLOOKUP($A743,[1]DSSV!$A$9:$P$65536,IN_DTK!J$6,0))=FALSE,IF(J$9&lt;&gt;0,VLOOKUP($A743,[1]DSSV!$A$9:$P$65536,IN_DTK!J$6,0),""),"")</f>
        <v>5</v>
      </c>
      <c r="K743" s="54">
        <f>IF(ISNA(VLOOKUP($A743,[1]DSSV!$A$9:$P$65536,IN_DTK!K$6,0))=FALSE,IF(K$9&lt;&gt;0,VLOOKUP($A743,[1]DSSV!$A$9:$P$65536,IN_DTK!K$6,0),""),"")</f>
        <v>7.4</v>
      </c>
      <c r="L743" s="54">
        <f>IF(ISNA(VLOOKUP($A743,[1]DSSV!$A$9:$P$65536,IN_DTK!L$6,0))=FALSE,VLOOKUP($A743,[1]DSSV!$A$9:$P$65536,IN_DTK!L$6,0),"")</f>
        <v>6</v>
      </c>
      <c r="M743" s="54">
        <f>IF(ISNA(VLOOKUP($A743,[1]DSSV!$A$9:$P$65536,IN_DTK!M$6,0))=FALSE,VLOOKUP($A743,[1]DSSV!$A$9:$P$65536,IN_DTK!M$6,0),"")</f>
        <v>4.4000000000000004</v>
      </c>
      <c r="N743" s="54">
        <f>IF(ISNA(VLOOKUP($A743,[1]DSSV!$A$9:$P$65536,IN_DTK!N$6,0))=FALSE,IF(N$9&lt;&gt;0,VLOOKUP($A743,[1]DSSV!$A$9:$P$65536,IN_DTK!N$6,0),""),"")</f>
        <v>5.2</v>
      </c>
      <c r="O743" s="58">
        <f>IF(ISNA(VLOOKUP($A743,[1]DSSV!$A$9:$P$65536,IN_DTK!O$6,0))=FALSE,VLOOKUP($A743,[1]DSSV!$A$9:$P$65536,IN_DTK!O$6,0),"")</f>
        <v>6</v>
      </c>
      <c r="P743" s="59" t="str">
        <f>IF(ISNA(VLOOKUP($A743,[1]DSSV!$A$9:$P$65536,IN_DTK!P$6,0))=FALSE,VLOOKUP($A743,[1]DSSV!$A$9:$P$65536,IN_DTK!P$6,0),"")</f>
        <v>Sáu</v>
      </c>
      <c r="Q743" s="60">
        <f>IF(ISNA(VLOOKUP($A743,[1]DSSV!$A$9:$P$65536,IN_DTK!Q$6,0))=FALSE,VLOOKUP($A743,[1]DSSV!$A$9:$P$65536,IN_DTK!Q$6,0),"")</f>
        <v>0</v>
      </c>
      <c r="R743" s="52" t="str">
        <f t="shared" si="22"/>
        <v>K15KKT</v>
      </c>
      <c r="S743" s="53" t="str">
        <f t="shared" si="23"/>
        <v>KKT</v>
      </c>
    </row>
    <row r="744" spans="1:19" s="52" customFormat="1" ht="18" customHeight="1">
      <c r="A744" s="44">
        <v>735</v>
      </c>
      <c r="B744" s="54">
        <f>SUBTOTAL(2,C$7:C744)</f>
        <v>735</v>
      </c>
      <c r="C744" s="54">
        <f>IF(ISNA(VLOOKUP($A744,[1]DSSV!$A$9:$P$65536,IN_DTK!C$6,0))=FALSE,VLOOKUP($A744,[1]DSSV!$A$9:$P$65536,IN_DTK!C$6,0),"")</f>
        <v>152313972</v>
      </c>
      <c r="D744" s="55" t="str">
        <f>IF(ISNA(VLOOKUP($A744,[1]DSSV!$A$9:$P$65536,IN_DTK!D$6,0))=FALSE,VLOOKUP($A744,[1]DSSV!$A$9:$P$65536,IN_DTK!D$6,0),"")</f>
        <v>Lê Thị Ánh</v>
      </c>
      <c r="E744" s="56" t="str">
        <f>IF(ISNA(VLOOKUP($A744,[1]DSSV!$A$9:$P$65536,IN_DTK!E$6,0))=FALSE,VLOOKUP($A744,[1]DSSV!$A$9:$P$65536,IN_DTK!E$6,0),"")</f>
        <v>Tuyết</v>
      </c>
      <c r="F744" s="57" t="str">
        <f>IF(ISNA(VLOOKUP($A744,[1]DSSV!$A$9:$P$65536,IN_DTK!F$6,0))=FALSE,VLOOKUP($A744,[1]DSSV!$A$9:$P$65536,IN_DTK!F$6,0),"")</f>
        <v>K15KKT4</v>
      </c>
      <c r="G744" s="57" t="str">
        <f>IF(ISNA(VLOOKUP($A744,[1]DSSV!$A$9:$P$65536,IN_DTK!G$6,0))=FALSE,VLOOKUP($A744,[1]DSSV!$A$9:$P$65536,IN_DTK!G$6,0),"")</f>
        <v>K15E48</v>
      </c>
      <c r="H744" s="54">
        <f>IF(ISNA(VLOOKUP($A744,[1]DSSV!$A$9:$P$65536,IN_DTK!H$6,0))=FALSE,IF(H$9&lt;&gt;0,VLOOKUP($A744,[1]DSSV!$A$9:$P$65536,IN_DTK!H$6,0),""),"")</f>
        <v>9</v>
      </c>
      <c r="I744" s="54">
        <f>IF(ISNA(VLOOKUP($A744,[1]DSSV!$A$9:$P$65536,IN_DTK!I$6,0))=FALSE,IF(I$9&lt;&gt;0,VLOOKUP($A744,[1]DSSV!$A$9:$P$65536,IN_DTK!I$6,0),""),"")</f>
        <v>7</v>
      </c>
      <c r="J744" s="54">
        <f>IF(ISNA(VLOOKUP($A744,[1]DSSV!$A$9:$P$65536,IN_DTK!J$6,0))=FALSE,IF(J$9&lt;&gt;0,VLOOKUP($A744,[1]DSSV!$A$9:$P$65536,IN_DTK!J$6,0),""),"")</f>
        <v>5.5</v>
      </c>
      <c r="K744" s="54">
        <f>IF(ISNA(VLOOKUP($A744,[1]DSSV!$A$9:$P$65536,IN_DTK!K$6,0))=FALSE,IF(K$9&lt;&gt;0,VLOOKUP($A744,[1]DSSV!$A$9:$P$65536,IN_DTK!K$6,0),""),"")</f>
        <v>7.8</v>
      </c>
      <c r="L744" s="54">
        <f>IF(ISNA(VLOOKUP($A744,[1]DSSV!$A$9:$P$65536,IN_DTK!L$6,0))=FALSE,VLOOKUP($A744,[1]DSSV!$A$9:$P$65536,IN_DTK!L$6,0),"")</f>
        <v>7.8</v>
      </c>
      <c r="M744" s="54">
        <f>IF(ISNA(VLOOKUP($A744,[1]DSSV!$A$9:$P$65536,IN_DTK!M$6,0))=FALSE,VLOOKUP($A744,[1]DSSV!$A$9:$P$65536,IN_DTK!M$6,0),"")</f>
        <v>3.6</v>
      </c>
      <c r="N744" s="54">
        <f>IF(ISNA(VLOOKUP($A744,[1]DSSV!$A$9:$P$65536,IN_DTK!N$6,0))=FALSE,IF(N$9&lt;&gt;0,VLOOKUP($A744,[1]DSSV!$A$9:$P$65536,IN_DTK!N$6,0),""),"")</f>
        <v>5.7</v>
      </c>
      <c r="O744" s="58">
        <f>IF(ISNA(VLOOKUP($A744,[1]DSSV!$A$9:$P$65536,IN_DTK!O$6,0))=FALSE,VLOOKUP($A744,[1]DSSV!$A$9:$P$65536,IN_DTK!O$6,0),"")</f>
        <v>6.2</v>
      </c>
      <c r="P744" s="59" t="str">
        <f>IF(ISNA(VLOOKUP($A744,[1]DSSV!$A$9:$P$65536,IN_DTK!P$6,0))=FALSE,VLOOKUP($A744,[1]DSSV!$A$9:$P$65536,IN_DTK!P$6,0),"")</f>
        <v>Sáu  Phẩy Hai</v>
      </c>
      <c r="Q744" s="60">
        <f>IF(ISNA(VLOOKUP($A744,[1]DSSV!$A$9:$P$65536,IN_DTK!Q$6,0))=FALSE,VLOOKUP($A744,[1]DSSV!$A$9:$P$65536,IN_DTK!Q$6,0),"")</f>
        <v>0</v>
      </c>
      <c r="R744" s="52" t="str">
        <f t="shared" si="22"/>
        <v>K15KKT</v>
      </c>
      <c r="S744" s="53" t="str">
        <f t="shared" si="23"/>
        <v>KKT</v>
      </c>
    </row>
    <row r="745" spans="1:19" s="52" customFormat="1" ht="18" customHeight="1">
      <c r="A745" s="44">
        <v>736</v>
      </c>
      <c r="B745" s="54">
        <f>SUBTOTAL(2,C$7:C745)</f>
        <v>736</v>
      </c>
      <c r="C745" s="54">
        <f>IF(ISNA(VLOOKUP($A745,[1]DSSV!$A$9:$P$65536,IN_DTK!C$6,0))=FALSE,VLOOKUP($A745,[1]DSSV!$A$9:$P$65536,IN_DTK!C$6,0),"")</f>
        <v>152313994</v>
      </c>
      <c r="D745" s="55" t="str">
        <f>IF(ISNA(VLOOKUP($A745,[1]DSSV!$A$9:$P$65536,IN_DTK!D$6,0))=FALSE,VLOOKUP($A745,[1]DSSV!$A$9:$P$65536,IN_DTK!D$6,0),"")</f>
        <v>Trần Minh</v>
      </c>
      <c r="E745" s="56" t="str">
        <f>IF(ISNA(VLOOKUP($A745,[1]DSSV!$A$9:$P$65536,IN_DTK!E$6,0))=FALSE,VLOOKUP($A745,[1]DSSV!$A$9:$P$65536,IN_DTK!E$6,0),"")</f>
        <v>Thái</v>
      </c>
      <c r="F745" s="57" t="str">
        <f>IF(ISNA(VLOOKUP($A745,[1]DSSV!$A$9:$P$65536,IN_DTK!F$6,0))=FALSE,VLOOKUP($A745,[1]DSSV!$A$9:$P$65536,IN_DTK!F$6,0),"")</f>
        <v>K15KKT4</v>
      </c>
      <c r="G745" s="57" t="str">
        <f>IF(ISNA(VLOOKUP($A745,[1]DSSV!$A$9:$P$65536,IN_DTK!G$6,0))=FALSE,VLOOKUP($A745,[1]DSSV!$A$9:$P$65536,IN_DTK!G$6,0),"")</f>
        <v>K15E48</v>
      </c>
      <c r="H745" s="54">
        <f>IF(ISNA(VLOOKUP($A745,[1]DSSV!$A$9:$P$65536,IN_DTK!H$6,0))=FALSE,IF(H$9&lt;&gt;0,VLOOKUP($A745,[1]DSSV!$A$9:$P$65536,IN_DTK!H$6,0),""),"")</f>
        <v>8</v>
      </c>
      <c r="I745" s="54">
        <f>IF(ISNA(VLOOKUP($A745,[1]DSSV!$A$9:$P$65536,IN_DTK!I$6,0))=FALSE,IF(I$9&lt;&gt;0,VLOOKUP($A745,[1]DSSV!$A$9:$P$65536,IN_DTK!I$6,0),""),"")</f>
        <v>5.5</v>
      </c>
      <c r="J745" s="54">
        <f>IF(ISNA(VLOOKUP($A745,[1]DSSV!$A$9:$P$65536,IN_DTK!J$6,0))=FALSE,IF(J$9&lt;&gt;0,VLOOKUP($A745,[1]DSSV!$A$9:$P$65536,IN_DTK!J$6,0),""),"")</f>
        <v>5</v>
      </c>
      <c r="K745" s="54">
        <f>IF(ISNA(VLOOKUP($A745,[1]DSSV!$A$9:$P$65536,IN_DTK!K$6,0))=FALSE,IF(K$9&lt;&gt;0,VLOOKUP($A745,[1]DSSV!$A$9:$P$65536,IN_DTK!K$6,0),""),"")</f>
        <v>6.6</v>
      </c>
      <c r="L745" s="54">
        <f>IF(ISNA(VLOOKUP($A745,[1]DSSV!$A$9:$P$65536,IN_DTK!L$6,0))=FALSE,VLOOKUP($A745,[1]DSSV!$A$9:$P$65536,IN_DTK!L$6,0),"")</f>
        <v>5.8</v>
      </c>
      <c r="M745" s="54">
        <f>IF(ISNA(VLOOKUP($A745,[1]DSSV!$A$9:$P$65536,IN_DTK!M$6,0))=FALSE,VLOOKUP($A745,[1]DSSV!$A$9:$P$65536,IN_DTK!M$6,0),"")</f>
        <v>3.3</v>
      </c>
      <c r="N745" s="54">
        <f>IF(ISNA(VLOOKUP($A745,[1]DSSV!$A$9:$P$65536,IN_DTK!N$6,0))=FALSE,IF(N$9&lt;&gt;0,VLOOKUP($A745,[1]DSSV!$A$9:$P$65536,IN_DTK!N$6,0),""),"")</f>
        <v>4.5999999999999996</v>
      </c>
      <c r="O745" s="58">
        <f>IF(ISNA(VLOOKUP($A745,[1]DSSV!$A$9:$P$65536,IN_DTK!O$6,0))=FALSE,VLOOKUP($A745,[1]DSSV!$A$9:$P$65536,IN_DTK!O$6,0),"")</f>
        <v>5.0999999999999996</v>
      </c>
      <c r="P745" s="59" t="str">
        <f>IF(ISNA(VLOOKUP($A745,[1]DSSV!$A$9:$P$65536,IN_DTK!P$6,0))=FALSE,VLOOKUP($A745,[1]DSSV!$A$9:$P$65536,IN_DTK!P$6,0),"")</f>
        <v>Năm Phẩy Một</v>
      </c>
      <c r="Q745" s="60">
        <f>IF(ISNA(VLOOKUP($A745,[1]DSSV!$A$9:$P$65536,IN_DTK!Q$6,0))=FALSE,VLOOKUP($A745,[1]DSSV!$A$9:$P$65536,IN_DTK!Q$6,0),"")</f>
        <v>0</v>
      </c>
      <c r="R745" s="52" t="str">
        <f t="shared" si="22"/>
        <v>K15KKT</v>
      </c>
      <c r="S745" s="53" t="str">
        <f t="shared" si="23"/>
        <v>KKT</v>
      </c>
    </row>
    <row r="746" spans="1:19" s="52" customFormat="1" ht="18" customHeight="1">
      <c r="A746" s="44">
        <v>737</v>
      </c>
      <c r="B746" s="54">
        <f>SUBTOTAL(2,C$7:C746)</f>
        <v>737</v>
      </c>
      <c r="C746" s="54">
        <f>IF(ISNA(VLOOKUP($A746,[1]DSSV!$A$9:$P$65536,IN_DTK!C$6,0))=FALSE,VLOOKUP($A746,[1]DSSV!$A$9:$P$65536,IN_DTK!C$6,0),"")</f>
        <v>152314008</v>
      </c>
      <c r="D746" s="55" t="str">
        <f>IF(ISNA(VLOOKUP($A746,[1]DSSV!$A$9:$P$65536,IN_DTK!D$6,0))=FALSE,VLOOKUP($A746,[1]DSSV!$A$9:$P$65536,IN_DTK!D$6,0),"")</f>
        <v>Nguyễn Đăng</v>
      </c>
      <c r="E746" s="56" t="str">
        <f>IF(ISNA(VLOOKUP($A746,[1]DSSV!$A$9:$P$65536,IN_DTK!E$6,0))=FALSE,VLOOKUP($A746,[1]DSSV!$A$9:$P$65536,IN_DTK!E$6,0),"")</f>
        <v>Thịnh</v>
      </c>
      <c r="F746" s="57" t="str">
        <f>IF(ISNA(VLOOKUP($A746,[1]DSSV!$A$9:$P$65536,IN_DTK!F$6,0))=FALSE,VLOOKUP($A746,[1]DSSV!$A$9:$P$65536,IN_DTK!F$6,0),"")</f>
        <v>K15KKT4</v>
      </c>
      <c r="G746" s="57" t="str">
        <f>IF(ISNA(VLOOKUP($A746,[1]DSSV!$A$9:$P$65536,IN_DTK!G$6,0))=FALSE,VLOOKUP($A746,[1]DSSV!$A$9:$P$65536,IN_DTK!G$6,0),"")</f>
        <v>K15E48</v>
      </c>
      <c r="H746" s="54">
        <f>IF(ISNA(VLOOKUP($A746,[1]DSSV!$A$9:$P$65536,IN_DTK!H$6,0))=FALSE,IF(H$9&lt;&gt;0,VLOOKUP($A746,[1]DSSV!$A$9:$P$65536,IN_DTK!H$6,0),""),"")</f>
        <v>8</v>
      </c>
      <c r="I746" s="54">
        <f>IF(ISNA(VLOOKUP($A746,[1]DSSV!$A$9:$P$65536,IN_DTK!I$6,0))=FALSE,IF(I$9&lt;&gt;0,VLOOKUP($A746,[1]DSSV!$A$9:$P$65536,IN_DTK!I$6,0),""),"")</f>
        <v>5.5</v>
      </c>
      <c r="J746" s="54">
        <f>IF(ISNA(VLOOKUP($A746,[1]DSSV!$A$9:$P$65536,IN_DTK!J$6,0))=FALSE,IF(J$9&lt;&gt;0,VLOOKUP($A746,[1]DSSV!$A$9:$P$65536,IN_DTK!J$6,0),""),"")</f>
        <v>5</v>
      </c>
      <c r="K746" s="54">
        <f>IF(ISNA(VLOOKUP($A746,[1]DSSV!$A$9:$P$65536,IN_DTK!K$6,0))=FALSE,IF(K$9&lt;&gt;0,VLOOKUP($A746,[1]DSSV!$A$9:$P$65536,IN_DTK!K$6,0),""),"")</f>
        <v>6.4</v>
      </c>
      <c r="L746" s="54">
        <f>IF(ISNA(VLOOKUP($A746,[1]DSSV!$A$9:$P$65536,IN_DTK!L$6,0))=FALSE,VLOOKUP($A746,[1]DSSV!$A$9:$P$65536,IN_DTK!L$6,0),"")</f>
        <v>7</v>
      </c>
      <c r="M746" s="54">
        <f>IF(ISNA(VLOOKUP($A746,[1]DSSV!$A$9:$P$65536,IN_DTK!M$6,0))=FALSE,VLOOKUP($A746,[1]DSSV!$A$9:$P$65536,IN_DTK!M$6,0),"")</f>
        <v>4.7</v>
      </c>
      <c r="N746" s="54">
        <f>IF(ISNA(VLOOKUP($A746,[1]DSSV!$A$9:$P$65536,IN_DTK!N$6,0))=FALSE,IF(N$9&lt;&gt;0,VLOOKUP($A746,[1]DSSV!$A$9:$P$65536,IN_DTK!N$6,0),""),"")</f>
        <v>5.9</v>
      </c>
      <c r="O746" s="58">
        <f>IF(ISNA(VLOOKUP($A746,[1]DSSV!$A$9:$P$65536,IN_DTK!O$6,0))=FALSE,VLOOKUP($A746,[1]DSSV!$A$9:$P$65536,IN_DTK!O$6,0),"")</f>
        <v>5.8</v>
      </c>
      <c r="P746" s="59" t="str">
        <f>IF(ISNA(VLOOKUP($A746,[1]DSSV!$A$9:$P$65536,IN_DTK!P$6,0))=FALSE,VLOOKUP($A746,[1]DSSV!$A$9:$P$65536,IN_DTK!P$6,0),"")</f>
        <v>Năm Phẩy Tám</v>
      </c>
      <c r="Q746" s="60">
        <f>IF(ISNA(VLOOKUP($A746,[1]DSSV!$A$9:$P$65536,IN_DTK!Q$6,0))=FALSE,VLOOKUP($A746,[1]DSSV!$A$9:$P$65536,IN_DTK!Q$6,0),"")</f>
        <v>0</v>
      </c>
      <c r="R746" s="52" t="str">
        <f t="shared" si="22"/>
        <v>K15KKT</v>
      </c>
      <c r="S746" s="53" t="str">
        <f t="shared" si="23"/>
        <v>KKT</v>
      </c>
    </row>
    <row r="747" spans="1:19" s="52" customFormat="1" ht="18" customHeight="1">
      <c r="A747" s="44">
        <v>738</v>
      </c>
      <c r="B747" s="54">
        <f>SUBTOTAL(2,C$7:C747)</f>
        <v>738</v>
      </c>
      <c r="C747" s="54">
        <f>IF(ISNA(VLOOKUP($A747,[1]DSSV!$A$9:$P$65536,IN_DTK!C$6,0))=FALSE,VLOOKUP($A747,[1]DSSV!$A$9:$P$65536,IN_DTK!C$6,0),"")</f>
        <v>152314015</v>
      </c>
      <c r="D747" s="55" t="str">
        <f>IF(ISNA(VLOOKUP($A747,[1]DSSV!$A$9:$P$65536,IN_DTK!D$6,0))=FALSE,VLOOKUP($A747,[1]DSSV!$A$9:$P$65536,IN_DTK!D$6,0),"")</f>
        <v>Nguyễn Việt</v>
      </c>
      <c r="E747" s="56" t="str">
        <f>IF(ISNA(VLOOKUP($A747,[1]DSSV!$A$9:$P$65536,IN_DTK!E$6,0))=FALSE,VLOOKUP($A747,[1]DSSV!$A$9:$P$65536,IN_DTK!E$6,0),"")</f>
        <v>Linh</v>
      </c>
      <c r="F747" s="57" t="str">
        <f>IF(ISNA(VLOOKUP($A747,[1]DSSV!$A$9:$P$65536,IN_DTK!F$6,0))=FALSE,VLOOKUP($A747,[1]DSSV!$A$9:$P$65536,IN_DTK!F$6,0),"")</f>
        <v>K15KKT4</v>
      </c>
      <c r="G747" s="57" t="str">
        <f>IF(ISNA(VLOOKUP($A747,[1]DSSV!$A$9:$P$65536,IN_DTK!G$6,0))=FALSE,VLOOKUP($A747,[1]DSSV!$A$9:$P$65536,IN_DTK!G$6,0),"")</f>
        <v>K15E48</v>
      </c>
      <c r="H747" s="54">
        <f>IF(ISNA(VLOOKUP($A747,[1]DSSV!$A$9:$P$65536,IN_DTK!H$6,0))=FALSE,IF(H$9&lt;&gt;0,VLOOKUP($A747,[1]DSSV!$A$9:$P$65536,IN_DTK!H$6,0),""),"")</f>
        <v>9</v>
      </c>
      <c r="I747" s="54">
        <f>IF(ISNA(VLOOKUP($A747,[1]DSSV!$A$9:$P$65536,IN_DTK!I$6,0))=FALSE,IF(I$9&lt;&gt;0,VLOOKUP($A747,[1]DSSV!$A$9:$P$65536,IN_DTK!I$6,0),""),"")</f>
        <v>7</v>
      </c>
      <c r="J747" s="54">
        <f>IF(ISNA(VLOOKUP($A747,[1]DSSV!$A$9:$P$65536,IN_DTK!J$6,0))=FALSE,IF(J$9&lt;&gt;0,VLOOKUP($A747,[1]DSSV!$A$9:$P$65536,IN_DTK!J$6,0),""),"")</f>
        <v>5.5</v>
      </c>
      <c r="K747" s="54">
        <f>IF(ISNA(VLOOKUP($A747,[1]DSSV!$A$9:$P$65536,IN_DTK!K$6,0))=FALSE,IF(K$9&lt;&gt;0,VLOOKUP($A747,[1]DSSV!$A$9:$P$65536,IN_DTK!K$6,0),""),"")</f>
        <v>7.2</v>
      </c>
      <c r="L747" s="54">
        <f>IF(ISNA(VLOOKUP($A747,[1]DSSV!$A$9:$P$65536,IN_DTK!L$6,0))=FALSE,VLOOKUP($A747,[1]DSSV!$A$9:$P$65536,IN_DTK!L$6,0),"")</f>
        <v>8</v>
      </c>
      <c r="M747" s="54">
        <f>IF(ISNA(VLOOKUP($A747,[1]DSSV!$A$9:$P$65536,IN_DTK!M$6,0))=FALSE,VLOOKUP($A747,[1]DSSV!$A$9:$P$65536,IN_DTK!M$6,0),"")</f>
        <v>4.5</v>
      </c>
      <c r="N747" s="54">
        <f>IF(ISNA(VLOOKUP($A747,[1]DSSV!$A$9:$P$65536,IN_DTK!N$6,0))=FALSE,IF(N$9&lt;&gt;0,VLOOKUP($A747,[1]DSSV!$A$9:$P$65536,IN_DTK!N$6,0),""),"")</f>
        <v>6.3</v>
      </c>
      <c r="O747" s="58">
        <f>IF(ISNA(VLOOKUP($A747,[1]DSSV!$A$9:$P$65536,IN_DTK!O$6,0))=FALSE,VLOOKUP($A747,[1]DSSV!$A$9:$P$65536,IN_DTK!O$6,0),"")</f>
        <v>6.4</v>
      </c>
      <c r="P747" s="59" t="str">
        <f>IF(ISNA(VLOOKUP($A747,[1]DSSV!$A$9:$P$65536,IN_DTK!P$6,0))=FALSE,VLOOKUP($A747,[1]DSSV!$A$9:$P$65536,IN_DTK!P$6,0),"")</f>
        <v>Sáu Phẩy Bốn</v>
      </c>
      <c r="Q747" s="60">
        <f>IF(ISNA(VLOOKUP($A747,[1]DSSV!$A$9:$P$65536,IN_DTK!Q$6,0))=FALSE,VLOOKUP($A747,[1]DSSV!$A$9:$P$65536,IN_DTK!Q$6,0),"")</f>
        <v>0</v>
      </c>
      <c r="R747" s="52" t="str">
        <f t="shared" si="22"/>
        <v>K15KKT</v>
      </c>
      <c r="S747" s="53" t="str">
        <f t="shared" si="23"/>
        <v>KKT</v>
      </c>
    </row>
    <row r="748" spans="1:19" s="52" customFormat="1" ht="18" customHeight="1">
      <c r="A748" s="44">
        <v>739</v>
      </c>
      <c r="B748" s="54">
        <f>SUBTOTAL(2,C$7:C748)</f>
        <v>739</v>
      </c>
      <c r="C748" s="54">
        <f>IF(ISNA(VLOOKUP($A748,[1]DSSV!$A$9:$P$65536,IN_DTK!C$6,0))=FALSE,VLOOKUP($A748,[1]DSSV!$A$9:$P$65536,IN_DTK!C$6,0),"")</f>
        <v>152314024</v>
      </c>
      <c r="D748" s="55" t="str">
        <f>IF(ISNA(VLOOKUP($A748,[1]DSSV!$A$9:$P$65536,IN_DTK!D$6,0))=FALSE,VLOOKUP($A748,[1]DSSV!$A$9:$P$65536,IN_DTK!D$6,0),"")</f>
        <v>Phạm Thị Hà</v>
      </c>
      <c r="E748" s="56" t="str">
        <f>IF(ISNA(VLOOKUP($A748,[1]DSSV!$A$9:$P$65536,IN_DTK!E$6,0))=FALSE,VLOOKUP($A748,[1]DSSV!$A$9:$P$65536,IN_DTK!E$6,0),"")</f>
        <v>Trang</v>
      </c>
      <c r="F748" s="57" t="str">
        <f>IF(ISNA(VLOOKUP($A748,[1]DSSV!$A$9:$P$65536,IN_DTK!F$6,0))=FALSE,VLOOKUP($A748,[1]DSSV!$A$9:$P$65536,IN_DTK!F$6,0),"")</f>
        <v>K15KKT4</v>
      </c>
      <c r="G748" s="57" t="str">
        <f>IF(ISNA(VLOOKUP($A748,[1]DSSV!$A$9:$P$65536,IN_DTK!G$6,0))=FALSE,VLOOKUP($A748,[1]DSSV!$A$9:$P$65536,IN_DTK!G$6,0),"")</f>
        <v>K15E48</v>
      </c>
      <c r="H748" s="54">
        <f>IF(ISNA(VLOOKUP($A748,[1]DSSV!$A$9:$P$65536,IN_DTK!H$6,0))=FALSE,IF(H$9&lt;&gt;0,VLOOKUP($A748,[1]DSSV!$A$9:$P$65536,IN_DTK!H$6,0),""),"")</f>
        <v>10</v>
      </c>
      <c r="I748" s="54">
        <f>IF(ISNA(VLOOKUP($A748,[1]DSSV!$A$9:$P$65536,IN_DTK!I$6,0))=FALSE,IF(I$9&lt;&gt;0,VLOOKUP($A748,[1]DSSV!$A$9:$P$65536,IN_DTK!I$6,0),""),"")</f>
        <v>8.5</v>
      </c>
      <c r="J748" s="54">
        <f>IF(ISNA(VLOOKUP($A748,[1]DSSV!$A$9:$P$65536,IN_DTK!J$6,0))=FALSE,IF(J$9&lt;&gt;0,VLOOKUP($A748,[1]DSSV!$A$9:$P$65536,IN_DTK!J$6,0),""),"")</f>
        <v>6.5</v>
      </c>
      <c r="K748" s="54">
        <f>IF(ISNA(VLOOKUP($A748,[1]DSSV!$A$9:$P$65536,IN_DTK!K$6,0))=FALSE,IF(K$9&lt;&gt;0,VLOOKUP($A748,[1]DSSV!$A$9:$P$65536,IN_DTK!K$6,0),""),"")</f>
        <v>8.4</v>
      </c>
      <c r="L748" s="54">
        <f>IF(ISNA(VLOOKUP($A748,[1]DSSV!$A$9:$P$65536,IN_DTK!L$6,0))=FALSE,VLOOKUP($A748,[1]DSSV!$A$9:$P$65536,IN_DTK!L$6,0),"")</f>
        <v>6.5</v>
      </c>
      <c r="M748" s="54">
        <f>IF(ISNA(VLOOKUP($A748,[1]DSSV!$A$9:$P$65536,IN_DTK!M$6,0))=FALSE,VLOOKUP($A748,[1]DSSV!$A$9:$P$65536,IN_DTK!M$6,0),"")</f>
        <v>4.9000000000000004</v>
      </c>
      <c r="N748" s="54">
        <f>IF(ISNA(VLOOKUP($A748,[1]DSSV!$A$9:$P$65536,IN_DTK!N$6,0))=FALSE,IF(N$9&lt;&gt;0,VLOOKUP($A748,[1]DSSV!$A$9:$P$65536,IN_DTK!N$6,0),""),"")</f>
        <v>5.7</v>
      </c>
      <c r="O748" s="58">
        <f>IF(ISNA(VLOOKUP($A748,[1]DSSV!$A$9:$P$65536,IN_DTK!O$6,0))=FALSE,VLOOKUP($A748,[1]DSSV!$A$9:$P$65536,IN_DTK!O$6,0),"")</f>
        <v>6.6</v>
      </c>
      <c r="P748" s="59" t="str">
        <f>IF(ISNA(VLOOKUP($A748,[1]DSSV!$A$9:$P$65536,IN_DTK!P$6,0))=FALSE,VLOOKUP($A748,[1]DSSV!$A$9:$P$65536,IN_DTK!P$6,0),"")</f>
        <v>Sáu Phẩy Sáu</v>
      </c>
      <c r="Q748" s="60">
        <f>IF(ISNA(VLOOKUP($A748,[1]DSSV!$A$9:$P$65536,IN_DTK!Q$6,0))=FALSE,VLOOKUP($A748,[1]DSSV!$A$9:$P$65536,IN_DTK!Q$6,0),"")</f>
        <v>0</v>
      </c>
      <c r="R748" s="52" t="str">
        <f t="shared" si="22"/>
        <v>K15KKT</v>
      </c>
      <c r="S748" s="53" t="str">
        <f t="shared" si="23"/>
        <v>KKT</v>
      </c>
    </row>
    <row r="749" spans="1:19" s="52" customFormat="1" ht="18" customHeight="1">
      <c r="A749" s="44">
        <v>740</v>
      </c>
      <c r="B749" s="54">
        <f>SUBTOTAL(2,C$7:C749)</f>
        <v>740</v>
      </c>
      <c r="C749" s="54">
        <f>IF(ISNA(VLOOKUP($A749,[1]DSSV!$A$9:$P$65536,IN_DTK!C$6,0))=FALSE,VLOOKUP($A749,[1]DSSV!$A$9:$P$65536,IN_DTK!C$6,0),"")</f>
        <v>152314048</v>
      </c>
      <c r="D749" s="55" t="str">
        <f>IF(ISNA(VLOOKUP($A749,[1]DSSV!$A$9:$P$65536,IN_DTK!D$6,0))=FALSE,VLOOKUP($A749,[1]DSSV!$A$9:$P$65536,IN_DTK!D$6,0),"")</f>
        <v>Phan Thị Thanh</v>
      </c>
      <c r="E749" s="56" t="str">
        <f>IF(ISNA(VLOOKUP($A749,[1]DSSV!$A$9:$P$65536,IN_DTK!E$6,0))=FALSE,VLOOKUP($A749,[1]DSSV!$A$9:$P$65536,IN_DTK!E$6,0),"")</f>
        <v>Nhàn</v>
      </c>
      <c r="F749" s="57" t="str">
        <f>IF(ISNA(VLOOKUP($A749,[1]DSSV!$A$9:$P$65536,IN_DTK!F$6,0))=FALSE,VLOOKUP($A749,[1]DSSV!$A$9:$P$65536,IN_DTK!F$6,0),"")</f>
        <v>K15KKT4</v>
      </c>
      <c r="G749" s="57" t="str">
        <f>IF(ISNA(VLOOKUP($A749,[1]DSSV!$A$9:$P$65536,IN_DTK!G$6,0))=FALSE,VLOOKUP($A749,[1]DSSV!$A$9:$P$65536,IN_DTK!G$6,0),"")</f>
        <v>K15E48</v>
      </c>
      <c r="H749" s="54">
        <f>IF(ISNA(VLOOKUP($A749,[1]DSSV!$A$9:$P$65536,IN_DTK!H$6,0))=FALSE,IF(H$9&lt;&gt;0,VLOOKUP($A749,[1]DSSV!$A$9:$P$65536,IN_DTK!H$6,0),""),"")</f>
        <v>9</v>
      </c>
      <c r="I749" s="54">
        <f>IF(ISNA(VLOOKUP($A749,[1]DSSV!$A$9:$P$65536,IN_DTK!I$6,0))=FALSE,IF(I$9&lt;&gt;0,VLOOKUP($A749,[1]DSSV!$A$9:$P$65536,IN_DTK!I$6,0),""),"")</f>
        <v>7.5</v>
      </c>
      <c r="J749" s="54">
        <f>IF(ISNA(VLOOKUP($A749,[1]DSSV!$A$9:$P$65536,IN_DTK!J$6,0))=FALSE,IF(J$9&lt;&gt;0,VLOOKUP($A749,[1]DSSV!$A$9:$P$65536,IN_DTK!J$6,0),""),"")</f>
        <v>6.5</v>
      </c>
      <c r="K749" s="54">
        <f>IF(ISNA(VLOOKUP($A749,[1]DSSV!$A$9:$P$65536,IN_DTK!K$6,0))=FALSE,IF(K$9&lt;&gt;0,VLOOKUP($A749,[1]DSSV!$A$9:$P$65536,IN_DTK!K$6,0),""),"")</f>
        <v>4.5</v>
      </c>
      <c r="L749" s="54">
        <f>IF(ISNA(VLOOKUP($A749,[1]DSSV!$A$9:$P$65536,IN_DTK!L$6,0))=FALSE,VLOOKUP($A749,[1]DSSV!$A$9:$P$65536,IN_DTK!L$6,0),"")</f>
        <v>6.8</v>
      </c>
      <c r="M749" s="54">
        <f>IF(ISNA(VLOOKUP($A749,[1]DSSV!$A$9:$P$65536,IN_DTK!M$6,0))=FALSE,VLOOKUP($A749,[1]DSSV!$A$9:$P$65536,IN_DTK!M$6,0),"")</f>
        <v>4.4000000000000004</v>
      </c>
      <c r="N749" s="54">
        <f>IF(ISNA(VLOOKUP($A749,[1]DSSV!$A$9:$P$65536,IN_DTK!N$6,0))=FALSE,IF(N$9&lt;&gt;0,VLOOKUP($A749,[1]DSSV!$A$9:$P$65536,IN_DTK!N$6,0),""),"")</f>
        <v>5.6</v>
      </c>
      <c r="O749" s="58">
        <f>IF(ISNA(VLOOKUP($A749,[1]DSSV!$A$9:$P$65536,IN_DTK!O$6,0))=FALSE,VLOOKUP($A749,[1]DSSV!$A$9:$P$65536,IN_DTK!O$6,0),"")</f>
        <v>6</v>
      </c>
      <c r="P749" s="59" t="str">
        <f>IF(ISNA(VLOOKUP($A749,[1]DSSV!$A$9:$P$65536,IN_DTK!P$6,0))=FALSE,VLOOKUP($A749,[1]DSSV!$A$9:$P$65536,IN_DTK!P$6,0),"")</f>
        <v>Sáu</v>
      </c>
      <c r="Q749" s="60">
        <f>IF(ISNA(VLOOKUP($A749,[1]DSSV!$A$9:$P$65536,IN_DTK!Q$6,0))=FALSE,VLOOKUP($A749,[1]DSSV!$A$9:$P$65536,IN_DTK!Q$6,0),"")</f>
        <v>0</v>
      </c>
      <c r="R749" s="52" t="str">
        <f t="shared" si="22"/>
        <v>K15KKT</v>
      </c>
      <c r="S749" s="53" t="str">
        <f t="shared" si="23"/>
        <v>KKT</v>
      </c>
    </row>
    <row r="750" spans="1:19" s="52" customFormat="1" ht="18" customHeight="1">
      <c r="A750" s="44">
        <v>741</v>
      </c>
      <c r="B750" s="54">
        <f>SUBTOTAL(2,C$7:C750)</f>
        <v>741</v>
      </c>
      <c r="C750" s="54">
        <f>IF(ISNA(VLOOKUP($A750,[1]DSSV!$A$9:$P$65536,IN_DTK!C$6,0))=FALSE,VLOOKUP($A750,[1]DSSV!$A$9:$P$65536,IN_DTK!C$6,0),"")</f>
        <v>152314062</v>
      </c>
      <c r="D750" s="55" t="str">
        <f>IF(ISNA(VLOOKUP($A750,[1]DSSV!$A$9:$P$65536,IN_DTK!D$6,0))=FALSE,VLOOKUP($A750,[1]DSSV!$A$9:$P$65536,IN_DTK!D$6,0),"")</f>
        <v>Võ Đình</v>
      </c>
      <c r="E750" s="56" t="str">
        <f>IF(ISNA(VLOOKUP($A750,[1]DSSV!$A$9:$P$65536,IN_DTK!E$6,0))=FALSE,VLOOKUP($A750,[1]DSSV!$A$9:$P$65536,IN_DTK!E$6,0),"")</f>
        <v>Trường</v>
      </c>
      <c r="F750" s="57" t="str">
        <f>IF(ISNA(VLOOKUP($A750,[1]DSSV!$A$9:$P$65536,IN_DTK!F$6,0))=FALSE,VLOOKUP($A750,[1]DSSV!$A$9:$P$65536,IN_DTK!F$6,0),"")</f>
        <v>K15KKT4</v>
      </c>
      <c r="G750" s="57" t="str">
        <f>IF(ISNA(VLOOKUP($A750,[1]DSSV!$A$9:$P$65536,IN_DTK!G$6,0))=FALSE,VLOOKUP($A750,[1]DSSV!$A$9:$P$65536,IN_DTK!G$6,0),"")</f>
        <v>K15E48</v>
      </c>
      <c r="H750" s="54">
        <f>IF(ISNA(VLOOKUP($A750,[1]DSSV!$A$9:$P$65536,IN_DTK!H$6,0))=FALSE,IF(H$9&lt;&gt;0,VLOOKUP($A750,[1]DSSV!$A$9:$P$65536,IN_DTK!H$6,0),""),"")</f>
        <v>9</v>
      </c>
      <c r="I750" s="54">
        <f>IF(ISNA(VLOOKUP($A750,[1]DSSV!$A$9:$P$65536,IN_DTK!I$6,0))=FALSE,IF(I$9&lt;&gt;0,VLOOKUP($A750,[1]DSSV!$A$9:$P$65536,IN_DTK!I$6,0),""),"")</f>
        <v>7</v>
      </c>
      <c r="J750" s="54">
        <f>IF(ISNA(VLOOKUP($A750,[1]DSSV!$A$9:$P$65536,IN_DTK!J$6,0))=FALSE,IF(J$9&lt;&gt;0,VLOOKUP($A750,[1]DSSV!$A$9:$P$65536,IN_DTK!J$6,0),""),"")</f>
        <v>5</v>
      </c>
      <c r="K750" s="54">
        <f>IF(ISNA(VLOOKUP($A750,[1]DSSV!$A$9:$P$65536,IN_DTK!K$6,0))=FALSE,IF(K$9&lt;&gt;0,VLOOKUP($A750,[1]DSSV!$A$9:$P$65536,IN_DTK!K$6,0),""),"")</f>
        <v>5</v>
      </c>
      <c r="L750" s="54">
        <f>IF(ISNA(VLOOKUP($A750,[1]DSSV!$A$9:$P$65536,IN_DTK!L$6,0))=FALSE,VLOOKUP($A750,[1]DSSV!$A$9:$P$65536,IN_DTK!L$6,0),"")</f>
        <v>6.8</v>
      </c>
      <c r="M750" s="54">
        <f>IF(ISNA(VLOOKUP($A750,[1]DSSV!$A$9:$P$65536,IN_DTK!M$6,0))=FALSE,VLOOKUP($A750,[1]DSSV!$A$9:$P$65536,IN_DTK!M$6,0),"")</f>
        <v>4</v>
      </c>
      <c r="N750" s="54">
        <f>IF(ISNA(VLOOKUP($A750,[1]DSSV!$A$9:$P$65536,IN_DTK!N$6,0))=FALSE,IF(N$9&lt;&gt;0,VLOOKUP($A750,[1]DSSV!$A$9:$P$65536,IN_DTK!N$6,0),""),"")</f>
        <v>5.4</v>
      </c>
      <c r="O750" s="58">
        <f>IF(ISNA(VLOOKUP($A750,[1]DSSV!$A$9:$P$65536,IN_DTK!O$6,0))=FALSE,VLOOKUP($A750,[1]DSSV!$A$9:$P$65536,IN_DTK!O$6,0),"")</f>
        <v>5.6</v>
      </c>
      <c r="P750" s="59" t="str">
        <f>IF(ISNA(VLOOKUP($A750,[1]DSSV!$A$9:$P$65536,IN_DTK!P$6,0))=FALSE,VLOOKUP($A750,[1]DSSV!$A$9:$P$65536,IN_DTK!P$6,0),"")</f>
        <v>Năm Phẩy Sáu</v>
      </c>
      <c r="Q750" s="60">
        <f>IF(ISNA(VLOOKUP($A750,[1]DSSV!$A$9:$P$65536,IN_DTK!Q$6,0))=FALSE,VLOOKUP($A750,[1]DSSV!$A$9:$P$65536,IN_DTK!Q$6,0),"")</f>
        <v>0</v>
      </c>
      <c r="R750" s="52" t="str">
        <f t="shared" si="22"/>
        <v>K15KKT</v>
      </c>
      <c r="S750" s="53" t="str">
        <f t="shared" si="23"/>
        <v>KKT</v>
      </c>
    </row>
    <row r="751" spans="1:19" s="52" customFormat="1" ht="18" customHeight="1">
      <c r="A751" s="44">
        <v>742</v>
      </c>
      <c r="B751" s="54">
        <f>SUBTOTAL(2,C$7:C751)</f>
        <v>742</v>
      </c>
      <c r="C751" s="54">
        <f>IF(ISNA(VLOOKUP($A751,[1]DSSV!$A$9:$P$65536,IN_DTK!C$6,0))=FALSE,VLOOKUP($A751,[1]DSSV!$A$9:$P$65536,IN_DTK!C$6,0),"")</f>
        <v>152314073</v>
      </c>
      <c r="D751" s="55" t="str">
        <f>IF(ISNA(VLOOKUP($A751,[1]DSSV!$A$9:$P$65536,IN_DTK!D$6,0))=FALSE,VLOOKUP($A751,[1]DSSV!$A$9:$P$65536,IN_DTK!D$6,0),"")</f>
        <v>Trần Hải</v>
      </c>
      <c r="E751" s="56" t="str">
        <f>IF(ISNA(VLOOKUP($A751,[1]DSSV!$A$9:$P$65536,IN_DTK!E$6,0))=FALSE,VLOOKUP($A751,[1]DSSV!$A$9:$P$65536,IN_DTK!E$6,0),"")</f>
        <v>Phụng</v>
      </c>
      <c r="F751" s="57" t="str">
        <f>IF(ISNA(VLOOKUP($A751,[1]DSSV!$A$9:$P$65536,IN_DTK!F$6,0))=FALSE,VLOOKUP($A751,[1]DSSV!$A$9:$P$65536,IN_DTK!F$6,0),"")</f>
        <v>K15KKT4</v>
      </c>
      <c r="G751" s="57" t="str">
        <f>IF(ISNA(VLOOKUP($A751,[1]DSSV!$A$9:$P$65536,IN_DTK!G$6,0))=FALSE,VLOOKUP($A751,[1]DSSV!$A$9:$P$65536,IN_DTK!G$6,0),"")</f>
        <v>K15E48</v>
      </c>
      <c r="H751" s="54">
        <f>IF(ISNA(VLOOKUP($A751,[1]DSSV!$A$9:$P$65536,IN_DTK!H$6,0))=FALSE,IF(H$9&lt;&gt;0,VLOOKUP($A751,[1]DSSV!$A$9:$P$65536,IN_DTK!H$6,0),""),"")</f>
        <v>10</v>
      </c>
      <c r="I751" s="54">
        <f>IF(ISNA(VLOOKUP($A751,[1]DSSV!$A$9:$P$65536,IN_DTK!I$6,0))=FALSE,IF(I$9&lt;&gt;0,VLOOKUP($A751,[1]DSSV!$A$9:$P$65536,IN_DTK!I$6,0),""),"")</f>
        <v>8.5</v>
      </c>
      <c r="J751" s="54">
        <f>IF(ISNA(VLOOKUP($A751,[1]DSSV!$A$9:$P$65536,IN_DTK!J$6,0))=FALSE,IF(J$9&lt;&gt;0,VLOOKUP($A751,[1]DSSV!$A$9:$P$65536,IN_DTK!J$6,0),""),"")</f>
        <v>6.5</v>
      </c>
      <c r="K751" s="54">
        <f>IF(ISNA(VLOOKUP($A751,[1]DSSV!$A$9:$P$65536,IN_DTK!K$6,0))=FALSE,IF(K$9&lt;&gt;0,VLOOKUP($A751,[1]DSSV!$A$9:$P$65536,IN_DTK!K$6,0),""),"")</f>
        <v>6.8</v>
      </c>
      <c r="L751" s="54">
        <f>IF(ISNA(VLOOKUP($A751,[1]DSSV!$A$9:$P$65536,IN_DTK!L$6,0))=FALSE,VLOOKUP($A751,[1]DSSV!$A$9:$P$65536,IN_DTK!L$6,0),"")</f>
        <v>8</v>
      </c>
      <c r="M751" s="54">
        <f>IF(ISNA(VLOOKUP($A751,[1]DSSV!$A$9:$P$65536,IN_DTK!M$6,0))=FALSE,VLOOKUP($A751,[1]DSSV!$A$9:$P$65536,IN_DTK!M$6,0),"")</f>
        <v>5.4</v>
      </c>
      <c r="N751" s="54">
        <f>IF(ISNA(VLOOKUP($A751,[1]DSSV!$A$9:$P$65536,IN_DTK!N$6,0))=FALSE,IF(N$9&lt;&gt;0,VLOOKUP($A751,[1]DSSV!$A$9:$P$65536,IN_DTK!N$6,0),""),"")</f>
        <v>6.7</v>
      </c>
      <c r="O751" s="58">
        <f>IF(ISNA(VLOOKUP($A751,[1]DSSV!$A$9:$P$65536,IN_DTK!O$6,0))=FALSE,VLOOKUP($A751,[1]DSSV!$A$9:$P$65536,IN_DTK!O$6,0),"")</f>
        <v>7</v>
      </c>
      <c r="P751" s="59" t="str">
        <f>IF(ISNA(VLOOKUP($A751,[1]DSSV!$A$9:$P$65536,IN_DTK!P$6,0))=FALSE,VLOOKUP($A751,[1]DSSV!$A$9:$P$65536,IN_DTK!P$6,0),"")</f>
        <v>Bảy</v>
      </c>
      <c r="Q751" s="60">
        <f>IF(ISNA(VLOOKUP($A751,[1]DSSV!$A$9:$P$65536,IN_DTK!Q$6,0))=FALSE,VLOOKUP($A751,[1]DSSV!$A$9:$P$65536,IN_DTK!Q$6,0),"")</f>
        <v>0</v>
      </c>
      <c r="R751" s="52" t="str">
        <f t="shared" si="22"/>
        <v>K15KKT</v>
      </c>
      <c r="S751" s="53" t="str">
        <f t="shared" si="23"/>
        <v>KKT</v>
      </c>
    </row>
    <row r="752" spans="1:19" s="52" customFormat="1" ht="18" customHeight="1">
      <c r="A752" s="44">
        <v>743</v>
      </c>
      <c r="B752" s="54">
        <f>SUBTOTAL(2,C$7:C752)</f>
        <v>743</v>
      </c>
      <c r="C752" s="54">
        <f>IF(ISNA(VLOOKUP($A752,[1]DSSV!$A$9:$P$65536,IN_DTK!C$6,0))=FALSE,VLOOKUP($A752,[1]DSSV!$A$9:$P$65536,IN_DTK!C$6,0),"")</f>
        <v>152314086</v>
      </c>
      <c r="D752" s="55" t="str">
        <f>IF(ISNA(VLOOKUP($A752,[1]DSSV!$A$9:$P$65536,IN_DTK!D$6,0))=FALSE,VLOOKUP($A752,[1]DSSV!$A$9:$P$65536,IN_DTK!D$6,0),"")</f>
        <v>Đỗ Thị</v>
      </c>
      <c r="E752" s="56" t="str">
        <f>IF(ISNA(VLOOKUP($A752,[1]DSSV!$A$9:$P$65536,IN_DTK!E$6,0))=FALSE,VLOOKUP($A752,[1]DSSV!$A$9:$P$65536,IN_DTK!E$6,0),"")</f>
        <v>Tình</v>
      </c>
      <c r="F752" s="57" t="str">
        <f>IF(ISNA(VLOOKUP($A752,[1]DSSV!$A$9:$P$65536,IN_DTK!F$6,0))=FALSE,VLOOKUP($A752,[1]DSSV!$A$9:$P$65536,IN_DTK!F$6,0),"")</f>
        <v>K15KKT4</v>
      </c>
      <c r="G752" s="57" t="str">
        <f>IF(ISNA(VLOOKUP($A752,[1]DSSV!$A$9:$P$65536,IN_DTK!G$6,0))=FALSE,VLOOKUP($A752,[1]DSSV!$A$9:$P$65536,IN_DTK!G$6,0),"")</f>
        <v>K15E48</v>
      </c>
      <c r="H752" s="54">
        <f>IF(ISNA(VLOOKUP($A752,[1]DSSV!$A$9:$P$65536,IN_DTK!H$6,0))=FALSE,IF(H$9&lt;&gt;0,VLOOKUP($A752,[1]DSSV!$A$9:$P$65536,IN_DTK!H$6,0),""),"")</f>
        <v>9</v>
      </c>
      <c r="I752" s="54">
        <f>IF(ISNA(VLOOKUP($A752,[1]DSSV!$A$9:$P$65536,IN_DTK!I$6,0))=FALSE,IF(I$9&lt;&gt;0,VLOOKUP($A752,[1]DSSV!$A$9:$P$65536,IN_DTK!I$6,0),""),"")</f>
        <v>7.5</v>
      </c>
      <c r="J752" s="54">
        <f>IF(ISNA(VLOOKUP($A752,[1]DSSV!$A$9:$P$65536,IN_DTK!J$6,0))=FALSE,IF(J$9&lt;&gt;0,VLOOKUP($A752,[1]DSSV!$A$9:$P$65536,IN_DTK!J$6,0),""),"")</f>
        <v>6.5</v>
      </c>
      <c r="K752" s="54">
        <f>IF(ISNA(VLOOKUP($A752,[1]DSSV!$A$9:$P$65536,IN_DTK!K$6,0))=FALSE,IF(K$9&lt;&gt;0,VLOOKUP($A752,[1]DSSV!$A$9:$P$65536,IN_DTK!K$6,0),""),"")</f>
        <v>7</v>
      </c>
      <c r="L752" s="54">
        <f>IF(ISNA(VLOOKUP($A752,[1]DSSV!$A$9:$P$65536,IN_DTK!L$6,0))=FALSE,VLOOKUP($A752,[1]DSSV!$A$9:$P$65536,IN_DTK!L$6,0),"")</f>
        <v>5.8</v>
      </c>
      <c r="M752" s="54">
        <f>IF(ISNA(VLOOKUP($A752,[1]DSSV!$A$9:$P$65536,IN_DTK!M$6,0))=FALSE,VLOOKUP($A752,[1]DSSV!$A$9:$P$65536,IN_DTK!M$6,0),"")</f>
        <v>3.4</v>
      </c>
      <c r="N752" s="54">
        <f>IF(ISNA(VLOOKUP($A752,[1]DSSV!$A$9:$P$65536,IN_DTK!N$6,0))=FALSE,IF(N$9&lt;&gt;0,VLOOKUP($A752,[1]DSSV!$A$9:$P$65536,IN_DTK!N$6,0),""),"")</f>
        <v>4.5999999999999996</v>
      </c>
      <c r="O752" s="58">
        <f>IF(ISNA(VLOOKUP($A752,[1]DSSV!$A$9:$P$65536,IN_DTK!O$6,0))=FALSE,VLOOKUP($A752,[1]DSSV!$A$9:$P$65536,IN_DTK!O$6,0),"")</f>
        <v>5.7</v>
      </c>
      <c r="P752" s="59" t="str">
        <f>IF(ISNA(VLOOKUP($A752,[1]DSSV!$A$9:$P$65536,IN_DTK!P$6,0))=FALSE,VLOOKUP($A752,[1]DSSV!$A$9:$P$65536,IN_DTK!P$6,0),"")</f>
        <v>Năm Phẩy Bảy</v>
      </c>
      <c r="Q752" s="60">
        <f>IF(ISNA(VLOOKUP($A752,[1]DSSV!$A$9:$P$65536,IN_DTK!Q$6,0))=FALSE,VLOOKUP($A752,[1]DSSV!$A$9:$P$65536,IN_DTK!Q$6,0),"")</f>
        <v>0</v>
      </c>
      <c r="R752" s="52" t="str">
        <f t="shared" si="22"/>
        <v>K15KKT</v>
      </c>
      <c r="S752" s="53" t="str">
        <f t="shared" si="23"/>
        <v>KKT</v>
      </c>
    </row>
    <row r="753" spans="1:19" s="52" customFormat="1" ht="18" customHeight="1">
      <c r="A753" s="44">
        <v>744</v>
      </c>
      <c r="B753" s="54">
        <f>SUBTOTAL(2,C$7:C753)</f>
        <v>744</v>
      </c>
      <c r="C753" s="54">
        <f>IF(ISNA(VLOOKUP($A753,[1]DSSV!$A$9:$P$65536,IN_DTK!C$6,0))=FALSE,VLOOKUP($A753,[1]DSSV!$A$9:$P$65536,IN_DTK!C$6,0),"")</f>
        <v>152314094</v>
      </c>
      <c r="D753" s="55" t="str">
        <f>IF(ISNA(VLOOKUP($A753,[1]DSSV!$A$9:$P$65536,IN_DTK!D$6,0))=FALSE,VLOOKUP($A753,[1]DSSV!$A$9:$P$65536,IN_DTK!D$6,0),"")</f>
        <v>Hoàng Thị Thu</v>
      </c>
      <c r="E753" s="56" t="str">
        <f>IF(ISNA(VLOOKUP($A753,[1]DSSV!$A$9:$P$65536,IN_DTK!E$6,0))=FALSE,VLOOKUP($A753,[1]DSSV!$A$9:$P$65536,IN_DTK!E$6,0),"")</f>
        <v>Thảo</v>
      </c>
      <c r="F753" s="57" t="str">
        <f>IF(ISNA(VLOOKUP($A753,[1]DSSV!$A$9:$P$65536,IN_DTK!F$6,0))=FALSE,VLOOKUP($A753,[1]DSSV!$A$9:$P$65536,IN_DTK!F$6,0),"")</f>
        <v>K15KKT4</v>
      </c>
      <c r="G753" s="57" t="str">
        <f>IF(ISNA(VLOOKUP($A753,[1]DSSV!$A$9:$P$65536,IN_DTK!G$6,0))=FALSE,VLOOKUP($A753,[1]DSSV!$A$9:$P$65536,IN_DTK!G$6,0),"")</f>
        <v>K15E48</v>
      </c>
      <c r="H753" s="54">
        <f>IF(ISNA(VLOOKUP($A753,[1]DSSV!$A$9:$P$65536,IN_DTK!H$6,0))=FALSE,IF(H$9&lt;&gt;0,VLOOKUP($A753,[1]DSSV!$A$9:$P$65536,IN_DTK!H$6,0),""),"")</f>
        <v>10</v>
      </c>
      <c r="I753" s="54">
        <f>IF(ISNA(VLOOKUP($A753,[1]DSSV!$A$9:$P$65536,IN_DTK!I$6,0))=FALSE,IF(I$9&lt;&gt;0,VLOOKUP($A753,[1]DSSV!$A$9:$P$65536,IN_DTK!I$6,0),""),"")</f>
        <v>8.5</v>
      </c>
      <c r="J753" s="54">
        <f>IF(ISNA(VLOOKUP($A753,[1]DSSV!$A$9:$P$65536,IN_DTK!J$6,0))=FALSE,IF(J$9&lt;&gt;0,VLOOKUP($A753,[1]DSSV!$A$9:$P$65536,IN_DTK!J$6,0),""),"")</f>
        <v>5</v>
      </c>
      <c r="K753" s="54">
        <f>IF(ISNA(VLOOKUP($A753,[1]DSSV!$A$9:$P$65536,IN_DTK!K$6,0))=FALSE,IF(K$9&lt;&gt;0,VLOOKUP($A753,[1]DSSV!$A$9:$P$65536,IN_DTK!K$6,0),""),"")</f>
        <v>8.1999999999999993</v>
      </c>
      <c r="L753" s="54">
        <f>IF(ISNA(VLOOKUP($A753,[1]DSSV!$A$9:$P$65536,IN_DTK!L$6,0))=FALSE,VLOOKUP($A753,[1]DSSV!$A$9:$P$65536,IN_DTK!L$6,0),"")</f>
        <v>6.3</v>
      </c>
      <c r="M753" s="54">
        <f>IF(ISNA(VLOOKUP($A753,[1]DSSV!$A$9:$P$65536,IN_DTK!M$6,0))=FALSE,VLOOKUP($A753,[1]DSSV!$A$9:$P$65536,IN_DTK!M$6,0),"")</f>
        <v>4.4000000000000004</v>
      </c>
      <c r="N753" s="54">
        <f>IF(ISNA(VLOOKUP($A753,[1]DSSV!$A$9:$P$65536,IN_DTK!N$6,0))=FALSE,IF(N$9&lt;&gt;0,VLOOKUP($A753,[1]DSSV!$A$9:$P$65536,IN_DTK!N$6,0),""),"")</f>
        <v>5.4</v>
      </c>
      <c r="O753" s="58">
        <f>IF(ISNA(VLOOKUP($A753,[1]DSSV!$A$9:$P$65536,IN_DTK!O$6,0))=FALSE,VLOOKUP($A753,[1]DSSV!$A$9:$P$65536,IN_DTK!O$6,0),"")</f>
        <v>6.1</v>
      </c>
      <c r="P753" s="59" t="str">
        <f>IF(ISNA(VLOOKUP($A753,[1]DSSV!$A$9:$P$65536,IN_DTK!P$6,0))=FALSE,VLOOKUP($A753,[1]DSSV!$A$9:$P$65536,IN_DTK!P$6,0),"")</f>
        <v>Sáu Phẩy Một</v>
      </c>
      <c r="Q753" s="60">
        <f>IF(ISNA(VLOOKUP($A753,[1]DSSV!$A$9:$P$65536,IN_DTK!Q$6,0))=FALSE,VLOOKUP($A753,[1]DSSV!$A$9:$P$65536,IN_DTK!Q$6,0),"")</f>
        <v>0</v>
      </c>
      <c r="R753" s="52" t="str">
        <f t="shared" si="22"/>
        <v>K15KKT</v>
      </c>
      <c r="S753" s="53" t="str">
        <f t="shared" si="23"/>
        <v>KKT</v>
      </c>
    </row>
    <row r="754" spans="1:19" s="52" customFormat="1" ht="18" customHeight="1">
      <c r="A754" s="44">
        <v>745</v>
      </c>
      <c r="B754" s="54">
        <f>SUBTOTAL(2,C$7:C754)</f>
        <v>745</v>
      </c>
      <c r="C754" s="54">
        <f>IF(ISNA(VLOOKUP($A754,[1]DSSV!$A$9:$P$65536,IN_DTK!C$6,0))=FALSE,VLOOKUP($A754,[1]DSSV!$A$9:$P$65536,IN_DTK!C$6,0),"")</f>
        <v>152314097</v>
      </c>
      <c r="D754" s="55" t="str">
        <f>IF(ISNA(VLOOKUP($A754,[1]DSSV!$A$9:$P$65536,IN_DTK!D$6,0))=FALSE,VLOOKUP($A754,[1]DSSV!$A$9:$P$65536,IN_DTK!D$6,0),"")</f>
        <v>Võ Thị Quỳnh</v>
      </c>
      <c r="E754" s="56" t="str">
        <f>IF(ISNA(VLOOKUP($A754,[1]DSSV!$A$9:$P$65536,IN_DTK!E$6,0))=FALSE,VLOOKUP($A754,[1]DSSV!$A$9:$P$65536,IN_DTK!E$6,0),"")</f>
        <v>Na</v>
      </c>
      <c r="F754" s="57" t="str">
        <f>IF(ISNA(VLOOKUP($A754,[1]DSSV!$A$9:$P$65536,IN_DTK!F$6,0))=FALSE,VLOOKUP($A754,[1]DSSV!$A$9:$P$65536,IN_DTK!F$6,0),"")</f>
        <v>K15KKT4</v>
      </c>
      <c r="G754" s="57" t="str">
        <f>IF(ISNA(VLOOKUP($A754,[1]DSSV!$A$9:$P$65536,IN_DTK!G$6,0))=FALSE,VLOOKUP($A754,[1]DSSV!$A$9:$P$65536,IN_DTK!G$6,0),"")</f>
        <v>K15E48</v>
      </c>
      <c r="H754" s="54">
        <f>IF(ISNA(VLOOKUP($A754,[1]DSSV!$A$9:$P$65536,IN_DTK!H$6,0))=FALSE,IF(H$9&lt;&gt;0,VLOOKUP($A754,[1]DSSV!$A$9:$P$65536,IN_DTK!H$6,0),""),"")</f>
        <v>10</v>
      </c>
      <c r="I754" s="54">
        <f>IF(ISNA(VLOOKUP($A754,[1]DSSV!$A$9:$P$65536,IN_DTK!I$6,0))=FALSE,IF(I$9&lt;&gt;0,VLOOKUP($A754,[1]DSSV!$A$9:$P$65536,IN_DTK!I$6,0),""),"")</f>
        <v>8.5</v>
      </c>
      <c r="J754" s="54">
        <f>IF(ISNA(VLOOKUP($A754,[1]DSSV!$A$9:$P$65536,IN_DTK!J$6,0))=FALSE,IF(J$9&lt;&gt;0,VLOOKUP($A754,[1]DSSV!$A$9:$P$65536,IN_DTK!J$6,0),""),"")</f>
        <v>7</v>
      </c>
      <c r="K754" s="54">
        <f>IF(ISNA(VLOOKUP($A754,[1]DSSV!$A$9:$P$65536,IN_DTK!K$6,0))=FALSE,IF(K$9&lt;&gt;0,VLOOKUP($A754,[1]DSSV!$A$9:$P$65536,IN_DTK!K$6,0),""),"")</f>
        <v>9.1999999999999993</v>
      </c>
      <c r="L754" s="54">
        <f>IF(ISNA(VLOOKUP($A754,[1]DSSV!$A$9:$P$65536,IN_DTK!L$6,0))=FALSE,VLOOKUP($A754,[1]DSSV!$A$9:$P$65536,IN_DTK!L$6,0),"")</f>
        <v>8</v>
      </c>
      <c r="M754" s="54">
        <f>IF(ISNA(VLOOKUP($A754,[1]DSSV!$A$9:$P$65536,IN_DTK!M$6,0))=FALSE,VLOOKUP($A754,[1]DSSV!$A$9:$P$65536,IN_DTK!M$6,0),"")</f>
        <v>5.6</v>
      </c>
      <c r="N754" s="54">
        <f>IF(ISNA(VLOOKUP($A754,[1]DSSV!$A$9:$P$65536,IN_DTK!N$6,0))=FALSE,IF(N$9&lt;&gt;0,VLOOKUP($A754,[1]DSSV!$A$9:$P$65536,IN_DTK!N$6,0),""),"")</f>
        <v>6.8</v>
      </c>
      <c r="O754" s="58">
        <f>IF(ISNA(VLOOKUP($A754,[1]DSSV!$A$9:$P$65536,IN_DTK!O$6,0))=FALSE,VLOOKUP($A754,[1]DSSV!$A$9:$P$65536,IN_DTK!O$6,0),"")</f>
        <v>7.4</v>
      </c>
      <c r="P754" s="59" t="str">
        <f>IF(ISNA(VLOOKUP($A754,[1]DSSV!$A$9:$P$65536,IN_DTK!P$6,0))=FALSE,VLOOKUP($A754,[1]DSSV!$A$9:$P$65536,IN_DTK!P$6,0),"")</f>
        <v>Bảy Phẩy Bốn</v>
      </c>
      <c r="Q754" s="60">
        <f>IF(ISNA(VLOOKUP($A754,[1]DSSV!$A$9:$P$65536,IN_DTK!Q$6,0))=FALSE,VLOOKUP($A754,[1]DSSV!$A$9:$P$65536,IN_DTK!Q$6,0),"")</f>
        <v>0</v>
      </c>
      <c r="R754" s="52" t="str">
        <f t="shared" si="22"/>
        <v>K15KKT</v>
      </c>
      <c r="S754" s="53" t="str">
        <f t="shared" si="23"/>
        <v>KKT</v>
      </c>
    </row>
    <row r="755" spans="1:19" s="52" customFormat="1" ht="18" customHeight="1">
      <c r="A755" s="44">
        <v>746</v>
      </c>
      <c r="B755" s="54">
        <f>SUBTOTAL(2,C$7:C755)</f>
        <v>746</v>
      </c>
      <c r="C755" s="54">
        <f>IF(ISNA(VLOOKUP($A755,[1]DSSV!$A$9:$P$65536,IN_DTK!C$6,0))=FALSE,VLOOKUP($A755,[1]DSSV!$A$9:$P$65536,IN_DTK!C$6,0),"")</f>
        <v>152314100</v>
      </c>
      <c r="D755" s="55" t="str">
        <f>IF(ISNA(VLOOKUP($A755,[1]DSSV!$A$9:$P$65536,IN_DTK!D$6,0))=FALSE,VLOOKUP($A755,[1]DSSV!$A$9:$P$65536,IN_DTK!D$6,0),"")</f>
        <v xml:space="preserve">Bùi Thị </v>
      </c>
      <c r="E755" s="56" t="str">
        <f>IF(ISNA(VLOOKUP($A755,[1]DSSV!$A$9:$P$65536,IN_DTK!E$6,0))=FALSE,VLOOKUP($A755,[1]DSSV!$A$9:$P$65536,IN_DTK!E$6,0),"")</f>
        <v xml:space="preserve">Kiều </v>
      </c>
      <c r="F755" s="57" t="str">
        <f>IF(ISNA(VLOOKUP($A755,[1]DSSV!$A$9:$P$65536,IN_DTK!F$6,0))=FALSE,VLOOKUP($A755,[1]DSSV!$A$9:$P$65536,IN_DTK!F$6,0),"")</f>
        <v>K15KKT4</v>
      </c>
      <c r="G755" s="57" t="str">
        <f>IF(ISNA(VLOOKUP($A755,[1]DSSV!$A$9:$P$65536,IN_DTK!G$6,0))=FALSE,VLOOKUP($A755,[1]DSSV!$A$9:$P$65536,IN_DTK!G$6,0),"")</f>
        <v>K15E48</v>
      </c>
      <c r="H755" s="54">
        <f>IF(ISNA(VLOOKUP($A755,[1]DSSV!$A$9:$P$65536,IN_DTK!H$6,0))=FALSE,IF(H$9&lt;&gt;0,VLOOKUP($A755,[1]DSSV!$A$9:$P$65536,IN_DTK!H$6,0),""),"")</f>
        <v>10</v>
      </c>
      <c r="I755" s="54">
        <f>IF(ISNA(VLOOKUP($A755,[1]DSSV!$A$9:$P$65536,IN_DTK!I$6,0))=FALSE,IF(I$9&lt;&gt;0,VLOOKUP($A755,[1]DSSV!$A$9:$P$65536,IN_DTK!I$6,0),""),"")</f>
        <v>8.5</v>
      </c>
      <c r="J755" s="54">
        <f>IF(ISNA(VLOOKUP($A755,[1]DSSV!$A$9:$P$65536,IN_DTK!J$6,0))=FALSE,IF(J$9&lt;&gt;0,VLOOKUP($A755,[1]DSSV!$A$9:$P$65536,IN_DTK!J$6,0),""),"")</f>
        <v>6.5</v>
      </c>
      <c r="K755" s="54">
        <f>IF(ISNA(VLOOKUP($A755,[1]DSSV!$A$9:$P$65536,IN_DTK!K$6,0))=FALSE,IF(K$9&lt;&gt;0,VLOOKUP($A755,[1]DSSV!$A$9:$P$65536,IN_DTK!K$6,0),""),"")</f>
        <v>8</v>
      </c>
      <c r="L755" s="54">
        <f>IF(ISNA(VLOOKUP($A755,[1]DSSV!$A$9:$P$65536,IN_DTK!L$6,0))=FALSE,VLOOKUP($A755,[1]DSSV!$A$9:$P$65536,IN_DTK!L$6,0),"")</f>
        <v>7</v>
      </c>
      <c r="M755" s="54">
        <f>IF(ISNA(VLOOKUP($A755,[1]DSSV!$A$9:$P$65536,IN_DTK!M$6,0))=FALSE,VLOOKUP($A755,[1]DSSV!$A$9:$P$65536,IN_DTK!M$6,0),"")</f>
        <v>4.5</v>
      </c>
      <c r="N755" s="54">
        <f>IF(ISNA(VLOOKUP($A755,[1]DSSV!$A$9:$P$65536,IN_DTK!N$6,0))=FALSE,IF(N$9&lt;&gt;0,VLOOKUP($A755,[1]DSSV!$A$9:$P$65536,IN_DTK!N$6,0),""),"")</f>
        <v>5.8</v>
      </c>
      <c r="O755" s="58">
        <f>IF(ISNA(VLOOKUP($A755,[1]DSSV!$A$9:$P$65536,IN_DTK!O$6,0))=FALSE,VLOOKUP($A755,[1]DSSV!$A$9:$P$65536,IN_DTK!O$6,0),"")</f>
        <v>6.6</v>
      </c>
      <c r="P755" s="59" t="str">
        <f>IF(ISNA(VLOOKUP($A755,[1]DSSV!$A$9:$P$65536,IN_DTK!P$6,0))=FALSE,VLOOKUP($A755,[1]DSSV!$A$9:$P$65536,IN_DTK!P$6,0),"")</f>
        <v>Sáu Phẩy Sáu</v>
      </c>
      <c r="Q755" s="60">
        <f>IF(ISNA(VLOOKUP($A755,[1]DSSV!$A$9:$P$65536,IN_DTK!Q$6,0))=FALSE,VLOOKUP($A755,[1]DSSV!$A$9:$P$65536,IN_DTK!Q$6,0),"")</f>
        <v>0</v>
      </c>
      <c r="R755" s="52" t="str">
        <f t="shared" si="22"/>
        <v>K15KKT</v>
      </c>
      <c r="S755" s="53" t="str">
        <f t="shared" si="23"/>
        <v>KKT</v>
      </c>
    </row>
    <row r="756" spans="1:19" s="52" customFormat="1" ht="18" customHeight="1">
      <c r="A756" s="44">
        <v>747</v>
      </c>
      <c r="B756" s="54">
        <f>SUBTOTAL(2,C$7:C756)</f>
        <v>747</v>
      </c>
      <c r="C756" s="54">
        <f>IF(ISNA(VLOOKUP($A756,[1]DSSV!$A$9:$P$65536,IN_DTK!C$6,0))=FALSE,VLOOKUP($A756,[1]DSSV!$A$9:$P$65536,IN_DTK!C$6,0),"")</f>
        <v>152314117</v>
      </c>
      <c r="D756" s="55" t="str">
        <f>IF(ISNA(VLOOKUP($A756,[1]DSSV!$A$9:$P$65536,IN_DTK!D$6,0))=FALSE,VLOOKUP($A756,[1]DSSV!$A$9:$P$65536,IN_DTK!D$6,0),"")</f>
        <v>Nguyễn Thị</v>
      </c>
      <c r="E756" s="56" t="str">
        <f>IF(ISNA(VLOOKUP($A756,[1]DSSV!$A$9:$P$65536,IN_DTK!E$6,0))=FALSE,VLOOKUP($A756,[1]DSSV!$A$9:$P$65536,IN_DTK!E$6,0),"")</f>
        <v>Phượng</v>
      </c>
      <c r="F756" s="57" t="str">
        <f>IF(ISNA(VLOOKUP($A756,[1]DSSV!$A$9:$P$65536,IN_DTK!F$6,0))=FALSE,VLOOKUP($A756,[1]DSSV!$A$9:$P$65536,IN_DTK!F$6,0),"")</f>
        <v>K15KKT4</v>
      </c>
      <c r="G756" s="57" t="str">
        <f>IF(ISNA(VLOOKUP($A756,[1]DSSV!$A$9:$P$65536,IN_DTK!G$6,0))=FALSE,VLOOKUP($A756,[1]DSSV!$A$9:$P$65536,IN_DTK!G$6,0),"")</f>
        <v>K15E48</v>
      </c>
      <c r="H756" s="54">
        <f>IF(ISNA(VLOOKUP($A756,[1]DSSV!$A$9:$P$65536,IN_DTK!H$6,0))=FALSE,IF(H$9&lt;&gt;0,VLOOKUP($A756,[1]DSSV!$A$9:$P$65536,IN_DTK!H$6,0),""),"")</f>
        <v>10</v>
      </c>
      <c r="I756" s="54">
        <f>IF(ISNA(VLOOKUP($A756,[1]DSSV!$A$9:$P$65536,IN_DTK!I$6,0))=FALSE,IF(I$9&lt;&gt;0,VLOOKUP($A756,[1]DSSV!$A$9:$P$65536,IN_DTK!I$6,0),""),"")</f>
        <v>8.5</v>
      </c>
      <c r="J756" s="54">
        <f>IF(ISNA(VLOOKUP($A756,[1]DSSV!$A$9:$P$65536,IN_DTK!J$6,0))=FALSE,IF(J$9&lt;&gt;0,VLOOKUP($A756,[1]DSSV!$A$9:$P$65536,IN_DTK!J$6,0),""),"")</f>
        <v>7.5</v>
      </c>
      <c r="K756" s="54">
        <f>IF(ISNA(VLOOKUP($A756,[1]DSSV!$A$9:$P$65536,IN_DTK!K$6,0))=FALSE,IF(K$9&lt;&gt;0,VLOOKUP($A756,[1]DSSV!$A$9:$P$65536,IN_DTK!K$6,0),""),"")</f>
        <v>9</v>
      </c>
      <c r="L756" s="54">
        <f>IF(ISNA(VLOOKUP($A756,[1]DSSV!$A$9:$P$65536,IN_DTK!L$6,0))=FALSE,VLOOKUP($A756,[1]DSSV!$A$9:$P$65536,IN_DTK!L$6,0),"")</f>
        <v>8</v>
      </c>
      <c r="M756" s="54">
        <f>IF(ISNA(VLOOKUP($A756,[1]DSSV!$A$9:$P$65536,IN_DTK!M$6,0))=FALSE,VLOOKUP($A756,[1]DSSV!$A$9:$P$65536,IN_DTK!M$6,0),"")</f>
        <v>5.3</v>
      </c>
      <c r="N756" s="54">
        <f>IF(ISNA(VLOOKUP($A756,[1]DSSV!$A$9:$P$65536,IN_DTK!N$6,0))=FALSE,IF(N$9&lt;&gt;0,VLOOKUP($A756,[1]DSSV!$A$9:$P$65536,IN_DTK!N$6,0),""),"")</f>
        <v>6.7</v>
      </c>
      <c r="O756" s="58">
        <f>IF(ISNA(VLOOKUP($A756,[1]DSSV!$A$9:$P$65536,IN_DTK!O$6,0))=FALSE,VLOOKUP($A756,[1]DSSV!$A$9:$P$65536,IN_DTK!O$6,0),"")</f>
        <v>7.4</v>
      </c>
      <c r="P756" s="59" t="str">
        <f>IF(ISNA(VLOOKUP($A756,[1]DSSV!$A$9:$P$65536,IN_DTK!P$6,0))=FALSE,VLOOKUP($A756,[1]DSSV!$A$9:$P$65536,IN_DTK!P$6,0),"")</f>
        <v>Bảy Phẩy Bốn</v>
      </c>
      <c r="Q756" s="60">
        <f>IF(ISNA(VLOOKUP($A756,[1]DSSV!$A$9:$P$65536,IN_DTK!Q$6,0))=FALSE,VLOOKUP($A756,[1]DSSV!$A$9:$P$65536,IN_DTK!Q$6,0),"")</f>
        <v>0</v>
      </c>
      <c r="R756" s="52" t="str">
        <f t="shared" si="22"/>
        <v>K15KKT</v>
      </c>
      <c r="S756" s="53" t="str">
        <f t="shared" si="23"/>
        <v>KKT</v>
      </c>
    </row>
    <row r="757" spans="1:19" s="52" customFormat="1" ht="18" customHeight="1">
      <c r="A757" s="44">
        <v>748</v>
      </c>
      <c r="B757" s="54">
        <f>SUBTOTAL(2,C$7:C757)</f>
        <v>748</v>
      </c>
      <c r="C757" s="54">
        <f>IF(ISNA(VLOOKUP($A757,[1]DSSV!$A$9:$P$65536,IN_DTK!C$6,0))=FALSE,VLOOKUP($A757,[1]DSSV!$A$9:$P$65536,IN_DTK!C$6,0),"")</f>
        <v>152314122</v>
      </c>
      <c r="D757" s="55" t="str">
        <f>IF(ISNA(VLOOKUP($A757,[1]DSSV!$A$9:$P$65536,IN_DTK!D$6,0))=FALSE,VLOOKUP($A757,[1]DSSV!$A$9:$P$65536,IN_DTK!D$6,0),"")</f>
        <v>Vũ Linh</v>
      </c>
      <c r="E757" s="56" t="str">
        <f>IF(ISNA(VLOOKUP($A757,[1]DSSV!$A$9:$P$65536,IN_DTK!E$6,0))=FALSE,VLOOKUP($A757,[1]DSSV!$A$9:$P$65536,IN_DTK!E$6,0),"")</f>
        <v>Dương</v>
      </c>
      <c r="F757" s="57" t="str">
        <f>IF(ISNA(VLOOKUP($A757,[1]DSSV!$A$9:$P$65536,IN_DTK!F$6,0))=FALSE,VLOOKUP($A757,[1]DSSV!$A$9:$P$65536,IN_DTK!F$6,0),"")</f>
        <v>K15KKT4</v>
      </c>
      <c r="G757" s="57" t="str">
        <f>IF(ISNA(VLOOKUP($A757,[1]DSSV!$A$9:$P$65536,IN_DTK!G$6,0))=FALSE,VLOOKUP($A757,[1]DSSV!$A$9:$P$65536,IN_DTK!G$6,0),"")</f>
        <v>K15E48</v>
      </c>
      <c r="H757" s="54">
        <f>IF(ISNA(VLOOKUP($A757,[1]DSSV!$A$9:$P$65536,IN_DTK!H$6,0))=FALSE,IF(H$9&lt;&gt;0,VLOOKUP($A757,[1]DSSV!$A$9:$P$65536,IN_DTK!H$6,0),""),"")</f>
        <v>10</v>
      </c>
      <c r="I757" s="54">
        <f>IF(ISNA(VLOOKUP($A757,[1]DSSV!$A$9:$P$65536,IN_DTK!I$6,0))=FALSE,IF(I$9&lt;&gt;0,VLOOKUP($A757,[1]DSSV!$A$9:$P$65536,IN_DTK!I$6,0),""),"")</f>
        <v>8.5</v>
      </c>
      <c r="J757" s="54">
        <f>IF(ISNA(VLOOKUP($A757,[1]DSSV!$A$9:$P$65536,IN_DTK!J$6,0))=FALSE,IF(J$9&lt;&gt;0,VLOOKUP($A757,[1]DSSV!$A$9:$P$65536,IN_DTK!J$6,0),""),"")</f>
        <v>7</v>
      </c>
      <c r="K757" s="54">
        <f>IF(ISNA(VLOOKUP($A757,[1]DSSV!$A$9:$P$65536,IN_DTK!K$6,0))=FALSE,IF(K$9&lt;&gt;0,VLOOKUP($A757,[1]DSSV!$A$9:$P$65536,IN_DTK!K$6,0),""),"")</f>
        <v>9</v>
      </c>
      <c r="L757" s="54">
        <f>IF(ISNA(VLOOKUP($A757,[1]DSSV!$A$9:$P$65536,IN_DTK!L$6,0))=FALSE,VLOOKUP($A757,[1]DSSV!$A$9:$P$65536,IN_DTK!L$6,0),"")</f>
        <v>7</v>
      </c>
      <c r="M757" s="54">
        <f>IF(ISNA(VLOOKUP($A757,[1]DSSV!$A$9:$P$65536,IN_DTK!M$6,0))=FALSE,VLOOKUP($A757,[1]DSSV!$A$9:$P$65536,IN_DTK!M$6,0),"")</f>
        <v>5.0999999999999996</v>
      </c>
      <c r="N757" s="54">
        <f>IF(ISNA(VLOOKUP($A757,[1]DSSV!$A$9:$P$65536,IN_DTK!N$6,0))=FALSE,IF(N$9&lt;&gt;0,VLOOKUP($A757,[1]DSSV!$A$9:$P$65536,IN_DTK!N$6,0),""),"")</f>
        <v>6.1</v>
      </c>
      <c r="O757" s="58">
        <f>IF(ISNA(VLOOKUP($A757,[1]DSSV!$A$9:$P$65536,IN_DTK!O$6,0))=FALSE,VLOOKUP($A757,[1]DSSV!$A$9:$P$65536,IN_DTK!O$6,0),"")</f>
        <v>7</v>
      </c>
      <c r="P757" s="59" t="str">
        <f>IF(ISNA(VLOOKUP($A757,[1]DSSV!$A$9:$P$65536,IN_DTK!P$6,0))=FALSE,VLOOKUP($A757,[1]DSSV!$A$9:$P$65536,IN_DTK!P$6,0),"")</f>
        <v>Bảy</v>
      </c>
      <c r="Q757" s="60">
        <f>IF(ISNA(VLOOKUP($A757,[1]DSSV!$A$9:$P$65536,IN_DTK!Q$6,0))=FALSE,VLOOKUP($A757,[1]DSSV!$A$9:$P$65536,IN_DTK!Q$6,0),"")</f>
        <v>0</v>
      </c>
      <c r="R757" s="52" t="str">
        <f t="shared" si="22"/>
        <v>K15KKT</v>
      </c>
      <c r="S757" s="53" t="str">
        <f t="shared" si="23"/>
        <v>KKT</v>
      </c>
    </row>
    <row r="758" spans="1:19" s="52" customFormat="1" ht="18" customHeight="1">
      <c r="A758" s="44">
        <v>749</v>
      </c>
      <c r="B758" s="54">
        <f>SUBTOTAL(2,C$7:C758)</f>
        <v>749</v>
      </c>
      <c r="C758" s="54">
        <f>IF(ISNA(VLOOKUP($A758,[1]DSSV!$A$9:$P$65536,IN_DTK!C$6,0))=FALSE,VLOOKUP($A758,[1]DSSV!$A$9:$P$65536,IN_DTK!C$6,0),"")</f>
        <v>152314124</v>
      </c>
      <c r="D758" s="55" t="str">
        <f>IF(ISNA(VLOOKUP($A758,[1]DSSV!$A$9:$P$65536,IN_DTK!D$6,0))=FALSE,VLOOKUP($A758,[1]DSSV!$A$9:$P$65536,IN_DTK!D$6,0),"")</f>
        <v>Lê Thị</v>
      </c>
      <c r="E758" s="56" t="str">
        <f>IF(ISNA(VLOOKUP($A758,[1]DSSV!$A$9:$P$65536,IN_DTK!E$6,0))=FALSE,VLOOKUP($A758,[1]DSSV!$A$9:$P$65536,IN_DTK!E$6,0),"")</f>
        <v>Thanh</v>
      </c>
      <c r="F758" s="57" t="str">
        <f>IF(ISNA(VLOOKUP($A758,[1]DSSV!$A$9:$P$65536,IN_DTK!F$6,0))=FALSE,VLOOKUP($A758,[1]DSSV!$A$9:$P$65536,IN_DTK!F$6,0),"")</f>
        <v>K15KKT4</v>
      </c>
      <c r="G758" s="57" t="str">
        <f>IF(ISNA(VLOOKUP($A758,[1]DSSV!$A$9:$P$65536,IN_DTK!G$6,0))=FALSE,VLOOKUP($A758,[1]DSSV!$A$9:$P$65536,IN_DTK!G$6,0),"")</f>
        <v>K15E48</v>
      </c>
      <c r="H758" s="54">
        <f>IF(ISNA(VLOOKUP($A758,[1]DSSV!$A$9:$P$65536,IN_DTK!H$6,0))=FALSE,IF(H$9&lt;&gt;0,VLOOKUP($A758,[1]DSSV!$A$9:$P$65536,IN_DTK!H$6,0),""),"")</f>
        <v>10</v>
      </c>
      <c r="I758" s="54">
        <f>IF(ISNA(VLOOKUP($A758,[1]DSSV!$A$9:$P$65536,IN_DTK!I$6,0))=FALSE,IF(I$9&lt;&gt;0,VLOOKUP($A758,[1]DSSV!$A$9:$P$65536,IN_DTK!I$6,0),""),"")</f>
        <v>8.5</v>
      </c>
      <c r="J758" s="54">
        <f>IF(ISNA(VLOOKUP($A758,[1]DSSV!$A$9:$P$65536,IN_DTK!J$6,0))=FALSE,IF(J$9&lt;&gt;0,VLOOKUP($A758,[1]DSSV!$A$9:$P$65536,IN_DTK!J$6,0),""),"")</f>
        <v>5</v>
      </c>
      <c r="K758" s="54">
        <f>IF(ISNA(VLOOKUP($A758,[1]DSSV!$A$9:$P$65536,IN_DTK!K$6,0))=FALSE,IF(K$9&lt;&gt;0,VLOOKUP($A758,[1]DSSV!$A$9:$P$65536,IN_DTK!K$6,0),""),"")</f>
        <v>8.1999999999999993</v>
      </c>
      <c r="L758" s="54">
        <f>IF(ISNA(VLOOKUP($A758,[1]DSSV!$A$9:$P$65536,IN_DTK!L$6,0))=FALSE,VLOOKUP($A758,[1]DSSV!$A$9:$P$65536,IN_DTK!L$6,0),"")</f>
        <v>8</v>
      </c>
      <c r="M758" s="54">
        <f>IF(ISNA(VLOOKUP($A758,[1]DSSV!$A$9:$P$65536,IN_DTK!M$6,0))=FALSE,VLOOKUP($A758,[1]DSSV!$A$9:$P$65536,IN_DTK!M$6,0),"")</f>
        <v>4.9000000000000004</v>
      </c>
      <c r="N758" s="54">
        <f>IF(ISNA(VLOOKUP($A758,[1]DSSV!$A$9:$P$65536,IN_DTK!N$6,0))=FALSE,IF(N$9&lt;&gt;0,VLOOKUP($A758,[1]DSSV!$A$9:$P$65536,IN_DTK!N$6,0),""),"")</f>
        <v>6.5</v>
      </c>
      <c r="O758" s="58">
        <f>IF(ISNA(VLOOKUP($A758,[1]DSSV!$A$9:$P$65536,IN_DTK!O$6,0))=FALSE,VLOOKUP($A758,[1]DSSV!$A$9:$P$65536,IN_DTK!O$6,0),"")</f>
        <v>6.7</v>
      </c>
      <c r="P758" s="59" t="str">
        <f>IF(ISNA(VLOOKUP($A758,[1]DSSV!$A$9:$P$65536,IN_DTK!P$6,0))=FALSE,VLOOKUP($A758,[1]DSSV!$A$9:$P$65536,IN_DTK!P$6,0),"")</f>
        <v>Sáu  Phẩy Bảy</v>
      </c>
      <c r="Q758" s="60">
        <f>IF(ISNA(VLOOKUP($A758,[1]DSSV!$A$9:$P$65536,IN_DTK!Q$6,0))=FALSE,VLOOKUP($A758,[1]DSSV!$A$9:$P$65536,IN_DTK!Q$6,0),"")</f>
        <v>0</v>
      </c>
      <c r="R758" s="52" t="str">
        <f t="shared" si="22"/>
        <v>K15KKT</v>
      </c>
      <c r="S758" s="53" t="str">
        <f t="shared" si="23"/>
        <v>KKT</v>
      </c>
    </row>
    <row r="759" spans="1:19" s="52" customFormat="1" ht="18" customHeight="1">
      <c r="A759" s="44">
        <v>750</v>
      </c>
      <c r="B759" s="54">
        <f>SUBTOTAL(2,C$7:C759)</f>
        <v>750</v>
      </c>
      <c r="C759" s="54">
        <f>IF(ISNA(VLOOKUP($A759,[1]DSSV!$A$9:$P$65536,IN_DTK!C$6,0))=FALSE,VLOOKUP($A759,[1]DSSV!$A$9:$P$65536,IN_DTK!C$6,0),"")</f>
        <v>152314128</v>
      </c>
      <c r="D759" s="55" t="str">
        <f>IF(ISNA(VLOOKUP($A759,[1]DSSV!$A$9:$P$65536,IN_DTK!D$6,0))=FALSE,VLOOKUP($A759,[1]DSSV!$A$9:$P$65536,IN_DTK!D$6,0),"")</f>
        <v>Chu Thị Phương</v>
      </c>
      <c r="E759" s="56" t="str">
        <f>IF(ISNA(VLOOKUP($A759,[1]DSSV!$A$9:$P$65536,IN_DTK!E$6,0))=FALSE,VLOOKUP($A759,[1]DSSV!$A$9:$P$65536,IN_DTK!E$6,0),"")</f>
        <v>Dung</v>
      </c>
      <c r="F759" s="57" t="str">
        <f>IF(ISNA(VLOOKUP($A759,[1]DSSV!$A$9:$P$65536,IN_DTK!F$6,0))=FALSE,VLOOKUP($A759,[1]DSSV!$A$9:$P$65536,IN_DTK!F$6,0),"")</f>
        <v>K15KKT4</v>
      </c>
      <c r="G759" s="57" t="str">
        <f>IF(ISNA(VLOOKUP($A759,[1]DSSV!$A$9:$P$65536,IN_DTK!G$6,0))=FALSE,VLOOKUP($A759,[1]DSSV!$A$9:$P$65536,IN_DTK!G$6,0),"")</f>
        <v>K15E48</v>
      </c>
      <c r="H759" s="54">
        <f>IF(ISNA(VLOOKUP($A759,[1]DSSV!$A$9:$P$65536,IN_DTK!H$6,0))=FALSE,IF(H$9&lt;&gt;0,VLOOKUP($A759,[1]DSSV!$A$9:$P$65536,IN_DTK!H$6,0),""),"")</f>
        <v>10</v>
      </c>
      <c r="I759" s="54">
        <f>IF(ISNA(VLOOKUP($A759,[1]DSSV!$A$9:$P$65536,IN_DTK!I$6,0))=FALSE,IF(I$9&lt;&gt;0,VLOOKUP($A759,[1]DSSV!$A$9:$P$65536,IN_DTK!I$6,0),""),"")</f>
        <v>8.5</v>
      </c>
      <c r="J759" s="54">
        <f>IF(ISNA(VLOOKUP($A759,[1]DSSV!$A$9:$P$65536,IN_DTK!J$6,0))=FALSE,IF(J$9&lt;&gt;0,VLOOKUP($A759,[1]DSSV!$A$9:$P$65536,IN_DTK!J$6,0),""),"")</f>
        <v>6</v>
      </c>
      <c r="K759" s="54">
        <f>IF(ISNA(VLOOKUP($A759,[1]DSSV!$A$9:$P$65536,IN_DTK!K$6,0))=FALSE,IF(K$9&lt;&gt;0,VLOOKUP($A759,[1]DSSV!$A$9:$P$65536,IN_DTK!K$6,0),""),"")</f>
        <v>6.4</v>
      </c>
      <c r="L759" s="54">
        <f>IF(ISNA(VLOOKUP($A759,[1]DSSV!$A$9:$P$65536,IN_DTK!L$6,0))=FALSE,VLOOKUP($A759,[1]DSSV!$A$9:$P$65536,IN_DTK!L$6,0),"")</f>
        <v>7.5</v>
      </c>
      <c r="M759" s="54">
        <f>IF(ISNA(VLOOKUP($A759,[1]DSSV!$A$9:$P$65536,IN_DTK!M$6,0))=FALSE,VLOOKUP($A759,[1]DSSV!$A$9:$P$65536,IN_DTK!M$6,0),"")</f>
        <v>3.1</v>
      </c>
      <c r="N759" s="54">
        <f>IF(ISNA(VLOOKUP($A759,[1]DSSV!$A$9:$P$65536,IN_DTK!N$6,0))=FALSE,IF(N$9&lt;&gt;0,VLOOKUP($A759,[1]DSSV!$A$9:$P$65536,IN_DTK!N$6,0),""),"")</f>
        <v>5.3</v>
      </c>
      <c r="O759" s="58">
        <f>IF(ISNA(VLOOKUP($A759,[1]DSSV!$A$9:$P$65536,IN_DTK!O$6,0))=FALSE,VLOOKUP($A759,[1]DSSV!$A$9:$P$65536,IN_DTK!O$6,0),"")</f>
        <v>6.1</v>
      </c>
      <c r="P759" s="59" t="str">
        <f>IF(ISNA(VLOOKUP($A759,[1]DSSV!$A$9:$P$65536,IN_DTK!P$6,0))=FALSE,VLOOKUP($A759,[1]DSSV!$A$9:$P$65536,IN_DTK!P$6,0),"")</f>
        <v>Sáu Phẩy Một</v>
      </c>
      <c r="Q759" s="60">
        <f>IF(ISNA(VLOOKUP($A759,[1]DSSV!$A$9:$P$65536,IN_DTK!Q$6,0))=FALSE,VLOOKUP($A759,[1]DSSV!$A$9:$P$65536,IN_DTK!Q$6,0),"")</f>
        <v>0</v>
      </c>
      <c r="R759" s="52" t="str">
        <f t="shared" si="22"/>
        <v>K15KKT</v>
      </c>
      <c r="S759" s="53" t="str">
        <f t="shared" si="23"/>
        <v>KKT</v>
      </c>
    </row>
    <row r="760" spans="1:19" s="52" customFormat="1" ht="18" customHeight="1">
      <c r="A760" s="44">
        <v>751</v>
      </c>
      <c r="B760" s="54">
        <f>SUBTOTAL(2,C$7:C760)</f>
        <v>751</v>
      </c>
      <c r="C760" s="54">
        <f>IF(ISNA(VLOOKUP($A760,[1]DSSV!$A$9:$P$65536,IN_DTK!C$6,0))=FALSE,VLOOKUP($A760,[1]DSSV!$A$9:$P$65536,IN_DTK!C$6,0),"")</f>
        <v>152314135</v>
      </c>
      <c r="D760" s="55" t="str">
        <f>IF(ISNA(VLOOKUP($A760,[1]DSSV!$A$9:$P$65536,IN_DTK!D$6,0))=FALSE,VLOOKUP($A760,[1]DSSV!$A$9:$P$65536,IN_DTK!D$6,0),"")</f>
        <v>Trần Quang</v>
      </c>
      <c r="E760" s="56" t="str">
        <f>IF(ISNA(VLOOKUP($A760,[1]DSSV!$A$9:$P$65536,IN_DTK!E$6,0))=FALSE,VLOOKUP($A760,[1]DSSV!$A$9:$P$65536,IN_DTK!E$6,0),"")</f>
        <v>Huy</v>
      </c>
      <c r="F760" s="57" t="str">
        <f>IF(ISNA(VLOOKUP($A760,[1]DSSV!$A$9:$P$65536,IN_DTK!F$6,0))=FALSE,VLOOKUP($A760,[1]DSSV!$A$9:$P$65536,IN_DTK!F$6,0),"")</f>
        <v>K15KKT4</v>
      </c>
      <c r="G760" s="57" t="str">
        <f>IF(ISNA(VLOOKUP($A760,[1]DSSV!$A$9:$P$65536,IN_DTK!G$6,0))=FALSE,VLOOKUP($A760,[1]DSSV!$A$9:$P$65536,IN_DTK!G$6,0),"")</f>
        <v>K15E48</v>
      </c>
      <c r="H760" s="54">
        <f>IF(ISNA(VLOOKUP($A760,[1]DSSV!$A$9:$P$65536,IN_DTK!H$6,0))=FALSE,IF(H$9&lt;&gt;0,VLOOKUP($A760,[1]DSSV!$A$9:$P$65536,IN_DTK!H$6,0),""),"")</f>
        <v>8</v>
      </c>
      <c r="I760" s="54">
        <f>IF(ISNA(VLOOKUP($A760,[1]DSSV!$A$9:$P$65536,IN_DTK!I$6,0))=FALSE,IF(I$9&lt;&gt;0,VLOOKUP($A760,[1]DSSV!$A$9:$P$65536,IN_DTK!I$6,0),""),"")</f>
        <v>8.5</v>
      </c>
      <c r="J760" s="54">
        <f>IF(ISNA(VLOOKUP($A760,[1]DSSV!$A$9:$P$65536,IN_DTK!J$6,0))=FALSE,IF(J$9&lt;&gt;0,VLOOKUP($A760,[1]DSSV!$A$9:$P$65536,IN_DTK!J$6,0),""),"")</f>
        <v>7.5</v>
      </c>
      <c r="K760" s="54">
        <f>IF(ISNA(VLOOKUP($A760,[1]DSSV!$A$9:$P$65536,IN_DTK!K$6,0))=FALSE,IF(K$9&lt;&gt;0,VLOOKUP($A760,[1]DSSV!$A$9:$P$65536,IN_DTK!K$6,0),""),"")</f>
        <v>7.5</v>
      </c>
      <c r="L760" s="54">
        <f>IF(ISNA(VLOOKUP($A760,[1]DSSV!$A$9:$P$65536,IN_DTK!L$6,0))=FALSE,VLOOKUP($A760,[1]DSSV!$A$9:$P$65536,IN_DTK!L$6,0),"")</f>
        <v>8</v>
      </c>
      <c r="M760" s="54">
        <f>IF(ISNA(VLOOKUP($A760,[1]DSSV!$A$9:$P$65536,IN_DTK!M$6,0))=FALSE,VLOOKUP($A760,[1]DSSV!$A$9:$P$65536,IN_DTK!M$6,0),"")</f>
        <v>5.4</v>
      </c>
      <c r="N760" s="54">
        <f>IF(ISNA(VLOOKUP($A760,[1]DSSV!$A$9:$P$65536,IN_DTK!N$6,0))=FALSE,IF(N$9&lt;&gt;0,VLOOKUP($A760,[1]DSSV!$A$9:$P$65536,IN_DTK!N$6,0),""),"")</f>
        <v>6.7</v>
      </c>
      <c r="O760" s="58">
        <f>IF(ISNA(VLOOKUP($A760,[1]DSSV!$A$9:$P$65536,IN_DTK!O$6,0))=FALSE,VLOOKUP($A760,[1]DSSV!$A$9:$P$65536,IN_DTK!O$6,0),"")</f>
        <v>7.2</v>
      </c>
      <c r="P760" s="59" t="str">
        <f>IF(ISNA(VLOOKUP($A760,[1]DSSV!$A$9:$P$65536,IN_DTK!P$6,0))=FALSE,VLOOKUP($A760,[1]DSSV!$A$9:$P$65536,IN_DTK!P$6,0),"")</f>
        <v>Bảy Phẩy Hai</v>
      </c>
      <c r="Q760" s="60">
        <f>IF(ISNA(VLOOKUP($A760,[1]DSSV!$A$9:$P$65536,IN_DTK!Q$6,0))=FALSE,VLOOKUP($A760,[1]DSSV!$A$9:$P$65536,IN_DTK!Q$6,0),"")</f>
        <v>0</v>
      </c>
      <c r="R760" s="52" t="str">
        <f t="shared" si="22"/>
        <v>K15KKT</v>
      </c>
      <c r="S760" s="53" t="str">
        <f t="shared" si="23"/>
        <v>KKT</v>
      </c>
    </row>
    <row r="761" spans="1:19" s="52" customFormat="1" ht="18" customHeight="1">
      <c r="A761" s="44">
        <v>752</v>
      </c>
      <c r="B761" s="54">
        <f>SUBTOTAL(2,C$7:C761)</f>
        <v>752</v>
      </c>
      <c r="C761" s="54">
        <f>IF(ISNA(VLOOKUP($A761,[1]DSSV!$A$9:$P$65536,IN_DTK!C$6,0))=FALSE,VLOOKUP($A761,[1]DSSV!$A$9:$P$65536,IN_DTK!C$6,0),"")</f>
        <v>152314145</v>
      </c>
      <c r="D761" s="55" t="str">
        <f>IF(ISNA(VLOOKUP($A761,[1]DSSV!$A$9:$P$65536,IN_DTK!D$6,0))=FALSE,VLOOKUP($A761,[1]DSSV!$A$9:$P$65536,IN_DTK!D$6,0),"")</f>
        <v>Huỳnh Thị</v>
      </c>
      <c r="E761" s="56" t="str">
        <f>IF(ISNA(VLOOKUP($A761,[1]DSSV!$A$9:$P$65536,IN_DTK!E$6,0))=FALSE,VLOOKUP($A761,[1]DSSV!$A$9:$P$65536,IN_DTK!E$6,0),"")</f>
        <v>Lan</v>
      </c>
      <c r="F761" s="57" t="str">
        <f>IF(ISNA(VLOOKUP($A761,[1]DSSV!$A$9:$P$65536,IN_DTK!F$6,0))=FALSE,VLOOKUP($A761,[1]DSSV!$A$9:$P$65536,IN_DTK!F$6,0),"")</f>
        <v>K15KKT4</v>
      </c>
      <c r="G761" s="57" t="str">
        <f>IF(ISNA(VLOOKUP($A761,[1]DSSV!$A$9:$P$65536,IN_DTK!G$6,0))=FALSE,VLOOKUP($A761,[1]DSSV!$A$9:$P$65536,IN_DTK!G$6,0),"")</f>
        <v>K15E48</v>
      </c>
      <c r="H761" s="54">
        <f>IF(ISNA(VLOOKUP($A761,[1]DSSV!$A$9:$P$65536,IN_DTK!H$6,0))=FALSE,IF(H$9&lt;&gt;0,VLOOKUP($A761,[1]DSSV!$A$9:$P$65536,IN_DTK!H$6,0),""),"")</f>
        <v>10</v>
      </c>
      <c r="I761" s="54">
        <f>IF(ISNA(VLOOKUP($A761,[1]DSSV!$A$9:$P$65536,IN_DTK!I$6,0))=FALSE,IF(I$9&lt;&gt;0,VLOOKUP($A761,[1]DSSV!$A$9:$P$65536,IN_DTK!I$6,0),""),"")</f>
        <v>8.5</v>
      </c>
      <c r="J761" s="54">
        <f>IF(ISNA(VLOOKUP($A761,[1]DSSV!$A$9:$P$65536,IN_DTK!J$6,0))=FALSE,IF(J$9&lt;&gt;0,VLOOKUP($A761,[1]DSSV!$A$9:$P$65536,IN_DTK!J$6,0),""),"")</f>
        <v>7.6</v>
      </c>
      <c r="K761" s="54">
        <f>IF(ISNA(VLOOKUP($A761,[1]DSSV!$A$9:$P$65536,IN_DTK!K$6,0))=FALSE,IF(K$9&lt;&gt;0,VLOOKUP($A761,[1]DSSV!$A$9:$P$65536,IN_DTK!K$6,0),""),"")</f>
        <v>7.6</v>
      </c>
      <c r="L761" s="54">
        <f>IF(ISNA(VLOOKUP($A761,[1]DSSV!$A$9:$P$65536,IN_DTK!L$6,0))=FALSE,VLOOKUP($A761,[1]DSSV!$A$9:$P$65536,IN_DTK!L$6,0),"")</f>
        <v>7</v>
      </c>
      <c r="M761" s="54">
        <f>IF(ISNA(VLOOKUP($A761,[1]DSSV!$A$9:$P$65536,IN_DTK!M$6,0))=FALSE,VLOOKUP($A761,[1]DSSV!$A$9:$P$65536,IN_DTK!M$6,0),"")</f>
        <v>4.5</v>
      </c>
      <c r="N761" s="54">
        <f>IF(ISNA(VLOOKUP($A761,[1]DSSV!$A$9:$P$65536,IN_DTK!N$6,0))=FALSE,IF(N$9&lt;&gt;0,VLOOKUP($A761,[1]DSSV!$A$9:$P$65536,IN_DTK!N$6,0),""),"")</f>
        <v>5.8</v>
      </c>
      <c r="O761" s="58">
        <f>IF(ISNA(VLOOKUP($A761,[1]DSSV!$A$9:$P$65536,IN_DTK!O$6,0))=FALSE,VLOOKUP($A761,[1]DSSV!$A$9:$P$65536,IN_DTK!O$6,0),"")</f>
        <v>6.8</v>
      </c>
      <c r="P761" s="59" t="str">
        <f>IF(ISNA(VLOOKUP($A761,[1]DSSV!$A$9:$P$65536,IN_DTK!P$6,0))=FALSE,VLOOKUP($A761,[1]DSSV!$A$9:$P$65536,IN_DTK!P$6,0),"")</f>
        <v>Sáu  Phẩy Tám</v>
      </c>
      <c r="Q761" s="60">
        <f>IF(ISNA(VLOOKUP($A761,[1]DSSV!$A$9:$P$65536,IN_DTK!Q$6,0))=FALSE,VLOOKUP($A761,[1]DSSV!$A$9:$P$65536,IN_DTK!Q$6,0),"")</f>
        <v>0</v>
      </c>
      <c r="R761" s="52" t="str">
        <f t="shared" si="22"/>
        <v>K15KKT</v>
      </c>
      <c r="S761" s="53" t="str">
        <f t="shared" si="23"/>
        <v>KKT</v>
      </c>
    </row>
    <row r="762" spans="1:19" s="52" customFormat="1" ht="18" customHeight="1">
      <c r="A762" s="44">
        <v>753</v>
      </c>
      <c r="B762" s="54">
        <f>SUBTOTAL(2,C$7:C762)</f>
        <v>753</v>
      </c>
      <c r="C762" s="54">
        <f>IF(ISNA(VLOOKUP($A762,[1]DSSV!$A$9:$P$65536,IN_DTK!C$6,0))=FALSE,VLOOKUP($A762,[1]DSSV!$A$9:$P$65536,IN_DTK!C$6,0),"")</f>
        <v>152324209</v>
      </c>
      <c r="D762" s="55" t="str">
        <f>IF(ISNA(VLOOKUP($A762,[1]DSSV!$A$9:$P$65536,IN_DTK!D$6,0))=FALSE,VLOOKUP($A762,[1]DSSV!$A$9:$P$65536,IN_DTK!D$6,0),"")</f>
        <v>Trần Thị Minh</v>
      </c>
      <c r="E762" s="56" t="str">
        <f>IF(ISNA(VLOOKUP($A762,[1]DSSV!$A$9:$P$65536,IN_DTK!E$6,0))=FALSE,VLOOKUP($A762,[1]DSSV!$A$9:$P$65536,IN_DTK!E$6,0),"")</f>
        <v>Châu</v>
      </c>
      <c r="F762" s="57" t="str">
        <f>IF(ISNA(VLOOKUP($A762,[1]DSSV!$A$9:$P$65536,IN_DTK!F$6,0))=FALSE,VLOOKUP($A762,[1]DSSV!$A$9:$P$65536,IN_DTK!F$6,0),"")</f>
        <v>K15KKT4</v>
      </c>
      <c r="G762" s="57" t="str">
        <f>IF(ISNA(VLOOKUP($A762,[1]DSSV!$A$9:$P$65536,IN_DTK!G$6,0))=FALSE,VLOOKUP($A762,[1]DSSV!$A$9:$P$65536,IN_DTK!G$6,0),"")</f>
        <v>K15E48</v>
      </c>
      <c r="H762" s="54">
        <f>IF(ISNA(VLOOKUP($A762,[1]DSSV!$A$9:$P$65536,IN_DTK!H$6,0))=FALSE,IF(H$9&lt;&gt;0,VLOOKUP($A762,[1]DSSV!$A$9:$P$65536,IN_DTK!H$6,0),""),"")</f>
        <v>9</v>
      </c>
      <c r="I762" s="54">
        <f>IF(ISNA(VLOOKUP($A762,[1]DSSV!$A$9:$P$65536,IN_DTK!I$6,0))=FALSE,IF(I$9&lt;&gt;0,VLOOKUP($A762,[1]DSSV!$A$9:$P$65536,IN_DTK!I$6,0),""),"")</f>
        <v>8.5</v>
      </c>
      <c r="J762" s="54">
        <f>IF(ISNA(VLOOKUP($A762,[1]DSSV!$A$9:$P$65536,IN_DTK!J$6,0))=FALSE,IF(J$9&lt;&gt;0,VLOOKUP($A762,[1]DSSV!$A$9:$P$65536,IN_DTK!J$6,0),""),"")</f>
        <v>7.5</v>
      </c>
      <c r="K762" s="54">
        <f>IF(ISNA(VLOOKUP($A762,[1]DSSV!$A$9:$P$65536,IN_DTK!K$6,0))=FALSE,IF(K$9&lt;&gt;0,VLOOKUP($A762,[1]DSSV!$A$9:$P$65536,IN_DTK!K$6,0),""),"")</f>
        <v>7</v>
      </c>
      <c r="L762" s="54">
        <f>IF(ISNA(VLOOKUP($A762,[1]DSSV!$A$9:$P$65536,IN_DTK!L$6,0))=FALSE,VLOOKUP($A762,[1]DSSV!$A$9:$P$65536,IN_DTK!L$6,0),"")</f>
        <v>7</v>
      </c>
      <c r="M762" s="54">
        <f>IF(ISNA(VLOOKUP($A762,[1]DSSV!$A$9:$P$65536,IN_DTK!M$6,0))=FALSE,VLOOKUP($A762,[1]DSSV!$A$9:$P$65536,IN_DTK!M$6,0),"")</f>
        <v>4.9000000000000004</v>
      </c>
      <c r="N762" s="54">
        <f>IF(ISNA(VLOOKUP($A762,[1]DSSV!$A$9:$P$65536,IN_DTK!N$6,0))=FALSE,IF(N$9&lt;&gt;0,VLOOKUP($A762,[1]DSSV!$A$9:$P$65536,IN_DTK!N$6,0),""),"")</f>
        <v>6</v>
      </c>
      <c r="O762" s="58">
        <f>IF(ISNA(VLOOKUP($A762,[1]DSSV!$A$9:$P$65536,IN_DTK!O$6,0))=FALSE,VLOOKUP($A762,[1]DSSV!$A$9:$P$65536,IN_DTK!O$6,0),"")</f>
        <v>6.8</v>
      </c>
      <c r="P762" s="59" t="str">
        <f>IF(ISNA(VLOOKUP($A762,[1]DSSV!$A$9:$P$65536,IN_DTK!P$6,0))=FALSE,VLOOKUP($A762,[1]DSSV!$A$9:$P$65536,IN_DTK!P$6,0),"")</f>
        <v>Sáu  Phẩy Tám</v>
      </c>
      <c r="Q762" s="60">
        <f>IF(ISNA(VLOOKUP($A762,[1]DSSV!$A$9:$P$65536,IN_DTK!Q$6,0))=FALSE,VLOOKUP($A762,[1]DSSV!$A$9:$P$65536,IN_DTK!Q$6,0),"")</f>
        <v>0</v>
      </c>
      <c r="R762" s="52" t="str">
        <f t="shared" si="22"/>
        <v>K15KKT</v>
      </c>
      <c r="S762" s="53" t="str">
        <f t="shared" si="23"/>
        <v>KKT</v>
      </c>
    </row>
    <row r="763" spans="1:19" s="52" customFormat="1" ht="18" customHeight="1">
      <c r="A763" s="44">
        <v>754</v>
      </c>
      <c r="B763" s="54">
        <f>SUBTOTAL(2,C$7:C763)</f>
        <v>754</v>
      </c>
      <c r="C763" s="54">
        <f>IF(ISNA(VLOOKUP($A763,[1]DSSV!$A$9:$P$65536,IN_DTK!C$6,0))=FALSE,VLOOKUP($A763,[1]DSSV!$A$9:$P$65536,IN_DTK!C$6,0),"")</f>
        <v>152324274</v>
      </c>
      <c r="D763" s="55" t="str">
        <f>IF(ISNA(VLOOKUP($A763,[1]DSSV!$A$9:$P$65536,IN_DTK!D$6,0))=FALSE,VLOOKUP($A763,[1]DSSV!$A$9:$P$65536,IN_DTK!D$6,0),"")</f>
        <v>Phan Thị Quỳnh</v>
      </c>
      <c r="E763" s="56" t="str">
        <f>IF(ISNA(VLOOKUP($A763,[1]DSSV!$A$9:$P$65536,IN_DTK!E$6,0))=FALSE,VLOOKUP($A763,[1]DSSV!$A$9:$P$65536,IN_DTK!E$6,0),"")</f>
        <v>Liên</v>
      </c>
      <c r="F763" s="57" t="str">
        <f>IF(ISNA(VLOOKUP($A763,[1]DSSV!$A$9:$P$65536,IN_DTK!F$6,0))=FALSE,VLOOKUP($A763,[1]DSSV!$A$9:$P$65536,IN_DTK!F$6,0),"")</f>
        <v>K15KKT4</v>
      </c>
      <c r="G763" s="57" t="str">
        <f>IF(ISNA(VLOOKUP($A763,[1]DSSV!$A$9:$P$65536,IN_DTK!G$6,0))=FALSE,VLOOKUP($A763,[1]DSSV!$A$9:$P$65536,IN_DTK!G$6,0),"")</f>
        <v>K15E48</v>
      </c>
      <c r="H763" s="54">
        <f>IF(ISNA(VLOOKUP($A763,[1]DSSV!$A$9:$P$65536,IN_DTK!H$6,0))=FALSE,IF(H$9&lt;&gt;0,VLOOKUP($A763,[1]DSSV!$A$9:$P$65536,IN_DTK!H$6,0),""),"")</f>
        <v>10</v>
      </c>
      <c r="I763" s="54">
        <f>IF(ISNA(VLOOKUP($A763,[1]DSSV!$A$9:$P$65536,IN_DTK!I$6,0))=FALSE,IF(I$9&lt;&gt;0,VLOOKUP($A763,[1]DSSV!$A$9:$P$65536,IN_DTK!I$6,0),""),"")</f>
        <v>8.5</v>
      </c>
      <c r="J763" s="54">
        <f>IF(ISNA(VLOOKUP($A763,[1]DSSV!$A$9:$P$65536,IN_DTK!J$6,0))=FALSE,IF(J$9&lt;&gt;0,VLOOKUP($A763,[1]DSSV!$A$9:$P$65536,IN_DTK!J$6,0),""),"")</f>
        <v>6.5</v>
      </c>
      <c r="K763" s="54">
        <f>IF(ISNA(VLOOKUP($A763,[1]DSSV!$A$9:$P$65536,IN_DTK!K$6,0))=FALSE,IF(K$9&lt;&gt;0,VLOOKUP($A763,[1]DSSV!$A$9:$P$65536,IN_DTK!K$6,0),""),"")</f>
        <v>6.5</v>
      </c>
      <c r="L763" s="54">
        <f>IF(ISNA(VLOOKUP($A763,[1]DSSV!$A$9:$P$65536,IN_DTK!L$6,0))=FALSE,VLOOKUP($A763,[1]DSSV!$A$9:$P$65536,IN_DTK!L$6,0),"")</f>
        <v>7.5</v>
      </c>
      <c r="M763" s="54">
        <f>IF(ISNA(VLOOKUP($A763,[1]DSSV!$A$9:$P$65536,IN_DTK!M$6,0))=FALSE,VLOOKUP($A763,[1]DSSV!$A$9:$P$65536,IN_DTK!M$6,0),"")</f>
        <v>4.4000000000000004</v>
      </c>
      <c r="N763" s="54">
        <f>IF(ISNA(VLOOKUP($A763,[1]DSSV!$A$9:$P$65536,IN_DTK!N$6,0))=FALSE,IF(N$9&lt;&gt;0,VLOOKUP($A763,[1]DSSV!$A$9:$P$65536,IN_DTK!N$6,0),""),"")</f>
        <v>6</v>
      </c>
      <c r="O763" s="58">
        <f>IF(ISNA(VLOOKUP($A763,[1]DSSV!$A$9:$P$65536,IN_DTK!O$6,0))=FALSE,VLOOKUP($A763,[1]DSSV!$A$9:$P$65536,IN_DTK!O$6,0),"")</f>
        <v>6.6</v>
      </c>
      <c r="P763" s="59" t="str">
        <f>IF(ISNA(VLOOKUP($A763,[1]DSSV!$A$9:$P$65536,IN_DTK!P$6,0))=FALSE,VLOOKUP($A763,[1]DSSV!$A$9:$P$65536,IN_DTK!P$6,0),"")</f>
        <v>Sáu Phẩy Sáu</v>
      </c>
      <c r="Q763" s="60">
        <f>IF(ISNA(VLOOKUP($A763,[1]DSSV!$A$9:$P$65536,IN_DTK!Q$6,0))=FALSE,VLOOKUP($A763,[1]DSSV!$A$9:$P$65536,IN_DTK!Q$6,0),"")</f>
        <v>0</v>
      </c>
      <c r="R763" s="52" t="str">
        <f t="shared" si="22"/>
        <v>K15KKT</v>
      </c>
      <c r="S763" s="53" t="str">
        <f t="shared" si="23"/>
        <v>KKT</v>
      </c>
    </row>
    <row r="764" spans="1:19" s="52" customFormat="1" ht="18" customHeight="1">
      <c r="A764" s="44">
        <v>755</v>
      </c>
      <c r="B764" s="54">
        <f>SUBTOTAL(2,C$7:C764)</f>
        <v>755</v>
      </c>
      <c r="C764" s="54">
        <f>IF(ISNA(VLOOKUP($A764,[1]DSSV!$A$9:$P$65536,IN_DTK!C$6,0))=FALSE,VLOOKUP($A764,[1]DSSV!$A$9:$P$65536,IN_DTK!C$6,0),"")</f>
        <v>152324292</v>
      </c>
      <c r="D764" s="55" t="str">
        <f>IF(ISNA(VLOOKUP($A764,[1]DSSV!$A$9:$P$65536,IN_DTK!D$6,0))=FALSE,VLOOKUP($A764,[1]DSSV!$A$9:$P$65536,IN_DTK!D$6,0),"")</f>
        <v>Trương Thị Ánh</v>
      </c>
      <c r="E764" s="56" t="str">
        <f>IF(ISNA(VLOOKUP($A764,[1]DSSV!$A$9:$P$65536,IN_DTK!E$6,0))=FALSE,VLOOKUP($A764,[1]DSSV!$A$9:$P$65536,IN_DTK!E$6,0),"")</f>
        <v>Hồng</v>
      </c>
      <c r="F764" s="57" t="str">
        <f>IF(ISNA(VLOOKUP($A764,[1]DSSV!$A$9:$P$65536,IN_DTK!F$6,0))=FALSE,VLOOKUP($A764,[1]DSSV!$A$9:$P$65536,IN_DTK!F$6,0),"")</f>
        <v>K15KKT4</v>
      </c>
      <c r="G764" s="57" t="str">
        <f>IF(ISNA(VLOOKUP($A764,[1]DSSV!$A$9:$P$65536,IN_DTK!G$6,0))=FALSE,VLOOKUP($A764,[1]DSSV!$A$9:$P$65536,IN_DTK!G$6,0),"")</f>
        <v>K15E48</v>
      </c>
      <c r="H764" s="54">
        <f>IF(ISNA(VLOOKUP($A764,[1]DSSV!$A$9:$P$65536,IN_DTK!H$6,0))=FALSE,IF(H$9&lt;&gt;0,VLOOKUP($A764,[1]DSSV!$A$9:$P$65536,IN_DTK!H$6,0),""),"")</f>
        <v>10</v>
      </c>
      <c r="I764" s="54">
        <f>IF(ISNA(VLOOKUP($A764,[1]DSSV!$A$9:$P$65536,IN_DTK!I$6,0))=FALSE,IF(I$9&lt;&gt;0,VLOOKUP($A764,[1]DSSV!$A$9:$P$65536,IN_DTK!I$6,0),""),"")</f>
        <v>8.5</v>
      </c>
      <c r="J764" s="54">
        <f>IF(ISNA(VLOOKUP($A764,[1]DSSV!$A$9:$P$65536,IN_DTK!J$6,0))=FALSE,IF(J$9&lt;&gt;0,VLOOKUP($A764,[1]DSSV!$A$9:$P$65536,IN_DTK!J$6,0),""),"")</f>
        <v>6.5</v>
      </c>
      <c r="K764" s="54">
        <f>IF(ISNA(VLOOKUP($A764,[1]DSSV!$A$9:$P$65536,IN_DTK!K$6,0))=FALSE,IF(K$9&lt;&gt;0,VLOOKUP($A764,[1]DSSV!$A$9:$P$65536,IN_DTK!K$6,0),""),"")</f>
        <v>7.8</v>
      </c>
      <c r="L764" s="54">
        <f>IF(ISNA(VLOOKUP($A764,[1]DSSV!$A$9:$P$65536,IN_DTK!L$6,0))=FALSE,VLOOKUP($A764,[1]DSSV!$A$9:$P$65536,IN_DTK!L$6,0),"")</f>
        <v>7.5</v>
      </c>
      <c r="M764" s="54">
        <f>IF(ISNA(VLOOKUP($A764,[1]DSSV!$A$9:$P$65536,IN_DTK!M$6,0))=FALSE,VLOOKUP($A764,[1]DSSV!$A$9:$P$65536,IN_DTK!M$6,0),"")</f>
        <v>5.5</v>
      </c>
      <c r="N764" s="54">
        <f>IF(ISNA(VLOOKUP($A764,[1]DSSV!$A$9:$P$65536,IN_DTK!N$6,0))=FALSE,IF(N$9&lt;&gt;0,VLOOKUP($A764,[1]DSSV!$A$9:$P$65536,IN_DTK!N$6,0),""),"")</f>
        <v>6.5</v>
      </c>
      <c r="O764" s="58">
        <f>IF(ISNA(VLOOKUP($A764,[1]DSSV!$A$9:$P$65536,IN_DTK!O$6,0))=FALSE,VLOOKUP($A764,[1]DSSV!$A$9:$P$65536,IN_DTK!O$6,0),"")</f>
        <v>7</v>
      </c>
      <c r="P764" s="59" t="str">
        <f>IF(ISNA(VLOOKUP($A764,[1]DSSV!$A$9:$P$65536,IN_DTK!P$6,0))=FALSE,VLOOKUP($A764,[1]DSSV!$A$9:$P$65536,IN_DTK!P$6,0),"")</f>
        <v>Bảy</v>
      </c>
      <c r="Q764" s="60">
        <f>IF(ISNA(VLOOKUP($A764,[1]DSSV!$A$9:$P$65536,IN_DTK!Q$6,0))=FALSE,VLOOKUP($A764,[1]DSSV!$A$9:$P$65536,IN_DTK!Q$6,0),"")</f>
        <v>0</v>
      </c>
      <c r="R764" s="52" t="str">
        <f t="shared" si="22"/>
        <v>K15KKT</v>
      </c>
      <c r="S764" s="53" t="str">
        <f t="shared" si="23"/>
        <v>KKT</v>
      </c>
    </row>
    <row r="765" spans="1:19" s="52" customFormat="1" ht="18" customHeight="1">
      <c r="A765" s="44">
        <v>756</v>
      </c>
      <c r="B765" s="54">
        <f>SUBTOTAL(2,C$7:C765)</f>
        <v>756</v>
      </c>
      <c r="C765" s="54">
        <f>IF(ISNA(VLOOKUP($A765,[1]DSSV!$A$9:$P$65536,IN_DTK!C$6,0))=FALSE,VLOOKUP($A765,[1]DSSV!$A$9:$P$65536,IN_DTK!C$6,0),"")</f>
        <v>152313877</v>
      </c>
      <c r="D765" s="55" t="str">
        <f>IF(ISNA(VLOOKUP($A765,[1]DSSV!$A$9:$P$65536,IN_DTK!D$6,0))=FALSE,VLOOKUP($A765,[1]DSSV!$A$9:$P$65536,IN_DTK!D$6,0),"")</f>
        <v>Từ Thị Khánh</v>
      </c>
      <c r="E765" s="56" t="str">
        <f>IF(ISNA(VLOOKUP($A765,[1]DSSV!$A$9:$P$65536,IN_DTK!E$6,0))=FALSE,VLOOKUP($A765,[1]DSSV!$A$9:$P$65536,IN_DTK!E$6,0),"")</f>
        <v>Huyền</v>
      </c>
      <c r="F765" s="57" t="str">
        <f>IF(ISNA(VLOOKUP($A765,[1]DSSV!$A$9:$P$65536,IN_DTK!F$6,0))=FALSE,VLOOKUP($A765,[1]DSSV!$A$9:$P$65536,IN_DTK!F$6,0),"")</f>
        <v>K15KKT5</v>
      </c>
      <c r="G765" s="57" t="str">
        <f>IF(ISNA(VLOOKUP($A765,[1]DSSV!$A$9:$P$65536,IN_DTK!G$6,0))=FALSE,VLOOKUP($A765,[1]DSSV!$A$9:$P$65536,IN_DTK!G$6,0),"")</f>
        <v>K15E48</v>
      </c>
      <c r="H765" s="54">
        <f>IF(ISNA(VLOOKUP($A765,[1]DSSV!$A$9:$P$65536,IN_DTK!H$6,0))=FALSE,IF(H$9&lt;&gt;0,VLOOKUP($A765,[1]DSSV!$A$9:$P$65536,IN_DTK!H$6,0),""),"")</f>
        <v>10</v>
      </c>
      <c r="I765" s="54">
        <f>IF(ISNA(VLOOKUP($A765,[1]DSSV!$A$9:$P$65536,IN_DTK!I$6,0))=FALSE,IF(I$9&lt;&gt;0,VLOOKUP($A765,[1]DSSV!$A$9:$P$65536,IN_DTK!I$6,0),""),"")</f>
        <v>8.5</v>
      </c>
      <c r="J765" s="54">
        <f>IF(ISNA(VLOOKUP($A765,[1]DSSV!$A$9:$P$65536,IN_DTK!J$6,0))=FALSE,IF(J$9&lt;&gt;0,VLOOKUP($A765,[1]DSSV!$A$9:$P$65536,IN_DTK!J$6,0),""),"")</f>
        <v>6.5</v>
      </c>
      <c r="K765" s="54">
        <f>IF(ISNA(VLOOKUP($A765,[1]DSSV!$A$9:$P$65536,IN_DTK!K$6,0))=FALSE,IF(K$9&lt;&gt;0,VLOOKUP($A765,[1]DSSV!$A$9:$P$65536,IN_DTK!K$6,0),""),"")</f>
        <v>7.8</v>
      </c>
      <c r="L765" s="54">
        <f>IF(ISNA(VLOOKUP($A765,[1]DSSV!$A$9:$P$65536,IN_DTK!L$6,0))=FALSE,VLOOKUP($A765,[1]DSSV!$A$9:$P$65536,IN_DTK!L$6,0),"")</f>
        <v>7</v>
      </c>
      <c r="M765" s="54">
        <f>IF(ISNA(VLOOKUP($A765,[1]DSSV!$A$9:$P$65536,IN_DTK!M$6,0))=FALSE,VLOOKUP($A765,[1]DSSV!$A$9:$P$65536,IN_DTK!M$6,0),"")</f>
        <v>5.4</v>
      </c>
      <c r="N765" s="54">
        <f>IF(ISNA(VLOOKUP($A765,[1]DSSV!$A$9:$P$65536,IN_DTK!N$6,0))=FALSE,IF(N$9&lt;&gt;0,VLOOKUP($A765,[1]DSSV!$A$9:$P$65536,IN_DTK!N$6,0),""),"")</f>
        <v>6.2</v>
      </c>
      <c r="O765" s="58">
        <f>IF(ISNA(VLOOKUP($A765,[1]DSSV!$A$9:$P$65536,IN_DTK!O$6,0))=FALSE,VLOOKUP($A765,[1]DSSV!$A$9:$P$65536,IN_DTK!O$6,0),"")</f>
        <v>6.8</v>
      </c>
      <c r="P765" s="59" t="str">
        <f>IF(ISNA(VLOOKUP($A765,[1]DSSV!$A$9:$P$65536,IN_DTK!P$6,0))=FALSE,VLOOKUP($A765,[1]DSSV!$A$9:$P$65536,IN_DTK!P$6,0),"")</f>
        <v>Sáu  Phẩy Tám</v>
      </c>
      <c r="Q765" s="60">
        <f>IF(ISNA(VLOOKUP($A765,[1]DSSV!$A$9:$P$65536,IN_DTK!Q$6,0))=FALSE,VLOOKUP($A765,[1]DSSV!$A$9:$P$65536,IN_DTK!Q$6,0),"")</f>
        <v>0</v>
      </c>
      <c r="R765" s="52" t="str">
        <f t="shared" si="22"/>
        <v>K15KKT</v>
      </c>
      <c r="S765" s="53" t="str">
        <f t="shared" si="23"/>
        <v>KKT</v>
      </c>
    </row>
    <row r="766" spans="1:19" s="52" customFormat="1" ht="18" customHeight="1">
      <c r="A766" s="44">
        <v>757</v>
      </c>
      <c r="B766" s="54">
        <f>SUBTOTAL(2,C$7:C766)</f>
        <v>757</v>
      </c>
      <c r="C766" s="54">
        <f>IF(ISNA(VLOOKUP($A766,[1]DSSV!$A$9:$P$65536,IN_DTK!C$6,0))=FALSE,VLOOKUP($A766,[1]DSSV!$A$9:$P$65536,IN_DTK!C$6,0),"")</f>
        <v>152313895</v>
      </c>
      <c r="D766" s="55" t="str">
        <f>IF(ISNA(VLOOKUP($A766,[1]DSSV!$A$9:$P$65536,IN_DTK!D$6,0))=FALSE,VLOOKUP($A766,[1]DSSV!$A$9:$P$65536,IN_DTK!D$6,0),"")</f>
        <v>Nguyễn Hoàng</v>
      </c>
      <c r="E766" s="56" t="str">
        <f>IF(ISNA(VLOOKUP($A766,[1]DSSV!$A$9:$P$65536,IN_DTK!E$6,0))=FALSE,VLOOKUP($A766,[1]DSSV!$A$9:$P$65536,IN_DTK!E$6,0),"")</f>
        <v>Quân</v>
      </c>
      <c r="F766" s="57" t="str">
        <f>IF(ISNA(VLOOKUP($A766,[1]DSSV!$A$9:$P$65536,IN_DTK!F$6,0))=FALSE,VLOOKUP($A766,[1]DSSV!$A$9:$P$65536,IN_DTK!F$6,0),"")</f>
        <v>K15KKT5</v>
      </c>
      <c r="G766" s="57" t="str">
        <f>IF(ISNA(VLOOKUP($A766,[1]DSSV!$A$9:$P$65536,IN_DTK!G$6,0))=FALSE,VLOOKUP($A766,[1]DSSV!$A$9:$P$65536,IN_DTK!G$6,0),"")</f>
        <v>K15E48</v>
      </c>
      <c r="H766" s="54">
        <f>IF(ISNA(VLOOKUP($A766,[1]DSSV!$A$9:$P$65536,IN_DTK!H$6,0))=FALSE,IF(H$9&lt;&gt;0,VLOOKUP($A766,[1]DSSV!$A$9:$P$65536,IN_DTK!H$6,0),""),"")</f>
        <v>9</v>
      </c>
      <c r="I766" s="54">
        <f>IF(ISNA(VLOOKUP($A766,[1]DSSV!$A$9:$P$65536,IN_DTK!I$6,0))=FALSE,IF(I$9&lt;&gt;0,VLOOKUP($A766,[1]DSSV!$A$9:$P$65536,IN_DTK!I$6,0),""),"")</f>
        <v>8</v>
      </c>
      <c r="J766" s="54">
        <f>IF(ISNA(VLOOKUP($A766,[1]DSSV!$A$9:$P$65536,IN_DTK!J$6,0))=FALSE,IF(J$9&lt;&gt;0,VLOOKUP($A766,[1]DSSV!$A$9:$P$65536,IN_DTK!J$6,0),""),"")</f>
        <v>5.5</v>
      </c>
      <c r="K766" s="54">
        <f>IF(ISNA(VLOOKUP($A766,[1]DSSV!$A$9:$P$65536,IN_DTK!K$6,0))=FALSE,IF(K$9&lt;&gt;0,VLOOKUP($A766,[1]DSSV!$A$9:$P$65536,IN_DTK!K$6,0),""),"")</f>
        <v>7</v>
      </c>
      <c r="L766" s="54">
        <f>IF(ISNA(VLOOKUP($A766,[1]DSSV!$A$9:$P$65536,IN_DTK!L$6,0))=FALSE,VLOOKUP($A766,[1]DSSV!$A$9:$P$65536,IN_DTK!L$6,0),"")</f>
        <v>7.5</v>
      </c>
      <c r="M766" s="54">
        <f>IF(ISNA(VLOOKUP($A766,[1]DSSV!$A$9:$P$65536,IN_DTK!M$6,0))=FALSE,VLOOKUP($A766,[1]DSSV!$A$9:$P$65536,IN_DTK!M$6,0),"")</f>
        <v>4.9000000000000004</v>
      </c>
      <c r="N766" s="54">
        <f>IF(ISNA(VLOOKUP($A766,[1]DSSV!$A$9:$P$65536,IN_DTK!N$6,0))=FALSE,IF(N$9&lt;&gt;0,VLOOKUP($A766,[1]DSSV!$A$9:$P$65536,IN_DTK!N$6,0),""),"")</f>
        <v>6.2</v>
      </c>
      <c r="O766" s="58">
        <f>IF(ISNA(VLOOKUP($A766,[1]DSSV!$A$9:$P$65536,IN_DTK!O$6,0))=FALSE,VLOOKUP($A766,[1]DSSV!$A$9:$P$65536,IN_DTK!O$6,0),"")</f>
        <v>6.5</v>
      </c>
      <c r="P766" s="59" t="str">
        <f>IF(ISNA(VLOOKUP($A766,[1]DSSV!$A$9:$P$65536,IN_DTK!P$6,0))=FALSE,VLOOKUP($A766,[1]DSSV!$A$9:$P$65536,IN_DTK!P$6,0),"")</f>
        <v>Sáu Phẩy Năm</v>
      </c>
      <c r="Q766" s="60">
        <f>IF(ISNA(VLOOKUP($A766,[1]DSSV!$A$9:$P$65536,IN_DTK!Q$6,0))=FALSE,VLOOKUP($A766,[1]DSSV!$A$9:$P$65536,IN_DTK!Q$6,0),"")</f>
        <v>0</v>
      </c>
      <c r="R766" s="52" t="str">
        <f t="shared" si="22"/>
        <v>K15KKT</v>
      </c>
      <c r="S766" s="53" t="str">
        <f t="shared" si="23"/>
        <v>KKT</v>
      </c>
    </row>
    <row r="767" spans="1:19" s="52" customFormat="1" ht="18" customHeight="1">
      <c r="A767" s="44">
        <v>758</v>
      </c>
      <c r="B767" s="54">
        <f>SUBTOTAL(2,C$7:C767)</f>
        <v>758</v>
      </c>
      <c r="C767" s="54">
        <f>IF(ISNA(VLOOKUP($A767,[1]DSSV!$A$9:$P$65536,IN_DTK!C$6,0))=FALSE,VLOOKUP($A767,[1]DSSV!$A$9:$P$65536,IN_DTK!C$6,0),"")</f>
        <v>152314007</v>
      </c>
      <c r="D767" s="55" t="str">
        <f>IF(ISNA(VLOOKUP($A767,[1]DSSV!$A$9:$P$65536,IN_DTK!D$6,0))=FALSE,VLOOKUP($A767,[1]DSSV!$A$9:$P$65536,IN_DTK!D$6,0),"")</f>
        <v>Nguyễn Võ</v>
      </c>
      <c r="E767" s="56" t="str">
        <f>IF(ISNA(VLOOKUP($A767,[1]DSSV!$A$9:$P$65536,IN_DTK!E$6,0))=FALSE,VLOOKUP($A767,[1]DSSV!$A$9:$P$65536,IN_DTK!E$6,0),"")</f>
        <v>Thuật</v>
      </c>
      <c r="F767" s="57" t="str">
        <f>IF(ISNA(VLOOKUP($A767,[1]DSSV!$A$9:$P$65536,IN_DTK!F$6,0))=FALSE,VLOOKUP($A767,[1]DSSV!$A$9:$P$65536,IN_DTK!F$6,0),"")</f>
        <v>K15KKT5</v>
      </c>
      <c r="G767" s="57" t="str">
        <f>IF(ISNA(VLOOKUP($A767,[1]DSSV!$A$9:$P$65536,IN_DTK!G$6,0))=FALSE,VLOOKUP($A767,[1]DSSV!$A$9:$P$65536,IN_DTK!G$6,0),"")</f>
        <v>K15E48</v>
      </c>
      <c r="H767" s="54">
        <f>IF(ISNA(VLOOKUP($A767,[1]DSSV!$A$9:$P$65536,IN_DTK!H$6,0))=FALSE,IF(H$9&lt;&gt;0,VLOOKUP($A767,[1]DSSV!$A$9:$P$65536,IN_DTK!H$6,0),""),"")</f>
        <v>8</v>
      </c>
      <c r="I767" s="54">
        <f>IF(ISNA(VLOOKUP($A767,[1]DSSV!$A$9:$P$65536,IN_DTK!I$6,0))=FALSE,IF(I$9&lt;&gt;0,VLOOKUP($A767,[1]DSSV!$A$9:$P$65536,IN_DTK!I$6,0),""),"")</f>
        <v>7.5</v>
      </c>
      <c r="J767" s="54">
        <f>IF(ISNA(VLOOKUP($A767,[1]DSSV!$A$9:$P$65536,IN_DTK!J$6,0))=FALSE,IF(J$9&lt;&gt;0,VLOOKUP($A767,[1]DSSV!$A$9:$P$65536,IN_DTK!J$6,0),""),"")</f>
        <v>6.5</v>
      </c>
      <c r="K767" s="54">
        <f>IF(ISNA(VLOOKUP($A767,[1]DSSV!$A$9:$P$65536,IN_DTK!K$6,0))=FALSE,IF(K$9&lt;&gt;0,VLOOKUP($A767,[1]DSSV!$A$9:$P$65536,IN_DTK!K$6,0),""),"")</f>
        <v>7.8</v>
      </c>
      <c r="L767" s="54">
        <f>IF(ISNA(VLOOKUP($A767,[1]DSSV!$A$9:$P$65536,IN_DTK!L$6,0))=FALSE,VLOOKUP($A767,[1]DSSV!$A$9:$P$65536,IN_DTK!L$6,0),"")</f>
        <v>6.5</v>
      </c>
      <c r="M767" s="54">
        <f>IF(ISNA(VLOOKUP($A767,[1]DSSV!$A$9:$P$65536,IN_DTK!M$6,0))=FALSE,VLOOKUP($A767,[1]DSSV!$A$9:$P$65536,IN_DTK!M$6,0),"")</f>
        <v>4.5</v>
      </c>
      <c r="N767" s="54">
        <f>IF(ISNA(VLOOKUP($A767,[1]DSSV!$A$9:$P$65536,IN_DTK!N$6,0))=FALSE,IF(N$9&lt;&gt;0,VLOOKUP($A767,[1]DSSV!$A$9:$P$65536,IN_DTK!N$6,0),""),"")</f>
        <v>5.5</v>
      </c>
      <c r="O767" s="58">
        <f>IF(ISNA(VLOOKUP($A767,[1]DSSV!$A$9:$P$65536,IN_DTK!O$6,0))=FALSE,VLOOKUP($A767,[1]DSSV!$A$9:$P$65536,IN_DTK!O$6,0),"")</f>
        <v>6.3</v>
      </c>
      <c r="P767" s="59" t="str">
        <f>IF(ISNA(VLOOKUP($A767,[1]DSSV!$A$9:$P$65536,IN_DTK!P$6,0))=FALSE,VLOOKUP($A767,[1]DSSV!$A$9:$P$65536,IN_DTK!P$6,0),"")</f>
        <v>Sáu  Phẩy Ba</v>
      </c>
      <c r="Q767" s="60">
        <f>IF(ISNA(VLOOKUP($A767,[1]DSSV!$A$9:$P$65536,IN_DTK!Q$6,0))=FALSE,VLOOKUP($A767,[1]DSSV!$A$9:$P$65536,IN_DTK!Q$6,0),"")</f>
        <v>0</v>
      </c>
      <c r="R767" s="52" t="str">
        <f t="shared" si="22"/>
        <v>K15KKT</v>
      </c>
      <c r="S767" s="53" t="str">
        <f t="shared" si="23"/>
        <v>KKT</v>
      </c>
    </row>
    <row r="768" spans="1:19" s="52" customFormat="1" ht="18" customHeight="1">
      <c r="A768" s="44">
        <v>759</v>
      </c>
      <c r="B768" s="54">
        <f>SUBTOTAL(2,C$7:C768)</f>
        <v>759</v>
      </c>
      <c r="C768" s="54">
        <f>IF(ISNA(VLOOKUP($A768,[1]DSSV!$A$9:$P$65536,IN_DTK!C$6,0))=FALSE,VLOOKUP($A768,[1]DSSV!$A$9:$P$65536,IN_DTK!C$6,0),"")</f>
        <v>142311816</v>
      </c>
      <c r="D768" s="55" t="str">
        <f>IF(ISNA(VLOOKUP($A768,[1]DSSV!$A$9:$P$65536,IN_DTK!D$6,0))=FALSE,VLOOKUP($A768,[1]DSSV!$A$9:$P$65536,IN_DTK!D$6,0),"")</f>
        <v>Đỗ Thị Minh</v>
      </c>
      <c r="E768" s="56" t="str">
        <f>IF(ISNA(VLOOKUP($A768,[1]DSSV!$A$9:$P$65536,IN_DTK!E$6,0))=FALSE,VLOOKUP($A768,[1]DSSV!$A$9:$P$65536,IN_DTK!E$6,0),"")</f>
        <v>Thư</v>
      </c>
      <c r="F768" s="57" t="str">
        <f>IF(ISNA(VLOOKUP($A768,[1]DSSV!$A$9:$P$65536,IN_DTK!F$6,0))=FALSE,VLOOKUP($A768,[1]DSSV!$A$9:$P$65536,IN_DTK!F$6,0),"")</f>
        <v>K15KKT5</v>
      </c>
      <c r="G768" s="57" t="str">
        <f>IF(ISNA(VLOOKUP($A768,[1]DSSV!$A$9:$P$65536,IN_DTK!G$6,0))=FALSE,VLOOKUP($A768,[1]DSSV!$A$9:$P$65536,IN_DTK!G$6,0),"")</f>
        <v>K15E49</v>
      </c>
      <c r="H768" s="54">
        <f>IF(ISNA(VLOOKUP($A768,[1]DSSV!$A$9:$P$65536,IN_DTK!H$6,0))=FALSE,IF(H$9&lt;&gt;0,VLOOKUP($A768,[1]DSSV!$A$9:$P$65536,IN_DTK!H$6,0),""),"")</f>
        <v>9</v>
      </c>
      <c r="I768" s="54">
        <f>IF(ISNA(VLOOKUP($A768,[1]DSSV!$A$9:$P$65536,IN_DTK!I$6,0))=FALSE,IF(I$9&lt;&gt;0,VLOOKUP($A768,[1]DSSV!$A$9:$P$65536,IN_DTK!I$6,0),""),"")</f>
        <v>7</v>
      </c>
      <c r="J768" s="54">
        <f>IF(ISNA(VLOOKUP($A768,[1]DSSV!$A$9:$P$65536,IN_DTK!J$6,0))=FALSE,IF(J$9&lt;&gt;0,VLOOKUP($A768,[1]DSSV!$A$9:$P$65536,IN_DTK!J$6,0),""),"")</f>
        <v>5.4</v>
      </c>
      <c r="K768" s="54">
        <f>IF(ISNA(VLOOKUP($A768,[1]DSSV!$A$9:$P$65536,IN_DTK!K$6,0))=FALSE,IF(K$9&lt;&gt;0,VLOOKUP($A768,[1]DSSV!$A$9:$P$65536,IN_DTK!K$6,0),""),"")</f>
        <v>7</v>
      </c>
      <c r="L768" s="54">
        <f>IF(ISNA(VLOOKUP($A768,[1]DSSV!$A$9:$P$65536,IN_DTK!L$6,0))=FALSE,VLOOKUP($A768,[1]DSSV!$A$9:$P$65536,IN_DTK!L$6,0),"")</f>
        <v>7</v>
      </c>
      <c r="M768" s="54">
        <f>IF(ISNA(VLOOKUP($A768,[1]DSSV!$A$9:$P$65536,IN_DTK!M$6,0))=FALSE,VLOOKUP($A768,[1]DSSV!$A$9:$P$65536,IN_DTK!M$6,0),"")</f>
        <v>4</v>
      </c>
      <c r="N768" s="54">
        <f>IF(ISNA(VLOOKUP($A768,[1]DSSV!$A$9:$P$65536,IN_DTK!N$6,0))=FALSE,IF(N$9&lt;&gt;0,VLOOKUP($A768,[1]DSSV!$A$9:$P$65536,IN_DTK!N$6,0),""),"")</f>
        <v>5.5</v>
      </c>
      <c r="O768" s="58">
        <f>IF(ISNA(VLOOKUP($A768,[1]DSSV!$A$9:$P$65536,IN_DTK!O$6,0))=FALSE,VLOOKUP($A768,[1]DSSV!$A$9:$P$65536,IN_DTK!O$6,0),"")</f>
        <v>6</v>
      </c>
      <c r="P768" s="59" t="str">
        <f>IF(ISNA(VLOOKUP($A768,[1]DSSV!$A$9:$P$65536,IN_DTK!P$6,0))=FALSE,VLOOKUP($A768,[1]DSSV!$A$9:$P$65536,IN_DTK!P$6,0),"")</f>
        <v>Sáu</v>
      </c>
      <c r="Q768" s="60">
        <f>IF(ISNA(VLOOKUP($A768,[1]DSSV!$A$9:$P$65536,IN_DTK!Q$6,0))=FALSE,VLOOKUP($A768,[1]DSSV!$A$9:$P$65536,IN_DTK!Q$6,0),"")</f>
        <v>0</v>
      </c>
      <c r="R768" s="52" t="str">
        <f t="shared" si="22"/>
        <v>K15KKT</v>
      </c>
      <c r="S768" s="53" t="str">
        <f t="shared" si="23"/>
        <v>KKT</v>
      </c>
    </row>
    <row r="769" spans="1:19" s="52" customFormat="1" ht="18" customHeight="1">
      <c r="A769" s="44">
        <v>760</v>
      </c>
      <c r="B769" s="54">
        <f>SUBTOTAL(2,C$7:C769)</f>
        <v>760</v>
      </c>
      <c r="C769" s="54">
        <f>IF(ISNA(VLOOKUP($A769,[1]DSSV!$A$9:$P$65536,IN_DTK!C$6,0))=FALSE,VLOOKUP($A769,[1]DSSV!$A$9:$P$65536,IN_DTK!C$6,0),"")</f>
        <v>152312079</v>
      </c>
      <c r="D769" s="55" t="str">
        <f>IF(ISNA(VLOOKUP($A769,[1]DSSV!$A$9:$P$65536,IN_DTK!D$6,0))=FALSE,VLOOKUP($A769,[1]DSSV!$A$9:$P$65536,IN_DTK!D$6,0),"")</f>
        <v>Phan Thị</v>
      </c>
      <c r="E769" s="56" t="str">
        <f>IF(ISNA(VLOOKUP($A769,[1]DSSV!$A$9:$P$65536,IN_DTK!E$6,0))=FALSE,VLOOKUP($A769,[1]DSSV!$A$9:$P$65536,IN_DTK!E$6,0),"")</f>
        <v>Tình</v>
      </c>
      <c r="F769" s="57" t="str">
        <f>IF(ISNA(VLOOKUP($A769,[1]DSSV!$A$9:$P$65536,IN_DTK!F$6,0))=FALSE,VLOOKUP($A769,[1]DSSV!$A$9:$P$65536,IN_DTK!F$6,0),"")</f>
        <v>K15KKT5</v>
      </c>
      <c r="G769" s="57" t="str">
        <f>IF(ISNA(VLOOKUP($A769,[1]DSSV!$A$9:$P$65536,IN_DTK!G$6,0))=FALSE,VLOOKUP($A769,[1]DSSV!$A$9:$P$65536,IN_DTK!G$6,0),"")</f>
        <v>K15E49</v>
      </c>
      <c r="H769" s="54">
        <f>IF(ISNA(VLOOKUP($A769,[1]DSSV!$A$9:$P$65536,IN_DTK!H$6,0))=FALSE,IF(H$9&lt;&gt;0,VLOOKUP($A769,[1]DSSV!$A$9:$P$65536,IN_DTK!H$6,0),""),"")</f>
        <v>8.5</v>
      </c>
      <c r="I769" s="54">
        <f>IF(ISNA(VLOOKUP($A769,[1]DSSV!$A$9:$P$65536,IN_DTK!I$6,0))=FALSE,IF(I$9&lt;&gt;0,VLOOKUP($A769,[1]DSSV!$A$9:$P$65536,IN_DTK!I$6,0),""),"")</f>
        <v>5</v>
      </c>
      <c r="J769" s="54">
        <f>IF(ISNA(VLOOKUP($A769,[1]DSSV!$A$9:$P$65536,IN_DTK!J$6,0))=FALSE,IF(J$9&lt;&gt;0,VLOOKUP($A769,[1]DSSV!$A$9:$P$65536,IN_DTK!J$6,0),""),"")</f>
        <v>5.6</v>
      </c>
      <c r="K769" s="54">
        <f>IF(ISNA(VLOOKUP($A769,[1]DSSV!$A$9:$P$65536,IN_DTK!K$6,0))=FALSE,IF(K$9&lt;&gt;0,VLOOKUP($A769,[1]DSSV!$A$9:$P$65536,IN_DTK!K$6,0),""),"")</f>
        <v>7</v>
      </c>
      <c r="L769" s="54">
        <f>IF(ISNA(VLOOKUP($A769,[1]DSSV!$A$9:$P$65536,IN_DTK!L$6,0))=FALSE,VLOOKUP($A769,[1]DSSV!$A$9:$P$65536,IN_DTK!L$6,0),"")</f>
        <v>7</v>
      </c>
      <c r="M769" s="54">
        <f>IF(ISNA(VLOOKUP($A769,[1]DSSV!$A$9:$P$65536,IN_DTK!M$6,0))=FALSE,VLOOKUP($A769,[1]DSSV!$A$9:$P$65536,IN_DTK!M$6,0),"")</f>
        <v>4</v>
      </c>
      <c r="N769" s="54">
        <f>IF(ISNA(VLOOKUP($A769,[1]DSSV!$A$9:$P$65536,IN_DTK!N$6,0))=FALSE,IF(N$9&lt;&gt;0,VLOOKUP($A769,[1]DSSV!$A$9:$P$65536,IN_DTK!N$6,0),""),"")</f>
        <v>5.5</v>
      </c>
      <c r="O769" s="58">
        <f>IF(ISNA(VLOOKUP($A769,[1]DSSV!$A$9:$P$65536,IN_DTK!O$6,0))=FALSE,VLOOKUP($A769,[1]DSSV!$A$9:$P$65536,IN_DTK!O$6,0),"")</f>
        <v>5.8</v>
      </c>
      <c r="P769" s="59" t="str">
        <f>IF(ISNA(VLOOKUP($A769,[1]DSSV!$A$9:$P$65536,IN_DTK!P$6,0))=FALSE,VLOOKUP($A769,[1]DSSV!$A$9:$P$65536,IN_DTK!P$6,0),"")</f>
        <v>Năm Phẩy Tám</v>
      </c>
      <c r="Q769" s="60">
        <f>IF(ISNA(VLOOKUP($A769,[1]DSSV!$A$9:$P$65536,IN_DTK!Q$6,0))=FALSE,VLOOKUP($A769,[1]DSSV!$A$9:$P$65536,IN_DTK!Q$6,0),"")</f>
        <v>0</v>
      </c>
      <c r="R769" s="52" t="str">
        <f t="shared" si="22"/>
        <v>K15KKT</v>
      </c>
      <c r="S769" s="53" t="str">
        <f t="shared" si="23"/>
        <v>KKT</v>
      </c>
    </row>
    <row r="770" spans="1:19" s="52" customFormat="1" ht="18" customHeight="1">
      <c r="A770" s="44">
        <v>761</v>
      </c>
      <c r="B770" s="54">
        <f>SUBTOTAL(2,C$7:C770)</f>
        <v>761</v>
      </c>
      <c r="C770" s="54">
        <f>IF(ISNA(VLOOKUP($A770,[1]DSSV!$A$9:$P$65536,IN_DTK!C$6,0))=FALSE,VLOOKUP($A770,[1]DSSV!$A$9:$P$65536,IN_DTK!C$6,0),"")</f>
        <v>152313873</v>
      </c>
      <c r="D770" s="55" t="str">
        <f>IF(ISNA(VLOOKUP($A770,[1]DSSV!$A$9:$P$65536,IN_DTK!D$6,0))=FALSE,VLOOKUP($A770,[1]DSSV!$A$9:$P$65536,IN_DTK!D$6,0),"")</f>
        <v>Phan Quỳnh</v>
      </c>
      <c r="E770" s="56" t="str">
        <f>IF(ISNA(VLOOKUP($A770,[1]DSSV!$A$9:$P$65536,IN_DTK!E$6,0))=FALSE,VLOOKUP($A770,[1]DSSV!$A$9:$P$65536,IN_DTK!E$6,0),"")</f>
        <v>Liên</v>
      </c>
      <c r="F770" s="57" t="str">
        <f>IF(ISNA(VLOOKUP($A770,[1]DSSV!$A$9:$P$65536,IN_DTK!F$6,0))=FALSE,VLOOKUP($A770,[1]DSSV!$A$9:$P$65536,IN_DTK!F$6,0),"")</f>
        <v>K15KKT5</v>
      </c>
      <c r="G770" s="57" t="str">
        <f>IF(ISNA(VLOOKUP($A770,[1]DSSV!$A$9:$P$65536,IN_DTK!G$6,0))=FALSE,VLOOKUP($A770,[1]DSSV!$A$9:$P$65536,IN_DTK!G$6,0),"")</f>
        <v>K15E49</v>
      </c>
      <c r="H770" s="54">
        <f>IF(ISNA(VLOOKUP($A770,[1]DSSV!$A$9:$P$65536,IN_DTK!H$6,0))=FALSE,IF(H$9&lt;&gt;0,VLOOKUP($A770,[1]DSSV!$A$9:$P$65536,IN_DTK!H$6,0),""),"")</f>
        <v>9</v>
      </c>
      <c r="I770" s="54">
        <f>IF(ISNA(VLOOKUP($A770,[1]DSSV!$A$9:$P$65536,IN_DTK!I$6,0))=FALSE,IF(I$9&lt;&gt;0,VLOOKUP($A770,[1]DSSV!$A$9:$P$65536,IN_DTK!I$6,0),""),"")</f>
        <v>8.8000000000000007</v>
      </c>
      <c r="J770" s="54">
        <f>IF(ISNA(VLOOKUP($A770,[1]DSSV!$A$9:$P$65536,IN_DTK!J$6,0))=FALSE,IF(J$9&lt;&gt;0,VLOOKUP($A770,[1]DSSV!$A$9:$P$65536,IN_DTK!J$6,0),""),"")</f>
        <v>6.8</v>
      </c>
      <c r="K770" s="54">
        <f>IF(ISNA(VLOOKUP($A770,[1]DSSV!$A$9:$P$65536,IN_DTK!K$6,0))=FALSE,IF(K$9&lt;&gt;0,VLOOKUP($A770,[1]DSSV!$A$9:$P$65536,IN_DTK!K$6,0),""),"")</f>
        <v>9</v>
      </c>
      <c r="L770" s="54">
        <f>IF(ISNA(VLOOKUP($A770,[1]DSSV!$A$9:$P$65536,IN_DTK!L$6,0))=FALSE,VLOOKUP($A770,[1]DSSV!$A$9:$P$65536,IN_DTK!L$6,0),"")</f>
        <v>7</v>
      </c>
      <c r="M770" s="54">
        <f>IF(ISNA(VLOOKUP($A770,[1]DSSV!$A$9:$P$65536,IN_DTK!M$6,0))=FALSE,VLOOKUP($A770,[1]DSSV!$A$9:$P$65536,IN_DTK!M$6,0),"")</f>
        <v>4.4000000000000004</v>
      </c>
      <c r="N770" s="54">
        <f>IF(ISNA(VLOOKUP($A770,[1]DSSV!$A$9:$P$65536,IN_DTK!N$6,0))=FALSE,IF(N$9&lt;&gt;0,VLOOKUP($A770,[1]DSSV!$A$9:$P$65536,IN_DTK!N$6,0),""),"")</f>
        <v>5.7</v>
      </c>
      <c r="O770" s="58">
        <f>IF(ISNA(VLOOKUP($A770,[1]DSSV!$A$9:$P$65536,IN_DTK!O$6,0))=FALSE,VLOOKUP($A770,[1]DSSV!$A$9:$P$65536,IN_DTK!O$6,0),"")</f>
        <v>6.7</v>
      </c>
      <c r="P770" s="59" t="str">
        <f>IF(ISNA(VLOOKUP($A770,[1]DSSV!$A$9:$P$65536,IN_DTK!P$6,0))=FALSE,VLOOKUP($A770,[1]DSSV!$A$9:$P$65536,IN_DTK!P$6,0),"")</f>
        <v>Sáu  Phẩy Bảy</v>
      </c>
      <c r="Q770" s="60">
        <f>IF(ISNA(VLOOKUP($A770,[1]DSSV!$A$9:$P$65536,IN_DTK!Q$6,0))=FALSE,VLOOKUP($A770,[1]DSSV!$A$9:$P$65536,IN_DTK!Q$6,0),"")</f>
        <v>0</v>
      </c>
      <c r="R770" s="52" t="str">
        <f t="shared" si="22"/>
        <v>K15KKT</v>
      </c>
      <c r="S770" s="53" t="str">
        <f t="shared" si="23"/>
        <v>KKT</v>
      </c>
    </row>
    <row r="771" spans="1:19" s="52" customFormat="1" ht="18" customHeight="1">
      <c r="A771" s="44">
        <v>762</v>
      </c>
      <c r="B771" s="54">
        <f>SUBTOTAL(2,C$7:C771)</f>
        <v>762</v>
      </c>
      <c r="C771" s="54">
        <f>IF(ISNA(VLOOKUP($A771,[1]DSSV!$A$9:$P$65536,IN_DTK!C$6,0))=FALSE,VLOOKUP($A771,[1]DSSV!$A$9:$P$65536,IN_DTK!C$6,0),"")</f>
        <v>152313889</v>
      </c>
      <c r="D771" s="55" t="str">
        <f>IF(ISNA(VLOOKUP($A771,[1]DSSV!$A$9:$P$65536,IN_DTK!D$6,0))=FALSE,VLOOKUP($A771,[1]DSSV!$A$9:$P$65536,IN_DTK!D$6,0),"")</f>
        <v>Nguyễn Thị Thanh</v>
      </c>
      <c r="E771" s="56" t="str">
        <f>IF(ISNA(VLOOKUP($A771,[1]DSSV!$A$9:$P$65536,IN_DTK!E$6,0))=FALSE,VLOOKUP($A771,[1]DSSV!$A$9:$P$65536,IN_DTK!E$6,0),"")</f>
        <v>Hương</v>
      </c>
      <c r="F771" s="57" t="str">
        <f>IF(ISNA(VLOOKUP($A771,[1]DSSV!$A$9:$P$65536,IN_DTK!F$6,0))=FALSE,VLOOKUP($A771,[1]DSSV!$A$9:$P$65536,IN_DTK!F$6,0),"")</f>
        <v>K15KKT5</v>
      </c>
      <c r="G771" s="57" t="str">
        <f>IF(ISNA(VLOOKUP($A771,[1]DSSV!$A$9:$P$65536,IN_DTK!G$6,0))=FALSE,VLOOKUP($A771,[1]DSSV!$A$9:$P$65536,IN_DTK!G$6,0),"")</f>
        <v>K15E49</v>
      </c>
      <c r="H771" s="54">
        <f>IF(ISNA(VLOOKUP($A771,[1]DSSV!$A$9:$P$65536,IN_DTK!H$6,0))=FALSE,IF(H$9&lt;&gt;0,VLOOKUP($A771,[1]DSSV!$A$9:$P$65536,IN_DTK!H$6,0),""),"")</f>
        <v>9</v>
      </c>
      <c r="I771" s="54">
        <f>IF(ISNA(VLOOKUP($A771,[1]DSSV!$A$9:$P$65536,IN_DTK!I$6,0))=FALSE,IF(I$9&lt;&gt;0,VLOOKUP($A771,[1]DSSV!$A$9:$P$65536,IN_DTK!I$6,0),""),"")</f>
        <v>7</v>
      </c>
      <c r="J771" s="54">
        <f>IF(ISNA(VLOOKUP($A771,[1]DSSV!$A$9:$P$65536,IN_DTK!J$6,0))=FALSE,IF(J$9&lt;&gt;0,VLOOKUP($A771,[1]DSSV!$A$9:$P$65536,IN_DTK!J$6,0),""),"")</f>
        <v>4.8</v>
      </c>
      <c r="K771" s="54">
        <f>IF(ISNA(VLOOKUP($A771,[1]DSSV!$A$9:$P$65536,IN_DTK!K$6,0))=FALSE,IF(K$9&lt;&gt;0,VLOOKUP($A771,[1]DSSV!$A$9:$P$65536,IN_DTK!K$6,0),""),"")</f>
        <v>5</v>
      </c>
      <c r="L771" s="54">
        <f>IF(ISNA(VLOOKUP($A771,[1]DSSV!$A$9:$P$65536,IN_DTK!L$6,0))=FALSE,VLOOKUP($A771,[1]DSSV!$A$9:$P$65536,IN_DTK!L$6,0),"")</f>
        <v>8</v>
      </c>
      <c r="M771" s="54">
        <f>IF(ISNA(VLOOKUP($A771,[1]DSSV!$A$9:$P$65536,IN_DTK!M$6,0))=FALSE,VLOOKUP($A771,[1]DSSV!$A$9:$P$65536,IN_DTK!M$6,0),"")</f>
        <v>3.4</v>
      </c>
      <c r="N771" s="54">
        <f>IF(ISNA(VLOOKUP($A771,[1]DSSV!$A$9:$P$65536,IN_DTK!N$6,0))=FALSE,IF(N$9&lt;&gt;0,VLOOKUP($A771,[1]DSSV!$A$9:$P$65536,IN_DTK!N$6,0),""),"")</f>
        <v>5.7</v>
      </c>
      <c r="O771" s="58">
        <f>IF(ISNA(VLOOKUP($A771,[1]DSSV!$A$9:$P$65536,IN_DTK!O$6,0))=FALSE,VLOOKUP($A771,[1]DSSV!$A$9:$P$65536,IN_DTK!O$6,0),"")</f>
        <v>5.7</v>
      </c>
      <c r="P771" s="59" t="str">
        <f>IF(ISNA(VLOOKUP($A771,[1]DSSV!$A$9:$P$65536,IN_DTK!P$6,0))=FALSE,VLOOKUP($A771,[1]DSSV!$A$9:$P$65536,IN_DTK!P$6,0),"")</f>
        <v>Năm Phẩy Bảy</v>
      </c>
      <c r="Q771" s="60">
        <f>IF(ISNA(VLOOKUP($A771,[1]DSSV!$A$9:$P$65536,IN_DTK!Q$6,0))=FALSE,VLOOKUP($A771,[1]DSSV!$A$9:$P$65536,IN_DTK!Q$6,0),"")</f>
        <v>0</v>
      </c>
      <c r="R771" s="52" t="str">
        <f t="shared" si="22"/>
        <v>K15KKT</v>
      </c>
      <c r="S771" s="53" t="str">
        <f t="shared" si="23"/>
        <v>KKT</v>
      </c>
    </row>
    <row r="772" spans="1:19" s="52" customFormat="1" ht="18" customHeight="1">
      <c r="A772" s="44">
        <v>763</v>
      </c>
      <c r="B772" s="54">
        <f>SUBTOTAL(2,C$7:C772)</f>
        <v>763</v>
      </c>
      <c r="C772" s="54">
        <f>IF(ISNA(VLOOKUP($A772,[1]DSSV!$A$9:$P$65536,IN_DTK!C$6,0))=FALSE,VLOOKUP($A772,[1]DSSV!$A$9:$P$65536,IN_DTK!C$6,0),"")</f>
        <v>152313890</v>
      </c>
      <c r="D772" s="55" t="str">
        <f>IF(ISNA(VLOOKUP($A772,[1]DSSV!$A$9:$P$65536,IN_DTK!D$6,0))=FALSE,VLOOKUP($A772,[1]DSSV!$A$9:$P$65536,IN_DTK!D$6,0),"")</f>
        <v>Trịnh Công</v>
      </c>
      <c r="E772" s="56" t="str">
        <f>IF(ISNA(VLOOKUP($A772,[1]DSSV!$A$9:$P$65536,IN_DTK!E$6,0))=FALSE,VLOOKUP($A772,[1]DSSV!$A$9:$P$65536,IN_DTK!E$6,0),"")</f>
        <v>Sơn</v>
      </c>
      <c r="F772" s="57" t="str">
        <f>IF(ISNA(VLOOKUP($A772,[1]DSSV!$A$9:$P$65536,IN_DTK!F$6,0))=FALSE,VLOOKUP($A772,[1]DSSV!$A$9:$P$65536,IN_DTK!F$6,0),"")</f>
        <v>K15KKT5</v>
      </c>
      <c r="G772" s="57" t="str">
        <f>IF(ISNA(VLOOKUP($A772,[1]DSSV!$A$9:$P$65536,IN_DTK!G$6,0))=FALSE,VLOOKUP($A772,[1]DSSV!$A$9:$P$65536,IN_DTK!G$6,0),"")</f>
        <v>K15E49</v>
      </c>
      <c r="H772" s="54">
        <f>IF(ISNA(VLOOKUP($A772,[1]DSSV!$A$9:$P$65536,IN_DTK!H$6,0))=FALSE,IF(H$9&lt;&gt;0,VLOOKUP($A772,[1]DSSV!$A$9:$P$65536,IN_DTK!H$6,0),""),"")</f>
        <v>2</v>
      </c>
      <c r="I772" s="54">
        <f>IF(ISNA(VLOOKUP($A772,[1]DSSV!$A$9:$P$65536,IN_DTK!I$6,0))=FALSE,IF(I$9&lt;&gt;0,VLOOKUP($A772,[1]DSSV!$A$9:$P$65536,IN_DTK!I$6,0),""),"")</f>
        <v>6</v>
      </c>
      <c r="J772" s="54">
        <f>IF(ISNA(VLOOKUP($A772,[1]DSSV!$A$9:$P$65536,IN_DTK!J$6,0))=FALSE,IF(J$9&lt;&gt;0,VLOOKUP($A772,[1]DSSV!$A$9:$P$65536,IN_DTK!J$6,0),""),"")</f>
        <v>6.6</v>
      </c>
      <c r="K772" s="54">
        <f>IF(ISNA(VLOOKUP($A772,[1]DSSV!$A$9:$P$65536,IN_DTK!K$6,0))=FALSE,IF(K$9&lt;&gt;0,VLOOKUP($A772,[1]DSSV!$A$9:$P$65536,IN_DTK!K$6,0),""),"")</f>
        <v>4</v>
      </c>
      <c r="L772" s="54" t="str">
        <f>IF(ISNA(VLOOKUP($A772,[1]DSSV!$A$9:$P$65536,IN_DTK!L$6,0))=FALSE,VLOOKUP($A772,[1]DSSV!$A$9:$P$65536,IN_DTK!L$6,0),"")</f>
        <v>v</v>
      </c>
      <c r="M772" s="54" t="str">
        <f>IF(ISNA(VLOOKUP($A772,[1]DSSV!$A$9:$P$65536,IN_DTK!M$6,0))=FALSE,VLOOKUP($A772,[1]DSSV!$A$9:$P$65536,IN_DTK!M$6,0),"")</f>
        <v>v</v>
      </c>
      <c r="N772" s="54" t="str">
        <f>IF(ISNA(VLOOKUP($A772,[1]DSSV!$A$9:$P$65536,IN_DTK!N$6,0))=FALSE,IF(N$9&lt;&gt;0,VLOOKUP($A772,[1]DSSV!$A$9:$P$65536,IN_DTK!N$6,0),""),"")</f>
        <v>v</v>
      </c>
      <c r="O772" s="58">
        <f>IF(ISNA(VLOOKUP($A772,[1]DSSV!$A$9:$P$65536,IN_DTK!O$6,0))=FALSE,VLOOKUP($A772,[1]DSSV!$A$9:$P$65536,IN_DTK!O$6,0),"")</f>
        <v>0</v>
      </c>
      <c r="P772" s="59" t="str">
        <f>IF(ISNA(VLOOKUP($A772,[1]DSSV!$A$9:$P$65536,IN_DTK!P$6,0))=FALSE,VLOOKUP($A772,[1]DSSV!$A$9:$P$65536,IN_DTK!P$6,0),"")</f>
        <v>Không</v>
      </c>
      <c r="Q772" s="60">
        <f>IF(ISNA(VLOOKUP($A772,[1]DSSV!$A$9:$P$65536,IN_DTK!Q$6,0))=FALSE,VLOOKUP($A772,[1]DSSV!$A$9:$P$65536,IN_DTK!Q$6,0),"")</f>
        <v>0</v>
      </c>
      <c r="R772" s="52" t="str">
        <f t="shared" si="22"/>
        <v>K15KKT</v>
      </c>
      <c r="S772" s="53" t="str">
        <f t="shared" si="23"/>
        <v>KKT</v>
      </c>
    </row>
    <row r="773" spans="1:19" s="52" customFormat="1" ht="18" customHeight="1">
      <c r="A773" s="44">
        <v>764</v>
      </c>
      <c r="B773" s="54">
        <f>SUBTOTAL(2,C$7:C773)</f>
        <v>764</v>
      </c>
      <c r="C773" s="54">
        <f>IF(ISNA(VLOOKUP($A773,[1]DSSV!$A$9:$P$65536,IN_DTK!C$6,0))=FALSE,VLOOKUP($A773,[1]DSSV!$A$9:$P$65536,IN_DTK!C$6,0),"")</f>
        <v>152313894</v>
      </c>
      <c r="D773" s="55" t="str">
        <f>IF(ISNA(VLOOKUP($A773,[1]DSSV!$A$9:$P$65536,IN_DTK!D$6,0))=FALSE,VLOOKUP($A773,[1]DSSV!$A$9:$P$65536,IN_DTK!D$6,0),"")</f>
        <v>Dương Thị Khánh</v>
      </c>
      <c r="E773" s="56" t="str">
        <f>IF(ISNA(VLOOKUP($A773,[1]DSSV!$A$9:$P$65536,IN_DTK!E$6,0))=FALSE,VLOOKUP($A773,[1]DSSV!$A$9:$P$65536,IN_DTK!E$6,0),"")</f>
        <v>Huyền</v>
      </c>
      <c r="F773" s="57" t="str">
        <f>IF(ISNA(VLOOKUP($A773,[1]DSSV!$A$9:$P$65536,IN_DTK!F$6,0))=FALSE,VLOOKUP($A773,[1]DSSV!$A$9:$P$65536,IN_DTK!F$6,0),"")</f>
        <v>K15KKT5</v>
      </c>
      <c r="G773" s="57" t="str">
        <f>IF(ISNA(VLOOKUP($A773,[1]DSSV!$A$9:$P$65536,IN_DTK!G$6,0))=FALSE,VLOOKUP($A773,[1]DSSV!$A$9:$P$65536,IN_DTK!G$6,0),"")</f>
        <v>K15E49</v>
      </c>
      <c r="H773" s="54">
        <f>IF(ISNA(VLOOKUP($A773,[1]DSSV!$A$9:$P$65536,IN_DTK!H$6,0))=FALSE,IF(H$9&lt;&gt;0,VLOOKUP($A773,[1]DSSV!$A$9:$P$65536,IN_DTK!H$6,0),""),"")</f>
        <v>10</v>
      </c>
      <c r="I773" s="54">
        <f>IF(ISNA(VLOOKUP($A773,[1]DSSV!$A$9:$P$65536,IN_DTK!I$6,0))=FALSE,IF(I$9&lt;&gt;0,VLOOKUP($A773,[1]DSSV!$A$9:$P$65536,IN_DTK!I$6,0),""),"")</f>
        <v>7</v>
      </c>
      <c r="J773" s="54">
        <f>IF(ISNA(VLOOKUP($A773,[1]DSSV!$A$9:$P$65536,IN_DTK!J$6,0))=FALSE,IF(J$9&lt;&gt;0,VLOOKUP($A773,[1]DSSV!$A$9:$P$65536,IN_DTK!J$6,0),""),"")</f>
        <v>6.2</v>
      </c>
      <c r="K773" s="54">
        <f>IF(ISNA(VLOOKUP($A773,[1]DSSV!$A$9:$P$65536,IN_DTK!K$6,0))=FALSE,IF(K$9&lt;&gt;0,VLOOKUP($A773,[1]DSSV!$A$9:$P$65536,IN_DTK!K$6,0),""),"")</f>
        <v>5</v>
      </c>
      <c r="L773" s="54">
        <f>IF(ISNA(VLOOKUP($A773,[1]DSSV!$A$9:$P$65536,IN_DTK!L$6,0))=FALSE,VLOOKUP($A773,[1]DSSV!$A$9:$P$65536,IN_DTK!L$6,0),"")</f>
        <v>7</v>
      </c>
      <c r="M773" s="54">
        <f>IF(ISNA(VLOOKUP($A773,[1]DSSV!$A$9:$P$65536,IN_DTK!M$6,0))=FALSE,VLOOKUP($A773,[1]DSSV!$A$9:$P$65536,IN_DTK!M$6,0),"")</f>
        <v>3.3</v>
      </c>
      <c r="N773" s="54">
        <f>IF(ISNA(VLOOKUP($A773,[1]DSSV!$A$9:$P$65536,IN_DTK!N$6,0))=FALSE,IF(N$9&lt;&gt;0,VLOOKUP($A773,[1]DSSV!$A$9:$P$65536,IN_DTK!N$6,0),""),"")</f>
        <v>5.2</v>
      </c>
      <c r="O773" s="58">
        <f>IF(ISNA(VLOOKUP($A773,[1]DSSV!$A$9:$P$65536,IN_DTK!O$6,0))=FALSE,VLOOKUP($A773,[1]DSSV!$A$9:$P$65536,IN_DTK!O$6,0),"")</f>
        <v>5.8</v>
      </c>
      <c r="P773" s="59" t="str">
        <f>IF(ISNA(VLOOKUP($A773,[1]DSSV!$A$9:$P$65536,IN_DTK!P$6,0))=FALSE,VLOOKUP($A773,[1]DSSV!$A$9:$P$65536,IN_DTK!P$6,0),"")</f>
        <v>Năm Phẩy Tám</v>
      </c>
      <c r="Q773" s="60">
        <f>IF(ISNA(VLOOKUP($A773,[1]DSSV!$A$9:$P$65536,IN_DTK!Q$6,0))=FALSE,VLOOKUP($A773,[1]DSSV!$A$9:$P$65536,IN_DTK!Q$6,0),"")</f>
        <v>0</v>
      </c>
      <c r="R773" s="52" t="str">
        <f t="shared" si="22"/>
        <v>K15KKT</v>
      </c>
      <c r="S773" s="53" t="str">
        <f t="shared" si="23"/>
        <v>KKT</v>
      </c>
    </row>
    <row r="774" spans="1:19" s="52" customFormat="1" ht="18" customHeight="1">
      <c r="A774" s="44">
        <v>765</v>
      </c>
      <c r="B774" s="54">
        <f>SUBTOTAL(2,C$7:C774)</f>
        <v>765</v>
      </c>
      <c r="C774" s="54">
        <f>IF(ISNA(VLOOKUP($A774,[1]DSSV!$A$9:$P$65536,IN_DTK!C$6,0))=FALSE,VLOOKUP($A774,[1]DSSV!$A$9:$P$65536,IN_DTK!C$6,0),"")</f>
        <v>152313897</v>
      </c>
      <c r="D774" s="55" t="str">
        <f>IF(ISNA(VLOOKUP($A774,[1]DSSV!$A$9:$P$65536,IN_DTK!D$6,0))=FALSE,VLOOKUP($A774,[1]DSSV!$A$9:$P$65536,IN_DTK!D$6,0),"")</f>
        <v>Ngô Thị Thanh</v>
      </c>
      <c r="E774" s="56" t="str">
        <f>IF(ISNA(VLOOKUP($A774,[1]DSSV!$A$9:$P$65536,IN_DTK!E$6,0))=FALSE,VLOOKUP($A774,[1]DSSV!$A$9:$P$65536,IN_DTK!E$6,0),"")</f>
        <v>Thanh</v>
      </c>
      <c r="F774" s="57" t="str">
        <f>IF(ISNA(VLOOKUP($A774,[1]DSSV!$A$9:$P$65536,IN_DTK!F$6,0))=FALSE,VLOOKUP($A774,[1]DSSV!$A$9:$P$65536,IN_DTK!F$6,0),"")</f>
        <v>K15KKT5</v>
      </c>
      <c r="G774" s="57" t="str">
        <f>IF(ISNA(VLOOKUP($A774,[1]DSSV!$A$9:$P$65536,IN_DTK!G$6,0))=FALSE,VLOOKUP($A774,[1]DSSV!$A$9:$P$65536,IN_DTK!G$6,0),"")</f>
        <v>K15E49</v>
      </c>
      <c r="H774" s="54">
        <f>IF(ISNA(VLOOKUP($A774,[1]DSSV!$A$9:$P$65536,IN_DTK!H$6,0))=FALSE,IF(H$9&lt;&gt;0,VLOOKUP($A774,[1]DSSV!$A$9:$P$65536,IN_DTK!H$6,0),""),"")</f>
        <v>9.5</v>
      </c>
      <c r="I774" s="54">
        <f>IF(ISNA(VLOOKUP($A774,[1]DSSV!$A$9:$P$65536,IN_DTK!I$6,0))=FALSE,IF(I$9&lt;&gt;0,VLOOKUP($A774,[1]DSSV!$A$9:$P$65536,IN_DTK!I$6,0),""),"")</f>
        <v>7</v>
      </c>
      <c r="J774" s="54">
        <f>IF(ISNA(VLOOKUP($A774,[1]DSSV!$A$9:$P$65536,IN_DTK!J$6,0))=FALSE,IF(J$9&lt;&gt;0,VLOOKUP($A774,[1]DSSV!$A$9:$P$65536,IN_DTK!J$6,0),""),"")</f>
        <v>5.2</v>
      </c>
      <c r="K774" s="54">
        <f>IF(ISNA(VLOOKUP($A774,[1]DSSV!$A$9:$P$65536,IN_DTK!K$6,0))=FALSE,IF(K$9&lt;&gt;0,VLOOKUP($A774,[1]DSSV!$A$9:$P$65536,IN_DTK!K$6,0),""),"")</f>
        <v>6.5</v>
      </c>
      <c r="L774" s="54">
        <f>IF(ISNA(VLOOKUP($A774,[1]DSSV!$A$9:$P$65536,IN_DTK!L$6,0))=FALSE,VLOOKUP($A774,[1]DSSV!$A$9:$P$65536,IN_DTK!L$6,0),"")</f>
        <v>6</v>
      </c>
      <c r="M774" s="54">
        <f>IF(ISNA(VLOOKUP($A774,[1]DSSV!$A$9:$P$65536,IN_DTK!M$6,0))=FALSE,VLOOKUP($A774,[1]DSSV!$A$9:$P$65536,IN_DTK!M$6,0),"")</f>
        <v>3.3</v>
      </c>
      <c r="N774" s="54">
        <f>IF(ISNA(VLOOKUP($A774,[1]DSSV!$A$9:$P$65536,IN_DTK!N$6,0))=FALSE,IF(N$9&lt;&gt;0,VLOOKUP($A774,[1]DSSV!$A$9:$P$65536,IN_DTK!N$6,0),""),"")</f>
        <v>4.7</v>
      </c>
      <c r="O774" s="58">
        <f>IF(ISNA(VLOOKUP($A774,[1]DSSV!$A$9:$P$65536,IN_DTK!O$6,0))=FALSE,VLOOKUP($A774,[1]DSSV!$A$9:$P$65536,IN_DTK!O$6,0),"")</f>
        <v>5.5</v>
      </c>
      <c r="P774" s="59" t="str">
        <f>IF(ISNA(VLOOKUP($A774,[1]DSSV!$A$9:$P$65536,IN_DTK!P$6,0))=FALSE,VLOOKUP($A774,[1]DSSV!$A$9:$P$65536,IN_DTK!P$6,0),"")</f>
        <v>Năm Phẩy Năm</v>
      </c>
      <c r="Q774" s="60">
        <f>IF(ISNA(VLOOKUP($A774,[1]DSSV!$A$9:$P$65536,IN_DTK!Q$6,0))=FALSE,VLOOKUP($A774,[1]DSSV!$A$9:$P$65536,IN_DTK!Q$6,0),"")</f>
        <v>0</v>
      </c>
      <c r="R774" s="52" t="str">
        <f t="shared" si="22"/>
        <v>K15KKT</v>
      </c>
      <c r="S774" s="53" t="str">
        <f t="shared" si="23"/>
        <v>KKT</v>
      </c>
    </row>
    <row r="775" spans="1:19" s="52" customFormat="1" ht="18" customHeight="1">
      <c r="A775" s="44">
        <v>766</v>
      </c>
      <c r="B775" s="54">
        <f>SUBTOTAL(2,C$7:C775)</f>
        <v>766</v>
      </c>
      <c r="C775" s="54">
        <f>IF(ISNA(VLOOKUP($A775,[1]DSSV!$A$9:$P$65536,IN_DTK!C$6,0))=FALSE,VLOOKUP($A775,[1]DSSV!$A$9:$P$65536,IN_DTK!C$6,0),"")</f>
        <v>152313901</v>
      </c>
      <c r="D775" s="55" t="str">
        <f>IF(ISNA(VLOOKUP($A775,[1]DSSV!$A$9:$P$65536,IN_DTK!D$6,0))=FALSE,VLOOKUP($A775,[1]DSSV!$A$9:$P$65536,IN_DTK!D$6,0),"")</f>
        <v>Trần Nguyễn Thảo</v>
      </c>
      <c r="E775" s="56" t="str">
        <f>IF(ISNA(VLOOKUP($A775,[1]DSSV!$A$9:$P$65536,IN_DTK!E$6,0))=FALSE,VLOOKUP($A775,[1]DSSV!$A$9:$P$65536,IN_DTK!E$6,0),"")</f>
        <v>Nguyên</v>
      </c>
      <c r="F775" s="57" t="str">
        <f>IF(ISNA(VLOOKUP($A775,[1]DSSV!$A$9:$P$65536,IN_DTK!F$6,0))=FALSE,VLOOKUP($A775,[1]DSSV!$A$9:$P$65536,IN_DTK!F$6,0),"")</f>
        <v>K15KKT5</v>
      </c>
      <c r="G775" s="57" t="str">
        <f>IF(ISNA(VLOOKUP($A775,[1]DSSV!$A$9:$P$65536,IN_DTK!G$6,0))=FALSE,VLOOKUP($A775,[1]DSSV!$A$9:$P$65536,IN_DTK!G$6,0),"")</f>
        <v>K15E49</v>
      </c>
      <c r="H775" s="54">
        <f>IF(ISNA(VLOOKUP($A775,[1]DSSV!$A$9:$P$65536,IN_DTK!H$6,0))=FALSE,IF(H$9&lt;&gt;0,VLOOKUP($A775,[1]DSSV!$A$9:$P$65536,IN_DTK!H$6,0),""),"")</f>
        <v>10</v>
      </c>
      <c r="I775" s="54">
        <f>IF(ISNA(VLOOKUP($A775,[1]DSSV!$A$9:$P$65536,IN_DTK!I$6,0))=FALSE,IF(I$9&lt;&gt;0,VLOOKUP($A775,[1]DSSV!$A$9:$P$65536,IN_DTK!I$6,0),""),"")</f>
        <v>8</v>
      </c>
      <c r="J775" s="54">
        <f>IF(ISNA(VLOOKUP($A775,[1]DSSV!$A$9:$P$65536,IN_DTK!J$6,0))=FALSE,IF(J$9&lt;&gt;0,VLOOKUP($A775,[1]DSSV!$A$9:$P$65536,IN_DTK!J$6,0),""),"")</f>
        <v>5.6</v>
      </c>
      <c r="K775" s="54">
        <f>IF(ISNA(VLOOKUP($A775,[1]DSSV!$A$9:$P$65536,IN_DTK!K$6,0))=FALSE,IF(K$9&lt;&gt;0,VLOOKUP($A775,[1]DSSV!$A$9:$P$65536,IN_DTK!K$6,0),""),"")</f>
        <v>8</v>
      </c>
      <c r="L775" s="54">
        <f>IF(ISNA(VLOOKUP($A775,[1]DSSV!$A$9:$P$65536,IN_DTK!L$6,0))=FALSE,VLOOKUP($A775,[1]DSSV!$A$9:$P$65536,IN_DTK!L$6,0),"")</f>
        <v>6</v>
      </c>
      <c r="M775" s="54">
        <f>IF(ISNA(VLOOKUP($A775,[1]DSSV!$A$9:$P$65536,IN_DTK!M$6,0))=FALSE,VLOOKUP($A775,[1]DSSV!$A$9:$P$65536,IN_DTK!M$6,0),"")</f>
        <v>4.2</v>
      </c>
      <c r="N775" s="54">
        <f>IF(ISNA(VLOOKUP($A775,[1]DSSV!$A$9:$P$65536,IN_DTK!N$6,0))=FALSE,IF(N$9&lt;&gt;0,VLOOKUP($A775,[1]DSSV!$A$9:$P$65536,IN_DTK!N$6,0),""),"")</f>
        <v>5.0999999999999996</v>
      </c>
      <c r="O775" s="58">
        <f>IF(ISNA(VLOOKUP($A775,[1]DSSV!$A$9:$P$65536,IN_DTK!O$6,0))=FALSE,VLOOKUP($A775,[1]DSSV!$A$9:$P$65536,IN_DTK!O$6,0),"")</f>
        <v>6</v>
      </c>
      <c r="P775" s="59" t="str">
        <f>IF(ISNA(VLOOKUP($A775,[1]DSSV!$A$9:$P$65536,IN_DTK!P$6,0))=FALSE,VLOOKUP($A775,[1]DSSV!$A$9:$P$65536,IN_DTK!P$6,0),"")</f>
        <v>Sáu</v>
      </c>
      <c r="Q775" s="60">
        <f>IF(ISNA(VLOOKUP($A775,[1]DSSV!$A$9:$P$65536,IN_DTK!Q$6,0))=FALSE,VLOOKUP($A775,[1]DSSV!$A$9:$P$65536,IN_DTK!Q$6,0),"")</f>
        <v>0</v>
      </c>
      <c r="R775" s="52" t="str">
        <f t="shared" si="22"/>
        <v>K15KKT</v>
      </c>
      <c r="S775" s="53" t="str">
        <f t="shared" si="23"/>
        <v>KKT</v>
      </c>
    </row>
    <row r="776" spans="1:19" s="52" customFormat="1" ht="18" customHeight="1">
      <c r="A776" s="44">
        <v>767</v>
      </c>
      <c r="B776" s="54">
        <f>SUBTOTAL(2,C$7:C776)</f>
        <v>767</v>
      </c>
      <c r="C776" s="54">
        <f>IF(ISNA(VLOOKUP($A776,[1]DSSV!$A$9:$P$65536,IN_DTK!C$6,0))=FALSE,VLOOKUP($A776,[1]DSSV!$A$9:$P$65536,IN_DTK!C$6,0),"")</f>
        <v>152313912</v>
      </c>
      <c r="D776" s="55" t="str">
        <f>IF(ISNA(VLOOKUP($A776,[1]DSSV!$A$9:$P$65536,IN_DTK!D$6,0))=FALSE,VLOOKUP($A776,[1]DSSV!$A$9:$P$65536,IN_DTK!D$6,0),"")</f>
        <v>Nguyễn Ngọc</v>
      </c>
      <c r="E776" s="56" t="str">
        <f>IF(ISNA(VLOOKUP($A776,[1]DSSV!$A$9:$P$65536,IN_DTK!E$6,0))=FALSE,VLOOKUP($A776,[1]DSSV!$A$9:$P$65536,IN_DTK!E$6,0),"")</f>
        <v>Duy</v>
      </c>
      <c r="F776" s="57" t="str">
        <f>IF(ISNA(VLOOKUP($A776,[1]DSSV!$A$9:$P$65536,IN_DTK!F$6,0))=FALSE,VLOOKUP($A776,[1]DSSV!$A$9:$P$65536,IN_DTK!F$6,0),"")</f>
        <v>K15KKT5</v>
      </c>
      <c r="G776" s="57" t="str">
        <f>IF(ISNA(VLOOKUP($A776,[1]DSSV!$A$9:$P$65536,IN_DTK!G$6,0))=FALSE,VLOOKUP($A776,[1]DSSV!$A$9:$P$65536,IN_DTK!G$6,0),"")</f>
        <v>K15E49</v>
      </c>
      <c r="H776" s="54">
        <f>IF(ISNA(VLOOKUP($A776,[1]DSSV!$A$9:$P$65536,IN_DTK!H$6,0))=FALSE,IF(H$9&lt;&gt;0,VLOOKUP($A776,[1]DSSV!$A$9:$P$65536,IN_DTK!H$6,0),""),"")</f>
        <v>10</v>
      </c>
      <c r="I776" s="54">
        <f>IF(ISNA(VLOOKUP($A776,[1]DSSV!$A$9:$P$65536,IN_DTK!I$6,0))=FALSE,IF(I$9&lt;&gt;0,VLOOKUP($A776,[1]DSSV!$A$9:$P$65536,IN_DTK!I$6,0),""),"")</f>
        <v>8</v>
      </c>
      <c r="J776" s="54">
        <f>IF(ISNA(VLOOKUP($A776,[1]DSSV!$A$9:$P$65536,IN_DTK!J$6,0))=FALSE,IF(J$9&lt;&gt;0,VLOOKUP($A776,[1]DSSV!$A$9:$P$65536,IN_DTK!J$6,0),""),"")</f>
        <v>5.8</v>
      </c>
      <c r="K776" s="54">
        <f>IF(ISNA(VLOOKUP($A776,[1]DSSV!$A$9:$P$65536,IN_DTK!K$6,0))=FALSE,IF(K$9&lt;&gt;0,VLOOKUP($A776,[1]DSSV!$A$9:$P$65536,IN_DTK!K$6,0),""),"")</f>
        <v>7.5</v>
      </c>
      <c r="L776" s="54">
        <f>IF(ISNA(VLOOKUP($A776,[1]DSSV!$A$9:$P$65536,IN_DTK!L$6,0))=FALSE,VLOOKUP($A776,[1]DSSV!$A$9:$P$65536,IN_DTK!L$6,0),"")</f>
        <v>7</v>
      </c>
      <c r="M776" s="54">
        <f>IF(ISNA(VLOOKUP($A776,[1]DSSV!$A$9:$P$65536,IN_DTK!M$6,0))=FALSE,VLOOKUP($A776,[1]DSSV!$A$9:$P$65536,IN_DTK!M$6,0),"")</f>
        <v>3.1</v>
      </c>
      <c r="N776" s="54">
        <f>IF(ISNA(VLOOKUP($A776,[1]DSSV!$A$9:$P$65536,IN_DTK!N$6,0))=FALSE,IF(N$9&lt;&gt;0,VLOOKUP($A776,[1]DSSV!$A$9:$P$65536,IN_DTK!N$6,0),""),"")</f>
        <v>5.0999999999999996</v>
      </c>
      <c r="O776" s="58">
        <f>IF(ISNA(VLOOKUP($A776,[1]DSSV!$A$9:$P$65536,IN_DTK!O$6,0))=FALSE,VLOOKUP($A776,[1]DSSV!$A$9:$P$65536,IN_DTK!O$6,0),"")</f>
        <v>6</v>
      </c>
      <c r="P776" s="59" t="str">
        <f>IF(ISNA(VLOOKUP($A776,[1]DSSV!$A$9:$P$65536,IN_DTK!P$6,0))=FALSE,VLOOKUP($A776,[1]DSSV!$A$9:$P$65536,IN_DTK!P$6,0),"")</f>
        <v>Sáu</v>
      </c>
      <c r="Q776" s="60">
        <f>IF(ISNA(VLOOKUP($A776,[1]DSSV!$A$9:$P$65536,IN_DTK!Q$6,0))=FALSE,VLOOKUP($A776,[1]DSSV!$A$9:$P$65536,IN_DTK!Q$6,0),"")</f>
        <v>0</v>
      </c>
      <c r="R776" s="52" t="str">
        <f t="shared" si="22"/>
        <v>K15KKT</v>
      </c>
      <c r="S776" s="53" t="str">
        <f t="shared" si="23"/>
        <v>KKT</v>
      </c>
    </row>
    <row r="777" spans="1:19" s="52" customFormat="1" ht="18" customHeight="1">
      <c r="A777" s="44">
        <v>768</v>
      </c>
      <c r="B777" s="54">
        <f>SUBTOTAL(2,C$7:C777)</f>
        <v>768</v>
      </c>
      <c r="C777" s="54">
        <f>IF(ISNA(VLOOKUP($A777,[1]DSSV!$A$9:$P$65536,IN_DTK!C$6,0))=FALSE,VLOOKUP($A777,[1]DSSV!$A$9:$P$65536,IN_DTK!C$6,0),"")</f>
        <v>152314011</v>
      </c>
      <c r="D777" s="55" t="str">
        <f>IF(ISNA(VLOOKUP($A777,[1]DSSV!$A$9:$P$65536,IN_DTK!D$6,0))=FALSE,VLOOKUP($A777,[1]DSSV!$A$9:$P$65536,IN_DTK!D$6,0),"")</f>
        <v>Phan Thị Thu</v>
      </c>
      <c r="E777" s="56" t="str">
        <f>IF(ISNA(VLOOKUP($A777,[1]DSSV!$A$9:$P$65536,IN_DTK!E$6,0))=FALSE,VLOOKUP($A777,[1]DSSV!$A$9:$P$65536,IN_DTK!E$6,0),"")</f>
        <v>Trang</v>
      </c>
      <c r="F777" s="57" t="str">
        <f>IF(ISNA(VLOOKUP($A777,[1]DSSV!$A$9:$P$65536,IN_DTK!F$6,0))=FALSE,VLOOKUP($A777,[1]DSSV!$A$9:$P$65536,IN_DTK!F$6,0),"")</f>
        <v>K15KKT5</v>
      </c>
      <c r="G777" s="57" t="str">
        <f>IF(ISNA(VLOOKUP($A777,[1]DSSV!$A$9:$P$65536,IN_DTK!G$6,0))=FALSE,VLOOKUP($A777,[1]DSSV!$A$9:$P$65536,IN_DTK!G$6,0),"")</f>
        <v>K15E49</v>
      </c>
      <c r="H777" s="54">
        <f>IF(ISNA(VLOOKUP($A777,[1]DSSV!$A$9:$P$65536,IN_DTK!H$6,0))=FALSE,IF(H$9&lt;&gt;0,VLOOKUP($A777,[1]DSSV!$A$9:$P$65536,IN_DTK!H$6,0),""),"")</f>
        <v>8</v>
      </c>
      <c r="I777" s="54">
        <f>IF(ISNA(VLOOKUP($A777,[1]DSSV!$A$9:$P$65536,IN_DTK!I$6,0))=FALSE,IF(I$9&lt;&gt;0,VLOOKUP($A777,[1]DSSV!$A$9:$P$65536,IN_DTK!I$6,0),""),"")</f>
        <v>4</v>
      </c>
      <c r="J777" s="54">
        <f>IF(ISNA(VLOOKUP($A777,[1]DSSV!$A$9:$P$65536,IN_DTK!J$6,0))=FALSE,IF(J$9&lt;&gt;0,VLOOKUP($A777,[1]DSSV!$A$9:$P$65536,IN_DTK!J$6,0),""),"")</f>
        <v>6.4</v>
      </c>
      <c r="K777" s="54">
        <f>IF(ISNA(VLOOKUP($A777,[1]DSSV!$A$9:$P$65536,IN_DTK!K$6,0))=FALSE,IF(K$9&lt;&gt;0,VLOOKUP($A777,[1]DSSV!$A$9:$P$65536,IN_DTK!K$6,0),""),"")</f>
        <v>5</v>
      </c>
      <c r="L777" s="54">
        <f>IF(ISNA(VLOOKUP($A777,[1]DSSV!$A$9:$P$65536,IN_DTK!L$6,0))=FALSE,VLOOKUP($A777,[1]DSSV!$A$9:$P$65536,IN_DTK!L$6,0),"")</f>
        <v>6.5</v>
      </c>
      <c r="M777" s="54">
        <f>IF(ISNA(VLOOKUP($A777,[1]DSSV!$A$9:$P$65536,IN_DTK!M$6,0))=FALSE,VLOOKUP($A777,[1]DSSV!$A$9:$P$65536,IN_DTK!M$6,0),"")</f>
        <v>3.8</v>
      </c>
      <c r="N777" s="54">
        <f>IF(ISNA(VLOOKUP($A777,[1]DSSV!$A$9:$P$65536,IN_DTK!N$6,0))=FALSE,IF(N$9&lt;&gt;0,VLOOKUP($A777,[1]DSSV!$A$9:$P$65536,IN_DTK!N$6,0),""),"")</f>
        <v>5.2</v>
      </c>
      <c r="O777" s="58">
        <f>IF(ISNA(VLOOKUP($A777,[1]DSSV!$A$9:$P$65536,IN_DTK!O$6,0))=FALSE,VLOOKUP($A777,[1]DSSV!$A$9:$P$65536,IN_DTK!O$6,0),"")</f>
        <v>5.4</v>
      </c>
      <c r="P777" s="59" t="str">
        <f>IF(ISNA(VLOOKUP($A777,[1]DSSV!$A$9:$P$65536,IN_DTK!P$6,0))=FALSE,VLOOKUP($A777,[1]DSSV!$A$9:$P$65536,IN_DTK!P$6,0),"")</f>
        <v>Năm Phẩy Bốn</v>
      </c>
      <c r="Q777" s="60">
        <f>IF(ISNA(VLOOKUP($A777,[1]DSSV!$A$9:$P$65536,IN_DTK!Q$6,0))=FALSE,VLOOKUP($A777,[1]DSSV!$A$9:$P$65536,IN_DTK!Q$6,0),"")</f>
        <v>0</v>
      </c>
      <c r="R777" s="52" t="str">
        <f t="shared" si="22"/>
        <v>K15KKT</v>
      </c>
      <c r="S777" s="53" t="str">
        <f t="shared" si="23"/>
        <v>KKT</v>
      </c>
    </row>
    <row r="778" spans="1:19" s="52" customFormat="1" ht="18" customHeight="1">
      <c r="A778" s="44">
        <v>769</v>
      </c>
      <c r="B778" s="54">
        <f>SUBTOTAL(2,C$7:C778)</f>
        <v>769</v>
      </c>
      <c r="C778" s="54">
        <f>IF(ISNA(VLOOKUP($A778,[1]DSSV!$A$9:$P$65536,IN_DTK!C$6,0))=FALSE,VLOOKUP($A778,[1]DSSV!$A$9:$P$65536,IN_DTK!C$6,0),"")</f>
        <v>152314027</v>
      </c>
      <c r="D778" s="55" t="str">
        <f>IF(ISNA(VLOOKUP($A778,[1]DSSV!$A$9:$P$65536,IN_DTK!D$6,0))=FALSE,VLOOKUP($A778,[1]DSSV!$A$9:$P$65536,IN_DTK!D$6,0),"")</f>
        <v>Trần Lan</v>
      </c>
      <c r="E778" s="56" t="str">
        <f>IF(ISNA(VLOOKUP($A778,[1]DSSV!$A$9:$P$65536,IN_DTK!E$6,0))=FALSE,VLOOKUP($A778,[1]DSSV!$A$9:$P$65536,IN_DTK!E$6,0),"")</f>
        <v>Anh</v>
      </c>
      <c r="F778" s="57" t="str">
        <f>IF(ISNA(VLOOKUP($A778,[1]DSSV!$A$9:$P$65536,IN_DTK!F$6,0))=FALSE,VLOOKUP($A778,[1]DSSV!$A$9:$P$65536,IN_DTK!F$6,0),"")</f>
        <v>K15KKT5</v>
      </c>
      <c r="G778" s="57" t="str">
        <f>IF(ISNA(VLOOKUP($A778,[1]DSSV!$A$9:$P$65536,IN_DTK!G$6,0))=FALSE,VLOOKUP($A778,[1]DSSV!$A$9:$P$65536,IN_DTK!G$6,0),"")</f>
        <v>K15E49</v>
      </c>
      <c r="H778" s="54">
        <f>IF(ISNA(VLOOKUP($A778,[1]DSSV!$A$9:$P$65536,IN_DTK!H$6,0))=FALSE,IF(H$9&lt;&gt;0,VLOOKUP($A778,[1]DSSV!$A$9:$P$65536,IN_DTK!H$6,0),""),"")</f>
        <v>8</v>
      </c>
      <c r="I778" s="54">
        <f>IF(ISNA(VLOOKUP($A778,[1]DSSV!$A$9:$P$65536,IN_DTK!I$6,0))=FALSE,IF(I$9&lt;&gt;0,VLOOKUP($A778,[1]DSSV!$A$9:$P$65536,IN_DTK!I$6,0),""),"")</f>
        <v>7</v>
      </c>
      <c r="J778" s="54">
        <f>IF(ISNA(VLOOKUP($A778,[1]DSSV!$A$9:$P$65536,IN_DTK!J$6,0))=FALSE,IF(J$9&lt;&gt;0,VLOOKUP($A778,[1]DSSV!$A$9:$P$65536,IN_DTK!J$6,0),""),"")</f>
        <v>5</v>
      </c>
      <c r="K778" s="54">
        <f>IF(ISNA(VLOOKUP($A778,[1]DSSV!$A$9:$P$65536,IN_DTK!K$6,0))=FALSE,IF(K$9&lt;&gt;0,VLOOKUP($A778,[1]DSSV!$A$9:$P$65536,IN_DTK!K$6,0),""),"")</f>
        <v>5</v>
      </c>
      <c r="L778" s="54">
        <f>IF(ISNA(VLOOKUP($A778,[1]DSSV!$A$9:$P$65536,IN_DTK!L$6,0))=FALSE,VLOOKUP($A778,[1]DSSV!$A$9:$P$65536,IN_DTK!L$6,0),"")</f>
        <v>5.5</v>
      </c>
      <c r="M778" s="54">
        <f>IF(ISNA(VLOOKUP($A778,[1]DSSV!$A$9:$P$65536,IN_DTK!M$6,0))=FALSE,VLOOKUP($A778,[1]DSSV!$A$9:$P$65536,IN_DTK!M$6,0),"")</f>
        <v>4.2</v>
      </c>
      <c r="N778" s="54">
        <f>IF(ISNA(VLOOKUP($A778,[1]DSSV!$A$9:$P$65536,IN_DTK!N$6,0))=FALSE,IF(N$9&lt;&gt;0,VLOOKUP($A778,[1]DSSV!$A$9:$P$65536,IN_DTK!N$6,0),""),"")</f>
        <v>4.9000000000000004</v>
      </c>
      <c r="O778" s="58">
        <f>IF(ISNA(VLOOKUP($A778,[1]DSSV!$A$9:$P$65536,IN_DTK!O$6,0))=FALSE,VLOOKUP($A778,[1]DSSV!$A$9:$P$65536,IN_DTK!O$6,0),"")</f>
        <v>5.3</v>
      </c>
      <c r="P778" s="59" t="str">
        <f>IF(ISNA(VLOOKUP($A778,[1]DSSV!$A$9:$P$65536,IN_DTK!P$6,0))=FALSE,VLOOKUP($A778,[1]DSSV!$A$9:$P$65536,IN_DTK!P$6,0),"")</f>
        <v>Năm Phẩy Ba</v>
      </c>
      <c r="Q778" s="60">
        <f>IF(ISNA(VLOOKUP($A778,[1]DSSV!$A$9:$P$65536,IN_DTK!Q$6,0))=FALSE,VLOOKUP($A778,[1]DSSV!$A$9:$P$65536,IN_DTK!Q$6,0),"")</f>
        <v>0</v>
      </c>
      <c r="R778" s="52" t="str">
        <f t="shared" si="22"/>
        <v>K15KKT</v>
      </c>
      <c r="S778" s="53" t="str">
        <f t="shared" si="23"/>
        <v>KKT</v>
      </c>
    </row>
    <row r="779" spans="1:19" s="52" customFormat="1" ht="18" customHeight="1">
      <c r="A779" s="44">
        <v>770</v>
      </c>
      <c r="B779" s="54">
        <f>SUBTOTAL(2,C$7:C779)</f>
        <v>770</v>
      </c>
      <c r="C779" s="54">
        <f>IF(ISNA(VLOOKUP($A779,[1]DSSV!$A$9:$P$65536,IN_DTK!C$6,0))=FALSE,VLOOKUP($A779,[1]DSSV!$A$9:$P$65536,IN_DTK!C$6,0),"")</f>
        <v>152314034</v>
      </c>
      <c r="D779" s="55" t="str">
        <f>IF(ISNA(VLOOKUP($A779,[1]DSSV!$A$9:$P$65536,IN_DTK!D$6,0))=FALSE,VLOOKUP($A779,[1]DSSV!$A$9:$P$65536,IN_DTK!D$6,0),"")</f>
        <v>Nguyễn Thị Thu</v>
      </c>
      <c r="E779" s="56" t="str">
        <f>IF(ISNA(VLOOKUP($A779,[1]DSSV!$A$9:$P$65536,IN_DTK!E$6,0))=FALSE,VLOOKUP($A779,[1]DSSV!$A$9:$P$65536,IN_DTK!E$6,0),"")</f>
        <v>Hạnh</v>
      </c>
      <c r="F779" s="57" t="str">
        <f>IF(ISNA(VLOOKUP($A779,[1]DSSV!$A$9:$P$65536,IN_DTK!F$6,0))=FALSE,VLOOKUP($A779,[1]DSSV!$A$9:$P$65536,IN_DTK!F$6,0),"")</f>
        <v>K15KKT5</v>
      </c>
      <c r="G779" s="57" t="str">
        <f>IF(ISNA(VLOOKUP($A779,[1]DSSV!$A$9:$P$65536,IN_DTK!G$6,0))=FALSE,VLOOKUP($A779,[1]DSSV!$A$9:$P$65536,IN_DTK!G$6,0),"")</f>
        <v>K15E49</v>
      </c>
      <c r="H779" s="54">
        <f>IF(ISNA(VLOOKUP($A779,[1]DSSV!$A$9:$P$65536,IN_DTK!H$6,0))=FALSE,IF(H$9&lt;&gt;0,VLOOKUP($A779,[1]DSSV!$A$9:$P$65536,IN_DTK!H$6,0),""),"")</f>
        <v>7</v>
      </c>
      <c r="I779" s="54">
        <f>IF(ISNA(VLOOKUP($A779,[1]DSSV!$A$9:$P$65536,IN_DTK!I$6,0))=FALSE,IF(I$9&lt;&gt;0,VLOOKUP($A779,[1]DSSV!$A$9:$P$65536,IN_DTK!I$6,0),""),"")</f>
        <v>4</v>
      </c>
      <c r="J779" s="54">
        <f>IF(ISNA(VLOOKUP($A779,[1]DSSV!$A$9:$P$65536,IN_DTK!J$6,0))=FALSE,IF(J$9&lt;&gt;0,VLOOKUP($A779,[1]DSSV!$A$9:$P$65536,IN_DTK!J$6,0),""),"")</f>
        <v>5.8</v>
      </c>
      <c r="K779" s="54">
        <f>IF(ISNA(VLOOKUP($A779,[1]DSSV!$A$9:$P$65536,IN_DTK!K$6,0))=FALSE,IF(K$9&lt;&gt;0,VLOOKUP($A779,[1]DSSV!$A$9:$P$65536,IN_DTK!K$6,0),""),"")</f>
        <v>5</v>
      </c>
      <c r="L779" s="54">
        <f>IF(ISNA(VLOOKUP($A779,[1]DSSV!$A$9:$P$65536,IN_DTK!L$6,0))=FALSE,VLOOKUP($A779,[1]DSSV!$A$9:$P$65536,IN_DTK!L$6,0),"")</f>
        <v>5</v>
      </c>
      <c r="M779" s="54">
        <f>IF(ISNA(VLOOKUP($A779,[1]DSSV!$A$9:$P$65536,IN_DTK!M$6,0))=FALSE,VLOOKUP($A779,[1]DSSV!$A$9:$P$65536,IN_DTK!M$6,0),"")</f>
        <v>3.1</v>
      </c>
      <c r="N779" s="54">
        <f>IF(ISNA(VLOOKUP($A779,[1]DSSV!$A$9:$P$65536,IN_DTK!N$6,0))=FALSE,IF(N$9&lt;&gt;0,VLOOKUP($A779,[1]DSSV!$A$9:$P$65536,IN_DTK!N$6,0),""),"")</f>
        <v>4.0999999999999996</v>
      </c>
      <c r="O779" s="58">
        <f>IF(ISNA(VLOOKUP($A779,[1]DSSV!$A$9:$P$65536,IN_DTK!O$6,0))=FALSE,VLOOKUP($A779,[1]DSSV!$A$9:$P$65536,IN_DTK!O$6,0),"")</f>
        <v>4.7</v>
      </c>
      <c r="P779" s="59" t="str">
        <f>IF(ISNA(VLOOKUP($A779,[1]DSSV!$A$9:$P$65536,IN_DTK!P$6,0))=FALSE,VLOOKUP($A779,[1]DSSV!$A$9:$P$65536,IN_DTK!P$6,0),"")</f>
        <v>Bốn Phẩy Bảy</v>
      </c>
      <c r="Q779" s="60">
        <f>IF(ISNA(VLOOKUP($A779,[1]DSSV!$A$9:$P$65536,IN_DTK!Q$6,0))=FALSE,VLOOKUP($A779,[1]DSSV!$A$9:$P$65536,IN_DTK!Q$6,0),"")</f>
        <v>0</v>
      </c>
      <c r="R779" s="52" t="str">
        <f t="shared" ref="R779:R813" si="24">LEFT(F779,6)</f>
        <v>K15KKT</v>
      </c>
      <c r="S779" s="53" t="str">
        <f t="shared" ref="S779:S813" si="25">RIGHT(R779,3)</f>
        <v>KKT</v>
      </c>
    </row>
    <row r="780" spans="1:19" s="52" customFormat="1" ht="18" customHeight="1">
      <c r="A780" s="44">
        <v>771</v>
      </c>
      <c r="B780" s="54">
        <f>SUBTOTAL(2,C$7:C780)</f>
        <v>771</v>
      </c>
      <c r="C780" s="54">
        <f>IF(ISNA(VLOOKUP($A780,[1]DSSV!$A$9:$P$65536,IN_DTK!C$6,0))=FALSE,VLOOKUP($A780,[1]DSSV!$A$9:$P$65536,IN_DTK!C$6,0),"")</f>
        <v>152314045</v>
      </c>
      <c r="D780" s="55" t="str">
        <f>IF(ISNA(VLOOKUP($A780,[1]DSSV!$A$9:$P$65536,IN_DTK!D$6,0))=FALSE,VLOOKUP($A780,[1]DSSV!$A$9:$P$65536,IN_DTK!D$6,0),"")</f>
        <v>Hồ Thị</v>
      </c>
      <c r="E780" s="56" t="str">
        <f>IF(ISNA(VLOOKUP($A780,[1]DSSV!$A$9:$P$65536,IN_DTK!E$6,0))=FALSE,VLOOKUP($A780,[1]DSSV!$A$9:$P$65536,IN_DTK!E$6,0),"")</f>
        <v>Hoa</v>
      </c>
      <c r="F780" s="57" t="str">
        <f>IF(ISNA(VLOOKUP($A780,[1]DSSV!$A$9:$P$65536,IN_DTK!F$6,0))=FALSE,VLOOKUP($A780,[1]DSSV!$A$9:$P$65536,IN_DTK!F$6,0),"")</f>
        <v>K15KKT5</v>
      </c>
      <c r="G780" s="57" t="str">
        <f>IF(ISNA(VLOOKUP($A780,[1]DSSV!$A$9:$P$65536,IN_DTK!G$6,0))=FALSE,VLOOKUP($A780,[1]DSSV!$A$9:$P$65536,IN_DTK!G$6,0),"")</f>
        <v>K15E49</v>
      </c>
      <c r="H780" s="54">
        <f>IF(ISNA(VLOOKUP($A780,[1]DSSV!$A$9:$P$65536,IN_DTK!H$6,0))=FALSE,IF(H$9&lt;&gt;0,VLOOKUP($A780,[1]DSSV!$A$9:$P$65536,IN_DTK!H$6,0),""),"")</f>
        <v>9</v>
      </c>
      <c r="I780" s="54">
        <f>IF(ISNA(VLOOKUP($A780,[1]DSSV!$A$9:$P$65536,IN_DTK!I$6,0))=FALSE,IF(I$9&lt;&gt;0,VLOOKUP($A780,[1]DSSV!$A$9:$P$65536,IN_DTK!I$6,0),""),"")</f>
        <v>6.5</v>
      </c>
      <c r="J780" s="54">
        <f>IF(ISNA(VLOOKUP($A780,[1]DSSV!$A$9:$P$65536,IN_DTK!J$6,0))=FALSE,IF(J$9&lt;&gt;0,VLOOKUP($A780,[1]DSSV!$A$9:$P$65536,IN_DTK!J$6,0),""),"")</f>
        <v>4.8</v>
      </c>
      <c r="K780" s="54">
        <f>IF(ISNA(VLOOKUP($A780,[1]DSSV!$A$9:$P$65536,IN_DTK!K$6,0))=FALSE,IF(K$9&lt;&gt;0,VLOOKUP($A780,[1]DSSV!$A$9:$P$65536,IN_DTK!K$6,0),""),"")</f>
        <v>5</v>
      </c>
      <c r="L780" s="54">
        <f>IF(ISNA(VLOOKUP($A780,[1]DSSV!$A$9:$P$65536,IN_DTK!L$6,0))=FALSE,VLOOKUP($A780,[1]DSSV!$A$9:$P$65536,IN_DTK!L$6,0),"")</f>
        <v>6</v>
      </c>
      <c r="M780" s="54">
        <f>IF(ISNA(VLOOKUP($A780,[1]DSSV!$A$9:$P$65536,IN_DTK!M$6,0))=FALSE,VLOOKUP($A780,[1]DSSV!$A$9:$P$65536,IN_DTK!M$6,0),"")</f>
        <v>3.1</v>
      </c>
      <c r="N780" s="54">
        <f>IF(ISNA(VLOOKUP($A780,[1]DSSV!$A$9:$P$65536,IN_DTK!N$6,0))=FALSE,IF(N$9&lt;&gt;0,VLOOKUP($A780,[1]DSSV!$A$9:$P$65536,IN_DTK!N$6,0),""),"")</f>
        <v>4.5999999999999996</v>
      </c>
      <c r="O780" s="58">
        <f>IF(ISNA(VLOOKUP($A780,[1]DSSV!$A$9:$P$65536,IN_DTK!O$6,0))=FALSE,VLOOKUP($A780,[1]DSSV!$A$9:$P$65536,IN_DTK!O$6,0),"")</f>
        <v>5.0999999999999996</v>
      </c>
      <c r="P780" s="59" t="str">
        <f>IF(ISNA(VLOOKUP($A780,[1]DSSV!$A$9:$P$65536,IN_DTK!P$6,0))=FALSE,VLOOKUP($A780,[1]DSSV!$A$9:$P$65536,IN_DTK!P$6,0),"")</f>
        <v>Năm Phẩy Một</v>
      </c>
      <c r="Q780" s="60">
        <f>IF(ISNA(VLOOKUP($A780,[1]DSSV!$A$9:$P$65536,IN_DTK!Q$6,0))=FALSE,VLOOKUP($A780,[1]DSSV!$A$9:$P$65536,IN_DTK!Q$6,0),"")</f>
        <v>0</v>
      </c>
      <c r="R780" s="52" t="str">
        <f t="shared" si="24"/>
        <v>K15KKT</v>
      </c>
      <c r="S780" s="53" t="str">
        <f t="shared" si="25"/>
        <v>KKT</v>
      </c>
    </row>
    <row r="781" spans="1:19" s="52" customFormat="1" ht="18" customHeight="1">
      <c r="A781" s="44">
        <v>772</v>
      </c>
      <c r="B781" s="54">
        <f>SUBTOTAL(2,C$7:C781)</f>
        <v>772</v>
      </c>
      <c r="C781" s="54">
        <f>IF(ISNA(VLOOKUP($A781,[1]DSSV!$A$9:$P$65536,IN_DTK!C$6,0))=FALSE,VLOOKUP($A781,[1]DSSV!$A$9:$P$65536,IN_DTK!C$6,0),"")</f>
        <v>152314052</v>
      </c>
      <c r="D781" s="55" t="str">
        <f>IF(ISNA(VLOOKUP($A781,[1]DSSV!$A$9:$P$65536,IN_DTK!D$6,0))=FALSE,VLOOKUP($A781,[1]DSSV!$A$9:$P$65536,IN_DTK!D$6,0),"")</f>
        <v>Phạm Thị Kim</v>
      </c>
      <c r="E781" s="56" t="str">
        <f>IF(ISNA(VLOOKUP($A781,[1]DSSV!$A$9:$P$65536,IN_DTK!E$6,0))=FALSE,VLOOKUP($A781,[1]DSSV!$A$9:$P$65536,IN_DTK!E$6,0),"")</f>
        <v>Anh</v>
      </c>
      <c r="F781" s="57" t="str">
        <f>IF(ISNA(VLOOKUP($A781,[1]DSSV!$A$9:$P$65536,IN_DTK!F$6,0))=FALSE,VLOOKUP($A781,[1]DSSV!$A$9:$P$65536,IN_DTK!F$6,0),"")</f>
        <v>K15KKT5</v>
      </c>
      <c r="G781" s="57" t="str">
        <f>IF(ISNA(VLOOKUP($A781,[1]DSSV!$A$9:$P$65536,IN_DTK!G$6,0))=FALSE,VLOOKUP($A781,[1]DSSV!$A$9:$P$65536,IN_DTK!G$6,0),"")</f>
        <v>K15E49</v>
      </c>
      <c r="H781" s="54">
        <f>IF(ISNA(VLOOKUP($A781,[1]DSSV!$A$9:$P$65536,IN_DTK!H$6,0))=FALSE,IF(H$9&lt;&gt;0,VLOOKUP($A781,[1]DSSV!$A$9:$P$65536,IN_DTK!H$6,0),""),"")</f>
        <v>9</v>
      </c>
      <c r="I781" s="54">
        <f>IF(ISNA(VLOOKUP($A781,[1]DSSV!$A$9:$P$65536,IN_DTK!I$6,0))=FALSE,IF(I$9&lt;&gt;0,VLOOKUP($A781,[1]DSSV!$A$9:$P$65536,IN_DTK!I$6,0),""),"")</f>
        <v>6.5</v>
      </c>
      <c r="J781" s="54">
        <f>IF(ISNA(VLOOKUP($A781,[1]DSSV!$A$9:$P$65536,IN_DTK!J$6,0))=FALSE,IF(J$9&lt;&gt;0,VLOOKUP($A781,[1]DSSV!$A$9:$P$65536,IN_DTK!J$6,0),""),"")</f>
        <v>6.4</v>
      </c>
      <c r="K781" s="54">
        <f>IF(ISNA(VLOOKUP($A781,[1]DSSV!$A$9:$P$65536,IN_DTK!K$6,0))=FALSE,IF(K$9&lt;&gt;0,VLOOKUP($A781,[1]DSSV!$A$9:$P$65536,IN_DTK!K$6,0),""),"")</f>
        <v>6</v>
      </c>
      <c r="L781" s="54">
        <f>IF(ISNA(VLOOKUP($A781,[1]DSSV!$A$9:$P$65536,IN_DTK!L$6,0))=FALSE,VLOOKUP($A781,[1]DSSV!$A$9:$P$65536,IN_DTK!L$6,0),"")</f>
        <v>6</v>
      </c>
      <c r="M781" s="54">
        <f>IF(ISNA(VLOOKUP($A781,[1]DSSV!$A$9:$P$65536,IN_DTK!M$6,0))=FALSE,VLOOKUP($A781,[1]DSSV!$A$9:$P$65536,IN_DTK!M$6,0),"")</f>
        <v>3.6</v>
      </c>
      <c r="N781" s="54">
        <f>IF(ISNA(VLOOKUP($A781,[1]DSSV!$A$9:$P$65536,IN_DTK!N$6,0))=FALSE,IF(N$9&lt;&gt;0,VLOOKUP($A781,[1]DSSV!$A$9:$P$65536,IN_DTK!N$6,0),""),"")</f>
        <v>4.8</v>
      </c>
      <c r="O781" s="58">
        <f>IF(ISNA(VLOOKUP($A781,[1]DSSV!$A$9:$P$65536,IN_DTK!O$6,0))=FALSE,VLOOKUP($A781,[1]DSSV!$A$9:$P$65536,IN_DTK!O$6,0),"")</f>
        <v>5.6</v>
      </c>
      <c r="P781" s="59" t="str">
        <f>IF(ISNA(VLOOKUP($A781,[1]DSSV!$A$9:$P$65536,IN_DTK!P$6,0))=FALSE,VLOOKUP($A781,[1]DSSV!$A$9:$P$65536,IN_DTK!P$6,0),"")</f>
        <v>Năm Phẩy Sáu</v>
      </c>
      <c r="Q781" s="60">
        <f>IF(ISNA(VLOOKUP($A781,[1]DSSV!$A$9:$P$65536,IN_DTK!Q$6,0))=FALSE,VLOOKUP($A781,[1]DSSV!$A$9:$P$65536,IN_DTK!Q$6,0),"")</f>
        <v>0</v>
      </c>
      <c r="R781" s="52" t="str">
        <f t="shared" si="24"/>
        <v>K15KKT</v>
      </c>
      <c r="S781" s="53" t="str">
        <f t="shared" si="25"/>
        <v>KKT</v>
      </c>
    </row>
    <row r="782" spans="1:19" s="52" customFormat="1" ht="18" customHeight="1">
      <c r="A782" s="44">
        <v>773</v>
      </c>
      <c r="B782" s="54">
        <f>SUBTOTAL(2,C$7:C782)</f>
        <v>773</v>
      </c>
      <c r="C782" s="54">
        <f>IF(ISNA(VLOOKUP($A782,[1]DSSV!$A$9:$P$65536,IN_DTK!C$6,0))=FALSE,VLOOKUP($A782,[1]DSSV!$A$9:$P$65536,IN_DTK!C$6,0),"")</f>
        <v>152314079</v>
      </c>
      <c r="D782" s="55" t="str">
        <f>IF(ISNA(VLOOKUP($A782,[1]DSSV!$A$9:$P$65536,IN_DTK!D$6,0))=FALSE,VLOOKUP($A782,[1]DSSV!$A$9:$P$65536,IN_DTK!D$6,0),"")</f>
        <v>Hoàng Thị Lệ</v>
      </c>
      <c r="E782" s="56" t="str">
        <f>IF(ISNA(VLOOKUP($A782,[1]DSSV!$A$9:$P$65536,IN_DTK!E$6,0))=FALSE,VLOOKUP($A782,[1]DSSV!$A$9:$P$65536,IN_DTK!E$6,0),"")</f>
        <v>Hằng</v>
      </c>
      <c r="F782" s="57" t="str">
        <f>IF(ISNA(VLOOKUP($A782,[1]DSSV!$A$9:$P$65536,IN_DTK!F$6,0))=FALSE,VLOOKUP($A782,[1]DSSV!$A$9:$P$65536,IN_DTK!F$6,0),"")</f>
        <v>K15KKT5</v>
      </c>
      <c r="G782" s="57" t="str">
        <f>IF(ISNA(VLOOKUP($A782,[1]DSSV!$A$9:$P$65536,IN_DTK!G$6,0))=FALSE,VLOOKUP($A782,[1]DSSV!$A$9:$P$65536,IN_DTK!G$6,0),"")</f>
        <v>K15E49</v>
      </c>
      <c r="H782" s="54">
        <f>IF(ISNA(VLOOKUP($A782,[1]DSSV!$A$9:$P$65536,IN_DTK!H$6,0))=FALSE,IF(H$9&lt;&gt;0,VLOOKUP($A782,[1]DSSV!$A$9:$P$65536,IN_DTK!H$6,0),""),"")</f>
        <v>8</v>
      </c>
      <c r="I782" s="54">
        <f>IF(ISNA(VLOOKUP($A782,[1]DSSV!$A$9:$P$65536,IN_DTK!I$6,0))=FALSE,IF(I$9&lt;&gt;0,VLOOKUP($A782,[1]DSSV!$A$9:$P$65536,IN_DTK!I$6,0),""),"")</f>
        <v>6</v>
      </c>
      <c r="J782" s="54">
        <f>IF(ISNA(VLOOKUP($A782,[1]DSSV!$A$9:$P$65536,IN_DTK!J$6,0))=FALSE,IF(J$9&lt;&gt;0,VLOOKUP($A782,[1]DSSV!$A$9:$P$65536,IN_DTK!J$6,0),""),"")</f>
        <v>5.6</v>
      </c>
      <c r="K782" s="54">
        <f>IF(ISNA(VLOOKUP($A782,[1]DSSV!$A$9:$P$65536,IN_DTK!K$6,0))=FALSE,IF(K$9&lt;&gt;0,VLOOKUP($A782,[1]DSSV!$A$9:$P$65536,IN_DTK!K$6,0),""),"")</f>
        <v>5</v>
      </c>
      <c r="L782" s="54">
        <f>IF(ISNA(VLOOKUP($A782,[1]DSSV!$A$9:$P$65536,IN_DTK!L$6,0))=FALSE,VLOOKUP($A782,[1]DSSV!$A$9:$P$65536,IN_DTK!L$6,0),"")</f>
        <v>6.5</v>
      </c>
      <c r="M782" s="54">
        <f>IF(ISNA(VLOOKUP($A782,[1]DSSV!$A$9:$P$65536,IN_DTK!M$6,0))=FALSE,VLOOKUP($A782,[1]DSSV!$A$9:$P$65536,IN_DTK!M$6,0),"")</f>
        <v>2.2000000000000002</v>
      </c>
      <c r="N782" s="54">
        <f>IF(ISNA(VLOOKUP($A782,[1]DSSV!$A$9:$P$65536,IN_DTK!N$6,0))=FALSE,IF(N$9&lt;&gt;0,VLOOKUP($A782,[1]DSSV!$A$9:$P$65536,IN_DTK!N$6,0),""),"")</f>
        <v>4.4000000000000004</v>
      </c>
      <c r="O782" s="58">
        <f>IF(ISNA(VLOOKUP($A782,[1]DSSV!$A$9:$P$65536,IN_DTK!O$6,0))=FALSE,VLOOKUP($A782,[1]DSSV!$A$9:$P$65536,IN_DTK!O$6,0),"")</f>
        <v>5</v>
      </c>
      <c r="P782" s="59" t="str">
        <f>IF(ISNA(VLOOKUP($A782,[1]DSSV!$A$9:$P$65536,IN_DTK!P$6,0))=FALSE,VLOOKUP($A782,[1]DSSV!$A$9:$P$65536,IN_DTK!P$6,0),"")</f>
        <v>Năm</v>
      </c>
      <c r="Q782" s="60">
        <f>IF(ISNA(VLOOKUP($A782,[1]DSSV!$A$9:$P$65536,IN_DTK!Q$6,0))=FALSE,VLOOKUP($A782,[1]DSSV!$A$9:$P$65536,IN_DTK!Q$6,0),"")</f>
        <v>0</v>
      </c>
      <c r="R782" s="52" t="str">
        <f t="shared" si="24"/>
        <v>K15KKT</v>
      </c>
      <c r="S782" s="53" t="str">
        <f t="shared" si="25"/>
        <v>KKT</v>
      </c>
    </row>
    <row r="783" spans="1:19" s="52" customFormat="1" ht="18" customHeight="1">
      <c r="A783" s="44">
        <v>774</v>
      </c>
      <c r="B783" s="54">
        <f>SUBTOTAL(2,C$7:C783)</f>
        <v>774</v>
      </c>
      <c r="C783" s="54">
        <f>IF(ISNA(VLOOKUP($A783,[1]DSSV!$A$9:$P$65536,IN_DTK!C$6,0))=FALSE,VLOOKUP($A783,[1]DSSV!$A$9:$P$65536,IN_DTK!C$6,0),"")</f>
        <v>152314081</v>
      </c>
      <c r="D783" s="55" t="str">
        <f>IF(ISNA(VLOOKUP($A783,[1]DSSV!$A$9:$P$65536,IN_DTK!D$6,0))=FALSE,VLOOKUP($A783,[1]DSSV!$A$9:$P$65536,IN_DTK!D$6,0),"")</f>
        <v>Nguyễn Thị Hồng</v>
      </c>
      <c r="E783" s="56" t="str">
        <f>IF(ISNA(VLOOKUP($A783,[1]DSSV!$A$9:$P$65536,IN_DTK!E$6,0))=FALSE,VLOOKUP($A783,[1]DSSV!$A$9:$P$65536,IN_DTK!E$6,0),"")</f>
        <v>Thắm</v>
      </c>
      <c r="F783" s="57" t="str">
        <f>IF(ISNA(VLOOKUP($A783,[1]DSSV!$A$9:$P$65536,IN_DTK!F$6,0))=FALSE,VLOOKUP($A783,[1]DSSV!$A$9:$P$65536,IN_DTK!F$6,0),"")</f>
        <v>K15KKT5</v>
      </c>
      <c r="G783" s="57" t="str">
        <f>IF(ISNA(VLOOKUP($A783,[1]DSSV!$A$9:$P$65536,IN_DTK!G$6,0))=FALSE,VLOOKUP($A783,[1]DSSV!$A$9:$P$65536,IN_DTK!G$6,0),"")</f>
        <v>K15E49</v>
      </c>
      <c r="H783" s="54">
        <f>IF(ISNA(VLOOKUP($A783,[1]DSSV!$A$9:$P$65536,IN_DTK!H$6,0))=FALSE,IF(H$9&lt;&gt;0,VLOOKUP($A783,[1]DSSV!$A$9:$P$65536,IN_DTK!H$6,0),""),"")</f>
        <v>10</v>
      </c>
      <c r="I783" s="54">
        <f>IF(ISNA(VLOOKUP($A783,[1]DSSV!$A$9:$P$65536,IN_DTK!I$6,0))=FALSE,IF(I$9&lt;&gt;0,VLOOKUP($A783,[1]DSSV!$A$9:$P$65536,IN_DTK!I$6,0),""),"")</f>
        <v>6.8</v>
      </c>
      <c r="J783" s="54">
        <f>IF(ISNA(VLOOKUP($A783,[1]DSSV!$A$9:$P$65536,IN_DTK!J$6,0))=FALSE,IF(J$9&lt;&gt;0,VLOOKUP($A783,[1]DSSV!$A$9:$P$65536,IN_DTK!J$6,0),""),"")</f>
        <v>4.8</v>
      </c>
      <c r="K783" s="54">
        <f>IF(ISNA(VLOOKUP($A783,[1]DSSV!$A$9:$P$65536,IN_DTK!K$6,0))=FALSE,IF(K$9&lt;&gt;0,VLOOKUP($A783,[1]DSSV!$A$9:$P$65536,IN_DTK!K$6,0),""),"")</f>
        <v>9</v>
      </c>
      <c r="L783" s="54">
        <f>IF(ISNA(VLOOKUP($A783,[1]DSSV!$A$9:$P$65536,IN_DTK!L$6,0))=FALSE,VLOOKUP($A783,[1]DSSV!$A$9:$P$65536,IN_DTK!L$6,0),"")</f>
        <v>6</v>
      </c>
      <c r="M783" s="54">
        <f>IF(ISNA(VLOOKUP($A783,[1]DSSV!$A$9:$P$65536,IN_DTK!M$6,0))=FALSE,VLOOKUP($A783,[1]DSSV!$A$9:$P$65536,IN_DTK!M$6,0),"")</f>
        <v>2.9</v>
      </c>
      <c r="N783" s="54">
        <f>IF(ISNA(VLOOKUP($A783,[1]DSSV!$A$9:$P$65536,IN_DTK!N$6,0))=FALSE,IF(N$9&lt;&gt;0,VLOOKUP($A783,[1]DSSV!$A$9:$P$65536,IN_DTK!N$6,0),""),"")</f>
        <v>4.5</v>
      </c>
      <c r="O783" s="58">
        <f>IF(ISNA(VLOOKUP($A783,[1]DSSV!$A$9:$P$65536,IN_DTK!O$6,0))=FALSE,VLOOKUP($A783,[1]DSSV!$A$9:$P$65536,IN_DTK!O$6,0),"")</f>
        <v>5.5</v>
      </c>
      <c r="P783" s="59" t="str">
        <f>IF(ISNA(VLOOKUP($A783,[1]DSSV!$A$9:$P$65536,IN_DTK!P$6,0))=FALSE,VLOOKUP($A783,[1]DSSV!$A$9:$P$65536,IN_DTK!P$6,0),"")</f>
        <v>Năm Phẩy Năm</v>
      </c>
      <c r="Q783" s="60">
        <f>IF(ISNA(VLOOKUP($A783,[1]DSSV!$A$9:$P$65536,IN_DTK!Q$6,0))=FALSE,VLOOKUP($A783,[1]DSSV!$A$9:$P$65536,IN_DTK!Q$6,0),"")</f>
        <v>0</v>
      </c>
      <c r="R783" s="52" t="str">
        <f t="shared" si="24"/>
        <v>K15KKT</v>
      </c>
      <c r="S783" s="53" t="str">
        <f t="shared" si="25"/>
        <v>KKT</v>
      </c>
    </row>
    <row r="784" spans="1:19" s="52" customFormat="1" ht="18" customHeight="1">
      <c r="A784" s="44">
        <v>775</v>
      </c>
      <c r="B784" s="54">
        <f>SUBTOTAL(2,C$7:C784)</f>
        <v>775</v>
      </c>
      <c r="C784" s="54">
        <f>IF(ISNA(VLOOKUP($A784,[1]DSSV!$A$9:$P$65536,IN_DTK!C$6,0))=FALSE,VLOOKUP($A784,[1]DSSV!$A$9:$P$65536,IN_DTK!C$6,0),"")</f>
        <v>152314093</v>
      </c>
      <c r="D784" s="55" t="str">
        <f>IF(ISNA(VLOOKUP($A784,[1]DSSV!$A$9:$P$65536,IN_DTK!D$6,0))=FALSE,VLOOKUP($A784,[1]DSSV!$A$9:$P$65536,IN_DTK!D$6,0),"")</f>
        <v>Đỗ Thị Bích</v>
      </c>
      <c r="E784" s="56" t="str">
        <f>IF(ISNA(VLOOKUP($A784,[1]DSSV!$A$9:$P$65536,IN_DTK!E$6,0))=FALSE,VLOOKUP($A784,[1]DSSV!$A$9:$P$65536,IN_DTK!E$6,0),"")</f>
        <v>Việt</v>
      </c>
      <c r="F784" s="57" t="str">
        <f>IF(ISNA(VLOOKUP($A784,[1]DSSV!$A$9:$P$65536,IN_DTK!F$6,0))=FALSE,VLOOKUP($A784,[1]DSSV!$A$9:$P$65536,IN_DTK!F$6,0),"")</f>
        <v>K15KKT5</v>
      </c>
      <c r="G784" s="57" t="str">
        <f>IF(ISNA(VLOOKUP($A784,[1]DSSV!$A$9:$P$65536,IN_DTK!G$6,0))=FALSE,VLOOKUP($A784,[1]DSSV!$A$9:$P$65536,IN_DTK!G$6,0),"")</f>
        <v>K15E49</v>
      </c>
      <c r="H784" s="54">
        <f>IF(ISNA(VLOOKUP($A784,[1]DSSV!$A$9:$P$65536,IN_DTK!H$6,0))=FALSE,IF(H$9&lt;&gt;0,VLOOKUP($A784,[1]DSSV!$A$9:$P$65536,IN_DTK!H$6,0),""),"")</f>
        <v>8</v>
      </c>
      <c r="I784" s="54">
        <f>IF(ISNA(VLOOKUP($A784,[1]DSSV!$A$9:$P$65536,IN_DTK!I$6,0))=FALSE,IF(I$9&lt;&gt;0,VLOOKUP($A784,[1]DSSV!$A$9:$P$65536,IN_DTK!I$6,0),""),"")</f>
        <v>8</v>
      </c>
      <c r="J784" s="54">
        <f>IF(ISNA(VLOOKUP($A784,[1]DSSV!$A$9:$P$65536,IN_DTK!J$6,0))=FALSE,IF(J$9&lt;&gt;0,VLOOKUP($A784,[1]DSSV!$A$9:$P$65536,IN_DTK!J$6,0),""),"")</f>
        <v>5.4</v>
      </c>
      <c r="K784" s="54">
        <f>IF(ISNA(VLOOKUP($A784,[1]DSSV!$A$9:$P$65536,IN_DTK!K$6,0))=FALSE,IF(K$9&lt;&gt;0,VLOOKUP($A784,[1]DSSV!$A$9:$P$65536,IN_DTK!K$6,0),""),"")</f>
        <v>4</v>
      </c>
      <c r="L784" s="54">
        <f>IF(ISNA(VLOOKUP($A784,[1]DSSV!$A$9:$P$65536,IN_DTK!L$6,0))=FALSE,VLOOKUP($A784,[1]DSSV!$A$9:$P$65536,IN_DTK!L$6,0),"")</f>
        <v>8.5</v>
      </c>
      <c r="M784" s="54">
        <f>IF(ISNA(VLOOKUP($A784,[1]DSSV!$A$9:$P$65536,IN_DTK!M$6,0))=FALSE,VLOOKUP($A784,[1]DSSV!$A$9:$P$65536,IN_DTK!M$6,0),"")</f>
        <v>3.5</v>
      </c>
      <c r="N784" s="54">
        <f>IF(ISNA(VLOOKUP($A784,[1]DSSV!$A$9:$P$65536,IN_DTK!N$6,0))=FALSE,IF(N$9&lt;&gt;0,VLOOKUP($A784,[1]DSSV!$A$9:$P$65536,IN_DTK!N$6,0),""),"")</f>
        <v>6</v>
      </c>
      <c r="O784" s="58">
        <f>IF(ISNA(VLOOKUP($A784,[1]DSSV!$A$9:$P$65536,IN_DTK!O$6,0))=FALSE,VLOOKUP($A784,[1]DSSV!$A$9:$P$65536,IN_DTK!O$6,0),"")</f>
        <v>6</v>
      </c>
      <c r="P784" s="59" t="str">
        <f>IF(ISNA(VLOOKUP($A784,[1]DSSV!$A$9:$P$65536,IN_DTK!P$6,0))=FALSE,VLOOKUP($A784,[1]DSSV!$A$9:$P$65536,IN_DTK!P$6,0),"")</f>
        <v>Sáu</v>
      </c>
      <c r="Q784" s="60">
        <f>IF(ISNA(VLOOKUP($A784,[1]DSSV!$A$9:$P$65536,IN_DTK!Q$6,0))=FALSE,VLOOKUP($A784,[1]DSSV!$A$9:$P$65536,IN_DTK!Q$6,0),"")</f>
        <v>0</v>
      </c>
      <c r="R784" s="52" t="str">
        <f t="shared" si="24"/>
        <v>K15KKT</v>
      </c>
      <c r="S784" s="53" t="str">
        <f t="shared" si="25"/>
        <v>KKT</v>
      </c>
    </row>
    <row r="785" spans="1:19" s="52" customFormat="1" ht="18" customHeight="1">
      <c r="A785" s="44">
        <v>776</v>
      </c>
      <c r="B785" s="54">
        <f>SUBTOTAL(2,C$7:C785)</f>
        <v>776</v>
      </c>
      <c r="C785" s="54">
        <f>IF(ISNA(VLOOKUP($A785,[1]DSSV!$A$9:$P$65536,IN_DTK!C$6,0))=FALSE,VLOOKUP($A785,[1]DSSV!$A$9:$P$65536,IN_DTK!C$6,0),"")</f>
        <v>152314103</v>
      </c>
      <c r="D785" s="55" t="str">
        <f>IF(ISNA(VLOOKUP($A785,[1]DSSV!$A$9:$P$65536,IN_DTK!D$6,0))=FALSE,VLOOKUP($A785,[1]DSSV!$A$9:$P$65536,IN_DTK!D$6,0),"")</f>
        <v>Nguyễn Đình</v>
      </c>
      <c r="E785" s="56" t="str">
        <f>IF(ISNA(VLOOKUP($A785,[1]DSSV!$A$9:$P$65536,IN_DTK!E$6,0))=FALSE,VLOOKUP($A785,[1]DSSV!$A$9:$P$65536,IN_DTK!E$6,0),"")</f>
        <v>Tâm</v>
      </c>
      <c r="F785" s="57" t="str">
        <f>IF(ISNA(VLOOKUP($A785,[1]DSSV!$A$9:$P$65536,IN_DTK!F$6,0))=FALSE,VLOOKUP($A785,[1]DSSV!$A$9:$P$65536,IN_DTK!F$6,0),"")</f>
        <v>K15KKT5</v>
      </c>
      <c r="G785" s="57" t="str">
        <f>IF(ISNA(VLOOKUP($A785,[1]DSSV!$A$9:$P$65536,IN_DTK!G$6,0))=FALSE,VLOOKUP($A785,[1]DSSV!$A$9:$P$65536,IN_DTK!G$6,0),"")</f>
        <v>K15E49</v>
      </c>
      <c r="H785" s="54">
        <f>IF(ISNA(VLOOKUP($A785,[1]DSSV!$A$9:$P$65536,IN_DTK!H$6,0))=FALSE,IF(H$9&lt;&gt;0,VLOOKUP($A785,[1]DSSV!$A$9:$P$65536,IN_DTK!H$6,0),""),"")</f>
        <v>9</v>
      </c>
      <c r="I785" s="54">
        <f>IF(ISNA(VLOOKUP($A785,[1]DSSV!$A$9:$P$65536,IN_DTK!I$6,0))=FALSE,IF(I$9&lt;&gt;0,VLOOKUP($A785,[1]DSSV!$A$9:$P$65536,IN_DTK!I$6,0),""),"")</f>
        <v>7</v>
      </c>
      <c r="J785" s="54">
        <f>IF(ISNA(VLOOKUP($A785,[1]DSSV!$A$9:$P$65536,IN_DTK!J$6,0))=FALSE,IF(J$9&lt;&gt;0,VLOOKUP($A785,[1]DSSV!$A$9:$P$65536,IN_DTK!J$6,0),""),"")</f>
        <v>4.8</v>
      </c>
      <c r="K785" s="54">
        <f>IF(ISNA(VLOOKUP($A785,[1]DSSV!$A$9:$P$65536,IN_DTK!K$6,0))=FALSE,IF(K$9&lt;&gt;0,VLOOKUP($A785,[1]DSSV!$A$9:$P$65536,IN_DTK!K$6,0),""),"")</f>
        <v>7</v>
      </c>
      <c r="L785" s="54">
        <f>IF(ISNA(VLOOKUP($A785,[1]DSSV!$A$9:$P$65536,IN_DTK!L$6,0))=FALSE,VLOOKUP($A785,[1]DSSV!$A$9:$P$65536,IN_DTK!L$6,0),"")</f>
        <v>7.5</v>
      </c>
      <c r="M785" s="54">
        <f>IF(ISNA(VLOOKUP($A785,[1]DSSV!$A$9:$P$65536,IN_DTK!M$6,0))=FALSE,VLOOKUP($A785,[1]DSSV!$A$9:$P$65536,IN_DTK!M$6,0),"")</f>
        <v>3.6</v>
      </c>
      <c r="N785" s="54">
        <f>IF(ISNA(VLOOKUP($A785,[1]DSSV!$A$9:$P$65536,IN_DTK!N$6,0))=FALSE,IF(N$9&lt;&gt;0,VLOOKUP($A785,[1]DSSV!$A$9:$P$65536,IN_DTK!N$6,0),""),"")</f>
        <v>5.6</v>
      </c>
      <c r="O785" s="58">
        <f>IF(ISNA(VLOOKUP($A785,[1]DSSV!$A$9:$P$65536,IN_DTK!O$6,0))=FALSE,VLOOKUP($A785,[1]DSSV!$A$9:$P$65536,IN_DTK!O$6,0),"")</f>
        <v>5.9</v>
      </c>
      <c r="P785" s="59" t="str">
        <f>IF(ISNA(VLOOKUP($A785,[1]DSSV!$A$9:$P$65536,IN_DTK!P$6,0))=FALSE,VLOOKUP($A785,[1]DSSV!$A$9:$P$65536,IN_DTK!P$6,0),"")</f>
        <v>Năm Phẩy Chín</v>
      </c>
      <c r="Q785" s="60">
        <f>IF(ISNA(VLOOKUP($A785,[1]DSSV!$A$9:$P$65536,IN_DTK!Q$6,0))=FALSE,VLOOKUP($A785,[1]DSSV!$A$9:$P$65536,IN_DTK!Q$6,0),"")</f>
        <v>0</v>
      </c>
      <c r="R785" s="52" t="str">
        <f t="shared" si="24"/>
        <v>K15KKT</v>
      </c>
      <c r="S785" s="53" t="str">
        <f t="shared" si="25"/>
        <v>KKT</v>
      </c>
    </row>
    <row r="786" spans="1:19" s="52" customFormat="1" ht="18" customHeight="1">
      <c r="A786" s="44">
        <v>777</v>
      </c>
      <c r="B786" s="54">
        <f>SUBTOTAL(2,C$7:C786)</f>
        <v>777</v>
      </c>
      <c r="C786" s="54">
        <f>IF(ISNA(VLOOKUP($A786,[1]DSSV!$A$9:$P$65536,IN_DTK!C$6,0))=FALSE,VLOOKUP($A786,[1]DSSV!$A$9:$P$65536,IN_DTK!C$6,0),"")</f>
        <v>152314105</v>
      </c>
      <c r="D786" s="55" t="str">
        <f>IF(ISNA(VLOOKUP($A786,[1]DSSV!$A$9:$P$65536,IN_DTK!D$6,0))=FALSE,VLOOKUP($A786,[1]DSSV!$A$9:$P$65536,IN_DTK!D$6,0),"")</f>
        <v>Trương Quang</v>
      </c>
      <c r="E786" s="56" t="str">
        <f>IF(ISNA(VLOOKUP($A786,[1]DSSV!$A$9:$P$65536,IN_DTK!E$6,0))=FALSE,VLOOKUP($A786,[1]DSSV!$A$9:$P$65536,IN_DTK!E$6,0),"")</f>
        <v>Phước</v>
      </c>
      <c r="F786" s="57" t="str">
        <f>IF(ISNA(VLOOKUP($A786,[1]DSSV!$A$9:$P$65536,IN_DTK!F$6,0))=FALSE,VLOOKUP($A786,[1]DSSV!$A$9:$P$65536,IN_DTK!F$6,0),"")</f>
        <v>K15KKT5</v>
      </c>
      <c r="G786" s="57" t="str">
        <f>IF(ISNA(VLOOKUP($A786,[1]DSSV!$A$9:$P$65536,IN_DTK!G$6,0))=FALSE,VLOOKUP($A786,[1]DSSV!$A$9:$P$65536,IN_DTK!G$6,0),"")</f>
        <v>K15E49</v>
      </c>
      <c r="H786" s="54">
        <f>IF(ISNA(VLOOKUP($A786,[1]DSSV!$A$9:$P$65536,IN_DTK!H$6,0))=FALSE,IF(H$9&lt;&gt;0,VLOOKUP($A786,[1]DSSV!$A$9:$P$65536,IN_DTK!H$6,0),""),"")</f>
        <v>8</v>
      </c>
      <c r="I786" s="54">
        <f>IF(ISNA(VLOOKUP($A786,[1]DSSV!$A$9:$P$65536,IN_DTK!I$6,0))=FALSE,IF(I$9&lt;&gt;0,VLOOKUP($A786,[1]DSSV!$A$9:$P$65536,IN_DTK!I$6,0),""),"")</f>
        <v>7</v>
      </c>
      <c r="J786" s="54">
        <f>IF(ISNA(VLOOKUP($A786,[1]DSSV!$A$9:$P$65536,IN_DTK!J$6,0))=FALSE,IF(J$9&lt;&gt;0,VLOOKUP($A786,[1]DSSV!$A$9:$P$65536,IN_DTK!J$6,0),""),"")</f>
        <v>5.2</v>
      </c>
      <c r="K786" s="54">
        <f>IF(ISNA(VLOOKUP($A786,[1]DSSV!$A$9:$P$65536,IN_DTK!K$6,0))=FALSE,IF(K$9&lt;&gt;0,VLOOKUP($A786,[1]DSSV!$A$9:$P$65536,IN_DTK!K$6,0),""),"")</f>
        <v>9</v>
      </c>
      <c r="L786" s="54">
        <f>IF(ISNA(VLOOKUP($A786,[1]DSSV!$A$9:$P$65536,IN_DTK!L$6,0))=FALSE,VLOOKUP($A786,[1]DSSV!$A$9:$P$65536,IN_DTK!L$6,0),"")</f>
        <v>7</v>
      </c>
      <c r="M786" s="54">
        <f>IF(ISNA(VLOOKUP($A786,[1]DSSV!$A$9:$P$65536,IN_DTK!M$6,0))=FALSE,VLOOKUP($A786,[1]DSSV!$A$9:$P$65536,IN_DTK!M$6,0),"")</f>
        <v>4.5</v>
      </c>
      <c r="N786" s="54">
        <f>IF(ISNA(VLOOKUP($A786,[1]DSSV!$A$9:$P$65536,IN_DTK!N$6,0))=FALSE,IF(N$9&lt;&gt;0,VLOOKUP($A786,[1]DSSV!$A$9:$P$65536,IN_DTK!N$6,0),""),"")</f>
        <v>5.8</v>
      </c>
      <c r="O786" s="58">
        <f>IF(ISNA(VLOOKUP($A786,[1]DSSV!$A$9:$P$65536,IN_DTK!O$6,0))=FALSE,VLOOKUP($A786,[1]DSSV!$A$9:$P$65536,IN_DTK!O$6,0),"")</f>
        <v>6.2</v>
      </c>
      <c r="P786" s="59" t="str">
        <f>IF(ISNA(VLOOKUP($A786,[1]DSSV!$A$9:$P$65536,IN_DTK!P$6,0))=FALSE,VLOOKUP($A786,[1]DSSV!$A$9:$P$65536,IN_DTK!P$6,0),"")</f>
        <v>Sáu  Phẩy Hai</v>
      </c>
      <c r="Q786" s="60">
        <f>IF(ISNA(VLOOKUP($A786,[1]DSSV!$A$9:$P$65536,IN_DTK!Q$6,0))=FALSE,VLOOKUP($A786,[1]DSSV!$A$9:$P$65536,IN_DTK!Q$6,0),"")</f>
        <v>0</v>
      </c>
      <c r="R786" s="52" t="str">
        <f t="shared" si="24"/>
        <v>K15KKT</v>
      </c>
      <c r="S786" s="53" t="str">
        <f t="shared" si="25"/>
        <v>KKT</v>
      </c>
    </row>
    <row r="787" spans="1:19" s="52" customFormat="1" ht="18" customHeight="1">
      <c r="A787" s="44">
        <v>778</v>
      </c>
      <c r="B787" s="54">
        <f>SUBTOTAL(2,C$7:C787)</f>
        <v>778</v>
      </c>
      <c r="C787" s="54">
        <f>IF(ISNA(VLOOKUP($A787,[1]DSSV!$A$9:$P$65536,IN_DTK!C$6,0))=FALSE,VLOOKUP($A787,[1]DSSV!$A$9:$P$65536,IN_DTK!C$6,0),"")</f>
        <v>152314108</v>
      </c>
      <c r="D787" s="55" t="str">
        <f>IF(ISNA(VLOOKUP($A787,[1]DSSV!$A$9:$P$65536,IN_DTK!D$6,0))=FALSE,VLOOKUP($A787,[1]DSSV!$A$9:$P$65536,IN_DTK!D$6,0),"")</f>
        <v>Nguyễn Anh</v>
      </c>
      <c r="E787" s="56" t="str">
        <f>IF(ISNA(VLOOKUP($A787,[1]DSSV!$A$9:$P$65536,IN_DTK!E$6,0))=FALSE,VLOOKUP($A787,[1]DSSV!$A$9:$P$65536,IN_DTK!E$6,0),"")</f>
        <v>Tuấn</v>
      </c>
      <c r="F787" s="57" t="str">
        <f>IF(ISNA(VLOOKUP($A787,[1]DSSV!$A$9:$P$65536,IN_DTK!F$6,0))=FALSE,VLOOKUP($A787,[1]DSSV!$A$9:$P$65536,IN_DTK!F$6,0),"")</f>
        <v>K15KKT5</v>
      </c>
      <c r="G787" s="57" t="str">
        <f>IF(ISNA(VLOOKUP($A787,[1]DSSV!$A$9:$P$65536,IN_DTK!G$6,0))=FALSE,VLOOKUP($A787,[1]DSSV!$A$9:$P$65536,IN_DTK!G$6,0),"")</f>
        <v>K15E49</v>
      </c>
      <c r="H787" s="54">
        <f>IF(ISNA(VLOOKUP($A787,[1]DSSV!$A$9:$P$65536,IN_DTK!H$6,0))=FALSE,IF(H$9&lt;&gt;0,VLOOKUP($A787,[1]DSSV!$A$9:$P$65536,IN_DTK!H$6,0),""),"")</f>
        <v>9</v>
      </c>
      <c r="I787" s="54">
        <f>IF(ISNA(VLOOKUP($A787,[1]DSSV!$A$9:$P$65536,IN_DTK!I$6,0))=FALSE,IF(I$9&lt;&gt;0,VLOOKUP($A787,[1]DSSV!$A$9:$P$65536,IN_DTK!I$6,0),""),"")</f>
        <v>7</v>
      </c>
      <c r="J787" s="54">
        <f>IF(ISNA(VLOOKUP($A787,[1]DSSV!$A$9:$P$65536,IN_DTK!J$6,0))=FALSE,IF(J$9&lt;&gt;0,VLOOKUP($A787,[1]DSSV!$A$9:$P$65536,IN_DTK!J$6,0),""),"")</f>
        <v>6</v>
      </c>
      <c r="K787" s="54">
        <f>IF(ISNA(VLOOKUP($A787,[1]DSSV!$A$9:$P$65536,IN_DTK!K$6,0))=FALSE,IF(K$9&lt;&gt;0,VLOOKUP($A787,[1]DSSV!$A$9:$P$65536,IN_DTK!K$6,0),""),"")</f>
        <v>7</v>
      </c>
      <c r="L787" s="54">
        <f>IF(ISNA(VLOOKUP($A787,[1]DSSV!$A$9:$P$65536,IN_DTK!L$6,0))=FALSE,VLOOKUP($A787,[1]DSSV!$A$9:$P$65536,IN_DTK!L$6,0),"")</f>
        <v>6.5</v>
      </c>
      <c r="M787" s="54">
        <f>IF(ISNA(VLOOKUP($A787,[1]DSSV!$A$9:$P$65536,IN_DTK!M$6,0))=FALSE,VLOOKUP($A787,[1]DSSV!$A$9:$P$65536,IN_DTK!M$6,0),"")</f>
        <v>3.4</v>
      </c>
      <c r="N787" s="54">
        <f>IF(ISNA(VLOOKUP($A787,[1]DSSV!$A$9:$P$65536,IN_DTK!N$6,0))=FALSE,IF(N$9&lt;&gt;0,VLOOKUP($A787,[1]DSSV!$A$9:$P$65536,IN_DTK!N$6,0),""),"")</f>
        <v>5</v>
      </c>
      <c r="O787" s="58">
        <f>IF(ISNA(VLOOKUP($A787,[1]DSSV!$A$9:$P$65536,IN_DTK!O$6,0))=FALSE,VLOOKUP($A787,[1]DSSV!$A$9:$P$65536,IN_DTK!O$6,0),"")</f>
        <v>5.8</v>
      </c>
      <c r="P787" s="59" t="str">
        <f>IF(ISNA(VLOOKUP($A787,[1]DSSV!$A$9:$P$65536,IN_DTK!P$6,0))=FALSE,VLOOKUP($A787,[1]DSSV!$A$9:$P$65536,IN_DTK!P$6,0),"")</f>
        <v>Năm Phẩy Tám</v>
      </c>
      <c r="Q787" s="60">
        <f>IF(ISNA(VLOOKUP($A787,[1]DSSV!$A$9:$P$65536,IN_DTK!Q$6,0))=FALSE,VLOOKUP($A787,[1]DSSV!$A$9:$P$65536,IN_DTK!Q$6,0),"")</f>
        <v>0</v>
      </c>
      <c r="R787" s="52" t="str">
        <f t="shared" si="24"/>
        <v>K15KKT</v>
      </c>
      <c r="S787" s="53" t="str">
        <f t="shared" si="25"/>
        <v>KKT</v>
      </c>
    </row>
    <row r="788" spans="1:19" s="52" customFormat="1" ht="18" customHeight="1">
      <c r="A788" s="44">
        <v>779</v>
      </c>
      <c r="B788" s="54">
        <f>SUBTOTAL(2,C$7:C788)</f>
        <v>779</v>
      </c>
      <c r="C788" s="54">
        <f>IF(ISNA(VLOOKUP($A788,[1]DSSV!$A$9:$P$65536,IN_DTK!C$6,0))=FALSE,VLOOKUP($A788,[1]DSSV!$A$9:$P$65536,IN_DTK!C$6,0),"")</f>
        <v>152314147</v>
      </c>
      <c r="D788" s="55" t="str">
        <f>IF(ISNA(VLOOKUP($A788,[1]DSSV!$A$9:$P$65536,IN_DTK!D$6,0))=FALSE,VLOOKUP($A788,[1]DSSV!$A$9:$P$65536,IN_DTK!D$6,0),"")</f>
        <v>Nguyễn Thị</v>
      </c>
      <c r="E788" s="56" t="str">
        <f>IF(ISNA(VLOOKUP($A788,[1]DSSV!$A$9:$P$65536,IN_DTK!E$6,0))=FALSE,VLOOKUP($A788,[1]DSSV!$A$9:$P$65536,IN_DTK!E$6,0),"")</f>
        <v>Thúy</v>
      </c>
      <c r="F788" s="57" t="str">
        <f>IF(ISNA(VLOOKUP($A788,[1]DSSV!$A$9:$P$65536,IN_DTK!F$6,0))=FALSE,VLOOKUP($A788,[1]DSSV!$A$9:$P$65536,IN_DTK!F$6,0),"")</f>
        <v>K15KKT5</v>
      </c>
      <c r="G788" s="57" t="str">
        <f>IF(ISNA(VLOOKUP($A788,[1]DSSV!$A$9:$P$65536,IN_DTK!G$6,0))=FALSE,VLOOKUP($A788,[1]DSSV!$A$9:$P$65536,IN_DTK!G$6,0),"")</f>
        <v>K15E49</v>
      </c>
      <c r="H788" s="54">
        <f>IF(ISNA(VLOOKUP($A788,[1]DSSV!$A$9:$P$65536,IN_DTK!H$6,0))=FALSE,IF(H$9&lt;&gt;0,VLOOKUP($A788,[1]DSSV!$A$9:$P$65536,IN_DTK!H$6,0),""),"")</f>
        <v>10</v>
      </c>
      <c r="I788" s="54">
        <f>IF(ISNA(VLOOKUP($A788,[1]DSSV!$A$9:$P$65536,IN_DTK!I$6,0))=FALSE,IF(I$9&lt;&gt;0,VLOOKUP($A788,[1]DSSV!$A$9:$P$65536,IN_DTK!I$6,0),""),"")</f>
        <v>7</v>
      </c>
      <c r="J788" s="54">
        <f>IF(ISNA(VLOOKUP($A788,[1]DSSV!$A$9:$P$65536,IN_DTK!J$6,0))=FALSE,IF(J$9&lt;&gt;0,VLOOKUP($A788,[1]DSSV!$A$9:$P$65536,IN_DTK!J$6,0),""),"")</f>
        <v>5.2</v>
      </c>
      <c r="K788" s="54">
        <f>IF(ISNA(VLOOKUP($A788,[1]DSSV!$A$9:$P$65536,IN_DTK!K$6,0))=FALSE,IF(K$9&lt;&gt;0,VLOOKUP($A788,[1]DSSV!$A$9:$P$65536,IN_DTK!K$6,0),""),"")</f>
        <v>6</v>
      </c>
      <c r="L788" s="54">
        <f>IF(ISNA(VLOOKUP($A788,[1]DSSV!$A$9:$P$65536,IN_DTK!L$6,0))=FALSE,VLOOKUP($A788,[1]DSSV!$A$9:$P$65536,IN_DTK!L$6,0),"")</f>
        <v>6</v>
      </c>
      <c r="M788" s="54">
        <f>IF(ISNA(VLOOKUP($A788,[1]DSSV!$A$9:$P$65536,IN_DTK!M$6,0))=FALSE,VLOOKUP($A788,[1]DSSV!$A$9:$P$65536,IN_DTK!M$6,0),"")</f>
        <v>3.3</v>
      </c>
      <c r="N788" s="54">
        <f>IF(ISNA(VLOOKUP($A788,[1]DSSV!$A$9:$P$65536,IN_DTK!N$6,0))=FALSE,IF(N$9&lt;&gt;0,VLOOKUP($A788,[1]DSSV!$A$9:$P$65536,IN_DTK!N$6,0),""),"")</f>
        <v>4.7</v>
      </c>
      <c r="O788" s="58">
        <f>IF(ISNA(VLOOKUP($A788,[1]DSSV!$A$9:$P$65536,IN_DTK!O$6,0))=FALSE,VLOOKUP($A788,[1]DSSV!$A$9:$P$65536,IN_DTK!O$6,0),"")</f>
        <v>5.4</v>
      </c>
      <c r="P788" s="59" t="str">
        <f>IF(ISNA(VLOOKUP($A788,[1]DSSV!$A$9:$P$65536,IN_DTK!P$6,0))=FALSE,VLOOKUP($A788,[1]DSSV!$A$9:$P$65536,IN_DTK!P$6,0),"")</f>
        <v>Năm Phẩy Bốn</v>
      </c>
      <c r="Q788" s="60">
        <f>IF(ISNA(VLOOKUP($A788,[1]DSSV!$A$9:$P$65536,IN_DTK!Q$6,0))=FALSE,VLOOKUP($A788,[1]DSSV!$A$9:$P$65536,IN_DTK!Q$6,0),"")</f>
        <v>0</v>
      </c>
      <c r="R788" s="52" t="str">
        <f t="shared" si="24"/>
        <v>K15KKT</v>
      </c>
      <c r="S788" s="53" t="str">
        <f t="shared" si="25"/>
        <v>KKT</v>
      </c>
    </row>
    <row r="789" spans="1:19" s="52" customFormat="1" ht="18" customHeight="1">
      <c r="A789" s="44">
        <v>780</v>
      </c>
      <c r="B789" s="54">
        <f>SUBTOTAL(2,C$7:C789)</f>
        <v>780</v>
      </c>
      <c r="C789" s="54">
        <f>IF(ISNA(VLOOKUP($A789,[1]DSSV!$A$9:$P$65536,IN_DTK!C$6,0))=FALSE,VLOOKUP($A789,[1]DSSV!$A$9:$P$65536,IN_DTK!C$6,0),"")</f>
        <v>152315597</v>
      </c>
      <c r="D789" s="55" t="str">
        <f>IF(ISNA(VLOOKUP($A789,[1]DSSV!$A$9:$P$65536,IN_DTK!D$6,0))=FALSE,VLOOKUP($A789,[1]DSSV!$A$9:$P$65536,IN_DTK!D$6,0),"")</f>
        <v>Nguyễn Lê Nhật</v>
      </c>
      <c r="E789" s="56" t="str">
        <f>IF(ISNA(VLOOKUP($A789,[1]DSSV!$A$9:$P$65536,IN_DTK!E$6,0))=FALSE,VLOOKUP($A789,[1]DSSV!$A$9:$P$65536,IN_DTK!E$6,0),"")</f>
        <v>Thảo</v>
      </c>
      <c r="F789" s="57" t="str">
        <f>IF(ISNA(VLOOKUP($A789,[1]DSSV!$A$9:$P$65536,IN_DTK!F$6,0))=FALSE,VLOOKUP($A789,[1]DSSV!$A$9:$P$65536,IN_DTK!F$6,0),"")</f>
        <v>K15KKT5</v>
      </c>
      <c r="G789" s="57" t="str">
        <f>IF(ISNA(VLOOKUP($A789,[1]DSSV!$A$9:$P$65536,IN_DTK!G$6,0))=FALSE,VLOOKUP($A789,[1]DSSV!$A$9:$P$65536,IN_DTK!G$6,0),"")</f>
        <v>K15E49</v>
      </c>
      <c r="H789" s="54">
        <f>IF(ISNA(VLOOKUP($A789,[1]DSSV!$A$9:$P$65536,IN_DTK!H$6,0))=FALSE,IF(H$9&lt;&gt;0,VLOOKUP($A789,[1]DSSV!$A$9:$P$65536,IN_DTK!H$6,0),""),"")</f>
        <v>8</v>
      </c>
      <c r="I789" s="54">
        <f>IF(ISNA(VLOOKUP($A789,[1]DSSV!$A$9:$P$65536,IN_DTK!I$6,0))=FALSE,IF(I$9&lt;&gt;0,VLOOKUP($A789,[1]DSSV!$A$9:$P$65536,IN_DTK!I$6,0),""),"")</f>
        <v>8</v>
      </c>
      <c r="J789" s="54">
        <f>IF(ISNA(VLOOKUP($A789,[1]DSSV!$A$9:$P$65536,IN_DTK!J$6,0))=FALSE,IF(J$9&lt;&gt;0,VLOOKUP($A789,[1]DSSV!$A$9:$P$65536,IN_DTK!J$6,0),""),"")</f>
        <v>5</v>
      </c>
      <c r="K789" s="54">
        <f>IF(ISNA(VLOOKUP($A789,[1]DSSV!$A$9:$P$65536,IN_DTK!K$6,0))=FALSE,IF(K$9&lt;&gt;0,VLOOKUP($A789,[1]DSSV!$A$9:$P$65536,IN_DTK!K$6,0),""),"")</f>
        <v>5</v>
      </c>
      <c r="L789" s="54">
        <f>IF(ISNA(VLOOKUP($A789,[1]DSSV!$A$9:$P$65536,IN_DTK!L$6,0))=FALSE,VLOOKUP($A789,[1]DSSV!$A$9:$P$65536,IN_DTK!L$6,0),"")</f>
        <v>6</v>
      </c>
      <c r="M789" s="54">
        <f>IF(ISNA(VLOOKUP($A789,[1]DSSV!$A$9:$P$65536,IN_DTK!M$6,0))=FALSE,VLOOKUP($A789,[1]DSSV!$A$9:$P$65536,IN_DTK!M$6,0),"")</f>
        <v>3.6</v>
      </c>
      <c r="N789" s="54">
        <f>IF(ISNA(VLOOKUP($A789,[1]DSSV!$A$9:$P$65536,IN_DTK!N$6,0))=FALSE,IF(N$9&lt;&gt;0,VLOOKUP($A789,[1]DSSV!$A$9:$P$65536,IN_DTK!N$6,0),""),"")</f>
        <v>4.8</v>
      </c>
      <c r="O789" s="58">
        <f>IF(ISNA(VLOOKUP($A789,[1]DSSV!$A$9:$P$65536,IN_DTK!O$6,0))=FALSE,VLOOKUP($A789,[1]DSSV!$A$9:$P$65536,IN_DTK!O$6,0),"")</f>
        <v>5.3</v>
      </c>
      <c r="P789" s="59" t="str">
        <f>IF(ISNA(VLOOKUP($A789,[1]DSSV!$A$9:$P$65536,IN_DTK!P$6,0))=FALSE,VLOOKUP($A789,[1]DSSV!$A$9:$P$65536,IN_DTK!P$6,0),"")</f>
        <v>Năm Phẩy Ba</v>
      </c>
      <c r="Q789" s="60">
        <f>IF(ISNA(VLOOKUP($A789,[1]DSSV!$A$9:$P$65536,IN_DTK!Q$6,0))=FALSE,VLOOKUP($A789,[1]DSSV!$A$9:$P$65536,IN_DTK!Q$6,0),"")</f>
        <v>0</v>
      </c>
      <c r="R789" s="52" t="str">
        <f t="shared" si="24"/>
        <v>K15KKT</v>
      </c>
      <c r="S789" s="53" t="str">
        <f t="shared" si="25"/>
        <v>KKT</v>
      </c>
    </row>
    <row r="790" spans="1:19" s="52" customFormat="1" ht="18" customHeight="1">
      <c r="A790" s="44">
        <v>781</v>
      </c>
      <c r="B790" s="54">
        <f>SUBTOTAL(2,C$7:C790)</f>
        <v>781</v>
      </c>
      <c r="C790" s="54">
        <f>IF(ISNA(VLOOKUP($A790,[1]DSSV!$A$9:$P$65536,IN_DTK!C$6,0))=FALSE,VLOOKUP($A790,[1]DSSV!$A$9:$P$65536,IN_DTK!C$6,0),"")</f>
        <v>152173071</v>
      </c>
      <c r="D790" s="55" t="str">
        <f>IF(ISNA(VLOOKUP($A790,[1]DSSV!$A$9:$P$65536,IN_DTK!D$6,0))=FALSE,VLOOKUP($A790,[1]DSSV!$A$9:$P$65536,IN_DTK!D$6,0),"")</f>
        <v xml:space="preserve">Phạm Văn </v>
      </c>
      <c r="E790" s="56" t="str">
        <f>IF(ISNA(VLOOKUP($A790,[1]DSSV!$A$9:$P$65536,IN_DTK!E$6,0))=FALSE,VLOOKUP($A790,[1]DSSV!$A$9:$P$65536,IN_DTK!E$6,0),"")</f>
        <v>Quân</v>
      </c>
      <c r="F790" s="57" t="str">
        <f>IF(ISNA(VLOOKUP($A790,[1]DSSV!$A$9:$P$65536,IN_DTK!F$6,0))=FALSE,VLOOKUP($A790,[1]DSSV!$A$9:$P$65536,IN_DTK!F$6,0),"")</f>
        <v>K15KKT6</v>
      </c>
      <c r="G790" s="57" t="str">
        <f>IF(ISNA(VLOOKUP($A790,[1]DSSV!$A$9:$P$65536,IN_DTK!G$6,0))=FALSE,VLOOKUP($A790,[1]DSSV!$A$9:$P$65536,IN_DTK!G$6,0),"")</f>
        <v>K15E49</v>
      </c>
      <c r="H790" s="54">
        <f>IF(ISNA(VLOOKUP($A790,[1]DSSV!$A$9:$P$65536,IN_DTK!H$6,0))=FALSE,IF(H$9&lt;&gt;0,VLOOKUP($A790,[1]DSSV!$A$9:$P$65536,IN_DTK!H$6,0),""),"")</f>
        <v>8.5</v>
      </c>
      <c r="I790" s="54">
        <f>IF(ISNA(VLOOKUP($A790,[1]DSSV!$A$9:$P$65536,IN_DTK!I$6,0))=FALSE,IF(I$9&lt;&gt;0,VLOOKUP($A790,[1]DSSV!$A$9:$P$65536,IN_DTK!I$6,0),""),"")</f>
        <v>6.5</v>
      </c>
      <c r="J790" s="54">
        <f>IF(ISNA(VLOOKUP($A790,[1]DSSV!$A$9:$P$65536,IN_DTK!J$6,0))=FALSE,IF(J$9&lt;&gt;0,VLOOKUP($A790,[1]DSSV!$A$9:$P$65536,IN_DTK!J$6,0),""),"")</f>
        <v>6.8</v>
      </c>
      <c r="K790" s="54">
        <f>IF(ISNA(VLOOKUP($A790,[1]DSSV!$A$9:$P$65536,IN_DTK!K$6,0))=FALSE,IF(K$9&lt;&gt;0,VLOOKUP($A790,[1]DSSV!$A$9:$P$65536,IN_DTK!K$6,0),""),"")</f>
        <v>5.5</v>
      </c>
      <c r="L790" s="54">
        <f>IF(ISNA(VLOOKUP($A790,[1]DSSV!$A$9:$P$65536,IN_DTK!L$6,0))=FALSE,VLOOKUP($A790,[1]DSSV!$A$9:$P$65536,IN_DTK!L$6,0),"")</f>
        <v>5</v>
      </c>
      <c r="M790" s="54">
        <f>IF(ISNA(VLOOKUP($A790,[1]DSSV!$A$9:$P$65536,IN_DTK!M$6,0))=FALSE,VLOOKUP($A790,[1]DSSV!$A$9:$P$65536,IN_DTK!M$6,0),"")</f>
        <v>3.1</v>
      </c>
      <c r="N790" s="54">
        <f>IF(ISNA(VLOOKUP($A790,[1]DSSV!$A$9:$P$65536,IN_DTK!N$6,0))=FALSE,IF(N$9&lt;&gt;0,VLOOKUP($A790,[1]DSSV!$A$9:$P$65536,IN_DTK!N$6,0),""),"")</f>
        <v>4.0999999999999996</v>
      </c>
      <c r="O790" s="58">
        <f>IF(ISNA(VLOOKUP($A790,[1]DSSV!$A$9:$P$65536,IN_DTK!O$6,0))=FALSE,VLOOKUP($A790,[1]DSSV!$A$9:$P$65536,IN_DTK!O$6,0),"")</f>
        <v>5.2</v>
      </c>
      <c r="P790" s="59" t="str">
        <f>IF(ISNA(VLOOKUP($A790,[1]DSSV!$A$9:$P$65536,IN_DTK!P$6,0))=FALSE,VLOOKUP($A790,[1]DSSV!$A$9:$P$65536,IN_DTK!P$6,0),"")</f>
        <v>Năm Phẩy Hai</v>
      </c>
      <c r="Q790" s="60">
        <f>IF(ISNA(VLOOKUP($A790,[1]DSSV!$A$9:$P$65536,IN_DTK!Q$6,0))=FALSE,VLOOKUP($A790,[1]DSSV!$A$9:$P$65536,IN_DTK!Q$6,0),"")</f>
        <v>0</v>
      </c>
      <c r="R790" s="52" t="str">
        <f t="shared" si="24"/>
        <v>K15KKT</v>
      </c>
      <c r="S790" s="53" t="str">
        <f t="shared" si="25"/>
        <v>KKT</v>
      </c>
    </row>
    <row r="791" spans="1:19" s="52" customFormat="1" ht="18" customHeight="1">
      <c r="A791" s="44">
        <v>782</v>
      </c>
      <c r="B791" s="54">
        <f>SUBTOTAL(2,C$7:C791)</f>
        <v>782</v>
      </c>
      <c r="C791" s="54">
        <f>IF(ISNA(VLOOKUP($A791,[1]DSSV!$A$9:$P$65536,IN_DTK!C$6,0))=FALSE,VLOOKUP($A791,[1]DSSV!$A$9:$P$65536,IN_DTK!C$6,0),"")</f>
        <v>152313884</v>
      </c>
      <c r="D791" s="55" t="str">
        <f>IF(ISNA(VLOOKUP($A791,[1]DSSV!$A$9:$P$65536,IN_DTK!D$6,0))=FALSE,VLOOKUP($A791,[1]DSSV!$A$9:$P$65536,IN_DTK!D$6,0),"")</f>
        <v>Nguyễn Thị Hồng</v>
      </c>
      <c r="E791" s="56" t="str">
        <f>IF(ISNA(VLOOKUP($A791,[1]DSSV!$A$9:$P$65536,IN_DTK!E$6,0))=FALSE,VLOOKUP($A791,[1]DSSV!$A$9:$P$65536,IN_DTK!E$6,0),"")</f>
        <v>Diệp</v>
      </c>
      <c r="F791" s="57" t="str">
        <f>IF(ISNA(VLOOKUP($A791,[1]DSSV!$A$9:$P$65536,IN_DTK!F$6,0))=FALSE,VLOOKUP($A791,[1]DSSV!$A$9:$P$65536,IN_DTK!F$6,0),"")</f>
        <v>K15KKT6</v>
      </c>
      <c r="G791" s="57" t="str">
        <f>IF(ISNA(VLOOKUP($A791,[1]DSSV!$A$9:$P$65536,IN_DTK!G$6,0))=FALSE,VLOOKUP($A791,[1]DSSV!$A$9:$P$65536,IN_DTK!G$6,0),"")</f>
        <v>K15E49</v>
      </c>
      <c r="H791" s="54">
        <f>IF(ISNA(VLOOKUP($A791,[1]DSSV!$A$9:$P$65536,IN_DTK!H$6,0))=FALSE,IF(H$9&lt;&gt;0,VLOOKUP($A791,[1]DSSV!$A$9:$P$65536,IN_DTK!H$6,0),""),"")</f>
        <v>9</v>
      </c>
      <c r="I791" s="54">
        <f>IF(ISNA(VLOOKUP($A791,[1]DSSV!$A$9:$P$65536,IN_DTK!I$6,0))=FALSE,IF(I$9&lt;&gt;0,VLOOKUP($A791,[1]DSSV!$A$9:$P$65536,IN_DTK!I$6,0),""),"")</f>
        <v>7.5</v>
      </c>
      <c r="J791" s="54">
        <f>IF(ISNA(VLOOKUP($A791,[1]DSSV!$A$9:$P$65536,IN_DTK!J$6,0))=FALSE,IF(J$9&lt;&gt;0,VLOOKUP($A791,[1]DSSV!$A$9:$P$65536,IN_DTK!J$6,0),""),"")</f>
        <v>7.2</v>
      </c>
      <c r="K791" s="54">
        <f>IF(ISNA(VLOOKUP($A791,[1]DSSV!$A$9:$P$65536,IN_DTK!K$6,0))=FALSE,IF(K$9&lt;&gt;0,VLOOKUP($A791,[1]DSSV!$A$9:$P$65536,IN_DTK!K$6,0),""),"")</f>
        <v>9</v>
      </c>
      <c r="L791" s="54">
        <f>IF(ISNA(VLOOKUP($A791,[1]DSSV!$A$9:$P$65536,IN_DTK!L$6,0))=FALSE,VLOOKUP($A791,[1]DSSV!$A$9:$P$65536,IN_DTK!L$6,0),"")</f>
        <v>7</v>
      </c>
      <c r="M791" s="54">
        <f>IF(ISNA(VLOOKUP($A791,[1]DSSV!$A$9:$P$65536,IN_DTK!M$6,0))=FALSE,VLOOKUP($A791,[1]DSSV!$A$9:$P$65536,IN_DTK!M$6,0),"")</f>
        <v>4.2</v>
      </c>
      <c r="N791" s="54">
        <f>IF(ISNA(VLOOKUP($A791,[1]DSSV!$A$9:$P$65536,IN_DTK!N$6,0))=FALSE,IF(N$9&lt;&gt;0,VLOOKUP($A791,[1]DSSV!$A$9:$P$65536,IN_DTK!N$6,0),""),"")</f>
        <v>5.6</v>
      </c>
      <c r="O791" s="58">
        <f>IF(ISNA(VLOOKUP($A791,[1]DSSV!$A$9:$P$65536,IN_DTK!O$6,0))=FALSE,VLOOKUP($A791,[1]DSSV!$A$9:$P$65536,IN_DTK!O$6,0),"")</f>
        <v>6.6</v>
      </c>
      <c r="P791" s="59" t="str">
        <f>IF(ISNA(VLOOKUP($A791,[1]DSSV!$A$9:$P$65536,IN_DTK!P$6,0))=FALSE,VLOOKUP($A791,[1]DSSV!$A$9:$P$65536,IN_DTK!P$6,0),"")</f>
        <v>Sáu Phẩy Sáu</v>
      </c>
      <c r="Q791" s="60">
        <f>IF(ISNA(VLOOKUP($A791,[1]DSSV!$A$9:$P$65536,IN_DTK!Q$6,0))=FALSE,VLOOKUP($A791,[1]DSSV!$A$9:$P$65536,IN_DTK!Q$6,0),"")</f>
        <v>0</v>
      </c>
      <c r="R791" s="52" t="str">
        <f t="shared" si="24"/>
        <v>K15KKT</v>
      </c>
      <c r="S791" s="53" t="str">
        <f t="shared" si="25"/>
        <v>KKT</v>
      </c>
    </row>
    <row r="792" spans="1:19" s="52" customFormat="1" ht="18" customHeight="1">
      <c r="A792" s="44">
        <v>783</v>
      </c>
      <c r="B792" s="54">
        <f>SUBTOTAL(2,C$7:C792)</f>
        <v>783</v>
      </c>
      <c r="C792" s="54">
        <f>IF(ISNA(VLOOKUP($A792,[1]DSSV!$A$9:$P$65536,IN_DTK!C$6,0))=FALSE,VLOOKUP($A792,[1]DSSV!$A$9:$P$65536,IN_DTK!C$6,0),"")</f>
        <v>152313885</v>
      </c>
      <c r="D792" s="55" t="str">
        <f>IF(ISNA(VLOOKUP($A792,[1]DSSV!$A$9:$P$65536,IN_DTK!D$6,0))=FALSE,VLOOKUP($A792,[1]DSSV!$A$9:$P$65536,IN_DTK!D$6,0),"")</f>
        <v>Trần Thuận</v>
      </c>
      <c r="E792" s="56" t="str">
        <f>IF(ISNA(VLOOKUP($A792,[1]DSSV!$A$9:$P$65536,IN_DTK!E$6,0))=FALSE,VLOOKUP($A792,[1]DSSV!$A$9:$P$65536,IN_DTK!E$6,0),"")</f>
        <v>Nhi</v>
      </c>
      <c r="F792" s="57" t="str">
        <f>IF(ISNA(VLOOKUP($A792,[1]DSSV!$A$9:$P$65536,IN_DTK!F$6,0))=FALSE,VLOOKUP($A792,[1]DSSV!$A$9:$P$65536,IN_DTK!F$6,0),"")</f>
        <v>K15KKT6</v>
      </c>
      <c r="G792" s="57" t="str">
        <f>IF(ISNA(VLOOKUP($A792,[1]DSSV!$A$9:$P$65536,IN_DTK!G$6,0))=FALSE,VLOOKUP($A792,[1]DSSV!$A$9:$P$65536,IN_DTK!G$6,0),"")</f>
        <v>K15E49</v>
      </c>
      <c r="H792" s="54">
        <f>IF(ISNA(VLOOKUP($A792,[1]DSSV!$A$9:$P$65536,IN_DTK!H$6,0))=FALSE,IF(H$9&lt;&gt;0,VLOOKUP($A792,[1]DSSV!$A$9:$P$65536,IN_DTK!H$6,0),""),"")</f>
        <v>10</v>
      </c>
      <c r="I792" s="54">
        <f>IF(ISNA(VLOOKUP($A792,[1]DSSV!$A$9:$P$65536,IN_DTK!I$6,0))=FALSE,IF(I$9&lt;&gt;0,VLOOKUP($A792,[1]DSSV!$A$9:$P$65536,IN_DTK!I$6,0),""),"")</f>
        <v>8</v>
      </c>
      <c r="J792" s="54">
        <f>IF(ISNA(VLOOKUP($A792,[1]DSSV!$A$9:$P$65536,IN_DTK!J$6,0))=FALSE,IF(J$9&lt;&gt;0,VLOOKUP($A792,[1]DSSV!$A$9:$P$65536,IN_DTK!J$6,0),""),"")</f>
        <v>6</v>
      </c>
      <c r="K792" s="54">
        <f>IF(ISNA(VLOOKUP($A792,[1]DSSV!$A$9:$P$65536,IN_DTK!K$6,0))=FALSE,IF(K$9&lt;&gt;0,VLOOKUP($A792,[1]DSSV!$A$9:$P$65536,IN_DTK!K$6,0),""),"")</f>
        <v>9</v>
      </c>
      <c r="L792" s="54">
        <f>IF(ISNA(VLOOKUP($A792,[1]DSSV!$A$9:$P$65536,IN_DTK!L$6,0))=FALSE,VLOOKUP($A792,[1]DSSV!$A$9:$P$65536,IN_DTK!L$6,0),"")</f>
        <v>5.5</v>
      </c>
      <c r="M792" s="54">
        <f>IF(ISNA(VLOOKUP($A792,[1]DSSV!$A$9:$P$65536,IN_DTK!M$6,0))=FALSE,VLOOKUP($A792,[1]DSSV!$A$9:$P$65536,IN_DTK!M$6,0),"")</f>
        <v>3.3</v>
      </c>
      <c r="N792" s="54">
        <f>IF(ISNA(VLOOKUP($A792,[1]DSSV!$A$9:$P$65536,IN_DTK!N$6,0))=FALSE,IF(N$9&lt;&gt;0,VLOOKUP($A792,[1]DSSV!$A$9:$P$65536,IN_DTK!N$6,0),""),"")</f>
        <v>4.4000000000000004</v>
      </c>
      <c r="O792" s="58">
        <f>IF(ISNA(VLOOKUP($A792,[1]DSSV!$A$9:$P$65536,IN_DTK!O$6,0))=FALSE,VLOOKUP($A792,[1]DSSV!$A$9:$P$65536,IN_DTK!O$6,0),"")</f>
        <v>5.8</v>
      </c>
      <c r="P792" s="59" t="str">
        <f>IF(ISNA(VLOOKUP($A792,[1]DSSV!$A$9:$P$65536,IN_DTK!P$6,0))=FALSE,VLOOKUP($A792,[1]DSSV!$A$9:$P$65536,IN_DTK!P$6,0),"")</f>
        <v>Năm Phẩy Tám</v>
      </c>
      <c r="Q792" s="60">
        <f>IF(ISNA(VLOOKUP($A792,[1]DSSV!$A$9:$P$65536,IN_DTK!Q$6,0))=FALSE,VLOOKUP($A792,[1]DSSV!$A$9:$P$65536,IN_DTK!Q$6,0),"")</f>
        <v>0</v>
      </c>
      <c r="R792" s="52" t="str">
        <f t="shared" si="24"/>
        <v>K15KKT</v>
      </c>
      <c r="S792" s="53" t="str">
        <f t="shared" si="25"/>
        <v>KKT</v>
      </c>
    </row>
    <row r="793" spans="1:19" s="52" customFormat="1" ht="18" customHeight="1">
      <c r="A793" s="44">
        <v>784</v>
      </c>
      <c r="B793" s="54">
        <f>SUBTOTAL(2,C$7:C793)</f>
        <v>784</v>
      </c>
      <c r="C793" s="54">
        <f>IF(ISNA(VLOOKUP($A793,[1]DSSV!$A$9:$P$65536,IN_DTK!C$6,0))=FALSE,VLOOKUP($A793,[1]DSSV!$A$9:$P$65536,IN_DTK!C$6,0),"")</f>
        <v>152313904</v>
      </c>
      <c r="D793" s="55" t="str">
        <f>IF(ISNA(VLOOKUP($A793,[1]DSSV!$A$9:$P$65536,IN_DTK!D$6,0))=FALSE,VLOOKUP($A793,[1]DSSV!$A$9:$P$65536,IN_DTK!D$6,0),"")</f>
        <v>Trần Diệu</v>
      </c>
      <c r="E793" s="56" t="str">
        <f>IF(ISNA(VLOOKUP($A793,[1]DSSV!$A$9:$P$65536,IN_DTK!E$6,0))=FALSE,VLOOKUP($A793,[1]DSSV!$A$9:$P$65536,IN_DTK!E$6,0),"")</f>
        <v>Hạnh</v>
      </c>
      <c r="F793" s="57" t="str">
        <f>IF(ISNA(VLOOKUP($A793,[1]DSSV!$A$9:$P$65536,IN_DTK!F$6,0))=FALSE,VLOOKUP($A793,[1]DSSV!$A$9:$P$65536,IN_DTK!F$6,0),"")</f>
        <v>K15KKT6</v>
      </c>
      <c r="G793" s="57" t="str">
        <f>IF(ISNA(VLOOKUP($A793,[1]DSSV!$A$9:$P$65536,IN_DTK!G$6,0))=FALSE,VLOOKUP($A793,[1]DSSV!$A$9:$P$65536,IN_DTK!G$6,0),"")</f>
        <v>K15E49</v>
      </c>
      <c r="H793" s="54">
        <f>IF(ISNA(VLOOKUP($A793,[1]DSSV!$A$9:$P$65536,IN_DTK!H$6,0))=FALSE,IF(H$9&lt;&gt;0,VLOOKUP($A793,[1]DSSV!$A$9:$P$65536,IN_DTK!H$6,0),""),"")</f>
        <v>9</v>
      </c>
      <c r="I793" s="54">
        <f>IF(ISNA(VLOOKUP($A793,[1]DSSV!$A$9:$P$65536,IN_DTK!I$6,0))=FALSE,IF(I$9&lt;&gt;0,VLOOKUP($A793,[1]DSSV!$A$9:$P$65536,IN_DTK!I$6,0),""),"")</f>
        <v>7</v>
      </c>
      <c r="J793" s="54">
        <f>IF(ISNA(VLOOKUP($A793,[1]DSSV!$A$9:$P$65536,IN_DTK!J$6,0))=FALSE,IF(J$9&lt;&gt;0,VLOOKUP($A793,[1]DSSV!$A$9:$P$65536,IN_DTK!J$6,0),""),"")</f>
        <v>6.4</v>
      </c>
      <c r="K793" s="54">
        <f>IF(ISNA(VLOOKUP($A793,[1]DSSV!$A$9:$P$65536,IN_DTK!K$6,0))=FALSE,IF(K$9&lt;&gt;0,VLOOKUP($A793,[1]DSSV!$A$9:$P$65536,IN_DTK!K$6,0),""),"")</f>
        <v>8</v>
      </c>
      <c r="L793" s="54">
        <f>IF(ISNA(VLOOKUP($A793,[1]DSSV!$A$9:$P$65536,IN_DTK!L$6,0))=FALSE,VLOOKUP($A793,[1]DSSV!$A$9:$P$65536,IN_DTK!L$6,0),"")</f>
        <v>5</v>
      </c>
      <c r="M793" s="54">
        <f>IF(ISNA(VLOOKUP($A793,[1]DSSV!$A$9:$P$65536,IN_DTK!M$6,0))=FALSE,VLOOKUP($A793,[1]DSSV!$A$9:$P$65536,IN_DTK!M$6,0),"")</f>
        <v>3.5</v>
      </c>
      <c r="N793" s="54">
        <f>IF(ISNA(VLOOKUP($A793,[1]DSSV!$A$9:$P$65536,IN_DTK!N$6,0))=FALSE,IF(N$9&lt;&gt;0,VLOOKUP($A793,[1]DSSV!$A$9:$P$65536,IN_DTK!N$6,0),""),"")</f>
        <v>4.3</v>
      </c>
      <c r="O793" s="58">
        <f>IF(ISNA(VLOOKUP($A793,[1]DSSV!$A$9:$P$65536,IN_DTK!O$6,0))=FALSE,VLOOKUP($A793,[1]DSSV!$A$9:$P$65536,IN_DTK!O$6,0),"")</f>
        <v>5.6</v>
      </c>
      <c r="P793" s="59" t="str">
        <f>IF(ISNA(VLOOKUP($A793,[1]DSSV!$A$9:$P$65536,IN_DTK!P$6,0))=FALSE,VLOOKUP($A793,[1]DSSV!$A$9:$P$65536,IN_DTK!P$6,0),"")</f>
        <v>Năm Phẩy Sáu</v>
      </c>
      <c r="Q793" s="60">
        <f>IF(ISNA(VLOOKUP($A793,[1]DSSV!$A$9:$P$65536,IN_DTK!Q$6,0))=FALSE,VLOOKUP($A793,[1]DSSV!$A$9:$P$65536,IN_DTK!Q$6,0),"")</f>
        <v>0</v>
      </c>
      <c r="R793" s="52" t="str">
        <f t="shared" si="24"/>
        <v>K15KKT</v>
      </c>
      <c r="S793" s="53" t="str">
        <f t="shared" si="25"/>
        <v>KKT</v>
      </c>
    </row>
    <row r="794" spans="1:19" s="52" customFormat="1" ht="18" customHeight="1">
      <c r="A794" s="44">
        <v>785</v>
      </c>
      <c r="B794" s="54">
        <f>SUBTOTAL(2,C$7:C794)</f>
        <v>785</v>
      </c>
      <c r="C794" s="54">
        <f>IF(ISNA(VLOOKUP($A794,[1]DSSV!$A$9:$P$65536,IN_DTK!C$6,0))=FALSE,VLOOKUP($A794,[1]DSSV!$A$9:$P$65536,IN_DTK!C$6,0),"")</f>
        <v>152313910</v>
      </c>
      <c r="D794" s="55" t="str">
        <f>IF(ISNA(VLOOKUP($A794,[1]DSSV!$A$9:$P$65536,IN_DTK!D$6,0))=FALSE,VLOOKUP($A794,[1]DSSV!$A$9:$P$65536,IN_DTK!D$6,0),"")</f>
        <v>Phạm Minh</v>
      </c>
      <c r="E794" s="56" t="str">
        <f>IF(ISNA(VLOOKUP($A794,[1]DSSV!$A$9:$P$65536,IN_DTK!E$6,0))=FALSE,VLOOKUP($A794,[1]DSSV!$A$9:$P$65536,IN_DTK!E$6,0),"")</f>
        <v>Tâm</v>
      </c>
      <c r="F794" s="57" t="str">
        <f>IF(ISNA(VLOOKUP($A794,[1]DSSV!$A$9:$P$65536,IN_DTK!F$6,0))=FALSE,VLOOKUP($A794,[1]DSSV!$A$9:$P$65536,IN_DTK!F$6,0),"")</f>
        <v>K15KKT6</v>
      </c>
      <c r="G794" s="57" t="str">
        <f>IF(ISNA(VLOOKUP($A794,[1]DSSV!$A$9:$P$65536,IN_DTK!G$6,0))=FALSE,VLOOKUP($A794,[1]DSSV!$A$9:$P$65536,IN_DTK!G$6,0),"")</f>
        <v>K15E49</v>
      </c>
      <c r="H794" s="54">
        <f>IF(ISNA(VLOOKUP($A794,[1]DSSV!$A$9:$P$65536,IN_DTK!H$6,0))=FALSE,IF(H$9&lt;&gt;0,VLOOKUP($A794,[1]DSSV!$A$9:$P$65536,IN_DTK!H$6,0),""),"")</f>
        <v>10</v>
      </c>
      <c r="I794" s="54">
        <f>IF(ISNA(VLOOKUP($A794,[1]DSSV!$A$9:$P$65536,IN_DTK!I$6,0))=FALSE,IF(I$9&lt;&gt;0,VLOOKUP($A794,[1]DSSV!$A$9:$P$65536,IN_DTK!I$6,0),""),"")</f>
        <v>9</v>
      </c>
      <c r="J794" s="54">
        <f>IF(ISNA(VLOOKUP($A794,[1]DSSV!$A$9:$P$65536,IN_DTK!J$6,0))=FALSE,IF(J$9&lt;&gt;0,VLOOKUP($A794,[1]DSSV!$A$9:$P$65536,IN_DTK!J$6,0),""),"")</f>
        <v>7.6</v>
      </c>
      <c r="K794" s="54">
        <f>IF(ISNA(VLOOKUP($A794,[1]DSSV!$A$9:$P$65536,IN_DTK!K$6,0))=FALSE,IF(K$9&lt;&gt;0,VLOOKUP($A794,[1]DSSV!$A$9:$P$65536,IN_DTK!K$6,0),""),"")</f>
        <v>6</v>
      </c>
      <c r="L794" s="54">
        <f>IF(ISNA(VLOOKUP($A794,[1]DSSV!$A$9:$P$65536,IN_DTK!L$6,0))=FALSE,VLOOKUP($A794,[1]DSSV!$A$9:$P$65536,IN_DTK!L$6,0),"")</f>
        <v>6.5</v>
      </c>
      <c r="M794" s="54">
        <f>IF(ISNA(VLOOKUP($A794,[1]DSSV!$A$9:$P$65536,IN_DTK!M$6,0))=FALSE,VLOOKUP($A794,[1]DSSV!$A$9:$P$65536,IN_DTK!M$6,0),"")</f>
        <v>5.3</v>
      </c>
      <c r="N794" s="54">
        <f>IF(ISNA(VLOOKUP($A794,[1]DSSV!$A$9:$P$65536,IN_DTK!N$6,0))=FALSE,IF(N$9&lt;&gt;0,VLOOKUP($A794,[1]DSSV!$A$9:$P$65536,IN_DTK!N$6,0),""),"")</f>
        <v>5.9</v>
      </c>
      <c r="O794" s="58">
        <f>IF(ISNA(VLOOKUP($A794,[1]DSSV!$A$9:$P$65536,IN_DTK!O$6,0))=FALSE,VLOOKUP($A794,[1]DSSV!$A$9:$P$65536,IN_DTK!O$6,0),"")</f>
        <v>6.8</v>
      </c>
      <c r="P794" s="59" t="str">
        <f>IF(ISNA(VLOOKUP($A794,[1]DSSV!$A$9:$P$65536,IN_DTK!P$6,0))=FALSE,VLOOKUP($A794,[1]DSSV!$A$9:$P$65536,IN_DTK!P$6,0),"")</f>
        <v>Sáu  Phẩy Tám</v>
      </c>
      <c r="Q794" s="60">
        <f>IF(ISNA(VLOOKUP($A794,[1]DSSV!$A$9:$P$65536,IN_DTK!Q$6,0))=FALSE,VLOOKUP($A794,[1]DSSV!$A$9:$P$65536,IN_DTK!Q$6,0),"")</f>
        <v>0</v>
      </c>
      <c r="R794" s="52" t="str">
        <f t="shared" si="24"/>
        <v>K15KKT</v>
      </c>
      <c r="S794" s="53" t="str">
        <f t="shared" si="25"/>
        <v>KKT</v>
      </c>
    </row>
    <row r="795" spans="1:19" s="52" customFormat="1" ht="18" customHeight="1">
      <c r="A795" s="44">
        <v>786</v>
      </c>
      <c r="B795" s="54">
        <f>SUBTOTAL(2,C$7:C795)</f>
        <v>786</v>
      </c>
      <c r="C795" s="54">
        <f>IF(ISNA(VLOOKUP($A795,[1]DSSV!$A$9:$P$65536,IN_DTK!C$6,0))=FALSE,VLOOKUP($A795,[1]DSSV!$A$9:$P$65536,IN_DTK!C$6,0),"")</f>
        <v>152313915</v>
      </c>
      <c r="D795" s="55" t="str">
        <f>IF(ISNA(VLOOKUP($A795,[1]DSSV!$A$9:$P$65536,IN_DTK!D$6,0))=FALSE,VLOOKUP($A795,[1]DSSV!$A$9:$P$65536,IN_DTK!D$6,0),"")</f>
        <v>Võ Đức</v>
      </c>
      <c r="E795" s="56" t="str">
        <f>IF(ISNA(VLOOKUP($A795,[1]DSSV!$A$9:$P$65536,IN_DTK!E$6,0))=FALSE,VLOOKUP($A795,[1]DSSV!$A$9:$P$65536,IN_DTK!E$6,0),"")</f>
        <v>Khoa</v>
      </c>
      <c r="F795" s="57" t="str">
        <f>IF(ISNA(VLOOKUP($A795,[1]DSSV!$A$9:$P$65536,IN_DTK!F$6,0))=FALSE,VLOOKUP($A795,[1]DSSV!$A$9:$P$65536,IN_DTK!F$6,0),"")</f>
        <v>K15KKT6</v>
      </c>
      <c r="G795" s="57" t="str">
        <f>IF(ISNA(VLOOKUP($A795,[1]DSSV!$A$9:$P$65536,IN_DTK!G$6,0))=FALSE,VLOOKUP($A795,[1]DSSV!$A$9:$P$65536,IN_DTK!G$6,0),"")</f>
        <v>K15E49</v>
      </c>
      <c r="H795" s="54">
        <f>IF(ISNA(VLOOKUP($A795,[1]DSSV!$A$9:$P$65536,IN_DTK!H$6,0))=FALSE,IF(H$9&lt;&gt;0,VLOOKUP($A795,[1]DSSV!$A$9:$P$65536,IN_DTK!H$6,0),""),"")</f>
        <v>4</v>
      </c>
      <c r="I795" s="54">
        <f>IF(ISNA(VLOOKUP($A795,[1]DSSV!$A$9:$P$65536,IN_DTK!I$6,0))=FALSE,IF(I$9&lt;&gt;0,VLOOKUP($A795,[1]DSSV!$A$9:$P$65536,IN_DTK!I$6,0),""),"")</f>
        <v>7</v>
      </c>
      <c r="J795" s="54">
        <f>IF(ISNA(VLOOKUP($A795,[1]DSSV!$A$9:$P$65536,IN_DTK!J$6,0))=FALSE,IF(J$9&lt;&gt;0,VLOOKUP($A795,[1]DSSV!$A$9:$P$65536,IN_DTK!J$6,0),""),"")</f>
        <v>7.2</v>
      </c>
      <c r="K795" s="54">
        <f>IF(ISNA(VLOOKUP($A795,[1]DSSV!$A$9:$P$65536,IN_DTK!K$6,0))=FALSE,IF(K$9&lt;&gt;0,VLOOKUP($A795,[1]DSSV!$A$9:$P$65536,IN_DTK!K$6,0),""),"")</f>
        <v>0</v>
      </c>
      <c r="L795" s="54">
        <f>IF(ISNA(VLOOKUP($A795,[1]DSSV!$A$9:$P$65536,IN_DTK!L$6,0))=FALSE,VLOOKUP($A795,[1]DSSV!$A$9:$P$65536,IN_DTK!L$6,0),"")</f>
        <v>6.5</v>
      </c>
      <c r="M795" s="54">
        <f>IF(ISNA(VLOOKUP($A795,[1]DSSV!$A$9:$P$65536,IN_DTK!M$6,0))=FALSE,VLOOKUP($A795,[1]DSSV!$A$9:$P$65536,IN_DTK!M$6,0),"")</f>
        <v>5.3</v>
      </c>
      <c r="N795" s="54">
        <f>IF(ISNA(VLOOKUP($A795,[1]DSSV!$A$9:$P$65536,IN_DTK!N$6,0))=FALSE,IF(N$9&lt;&gt;0,VLOOKUP($A795,[1]DSSV!$A$9:$P$65536,IN_DTK!N$6,0),""),"")</f>
        <v>5.9</v>
      </c>
      <c r="O795" s="58">
        <f>IF(ISNA(VLOOKUP($A795,[1]DSSV!$A$9:$P$65536,IN_DTK!O$6,0))=FALSE,VLOOKUP($A795,[1]DSSV!$A$9:$P$65536,IN_DTK!O$6,0),"")</f>
        <v>5.6</v>
      </c>
      <c r="P795" s="59" t="str">
        <f>IF(ISNA(VLOOKUP($A795,[1]DSSV!$A$9:$P$65536,IN_DTK!P$6,0))=FALSE,VLOOKUP($A795,[1]DSSV!$A$9:$P$65536,IN_DTK!P$6,0),"")</f>
        <v>Năm Phẩy Sáu</v>
      </c>
      <c r="Q795" s="60">
        <f>IF(ISNA(VLOOKUP($A795,[1]DSSV!$A$9:$P$65536,IN_DTK!Q$6,0))=FALSE,VLOOKUP($A795,[1]DSSV!$A$9:$P$65536,IN_DTK!Q$6,0),"")</f>
        <v>0</v>
      </c>
      <c r="R795" s="52" t="str">
        <f t="shared" si="24"/>
        <v>K15KKT</v>
      </c>
      <c r="S795" s="53" t="str">
        <f t="shared" si="25"/>
        <v>KKT</v>
      </c>
    </row>
    <row r="796" spans="1:19" s="52" customFormat="1" ht="18" customHeight="1">
      <c r="A796" s="44">
        <v>787</v>
      </c>
      <c r="B796" s="54">
        <f>SUBTOTAL(2,C$7:C796)</f>
        <v>787</v>
      </c>
      <c r="C796" s="54">
        <f>IF(ISNA(VLOOKUP($A796,[1]DSSV!$A$9:$P$65536,IN_DTK!C$6,0))=FALSE,VLOOKUP($A796,[1]DSSV!$A$9:$P$65536,IN_DTK!C$6,0),"")</f>
        <v>152313928</v>
      </c>
      <c r="D796" s="55" t="str">
        <f>IF(ISNA(VLOOKUP($A796,[1]DSSV!$A$9:$P$65536,IN_DTK!D$6,0))=FALSE,VLOOKUP($A796,[1]DSSV!$A$9:$P$65536,IN_DTK!D$6,0),"")</f>
        <v>Trần Lê</v>
      </c>
      <c r="E796" s="56" t="str">
        <f>IF(ISNA(VLOOKUP($A796,[1]DSSV!$A$9:$P$65536,IN_DTK!E$6,0))=FALSE,VLOOKUP($A796,[1]DSSV!$A$9:$P$65536,IN_DTK!E$6,0),"")</f>
        <v>Quang</v>
      </c>
      <c r="F796" s="57" t="str">
        <f>IF(ISNA(VLOOKUP($A796,[1]DSSV!$A$9:$P$65536,IN_DTK!F$6,0))=FALSE,VLOOKUP($A796,[1]DSSV!$A$9:$P$65536,IN_DTK!F$6,0),"")</f>
        <v>K15KKT6</v>
      </c>
      <c r="G796" s="57" t="str">
        <f>IF(ISNA(VLOOKUP($A796,[1]DSSV!$A$9:$P$65536,IN_DTK!G$6,0))=FALSE,VLOOKUP($A796,[1]DSSV!$A$9:$P$65536,IN_DTK!G$6,0),"")</f>
        <v>K15E49</v>
      </c>
      <c r="H796" s="54">
        <f>IF(ISNA(VLOOKUP($A796,[1]DSSV!$A$9:$P$65536,IN_DTK!H$6,0))=FALSE,IF(H$9&lt;&gt;0,VLOOKUP($A796,[1]DSSV!$A$9:$P$65536,IN_DTK!H$6,0),""),"")</f>
        <v>3</v>
      </c>
      <c r="I796" s="54">
        <f>IF(ISNA(VLOOKUP($A796,[1]DSSV!$A$9:$P$65536,IN_DTK!I$6,0))=FALSE,IF(I$9&lt;&gt;0,VLOOKUP($A796,[1]DSSV!$A$9:$P$65536,IN_DTK!I$6,0),""),"")</f>
        <v>6.5</v>
      </c>
      <c r="J796" s="54">
        <f>IF(ISNA(VLOOKUP($A796,[1]DSSV!$A$9:$P$65536,IN_DTK!J$6,0))=FALSE,IF(J$9&lt;&gt;0,VLOOKUP($A796,[1]DSSV!$A$9:$P$65536,IN_DTK!J$6,0),""),"")</f>
        <v>7.6</v>
      </c>
      <c r="K796" s="54">
        <f>IF(ISNA(VLOOKUP($A796,[1]DSSV!$A$9:$P$65536,IN_DTK!K$6,0))=FALSE,IF(K$9&lt;&gt;0,VLOOKUP($A796,[1]DSSV!$A$9:$P$65536,IN_DTK!K$6,0),""),"")</f>
        <v>5</v>
      </c>
      <c r="L796" s="54">
        <f>IF(ISNA(VLOOKUP($A796,[1]DSSV!$A$9:$P$65536,IN_DTK!L$6,0))=FALSE,VLOOKUP($A796,[1]DSSV!$A$9:$P$65536,IN_DTK!L$6,0),"")</f>
        <v>7.5</v>
      </c>
      <c r="M796" s="54">
        <f>IF(ISNA(VLOOKUP($A796,[1]DSSV!$A$9:$P$65536,IN_DTK!M$6,0))=FALSE,VLOOKUP($A796,[1]DSSV!$A$9:$P$65536,IN_DTK!M$6,0),"")</f>
        <v>6.2</v>
      </c>
      <c r="N796" s="54">
        <f>IF(ISNA(VLOOKUP($A796,[1]DSSV!$A$9:$P$65536,IN_DTK!N$6,0))=FALSE,IF(N$9&lt;&gt;0,VLOOKUP($A796,[1]DSSV!$A$9:$P$65536,IN_DTK!N$6,0),""),"")</f>
        <v>6.9</v>
      </c>
      <c r="O796" s="58">
        <f>IF(ISNA(VLOOKUP($A796,[1]DSSV!$A$9:$P$65536,IN_DTK!O$6,0))=FALSE,VLOOKUP($A796,[1]DSSV!$A$9:$P$65536,IN_DTK!O$6,0),"")</f>
        <v>6.6</v>
      </c>
      <c r="P796" s="59" t="str">
        <f>IF(ISNA(VLOOKUP($A796,[1]DSSV!$A$9:$P$65536,IN_DTK!P$6,0))=FALSE,VLOOKUP($A796,[1]DSSV!$A$9:$P$65536,IN_DTK!P$6,0),"")</f>
        <v>Sáu Phẩy Sáu</v>
      </c>
      <c r="Q796" s="60">
        <f>IF(ISNA(VLOOKUP($A796,[1]DSSV!$A$9:$P$65536,IN_DTK!Q$6,0))=FALSE,VLOOKUP($A796,[1]DSSV!$A$9:$P$65536,IN_DTK!Q$6,0),"")</f>
        <v>0</v>
      </c>
      <c r="R796" s="52" t="str">
        <f t="shared" si="24"/>
        <v>K15KKT</v>
      </c>
      <c r="S796" s="53" t="str">
        <f t="shared" si="25"/>
        <v>KKT</v>
      </c>
    </row>
    <row r="797" spans="1:19" s="52" customFormat="1" ht="18" customHeight="1">
      <c r="A797" s="44">
        <v>788</v>
      </c>
      <c r="B797" s="54">
        <f>SUBTOTAL(2,C$7:C797)</f>
        <v>788</v>
      </c>
      <c r="C797" s="54">
        <f>IF(ISNA(VLOOKUP($A797,[1]DSSV!$A$9:$P$65536,IN_DTK!C$6,0))=FALSE,VLOOKUP($A797,[1]DSSV!$A$9:$P$65536,IN_DTK!C$6,0),"")</f>
        <v>152313981</v>
      </c>
      <c r="D797" s="55" t="str">
        <f>IF(ISNA(VLOOKUP($A797,[1]DSSV!$A$9:$P$65536,IN_DTK!D$6,0))=FALSE,VLOOKUP($A797,[1]DSSV!$A$9:$P$65536,IN_DTK!D$6,0),"")</f>
        <v>Dương Thị Thu</v>
      </c>
      <c r="E797" s="56" t="str">
        <f>IF(ISNA(VLOOKUP($A797,[1]DSSV!$A$9:$P$65536,IN_DTK!E$6,0))=FALSE,VLOOKUP($A797,[1]DSSV!$A$9:$P$65536,IN_DTK!E$6,0),"")</f>
        <v>Huyền</v>
      </c>
      <c r="F797" s="57" t="str">
        <f>IF(ISNA(VLOOKUP($A797,[1]DSSV!$A$9:$P$65536,IN_DTK!F$6,0))=FALSE,VLOOKUP($A797,[1]DSSV!$A$9:$P$65536,IN_DTK!F$6,0),"")</f>
        <v>K15KKT6</v>
      </c>
      <c r="G797" s="57" t="str">
        <f>IF(ISNA(VLOOKUP($A797,[1]DSSV!$A$9:$P$65536,IN_DTK!G$6,0))=FALSE,VLOOKUP($A797,[1]DSSV!$A$9:$P$65536,IN_DTK!G$6,0),"")</f>
        <v>K15E49</v>
      </c>
      <c r="H797" s="54">
        <f>IF(ISNA(VLOOKUP($A797,[1]DSSV!$A$9:$P$65536,IN_DTK!H$6,0))=FALSE,IF(H$9&lt;&gt;0,VLOOKUP($A797,[1]DSSV!$A$9:$P$65536,IN_DTK!H$6,0),""),"")</f>
        <v>10</v>
      </c>
      <c r="I797" s="54">
        <f>IF(ISNA(VLOOKUP($A797,[1]DSSV!$A$9:$P$65536,IN_DTK!I$6,0))=FALSE,IF(I$9&lt;&gt;0,VLOOKUP($A797,[1]DSSV!$A$9:$P$65536,IN_DTK!I$6,0),""),"")</f>
        <v>9</v>
      </c>
      <c r="J797" s="54">
        <f>IF(ISNA(VLOOKUP($A797,[1]DSSV!$A$9:$P$65536,IN_DTK!J$6,0))=FALSE,IF(J$9&lt;&gt;0,VLOOKUP($A797,[1]DSSV!$A$9:$P$65536,IN_DTK!J$6,0),""),"")</f>
        <v>6.4</v>
      </c>
      <c r="K797" s="54">
        <f>IF(ISNA(VLOOKUP($A797,[1]DSSV!$A$9:$P$65536,IN_DTK!K$6,0))=FALSE,IF(K$9&lt;&gt;0,VLOOKUP($A797,[1]DSSV!$A$9:$P$65536,IN_DTK!K$6,0),""),"")</f>
        <v>9</v>
      </c>
      <c r="L797" s="54">
        <f>IF(ISNA(VLOOKUP($A797,[1]DSSV!$A$9:$P$65536,IN_DTK!L$6,0))=FALSE,VLOOKUP($A797,[1]DSSV!$A$9:$P$65536,IN_DTK!L$6,0),"")</f>
        <v>6.5</v>
      </c>
      <c r="M797" s="54">
        <f>IF(ISNA(VLOOKUP($A797,[1]DSSV!$A$9:$P$65536,IN_DTK!M$6,0))=FALSE,VLOOKUP($A797,[1]DSSV!$A$9:$P$65536,IN_DTK!M$6,0),"")</f>
        <v>2.9</v>
      </c>
      <c r="N797" s="54">
        <f>IF(ISNA(VLOOKUP($A797,[1]DSSV!$A$9:$P$65536,IN_DTK!N$6,0))=FALSE,IF(N$9&lt;&gt;0,VLOOKUP($A797,[1]DSSV!$A$9:$P$65536,IN_DTK!N$6,0),""),"")</f>
        <v>4.7</v>
      </c>
      <c r="O797" s="58">
        <f>IF(ISNA(VLOOKUP($A797,[1]DSSV!$A$9:$P$65536,IN_DTK!O$6,0))=FALSE,VLOOKUP($A797,[1]DSSV!$A$9:$P$65536,IN_DTK!O$6,0),"")</f>
        <v>6.2</v>
      </c>
      <c r="P797" s="59" t="str">
        <f>IF(ISNA(VLOOKUP($A797,[1]DSSV!$A$9:$P$65536,IN_DTK!P$6,0))=FALSE,VLOOKUP($A797,[1]DSSV!$A$9:$P$65536,IN_DTK!P$6,0),"")</f>
        <v>Sáu  Phẩy Hai</v>
      </c>
      <c r="Q797" s="60">
        <f>IF(ISNA(VLOOKUP($A797,[1]DSSV!$A$9:$P$65536,IN_DTK!Q$6,0))=FALSE,VLOOKUP($A797,[1]DSSV!$A$9:$P$65536,IN_DTK!Q$6,0),"")</f>
        <v>0</v>
      </c>
      <c r="R797" s="52" t="str">
        <f t="shared" si="24"/>
        <v>K15KKT</v>
      </c>
      <c r="S797" s="53" t="str">
        <f t="shared" si="25"/>
        <v>KKT</v>
      </c>
    </row>
    <row r="798" spans="1:19" s="52" customFormat="1" ht="18" customHeight="1">
      <c r="A798" s="44">
        <v>789</v>
      </c>
      <c r="B798" s="54">
        <f>SUBTOTAL(2,C$7:C798)</f>
        <v>789</v>
      </c>
      <c r="C798" s="54">
        <f>IF(ISNA(VLOOKUP($A798,[1]DSSV!$A$9:$P$65536,IN_DTK!C$6,0))=FALSE,VLOOKUP($A798,[1]DSSV!$A$9:$P$65536,IN_DTK!C$6,0),"")</f>
        <v>152313986</v>
      </c>
      <c r="D798" s="55" t="str">
        <f>IF(ISNA(VLOOKUP($A798,[1]DSSV!$A$9:$P$65536,IN_DTK!D$6,0))=FALSE,VLOOKUP($A798,[1]DSSV!$A$9:$P$65536,IN_DTK!D$6,0),"")</f>
        <v>Nguyễn Ngọc</v>
      </c>
      <c r="E798" s="56" t="str">
        <f>IF(ISNA(VLOOKUP($A798,[1]DSSV!$A$9:$P$65536,IN_DTK!E$6,0))=FALSE,VLOOKUP($A798,[1]DSSV!$A$9:$P$65536,IN_DTK!E$6,0),"")</f>
        <v>Duy</v>
      </c>
      <c r="F798" s="57" t="str">
        <f>IF(ISNA(VLOOKUP($A798,[1]DSSV!$A$9:$P$65536,IN_DTK!F$6,0))=FALSE,VLOOKUP($A798,[1]DSSV!$A$9:$P$65536,IN_DTK!F$6,0),"")</f>
        <v>K15KKT6</v>
      </c>
      <c r="G798" s="57" t="str">
        <f>IF(ISNA(VLOOKUP($A798,[1]DSSV!$A$9:$P$65536,IN_DTK!G$6,0))=FALSE,VLOOKUP($A798,[1]DSSV!$A$9:$P$65536,IN_DTK!G$6,0),"")</f>
        <v>K15E49</v>
      </c>
      <c r="H798" s="54">
        <f>IF(ISNA(VLOOKUP($A798,[1]DSSV!$A$9:$P$65536,IN_DTK!H$6,0))=FALSE,IF(H$9&lt;&gt;0,VLOOKUP($A798,[1]DSSV!$A$9:$P$65536,IN_DTK!H$6,0),""),"")</f>
        <v>6</v>
      </c>
      <c r="I798" s="54">
        <f>IF(ISNA(VLOOKUP($A798,[1]DSSV!$A$9:$P$65536,IN_DTK!I$6,0))=FALSE,IF(I$9&lt;&gt;0,VLOOKUP($A798,[1]DSSV!$A$9:$P$65536,IN_DTK!I$6,0),""),"")</f>
        <v>7.5</v>
      </c>
      <c r="J798" s="54">
        <f>IF(ISNA(VLOOKUP($A798,[1]DSSV!$A$9:$P$65536,IN_DTK!J$6,0))=FALSE,IF(J$9&lt;&gt;0,VLOOKUP($A798,[1]DSSV!$A$9:$P$65536,IN_DTK!J$6,0),""),"")</f>
        <v>7.6</v>
      </c>
      <c r="K798" s="54">
        <f>IF(ISNA(VLOOKUP($A798,[1]DSSV!$A$9:$P$65536,IN_DTK!K$6,0))=FALSE,IF(K$9&lt;&gt;0,VLOOKUP($A798,[1]DSSV!$A$9:$P$65536,IN_DTK!K$6,0),""),"")</f>
        <v>7</v>
      </c>
      <c r="L798" s="54">
        <f>IF(ISNA(VLOOKUP($A798,[1]DSSV!$A$9:$P$65536,IN_DTK!L$6,0))=FALSE,VLOOKUP($A798,[1]DSSV!$A$9:$P$65536,IN_DTK!L$6,0),"")</f>
        <v>6.5</v>
      </c>
      <c r="M798" s="54">
        <f>IF(ISNA(VLOOKUP($A798,[1]DSSV!$A$9:$P$65536,IN_DTK!M$6,0))=FALSE,VLOOKUP($A798,[1]DSSV!$A$9:$P$65536,IN_DTK!M$6,0),"")</f>
        <v>5.8</v>
      </c>
      <c r="N798" s="54">
        <f>IF(ISNA(VLOOKUP($A798,[1]DSSV!$A$9:$P$65536,IN_DTK!N$6,0))=FALSE,IF(N$9&lt;&gt;0,VLOOKUP($A798,[1]DSSV!$A$9:$P$65536,IN_DTK!N$6,0),""),"")</f>
        <v>6.2</v>
      </c>
      <c r="O798" s="58">
        <f>IF(ISNA(VLOOKUP($A798,[1]DSSV!$A$9:$P$65536,IN_DTK!O$6,0))=FALSE,VLOOKUP($A798,[1]DSSV!$A$9:$P$65536,IN_DTK!O$6,0),"")</f>
        <v>6.7</v>
      </c>
      <c r="P798" s="59" t="str">
        <f>IF(ISNA(VLOOKUP($A798,[1]DSSV!$A$9:$P$65536,IN_DTK!P$6,0))=FALSE,VLOOKUP($A798,[1]DSSV!$A$9:$P$65536,IN_DTK!P$6,0),"")</f>
        <v>Sáu  Phẩy Bảy</v>
      </c>
      <c r="Q798" s="60">
        <f>IF(ISNA(VLOOKUP($A798,[1]DSSV!$A$9:$P$65536,IN_DTK!Q$6,0))=FALSE,VLOOKUP($A798,[1]DSSV!$A$9:$P$65536,IN_DTK!Q$6,0),"")</f>
        <v>0</v>
      </c>
      <c r="R798" s="52" t="str">
        <f t="shared" si="24"/>
        <v>K15KKT</v>
      </c>
      <c r="S798" s="53" t="str">
        <f t="shared" si="25"/>
        <v>KKT</v>
      </c>
    </row>
    <row r="799" spans="1:19" s="52" customFormat="1" ht="18" customHeight="1">
      <c r="A799" s="44">
        <v>790</v>
      </c>
      <c r="B799" s="54">
        <f>SUBTOTAL(2,C$7:C799)</f>
        <v>790</v>
      </c>
      <c r="C799" s="54">
        <f>IF(ISNA(VLOOKUP($A799,[1]DSSV!$A$9:$P$65536,IN_DTK!C$6,0))=FALSE,VLOOKUP($A799,[1]DSSV!$A$9:$P$65536,IN_DTK!C$6,0),"")</f>
        <v>152314000</v>
      </c>
      <c r="D799" s="55" t="str">
        <f>IF(ISNA(VLOOKUP($A799,[1]DSSV!$A$9:$P$65536,IN_DTK!D$6,0))=FALSE,VLOOKUP($A799,[1]DSSV!$A$9:$P$65536,IN_DTK!D$6,0),"")</f>
        <v>Lê Anh</v>
      </c>
      <c r="E799" s="56" t="str">
        <f>IF(ISNA(VLOOKUP($A799,[1]DSSV!$A$9:$P$65536,IN_DTK!E$6,0))=FALSE,VLOOKUP($A799,[1]DSSV!$A$9:$P$65536,IN_DTK!E$6,0),"")</f>
        <v>Vũ</v>
      </c>
      <c r="F799" s="57" t="str">
        <f>IF(ISNA(VLOOKUP($A799,[1]DSSV!$A$9:$P$65536,IN_DTK!F$6,0))=FALSE,VLOOKUP($A799,[1]DSSV!$A$9:$P$65536,IN_DTK!F$6,0),"")</f>
        <v>K15KKT6</v>
      </c>
      <c r="G799" s="57" t="str">
        <f>IF(ISNA(VLOOKUP($A799,[1]DSSV!$A$9:$P$65536,IN_DTK!G$6,0))=FALSE,VLOOKUP($A799,[1]DSSV!$A$9:$P$65536,IN_DTK!G$6,0),"")</f>
        <v>K15E49</v>
      </c>
      <c r="H799" s="54">
        <f>IF(ISNA(VLOOKUP($A799,[1]DSSV!$A$9:$P$65536,IN_DTK!H$6,0))=FALSE,IF(H$9&lt;&gt;0,VLOOKUP($A799,[1]DSSV!$A$9:$P$65536,IN_DTK!H$6,0),""),"")</f>
        <v>8.5</v>
      </c>
      <c r="I799" s="54">
        <f>IF(ISNA(VLOOKUP($A799,[1]DSSV!$A$9:$P$65536,IN_DTK!I$6,0))=FALSE,IF(I$9&lt;&gt;0,VLOOKUP($A799,[1]DSSV!$A$9:$P$65536,IN_DTK!I$6,0),""),"")</f>
        <v>5</v>
      </c>
      <c r="J799" s="54">
        <f>IF(ISNA(VLOOKUP($A799,[1]DSSV!$A$9:$P$65536,IN_DTK!J$6,0))=FALSE,IF(J$9&lt;&gt;0,VLOOKUP($A799,[1]DSSV!$A$9:$P$65536,IN_DTK!J$6,0),""),"")</f>
        <v>5.2</v>
      </c>
      <c r="K799" s="54">
        <f>IF(ISNA(VLOOKUP($A799,[1]DSSV!$A$9:$P$65536,IN_DTK!K$6,0))=FALSE,IF(K$9&lt;&gt;0,VLOOKUP($A799,[1]DSSV!$A$9:$P$65536,IN_DTK!K$6,0),""),"")</f>
        <v>5</v>
      </c>
      <c r="L799" s="54">
        <f>IF(ISNA(VLOOKUP($A799,[1]DSSV!$A$9:$P$65536,IN_DTK!L$6,0))=FALSE,VLOOKUP($A799,[1]DSSV!$A$9:$P$65536,IN_DTK!L$6,0),"")</f>
        <v>6</v>
      </c>
      <c r="M799" s="54">
        <f>IF(ISNA(VLOOKUP($A799,[1]DSSV!$A$9:$P$65536,IN_DTK!M$6,0))=FALSE,VLOOKUP($A799,[1]DSSV!$A$9:$P$65536,IN_DTK!M$6,0),"")</f>
        <v>3.9</v>
      </c>
      <c r="N799" s="54">
        <f>IF(ISNA(VLOOKUP($A799,[1]DSSV!$A$9:$P$65536,IN_DTK!N$6,0))=FALSE,IF(N$9&lt;&gt;0,VLOOKUP($A799,[1]DSSV!$A$9:$P$65536,IN_DTK!N$6,0),""),"")</f>
        <v>5</v>
      </c>
      <c r="O799" s="58">
        <f>IF(ISNA(VLOOKUP($A799,[1]DSSV!$A$9:$P$65536,IN_DTK!O$6,0))=FALSE,VLOOKUP($A799,[1]DSSV!$A$9:$P$65536,IN_DTK!O$6,0),"")</f>
        <v>5.2</v>
      </c>
      <c r="P799" s="59" t="str">
        <f>IF(ISNA(VLOOKUP($A799,[1]DSSV!$A$9:$P$65536,IN_DTK!P$6,0))=FALSE,VLOOKUP($A799,[1]DSSV!$A$9:$P$65536,IN_DTK!P$6,0),"")</f>
        <v>Năm Phẩy Hai</v>
      </c>
      <c r="Q799" s="60">
        <f>IF(ISNA(VLOOKUP($A799,[1]DSSV!$A$9:$P$65536,IN_DTK!Q$6,0))=FALSE,VLOOKUP($A799,[1]DSSV!$A$9:$P$65536,IN_DTK!Q$6,0),"")</f>
        <v>0</v>
      </c>
      <c r="R799" s="52" t="str">
        <f t="shared" si="24"/>
        <v>K15KKT</v>
      </c>
      <c r="S799" s="53" t="str">
        <f t="shared" si="25"/>
        <v>KKT</v>
      </c>
    </row>
    <row r="800" spans="1:19" s="52" customFormat="1" ht="18" customHeight="1">
      <c r="A800" s="44">
        <v>791</v>
      </c>
      <c r="B800" s="54">
        <f>SUBTOTAL(2,C$7:C800)</f>
        <v>791</v>
      </c>
      <c r="C800" s="54">
        <f>IF(ISNA(VLOOKUP($A800,[1]DSSV!$A$9:$P$65536,IN_DTK!C$6,0))=FALSE,VLOOKUP($A800,[1]DSSV!$A$9:$P$65536,IN_DTK!C$6,0),"")</f>
        <v>152314012</v>
      </c>
      <c r="D800" s="55" t="str">
        <f>IF(ISNA(VLOOKUP($A800,[1]DSSV!$A$9:$P$65536,IN_DTK!D$6,0))=FALSE,VLOOKUP($A800,[1]DSSV!$A$9:$P$65536,IN_DTK!D$6,0),"")</f>
        <v>Nguyễn Thị</v>
      </c>
      <c r="E800" s="56" t="str">
        <f>IF(ISNA(VLOOKUP($A800,[1]DSSV!$A$9:$P$65536,IN_DTK!E$6,0))=FALSE,VLOOKUP($A800,[1]DSSV!$A$9:$P$65536,IN_DTK!E$6,0),"")</f>
        <v>Lan</v>
      </c>
      <c r="F800" s="57" t="str">
        <f>IF(ISNA(VLOOKUP($A800,[1]DSSV!$A$9:$P$65536,IN_DTK!F$6,0))=FALSE,VLOOKUP($A800,[1]DSSV!$A$9:$P$65536,IN_DTK!F$6,0),"")</f>
        <v>K15KKT6</v>
      </c>
      <c r="G800" s="57" t="str">
        <f>IF(ISNA(VLOOKUP($A800,[1]DSSV!$A$9:$P$65536,IN_DTK!G$6,0))=FALSE,VLOOKUP($A800,[1]DSSV!$A$9:$P$65536,IN_DTK!G$6,0),"")</f>
        <v>K15E49</v>
      </c>
      <c r="H800" s="54">
        <f>IF(ISNA(VLOOKUP($A800,[1]DSSV!$A$9:$P$65536,IN_DTK!H$6,0))=FALSE,IF(H$9&lt;&gt;0,VLOOKUP($A800,[1]DSSV!$A$9:$P$65536,IN_DTK!H$6,0),""),"")</f>
        <v>10</v>
      </c>
      <c r="I800" s="54">
        <f>IF(ISNA(VLOOKUP($A800,[1]DSSV!$A$9:$P$65536,IN_DTK!I$6,0))=FALSE,IF(I$9&lt;&gt;0,VLOOKUP($A800,[1]DSSV!$A$9:$P$65536,IN_DTK!I$6,0),""),"")</f>
        <v>8</v>
      </c>
      <c r="J800" s="54">
        <f>IF(ISNA(VLOOKUP($A800,[1]DSSV!$A$9:$P$65536,IN_DTK!J$6,0))=FALSE,IF(J$9&lt;&gt;0,VLOOKUP($A800,[1]DSSV!$A$9:$P$65536,IN_DTK!J$6,0),""),"")</f>
        <v>7.6</v>
      </c>
      <c r="K800" s="54">
        <f>IF(ISNA(VLOOKUP($A800,[1]DSSV!$A$9:$P$65536,IN_DTK!K$6,0))=FALSE,IF(K$9&lt;&gt;0,VLOOKUP($A800,[1]DSSV!$A$9:$P$65536,IN_DTK!K$6,0),""),"")</f>
        <v>9</v>
      </c>
      <c r="L800" s="54">
        <f>IF(ISNA(VLOOKUP($A800,[1]DSSV!$A$9:$P$65536,IN_DTK!L$6,0))=FALSE,VLOOKUP($A800,[1]DSSV!$A$9:$P$65536,IN_DTK!L$6,0),"")</f>
        <v>7.5</v>
      </c>
      <c r="M800" s="54">
        <f>IF(ISNA(VLOOKUP($A800,[1]DSSV!$A$9:$P$65536,IN_DTK!M$6,0))=FALSE,VLOOKUP($A800,[1]DSSV!$A$9:$P$65536,IN_DTK!M$6,0),"")</f>
        <v>4.9000000000000004</v>
      </c>
      <c r="N800" s="54">
        <f>IF(ISNA(VLOOKUP($A800,[1]DSSV!$A$9:$P$65536,IN_DTK!N$6,0))=FALSE,IF(N$9&lt;&gt;0,VLOOKUP($A800,[1]DSSV!$A$9:$P$65536,IN_DTK!N$6,0),""),"")</f>
        <v>6.2</v>
      </c>
      <c r="O800" s="58">
        <f>IF(ISNA(VLOOKUP($A800,[1]DSSV!$A$9:$P$65536,IN_DTK!O$6,0))=FALSE,VLOOKUP($A800,[1]DSSV!$A$9:$P$65536,IN_DTK!O$6,0),"")</f>
        <v>7.1</v>
      </c>
      <c r="P800" s="59" t="str">
        <f>IF(ISNA(VLOOKUP($A800,[1]DSSV!$A$9:$P$65536,IN_DTK!P$6,0))=FALSE,VLOOKUP($A800,[1]DSSV!$A$9:$P$65536,IN_DTK!P$6,0),"")</f>
        <v>Bảy Phẩy Một</v>
      </c>
      <c r="Q800" s="60">
        <f>IF(ISNA(VLOOKUP($A800,[1]DSSV!$A$9:$P$65536,IN_DTK!Q$6,0))=FALSE,VLOOKUP($A800,[1]DSSV!$A$9:$P$65536,IN_DTK!Q$6,0),"")</f>
        <v>0</v>
      </c>
      <c r="R800" s="52" t="str">
        <f t="shared" si="24"/>
        <v>K15KKT</v>
      </c>
      <c r="S800" s="53" t="str">
        <f t="shared" si="25"/>
        <v>KKT</v>
      </c>
    </row>
    <row r="801" spans="1:19" s="52" customFormat="1" ht="18" customHeight="1">
      <c r="A801" s="44">
        <v>792</v>
      </c>
      <c r="B801" s="54">
        <f>SUBTOTAL(2,C$7:C801)</f>
        <v>792</v>
      </c>
      <c r="C801" s="54">
        <f>IF(ISNA(VLOOKUP($A801,[1]DSSV!$A$9:$P$65536,IN_DTK!C$6,0))=FALSE,VLOOKUP($A801,[1]DSSV!$A$9:$P$65536,IN_DTK!C$6,0),"")</f>
        <v>152314028</v>
      </c>
      <c r="D801" s="55" t="str">
        <f>IF(ISNA(VLOOKUP($A801,[1]DSSV!$A$9:$P$65536,IN_DTK!D$6,0))=FALSE,VLOOKUP($A801,[1]DSSV!$A$9:$P$65536,IN_DTK!D$6,0),"")</f>
        <v>Hà Thị Hải</v>
      </c>
      <c r="E801" s="56" t="str">
        <f>IF(ISNA(VLOOKUP($A801,[1]DSSV!$A$9:$P$65536,IN_DTK!E$6,0))=FALSE,VLOOKUP($A801,[1]DSSV!$A$9:$P$65536,IN_DTK!E$6,0),"")</f>
        <v>Yến</v>
      </c>
      <c r="F801" s="57" t="str">
        <f>IF(ISNA(VLOOKUP($A801,[1]DSSV!$A$9:$P$65536,IN_DTK!F$6,0))=FALSE,VLOOKUP($A801,[1]DSSV!$A$9:$P$65536,IN_DTK!F$6,0),"")</f>
        <v>K15KKT6</v>
      </c>
      <c r="G801" s="57" t="str">
        <f>IF(ISNA(VLOOKUP($A801,[1]DSSV!$A$9:$P$65536,IN_DTK!G$6,0))=FALSE,VLOOKUP($A801,[1]DSSV!$A$9:$P$65536,IN_DTK!G$6,0),"")</f>
        <v>K15E49</v>
      </c>
      <c r="H801" s="54">
        <f>IF(ISNA(VLOOKUP($A801,[1]DSSV!$A$9:$P$65536,IN_DTK!H$6,0))=FALSE,IF(H$9&lt;&gt;0,VLOOKUP($A801,[1]DSSV!$A$9:$P$65536,IN_DTK!H$6,0),""),"")</f>
        <v>9</v>
      </c>
      <c r="I801" s="54">
        <f>IF(ISNA(VLOOKUP($A801,[1]DSSV!$A$9:$P$65536,IN_DTK!I$6,0))=FALSE,IF(I$9&lt;&gt;0,VLOOKUP($A801,[1]DSSV!$A$9:$P$65536,IN_DTK!I$6,0),""),"")</f>
        <v>6</v>
      </c>
      <c r="J801" s="54">
        <f>IF(ISNA(VLOOKUP($A801,[1]DSSV!$A$9:$P$65536,IN_DTK!J$6,0))=FALSE,IF(J$9&lt;&gt;0,VLOOKUP($A801,[1]DSSV!$A$9:$P$65536,IN_DTK!J$6,0),""),"")</f>
        <v>7.2</v>
      </c>
      <c r="K801" s="54">
        <f>IF(ISNA(VLOOKUP($A801,[1]DSSV!$A$9:$P$65536,IN_DTK!K$6,0))=FALSE,IF(K$9&lt;&gt;0,VLOOKUP($A801,[1]DSSV!$A$9:$P$65536,IN_DTK!K$6,0),""),"")</f>
        <v>5</v>
      </c>
      <c r="L801" s="54">
        <f>IF(ISNA(VLOOKUP($A801,[1]DSSV!$A$9:$P$65536,IN_DTK!L$6,0))=FALSE,VLOOKUP($A801,[1]DSSV!$A$9:$P$65536,IN_DTK!L$6,0),"")</f>
        <v>6.5</v>
      </c>
      <c r="M801" s="54">
        <f>IF(ISNA(VLOOKUP($A801,[1]DSSV!$A$9:$P$65536,IN_DTK!M$6,0))=FALSE,VLOOKUP($A801,[1]DSSV!$A$9:$P$65536,IN_DTK!M$6,0),"")</f>
        <v>3.3</v>
      </c>
      <c r="N801" s="54">
        <f>IF(ISNA(VLOOKUP($A801,[1]DSSV!$A$9:$P$65536,IN_DTK!N$6,0))=FALSE,IF(N$9&lt;&gt;0,VLOOKUP($A801,[1]DSSV!$A$9:$P$65536,IN_DTK!N$6,0),""),"")</f>
        <v>4.9000000000000004</v>
      </c>
      <c r="O801" s="58">
        <f>IF(ISNA(VLOOKUP($A801,[1]DSSV!$A$9:$P$65536,IN_DTK!O$6,0))=FALSE,VLOOKUP($A801,[1]DSSV!$A$9:$P$65536,IN_DTK!O$6,0),"")</f>
        <v>5.7</v>
      </c>
      <c r="P801" s="59" t="str">
        <f>IF(ISNA(VLOOKUP($A801,[1]DSSV!$A$9:$P$65536,IN_DTK!P$6,0))=FALSE,VLOOKUP($A801,[1]DSSV!$A$9:$P$65536,IN_DTK!P$6,0),"")</f>
        <v>Năm Phẩy Bảy</v>
      </c>
      <c r="Q801" s="60">
        <f>IF(ISNA(VLOOKUP($A801,[1]DSSV!$A$9:$P$65536,IN_DTK!Q$6,0))=FALSE,VLOOKUP($A801,[1]DSSV!$A$9:$P$65536,IN_DTK!Q$6,0),"")</f>
        <v>0</v>
      </c>
      <c r="R801" s="52" t="str">
        <f t="shared" si="24"/>
        <v>K15KKT</v>
      </c>
      <c r="S801" s="53" t="str">
        <f t="shared" si="25"/>
        <v>KKT</v>
      </c>
    </row>
    <row r="802" spans="1:19" s="52" customFormat="1" ht="18" customHeight="1">
      <c r="A802" s="44">
        <v>793</v>
      </c>
      <c r="B802" s="54">
        <f>SUBTOTAL(2,C$7:C802)</f>
        <v>793</v>
      </c>
      <c r="C802" s="54">
        <f>IF(ISNA(VLOOKUP($A802,[1]DSSV!$A$9:$P$65536,IN_DTK!C$6,0))=FALSE,VLOOKUP($A802,[1]DSSV!$A$9:$P$65536,IN_DTK!C$6,0),"")</f>
        <v>152314043</v>
      </c>
      <c r="D802" s="55" t="str">
        <f>IF(ISNA(VLOOKUP($A802,[1]DSSV!$A$9:$P$65536,IN_DTK!D$6,0))=FALSE,VLOOKUP($A802,[1]DSSV!$A$9:$P$65536,IN_DTK!D$6,0),"")</f>
        <v>Trần Thị Mỹ</v>
      </c>
      <c r="E802" s="56" t="str">
        <f>IF(ISNA(VLOOKUP($A802,[1]DSSV!$A$9:$P$65536,IN_DTK!E$6,0))=FALSE,VLOOKUP($A802,[1]DSSV!$A$9:$P$65536,IN_DTK!E$6,0),"")</f>
        <v>Dung</v>
      </c>
      <c r="F802" s="57" t="str">
        <f>IF(ISNA(VLOOKUP($A802,[1]DSSV!$A$9:$P$65536,IN_DTK!F$6,0))=FALSE,VLOOKUP($A802,[1]DSSV!$A$9:$P$65536,IN_DTK!F$6,0),"")</f>
        <v>K15KKT6</v>
      </c>
      <c r="G802" s="57" t="str">
        <f>IF(ISNA(VLOOKUP($A802,[1]DSSV!$A$9:$P$65536,IN_DTK!G$6,0))=FALSE,VLOOKUP($A802,[1]DSSV!$A$9:$P$65536,IN_DTK!G$6,0),"")</f>
        <v>K15E49</v>
      </c>
      <c r="H802" s="54">
        <f>IF(ISNA(VLOOKUP($A802,[1]DSSV!$A$9:$P$65536,IN_DTK!H$6,0))=FALSE,IF(H$9&lt;&gt;0,VLOOKUP($A802,[1]DSSV!$A$9:$P$65536,IN_DTK!H$6,0),""),"")</f>
        <v>6.5</v>
      </c>
      <c r="I802" s="54">
        <f>IF(ISNA(VLOOKUP($A802,[1]DSSV!$A$9:$P$65536,IN_DTK!I$6,0))=FALSE,IF(I$9&lt;&gt;0,VLOOKUP($A802,[1]DSSV!$A$9:$P$65536,IN_DTK!I$6,0),""),"")</f>
        <v>8</v>
      </c>
      <c r="J802" s="54">
        <f>IF(ISNA(VLOOKUP($A802,[1]DSSV!$A$9:$P$65536,IN_DTK!J$6,0))=FALSE,IF(J$9&lt;&gt;0,VLOOKUP($A802,[1]DSSV!$A$9:$P$65536,IN_DTK!J$6,0),""),"")</f>
        <v>6.4</v>
      </c>
      <c r="K802" s="54">
        <f>IF(ISNA(VLOOKUP($A802,[1]DSSV!$A$9:$P$65536,IN_DTK!K$6,0))=FALSE,IF(K$9&lt;&gt;0,VLOOKUP($A802,[1]DSSV!$A$9:$P$65536,IN_DTK!K$6,0),""),"")</f>
        <v>7</v>
      </c>
      <c r="L802" s="54">
        <f>IF(ISNA(VLOOKUP($A802,[1]DSSV!$A$9:$P$65536,IN_DTK!L$6,0))=FALSE,VLOOKUP($A802,[1]DSSV!$A$9:$P$65536,IN_DTK!L$6,0),"")</f>
        <v>7.5</v>
      </c>
      <c r="M802" s="54">
        <f>IF(ISNA(VLOOKUP($A802,[1]DSSV!$A$9:$P$65536,IN_DTK!M$6,0))=FALSE,VLOOKUP($A802,[1]DSSV!$A$9:$P$65536,IN_DTK!M$6,0),"")</f>
        <v>6.2</v>
      </c>
      <c r="N802" s="54">
        <f>IF(ISNA(VLOOKUP($A802,[1]DSSV!$A$9:$P$65536,IN_DTK!N$6,0))=FALSE,IF(N$9&lt;&gt;0,VLOOKUP($A802,[1]DSSV!$A$9:$P$65536,IN_DTK!N$6,0),""),"")</f>
        <v>6.9</v>
      </c>
      <c r="O802" s="58">
        <f>IF(ISNA(VLOOKUP($A802,[1]DSSV!$A$9:$P$65536,IN_DTK!O$6,0))=FALSE,VLOOKUP($A802,[1]DSSV!$A$9:$P$65536,IN_DTK!O$6,0),"")</f>
        <v>6.9</v>
      </c>
      <c r="P802" s="59" t="str">
        <f>IF(ISNA(VLOOKUP($A802,[1]DSSV!$A$9:$P$65536,IN_DTK!P$6,0))=FALSE,VLOOKUP($A802,[1]DSSV!$A$9:$P$65536,IN_DTK!P$6,0),"")</f>
        <v>Sáu Phẩy Chín</v>
      </c>
      <c r="Q802" s="60">
        <f>IF(ISNA(VLOOKUP($A802,[1]DSSV!$A$9:$P$65536,IN_DTK!Q$6,0))=FALSE,VLOOKUP($A802,[1]DSSV!$A$9:$P$65536,IN_DTK!Q$6,0),"")</f>
        <v>0</v>
      </c>
      <c r="R802" s="52" t="str">
        <f t="shared" si="24"/>
        <v>K15KKT</v>
      </c>
      <c r="S802" s="53" t="str">
        <f t="shared" si="25"/>
        <v>KKT</v>
      </c>
    </row>
    <row r="803" spans="1:19" s="52" customFormat="1" ht="18" customHeight="1">
      <c r="A803" s="44">
        <v>794</v>
      </c>
      <c r="B803" s="54">
        <f>SUBTOTAL(2,C$7:C803)</f>
        <v>794</v>
      </c>
      <c r="C803" s="54">
        <f>IF(ISNA(VLOOKUP($A803,[1]DSSV!$A$9:$P$65536,IN_DTK!C$6,0))=FALSE,VLOOKUP($A803,[1]DSSV!$A$9:$P$65536,IN_DTK!C$6,0),"")</f>
        <v>152314057</v>
      </c>
      <c r="D803" s="55" t="str">
        <f>IF(ISNA(VLOOKUP($A803,[1]DSSV!$A$9:$P$65536,IN_DTK!D$6,0))=FALSE,VLOOKUP($A803,[1]DSSV!$A$9:$P$65536,IN_DTK!D$6,0),"")</f>
        <v>Trương Thị Thanh</v>
      </c>
      <c r="E803" s="56" t="str">
        <f>IF(ISNA(VLOOKUP($A803,[1]DSSV!$A$9:$P$65536,IN_DTK!E$6,0))=FALSE,VLOOKUP($A803,[1]DSSV!$A$9:$P$65536,IN_DTK!E$6,0),"")</f>
        <v>Hương</v>
      </c>
      <c r="F803" s="57" t="str">
        <f>IF(ISNA(VLOOKUP($A803,[1]DSSV!$A$9:$P$65536,IN_DTK!F$6,0))=FALSE,VLOOKUP($A803,[1]DSSV!$A$9:$P$65536,IN_DTK!F$6,0),"")</f>
        <v>K15KKT6</v>
      </c>
      <c r="G803" s="57" t="str">
        <f>IF(ISNA(VLOOKUP($A803,[1]DSSV!$A$9:$P$65536,IN_DTK!G$6,0))=FALSE,VLOOKUP($A803,[1]DSSV!$A$9:$P$65536,IN_DTK!G$6,0),"")</f>
        <v>K15E49</v>
      </c>
      <c r="H803" s="54">
        <f>IF(ISNA(VLOOKUP($A803,[1]DSSV!$A$9:$P$65536,IN_DTK!H$6,0))=FALSE,IF(H$9&lt;&gt;0,VLOOKUP($A803,[1]DSSV!$A$9:$P$65536,IN_DTK!H$6,0),""),"")</f>
        <v>10</v>
      </c>
      <c r="I803" s="54">
        <f>IF(ISNA(VLOOKUP($A803,[1]DSSV!$A$9:$P$65536,IN_DTK!I$6,0))=FALSE,IF(I$9&lt;&gt;0,VLOOKUP($A803,[1]DSSV!$A$9:$P$65536,IN_DTK!I$6,0),""),"")</f>
        <v>8.1999999999999993</v>
      </c>
      <c r="J803" s="54">
        <f>IF(ISNA(VLOOKUP($A803,[1]DSSV!$A$9:$P$65536,IN_DTK!J$6,0))=FALSE,IF(J$9&lt;&gt;0,VLOOKUP($A803,[1]DSSV!$A$9:$P$65536,IN_DTK!J$6,0),""),"")</f>
        <v>6.8</v>
      </c>
      <c r="K803" s="54">
        <f>IF(ISNA(VLOOKUP($A803,[1]DSSV!$A$9:$P$65536,IN_DTK!K$6,0))=FALSE,IF(K$9&lt;&gt;0,VLOOKUP($A803,[1]DSSV!$A$9:$P$65536,IN_DTK!K$6,0),""),"")</f>
        <v>8</v>
      </c>
      <c r="L803" s="54">
        <f>IF(ISNA(VLOOKUP($A803,[1]DSSV!$A$9:$P$65536,IN_DTK!L$6,0))=FALSE,VLOOKUP($A803,[1]DSSV!$A$9:$P$65536,IN_DTK!L$6,0),"")</f>
        <v>6</v>
      </c>
      <c r="M803" s="54">
        <f>IF(ISNA(VLOOKUP($A803,[1]DSSV!$A$9:$P$65536,IN_DTK!M$6,0))=FALSE,VLOOKUP($A803,[1]DSSV!$A$9:$P$65536,IN_DTK!M$6,0),"")</f>
        <v>2.2999999999999998</v>
      </c>
      <c r="N803" s="54">
        <f>IF(ISNA(VLOOKUP($A803,[1]DSSV!$A$9:$P$65536,IN_DTK!N$6,0))=FALSE,IF(N$9&lt;&gt;0,VLOOKUP($A803,[1]DSSV!$A$9:$P$65536,IN_DTK!N$6,0),""),"")</f>
        <v>4.2</v>
      </c>
      <c r="O803" s="58">
        <f>IF(ISNA(VLOOKUP($A803,[1]DSSV!$A$9:$P$65536,IN_DTK!O$6,0))=FALSE,VLOOKUP($A803,[1]DSSV!$A$9:$P$65536,IN_DTK!O$6,0),"")</f>
        <v>5.8</v>
      </c>
      <c r="P803" s="59" t="str">
        <f>IF(ISNA(VLOOKUP($A803,[1]DSSV!$A$9:$P$65536,IN_DTK!P$6,0))=FALSE,VLOOKUP($A803,[1]DSSV!$A$9:$P$65536,IN_DTK!P$6,0),"")</f>
        <v>Năm Phẩy Tám</v>
      </c>
      <c r="Q803" s="60">
        <f>IF(ISNA(VLOOKUP($A803,[1]DSSV!$A$9:$P$65536,IN_DTK!Q$6,0))=FALSE,VLOOKUP($A803,[1]DSSV!$A$9:$P$65536,IN_DTK!Q$6,0),"")</f>
        <v>0</v>
      </c>
      <c r="R803" s="52" t="str">
        <f t="shared" si="24"/>
        <v>K15KKT</v>
      </c>
      <c r="S803" s="53" t="str">
        <f t="shared" si="25"/>
        <v>KKT</v>
      </c>
    </row>
    <row r="804" spans="1:19" s="52" customFormat="1" ht="18" customHeight="1">
      <c r="A804" s="44">
        <v>795</v>
      </c>
      <c r="B804" s="54">
        <f>SUBTOTAL(2,C$7:C804)</f>
        <v>795</v>
      </c>
      <c r="C804" s="54">
        <f>IF(ISNA(VLOOKUP($A804,[1]DSSV!$A$9:$P$65536,IN_DTK!C$6,0))=FALSE,VLOOKUP($A804,[1]DSSV!$A$9:$P$65536,IN_DTK!C$6,0),"")</f>
        <v>152314059</v>
      </c>
      <c r="D804" s="55" t="str">
        <f>IF(ISNA(VLOOKUP($A804,[1]DSSV!$A$9:$P$65536,IN_DTK!D$6,0))=FALSE,VLOOKUP($A804,[1]DSSV!$A$9:$P$65536,IN_DTK!D$6,0),"")</f>
        <v>Ngô Thị Thuý</v>
      </c>
      <c r="E804" s="56" t="str">
        <f>IF(ISNA(VLOOKUP($A804,[1]DSSV!$A$9:$P$65536,IN_DTK!E$6,0))=FALSE,VLOOKUP($A804,[1]DSSV!$A$9:$P$65536,IN_DTK!E$6,0),"")</f>
        <v>Hằng</v>
      </c>
      <c r="F804" s="57" t="str">
        <f>IF(ISNA(VLOOKUP($A804,[1]DSSV!$A$9:$P$65536,IN_DTK!F$6,0))=FALSE,VLOOKUP($A804,[1]DSSV!$A$9:$P$65536,IN_DTK!F$6,0),"")</f>
        <v>K15KKT6</v>
      </c>
      <c r="G804" s="57" t="str">
        <f>IF(ISNA(VLOOKUP($A804,[1]DSSV!$A$9:$P$65536,IN_DTK!G$6,0))=FALSE,VLOOKUP($A804,[1]DSSV!$A$9:$P$65536,IN_DTK!G$6,0),"")</f>
        <v>K15E49</v>
      </c>
      <c r="H804" s="54">
        <f>IF(ISNA(VLOOKUP($A804,[1]DSSV!$A$9:$P$65536,IN_DTK!H$6,0))=FALSE,IF(H$9&lt;&gt;0,VLOOKUP($A804,[1]DSSV!$A$9:$P$65536,IN_DTK!H$6,0),""),"")</f>
        <v>10</v>
      </c>
      <c r="I804" s="54">
        <f>IF(ISNA(VLOOKUP($A804,[1]DSSV!$A$9:$P$65536,IN_DTK!I$6,0))=FALSE,IF(I$9&lt;&gt;0,VLOOKUP($A804,[1]DSSV!$A$9:$P$65536,IN_DTK!I$6,0),""),"")</f>
        <v>7.5</v>
      </c>
      <c r="J804" s="54">
        <f>IF(ISNA(VLOOKUP($A804,[1]DSSV!$A$9:$P$65536,IN_DTK!J$6,0))=FALSE,IF(J$9&lt;&gt;0,VLOOKUP($A804,[1]DSSV!$A$9:$P$65536,IN_DTK!J$6,0),""),"")</f>
        <v>6.8</v>
      </c>
      <c r="K804" s="54">
        <f>IF(ISNA(VLOOKUP($A804,[1]DSSV!$A$9:$P$65536,IN_DTK!K$6,0))=FALSE,IF(K$9&lt;&gt;0,VLOOKUP($A804,[1]DSSV!$A$9:$P$65536,IN_DTK!K$6,0),""),"")</f>
        <v>8</v>
      </c>
      <c r="L804" s="54">
        <f>IF(ISNA(VLOOKUP($A804,[1]DSSV!$A$9:$P$65536,IN_DTK!L$6,0))=FALSE,VLOOKUP($A804,[1]DSSV!$A$9:$P$65536,IN_DTK!L$6,0),"")</f>
        <v>5</v>
      </c>
      <c r="M804" s="54">
        <f>IF(ISNA(VLOOKUP($A804,[1]DSSV!$A$9:$P$65536,IN_DTK!M$6,0))=FALSE,VLOOKUP($A804,[1]DSSV!$A$9:$P$65536,IN_DTK!M$6,0),"")</f>
        <v>4.2</v>
      </c>
      <c r="N804" s="54">
        <f>IF(ISNA(VLOOKUP($A804,[1]DSSV!$A$9:$P$65536,IN_DTK!N$6,0))=FALSE,IF(N$9&lt;&gt;0,VLOOKUP($A804,[1]DSSV!$A$9:$P$65536,IN_DTK!N$6,0),""),"")</f>
        <v>4.5999999999999996</v>
      </c>
      <c r="O804" s="58">
        <f>IF(ISNA(VLOOKUP($A804,[1]DSSV!$A$9:$P$65536,IN_DTK!O$6,0))=FALSE,VLOOKUP($A804,[1]DSSV!$A$9:$P$65536,IN_DTK!O$6,0),"")</f>
        <v>5.9</v>
      </c>
      <c r="P804" s="59" t="str">
        <f>IF(ISNA(VLOOKUP($A804,[1]DSSV!$A$9:$P$65536,IN_DTK!P$6,0))=FALSE,VLOOKUP($A804,[1]DSSV!$A$9:$P$65536,IN_DTK!P$6,0),"")</f>
        <v>Năm Phẩy Chín</v>
      </c>
      <c r="Q804" s="60">
        <f>IF(ISNA(VLOOKUP($A804,[1]DSSV!$A$9:$P$65536,IN_DTK!Q$6,0))=FALSE,VLOOKUP($A804,[1]DSSV!$A$9:$P$65536,IN_DTK!Q$6,0),"")</f>
        <v>0</v>
      </c>
      <c r="R804" s="52" t="str">
        <f t="shared" si="24"/>
        <v>K15KKT</v>
      </c>
      <c r="S804" s="53" t="str">
        <f t="shared" si="25"/>
        <v>KKT</v>
      </c>
    </row>
    <row r="805" spans="1:19" s="52" customFormat="1" ht="18" customHeight="1">
      <c r="A805" s="44">
        <v>796</v>
      </c>
      <c r="B805" s="54">
        <f>SUBTOTAL(2,C$7:C805)</f>
        <v>796</v>
      </c>
      <c r="C805" s="54">
        <f>IF(ISNA(VLOOKUP($A805,[1]DSSV!$A$9:$P$65536,IN_DTK!C$6,0))=FALSE,VLOOKUP($A805,[1]DSSV!$A$9:$P$65536,IN_DTK!C$6,0),"")</f>
        <v>152314066</v>
      </c>
      <c r="D805" s="55" t="str">
        <f>IF(ISNA(VLOOKUP($A805,[1]DSSV!$A$9:$P$65536,IN_DTK!D$6,0))=FALSE,VLOOKUP($A805,[1]DSSV!$A$9:$P$65536,IN_DTK!D$6,0),"")</f>
        <v>Nguyễn Thị Như</v>
      </c>
      <c r="E805" s="56" t="str">
        <f>IF(ISNA(VLOOKUP($A805,[1]DSSV!$A$9:$P$65536,IN_DTK!E$6,0))=FALSE,VLOOKUP($A805,[1]DSSV!$A$9:$P$65536,IN_DTK!E$6,0),"")</f>
        <v>Quỳnh</v>
      </c>
      <c r="F805" s="57" t="str">
        <f>IF(ISNA(VLOOKUP($A805,[1]DSSV!$A$9:$P$65536,IN_DTK!F$6,0))=FALSE,VLOOKUP($A805,[1]DSSV!$A$9:$P$65536,IN_DTK!F$6,0),"")</f>
        <v>K15KKT6</v>
      </c>
      <c r="G805" s="57" t="str">
        <f>IF(ISNA(VLOOKUP($A805,[1]DSSV!$A$9:$P$65536,IN_DTK!G$6,0))=FALSE,VLOOKUP($A805,[1]DSSV!$A$9:$P$65536,IN_DTK!G$6,0),"")</f>
        <v>K15E49</v>
      </c>
      <c r="H805" s="54">
        <f>IF(ISNA(VLOOKUP($A805,[1]DSSV!$A$9:$P$65536,IN_DTK!H$6,0))=FALSE,IF(H$9&lt;&gt;0,VLOOKUP($A805,[1]DSSV!$A$9:$P$65536,IN_DTK!H$6,0),""),"")</f>
        <v>9</v>
      </c>
      <c r="I805" s="54">
        <f>IF(ISNA(VLOOKUP($A805,[1]DSSV!$A$9:$P$65536,IN_DTK!I$6,0))=FALSE,IF(I$9&lt;&gt;0,VLOOKUP($A805,[1]DSSV!$A$9:$P$65536,IN_DTK!I$6,0),""),"")</f>
        <v>7.8</v>
      </c>
      <c r="J805" s="54">
        <f>IF(ISNA(VLOOKUP($A805,[1]DSSV!$A$9:$P$65536,IN_DTK!J$6,0))=FALSE,IF(J$9&lt;&gt;0,VLOOKUP($A805,[1]DSSV!$A$9:$P$65536,IN_DTK!J$6,0),""),"")</f>
        <v>6.4</v>
      </c>
      <c r="K805" s="54">
        <f>IF(ISNA(VLOOKUP($A805,[1]DSSV!$A$9:$P$65536,IN_DTK!K$6,0))=FALSE,IF(K$9&lt;&gt;0,VLOOKUP($A805,[1]DSSV!$A$9:$P$65536,IN_DTK!K$6,0),""),"")</f>
        <v>8</v>
      </c>
      <c r="L805" s="54">
        <f>IF(ISNA(VLOOKUP($A805,[1]DSSV!$A$9:$P$65536,IN_DTK!L$6,0))=FALSE,VLOOKUP($A805,[1]DSSV!$A$9:$P$65536,IN_DTK!L$6,0),"")</f>
        <v>5.5</v>
      </c>
      <c r="M805" s="54">
        <f>IF(ISNA(VLOOKUP($A805,[1]DSSV!$A$9:$P$65536,IN_DTK!M$6,0))=FALSE,VLOOKUP($A805,[1]DSSV!$A$9:$P$65536,IN_DTK!M$6,0),"")</f>
        <v>2.9</v>
      </c>
      <c r="N805" s="54">
        <f>IF(ISNA(VLOOKUP($A805,[1]DSSV!$A$9:$P$65536,IN_DTK!N$6,0))=FALSE,IF(N$9&lt;&gt;0,VLOOKUP($A805,[1]DSSV!$A$9:$P$65536,IN_DTK!N$6,0),""),"")</f>
        <v>4.2</v>
      </c>
      <c r="O805" s="58">
        <f>IF(ISNA(VLOOKUP($A805,[1]DSSV!$A$9:$P$65536,IN_DTK!O$6,0))=FALSE,VLOOKUP($A805,[1]DSSV!$A$9:$P$65536,IN_DTK!O$6,0),"")</f>
        <v>5.6</v>
      </c>
      <c r="P805" s="59" t="str">
        <f>IF(ISNA(VLOOKUP($A805,[1]DSSV!$A$9:$P$65536,IN_DTK!P$6,0))=FALSE,VLOOKUP($A805,[1]DSSV!$A$9:$P$65536,IN_DTK!P$6,0),"")</f>
        <v>Năm Phẩy Sáu</v>
      </c>
      <c r="Q805" s="60">
        <f>IF(ISNA(VLOOKUP($A805,[1]DSSV!$A$9:$P$65536,IN_DTK!Q$6,0))=FALSE,VLOOKUP($A805,[1]DSSV!$A$9:$P$65536,IN_DTK!Q$6,0),"")</f>
        <v>0</v>
      </c>
      <c r="R805" s="52" t="str">
        <f t="shared" si="24"/>
        <v>K15KKT</v>
      </c>
      <c r="S805" s="53" t="str">
        <f t="shared" si="25"/>
        <v>KKT</v>
      </c>
    </row>
    <row r="806" spans="1:19" s="52" customFormat="1" ht="18" customHeight="1">
      <c r="A806" s="44">
        <v>797</v>
      </c>
      <c r="B806" s="54">
        <f>SUBTOTAL(2,C$7:C806)</f>
        <v>797</v>
      </c>
      <c r="C806" s="54">
        <f>IF(ISNA(VLOOKUP($A806,[1]DSSV!$A$9:$P$65536,IN_DTK!C$6,0))=FALSE,VLOOKUP($A806,[1]DSSV!$A$9:$P$65536,IN_DTK!C$6,0),"")</f>
        <v>152314068</v>
      </c>
      <c r="D806" s="55" t="str">
        <f>IF(ISNA(VLOOKUP($A806,[1]DSSV!$A$9:$P$65536,IN_DTK!D$6,0))=FALSE,VLOOKUP($A806,[1]DSSV!$A$9:$P$65536,IN_DTK!D$6,0),"")</f>
        <v>Đoàn Thị Kim</v>
      </c>
      <c r="E806" s="56" t="str">
        <f>IF(ISNA(VLOOKUP($A806,[1]DSSV!$A$9:$P$65536,IN_DTK!E$6,0))=FALSE,VLOOKUP($A806,[1]DSSV!$A$9:$P$65536,IN_DTK!E$6,0),"")</f>
        <v>Oanh</v>
      </c>
      <c r="F806" s="57" t="str">
        <f>IF(ISNA(VLOOKUP($A806,[1]DSSV!$A$9:$P$65536,IN_DTK!F$6,0))=FALSE,VLOOKUP($A806,[1]DSSV!$A$9:$P$65536,IN_DTK!F$6,0),"")</f>
        <v>K15KKT6</v>
      </c>
      <c r="G806" s="57" t="str">
        <f>IF(ISNA(VLOOKUP($A806,[1]DSSV!$A$9:$P$65536,IN_DTK!G$6,0))=FALSE,VLOOKUP($A806,[1]DSSV!$A$9:$P$65536,IN_DTK!G$6,0),"")</f>
        <v>K15E49</v>
      </c>
      <c r="H806" s="54">
        <f>IF(ISNA(VLOOKUP($A806,[1]DSSV!$A$9:$P$65536,IN_DTK!H$6,0))=FALSE,IF(H$9&lt;&gt;0,VLOOKUP($A806,[1]DSSV!$A$9:$P$65536,IN_DTK!H$6,0),""),"")</f>
        <v>9.5</v>
      </c>
      <c r="I806" s="54">
        <f>IF(ISNA(VLOOKUP($A806,[1]DSSV!$A$9:$P$65536,IN_DTK!I$6,0))=FALSE,IF(I$9&lt;&gt;0,VLOOKUP($A806,[1]DSSV!$A$9:$P$65536,IN_DTK!I$6,0),""),"")</f>
        <v>9</v>
      </c>
      <c r="J806" s="54">
        <f>IF(ISNA(VLOOKUP($A806,[1]DSSV!$A$9:$P$65536,IN_DTK!J$6,0))=FALSE,IF(J$9&lt;&gt;0,VLOOKUP($A806,[1]DSSV!$A$9:$P$65536,IN_DTK!J$6,0),""),"")</f>
        <v>7.6</v>
      </c>
      <c r="K806" s="54">
        <f>IF(ISNA(VLOOKUP($A806,[1]DSSV!$A$9:$P$65536,IN_DTK!K$6,0))=FALSE,IF(K$9&lt;&gt;0,VLOOKUP($A806,[1]DSSV!$A$9:$P$65536,IN_DTK!K$6,0),""),"")</f>
        <v>7</v>
      </c>
      <c r="L806" s="54">
        <f>IF(ISNA(VLOOKUP($A806,[1]DSSV!$A$9:$P$65536,IN_DTK!L$6,0))=FALSE,VLOOKUP($A806,[1]DSSV!$A$9:$P$65536,IN_DTK!L$6,0),"")</f>
        <v>7.5</v>
      </c>
      <c r="M806" s="54">
        <f>IF(ISNA(VLOOKUP($A806,[1]DSSV!$A$9:$P$65536,IN_DTK!M$6,0))=FALSE,VLOOKUP($A806,[1]DSSV!$A$9:$P$65536,IN_DTK!M$6,0),"")</f>
        <v>3.1</v>
      </c>
      <c r="N806" s="54">
        <f>IF(ISNA(VLOOKUP($A806,[1]DSSV!$A$9:$P$65536,IN_DTK!N$6,0))=FALSE,IF(N$9&lt;&gt;0,VLOOKUP($A806,[1]DSSV!$A$9:$P$65536,IN_DTK!N$6,0),""),"")</f>
        <v>5.3</v>
      </c>
      <c r="O806" s="58">
        <f>IF(ISNA(VLOOKUP($A806,[1]DSSV!$A$9:$P$65536,IN_DTK!O$6,0))=FALSE,VLOOKUP($A806,[1]DSSV!$A$9:$P$65536,IN_DTK!O$6,0),"")</f>
        <v>6.5</v>
      </c>
      <c r="P806" s="59" t="str">
        <f>IF(ISNA(VLOOKUP($A806,[1]DSSV!$A$9:$P$65536,IN_DTK!P$6,0))=FALSE,VLOOKUP($A806,[1]DSSV!$A$9:$P$65536,IN_DTK!P$6,0),"")</f>
        <v>Sáu Phẩy Năm</v>
      </c>
      <c r="Q806" s="60">
        <f>IF(ISNA(VLOOKUP($A806,[1]DSSV!$A$9:$P$65536,IN_DTK!Q$6,0))=FALSE,VLOOKUP($A806,[1]DSSV!$A$9:$P$65536,IN_DTK!Q$6,0),"")</f>
        <v>0</v>
      </c>
      <c r="R806" s="52" t="str">
        <f t="shared" si="24"/>
        <v>K15KKT</v>
      </c>
      <c r="S806" s="53" t="str">
        <f t="shared" si="25"/>
        <v>KKT</v>
      </c>
    </row>
    <row r="807" spans="1:19" s="52" customFormat="1" ht="18" customHeight="1">
      <c r="A807" s="44">
        <v>798</v>
      </c>
      <c r="B807" s="54">
        <f>SUBTOTAL(2,C$7:C807)</f>
        <v>798</v>
      </c>
      <c r="C807" s="54">
        <f>IF(ISNA(VLOOKUP($A807,[1]DSSV!$A$9:$P$65536,IN_DTK!C$6,0))=FALSE,VLOOKUP($A807,[1]DSSV!$A$9:$P$65536,IN_DTK!C$6,0),"")</f>
        <v>152314109</v>
      </c>
      <c r="D807" s="55" t="str">
        <f>IF(ISNA(VLOOKUP($A807,[1]DSSV!$A$9:$P$65536,IN_DTK!D$6,0))=FALSE,VLOOKUP($A807,[1]DSSV!$A$9:$P$65536,IN_DTK!D$6,0),"")</f>
        <v>Huỳnh Anh</v>
      </c>
      <c r="E807" s="56" t="str">
        <f>IF(ISNA(VLOOKUP($A807,[1]DSSV!$A$9:$P$65536,IN_DTK!E$6,0))=FALSE,VLOOKUP($A807,[1]DSSV!$A$9:$P$65536,IN_DTK!E$6,0),"")</f>
        <v>Thư</v>
      </c>
      <c r="F807" s="57" t="str">
        <f>IF(ISNA(VLOOKUP($A807,[1]DSSV!$A$9:$P$65536,IN_DTK!F$6,0))=FALSE,VLOOKUP($A807,[1]DSSV!$A$9:$P$65536,IN_DTK!F$6,0),"")</f>
        <v>K15KKT6</v>
      </c>
      <c r="G807" s="57" t="str">
        <f>IF(ISNA(VLOOKUP($A807,[1]DSSV!$A$9:$P$65536,IN_DTK!G$6,0))=FALSE,VLOOKUP($A807,[1]DSSV!$A$9:$P$65536,IN_DTK!G$6,0),"")</f>
        <v>K15E49</v>
      </c>
      <c r="H807" s="54">
        <f>IF(ISNA(VLOOKUP($A807,[1]DSSV!$A$9:$P$65536,IN_DTK!H$6,0))=FALSE,IF(H$9&lt;&gt;0,VLOOKUP($A807,[1]DSSV!$A$9:$P$65536,IN_DTK!H$6,0),""),"")</f>
        <v>8.5</v>
      </c>
      <c r="I807" s="54">
        <f>IF(ISNA(VLOOKUP($A807,[1]DSSV!$A$9:$P$65536,IN_DTK!I$6,0))=FALSE,IF(I$9&lt;&gt;0,VLOOKUP($A807,[1]DSSV!$A$9:$P$65536,IN_DTK!I$6,0),""),"")</f>
        <v>7.5</v>
      </c>
      <c r="J807" s="54">
        <f>IF(ISNA(VLOOKUP($A807,[1]DSSV!$A$9:$P$65536,IN_DTK!J$6,0))=FALSE,IF(J$9&lt;&gt;0,VLOOKUP($A807,[1]DSSV!$A$9:$P$65536,IN_DTK!J$6,0),""),"")</f>
        <v>6.4</v>
      </c>
      <c r="K807" s="54">
        <f>IF(ISNA(VLOOKUP($A807,[1]DSSV!$A$9:$P$65536,IN_DTK!K$6,0))=FALSE,IF(K$9&lt;&gt;0,VLOOKUP($A807,[1]DSSV!$A$9:$P$65536,IN_DTK!K$6,0),""),"")</f>
        <v>9</v>
      </c>
      <c r="L807" s="54">
        <f>IF(ISNA(VLOOKUP($A807,[1]DSSV!$A$9:$P$65536,IN_DTK!L$6,0))=FALSE,VLOOKUP($A807,[1]DSSV!$A$9:$P$65536,IN_DTK!L$6,0),"")</f>
        <v>6</v>
      </c>
      <c r="M807" s="54">
        <f>IF(ISNA(VLOOKUP($A807,[1]DSSV!$A$9:$P$65536,IN_DTK!M$6,0))=FALSE,VLOOKUP($A807,[1]DSSV!$A$9:$P$65536,IN_DTK!M$6,0),"")</f>
        <v>3.5</v>
      </c>
      <c r="N807" s="54">
        <f>IF(ISNA(VLOOKUP($A807,[1]DSSV!$A$9:$P$65536,IN_DTK!N$6,0))=FALSE,IF(N$9&lt;&gt;0,VLOOKUP($A807,[1]DSSV!$A$9:$P$65536,IN_DTK!N$6,0),""),"")</f>
        <v>4.8</v>
      </c>
      <c r="O807" s="58">
        <f>IF(ISNA(VLOOKUP($A807,[1]DSSV!$A$9:$P$65536,IN_DTK!O$6,0))=FALSE,VLOOKUP($A807,[1]DSSV!$A$9:$P$65536,IN_DTK!O$6,0),"")</f>
        <v>6</v>
      </c>
      <c r="P807" s="59" t="str">
        <f>IF(ISNA(VLOOKUP($A807,[1]DSSV!$A$9:$P$65536,IN_DTK!P$6,0))=FALSE,VLOOKUP($A807,[1]DSSV!$A$9:$P$65536,IN_DTK!P$6,0),"")</f>
        <v>Sáu</v>
      </c>
      <c r="Q807" s="60">
        <f>IF(ISNA(VLOOKUP($A807,[1]DSSV!$A$9:$P$65536,IN_DTK!Q$6,0))=FALSE,VLOOKUP($A807,[1]DSSV!$A$9:$P$65536,IN_DTK!Q$6,0),"")</f>
        <v>0</v>
      </c>
      <c r="R807" s="52" t="str">
        <f t="shared" si="24"/>
        <v>K15KKT</v>
      </c>
      <c r="S807" s="53" t="str">
        <f t="shared" si="25"/>
        <v>KKT</v>
      </c>
    </row>
    <row r="808" spans="1:19" s="52" customFormat="1" ht="18" customHeight="1">
      <c r="A808" s="44">
        <v>799</v>
      </c>
      <c r="B808" s="54">
        <f>SUBTOTAL(2,C$7:C808)</f>
        <v>799</v>
      </c>
      <c r="C808" s="54">
        <f>IF(ISNA(VLOOKUP($A808,[1]DSSV!$A$9:$P$65536,IN_DTK!C$6,0))=FALSE,VLOOKUP($A808,[1]DSSV!$A$9:$P$65536,IN_DTK!C$6,0),"")</f>
        <v>152314130</v>
      </c>
      <c r="D808" s="55" t="str">
        <f>IF(ISNA(VLOOKUP($A808,[1]DSSV!$A$9:$P$65536,IN_DTK!D$6,0))=FALSE,VLOOKUP($A808,[1]DSSV!$A$9:$P$65536,IN_DTK!D$6,0),"")</f>
        <v>Trần Thị</v>
      </c>
      <c r="E808" s="56" t="str">
        <f>IF(ISNA(VLOOKUP($A808,[1]DSSV!$A$9:$P$65536,IN_DTK!E$6,0))=FALSE,VLOOKUP($A808,[1]DSSV!$A$9:$P$65536,IN_DTK!E$6,0),"")</f>
        <v>Tuyền</v>
      </c>
      <c r="F808" s="57" t="str">
        <f>IF(ISNA(VLOOKUP($A808,[1]DSSV!$A$9:$P$65536,IN_DTK!F$6,0))=FALSE,VLOOKUP($A808,[1]DSSV!$A$9:$P$65536,IN_DTK!F$6,0),"")</f>
        <v>K15KKT6</v>
      </c>
      <c r="G808" s="57" t="str">
        <f>IF(ISNA(VLOOKUP($A808,[1]DSSV!$A$9:$P$65536,IN_DTK!G$6,0))=FALSE,VLOOKUP($A808,[1]DSSV!$A$9:$P$65536,IN_DTK!G$6,0),"")</f>
        <v>K15E49</v>
      </c>
      <c r="H808" s="54">
        <f>IF(ISNA(VLOOKUP($A808,[1]DSSV!$A$9:$P$65536,IN_DTK!H$6,0))=FALSE,IF(H$9&lt;&gt;0,VLOOKUP($A808,[1]DSSV!$A$9:$P$65536,IN_DTK!H$6,0),""),"")</f>
        <v>10</v>
      </c>
      <c r="I808" s="54">
        <f>IF(ISNA(VLOOKUP($A808,[1]DSSV!$A$9:$P$65536,IN_DTK!I$6,0))=FALSE,IF(I$9&lt;&gt;0,VLOOKUP($A808,[1]DSSV!$A$9:$P$65536,IN_DTK!I$6,0),""),"")</f>
        <v>8.5</v>
      </c>
      <c r="J808" s="54">
        <f>IF(ISNA(VLOOKUP($A808,[1]DSSV!$A$9:$P$65536,IN_DTK!J$6,0))=FALSE,IF(J$9&lt;&gt;0,VLOOKUP($A808,[1]DSSV!$A$9:$P$65536,IN_DTK!J$6,0),""),"")</f>
        <v>6</v>
      </c>
      <c r="K808" s="54">
        <f>IF(ISNA(VLOOKUP($A808,[1]DSSV!$A$9:$P$65536,IN_DTK!K$6,0))=FALSE,IF(K$9&lt;&gt;0,VLOOKUP($A808,[1]DSSV!$A$9:$P$65536,IN_DTK!K$6,0),""),"")</f>
        <v>8</v>
      </c>
      <c r="L808" s="54">
        <f>IF(ISNA(VLOOKUP($A808,[1]DSSV!$A$9:$P$65536,IN_DTK!L$6,0))=FALSE,VLOOKUP($A808,[1]DSSV!$A$9:$P$65536,IN_DTK!L$6,0),"")</f>
        <v>7</v>
      </c>
      <c r="M808" s="54">
        <f>IF(ISNA(VLOOKUP($A808,[1]DSSV!$A$9:$P$65536,IN_DTK!M$6,0))=FALSE,VLOOKUP($A808,[1]DSSV!$A$9:$P$65536,IN_DTK!M$6,0),"")</f>
        <v>3.3</v>
      </c>
      <c r="N808" s="54">
        <f>IF(ISNA(VLOOKUP($A808,[1]DSSV!$A$9:$P$65536,IN_DTK!N$6,0))=FALSE,IF(N$9&lt;&gt;0,VLOOKUP($A808,[1]DSSV!$A$9:$P$65536,IN_DTK!N$6,0),""),"")</f>
        <v>5.2</v>
      </c>
      <c r="O808" s="58">
        <f>IF(ISNA(VLOOKUP($A808,[1]DSSV!$A$9:$P$65536,IN_DTK!O$6,0))=FALSE,VLOOKUP($A808,[1]DSSV!$A$9:$P$65536,IN_DTK!O$6,0),"")</f>
        <v>6.2</v>
      </c>
      <c r="P808" s="59" t="str">
        <f>IF(ISNA(VLOOKUP($A808,[1]DSSV!$A$9:$P$65536,IN_DTK!P$6,0))=FALSE,VLOOKUP($A808,[1]DSSV!$A$9:$P$65536,IN_DTK!P$6,0),"")</f>
        <v>Sáu  Phẩy Hai</v>
      </c>
      <c r="Q808" s="60">
        <f>IF(ISNA(VLOOKUP($A808,[1]DSSV!$A$9:$P$65536,IN_DTK!Q$6,0))=FALSE,VLOOKUP($A808,[1]DSSV!$A$9:$P$65536,IN_DTK!Q$6,0),"")</f>
        <v>0</v>
      </c>
      <c r="R808" s="52" t="str">
        <f t="shared" si="24"/>
        <v>K15KKT</v>
      </c>
      <c r="S808" s="53" t="str">
        <f t="shared" si="25"/>
        <v>KKT</v>
      </c>
    </row>
    <row r="809" spans="1:19" s="52" customFormat="1" ht="18" customHeight="1">
      <c r="A809" s="44">
        <v>800</v>
      </c>
      <c r="B809" s="54">
        <f>SUBTOTAL(2,C$7:C809)</f>
        <v>800</v>
      </c>
      <c r="C809" s="54">
        <f>IF(ISNA(VLOOKUP($A809,[1]DSSV!$A$9:$P$65536,IN_DTK!C$6,0))=FALSE,VLOOKUP($A809,[1]DSSV!$A$9:$P$65536,IN_DTK!C$6,0),"")</f>
        <v>152314132</v>
      </c>
      <c r="D809" s="55" t="str">
        <f>IF(ISNA(VLOOKUP($A809,[1]DSSV!$A$9:$P$65536,IN_DTK!D$6,0))=FALSE,VLOOKUP($A809,[1]DSSV!$A$9:$P$65536,IN_DTK!D$6,0),"")</f>
        <v>Nguyễn Thị Bích</v>
      </c>
      <c r="E809" s="56" t="str">
        <f>IF(ISNA(VLOOKUP($A809,[1]DSSV!$A$9:$P$65536,IN_DTK!E$6,0))=FALSE,VLOOKUP($A809,[1]DSSV!$A$9:$P$65536,IN_DTK!E$6,0),"")</f>
        <v>Phương</v>
      </c>
      <c r="F809" s="57" t="str">
        <f>IF(ISNA(VLOOKUP($A809,[1]DSSV!$A$9:$P$65536,IN_DTK!F$6,0))=FALSE,VLOOKUP($A809,[1]DSSV!$A$9:$P$65536,IN_DTK!F$6,0),"")</f>
        <v>K15KKT6</v>
      </c>
      <c r="G809" s="57" t="str">
        <f>IF(ISNA(VLOOKUP($A809,[1]DSSV!$A$9:$P$65536,IN_DTK!G$6,0))=FALSE,VLOOKUP($A809,[1]DSSV!$A$9:$P$65536,IN_DTK!G$6,0),"")</f>
        <v>K15E49</v>
      </c>
      <c r="H809" s="54">
        <f>IF(ISNA(VLOOKUP($A809,[1]DSSV!$A$9:$P$65536,IN_DTK!H$6,0))=FALSE,IF(H$9&lt;&gt;0,VLOOKUP($A809,[1]DSSV!$A$9:$P$65536,IN_DTK!H$6,0),""),"")</f>
        <v>10</v>
      </c>
      <c r="I809" s="54">
        <f>IF(ISNA(VLOOKUP($A809,[1]DSSV!$A$9:$P$65536,IN_DTK!I$6,0))=FALSE,IF(I$9&lt;&gt;0,VLOOKUP($A809,[1]DSSV!$A$9:$P$65536,IN_DTK!I$6,0),""),"")</f>
        <v>8</v>
      </c>
      <c r="J809" s="54">
        <f>IF(ISNA(VLOOKUP($A809,[1]DSSV!$A$9:$P$65536,IN_DTK!J$6,0))=FALSE,IF(J$9&lt;&gt;0,VLOOKUP($A809,[1]DSSV!$A$9:$P$65536,IN_DTK!J$6,0),""),"")</f>
        <v>7.2</v>
      </c>
      <c r="K809" s="54">
        <f>IF(ISNA(VLOOKUP($A809,[1]DSSV!$A$9:$P$65536,IN_DTK!K$6,0))=FALSE,IF(K$9&lt;&gt;0,VLOOKUP($A809,[1]DSSV!$A$9:$P$65536,IN_DTK!K$6,0),""),"")</f>
        <v>9</v>
      </c>
      <c r="L809" s="54">
        <f>IF(ISNA(VLOOKUP($A809,[1]DSSV!$A$9:$P$65536,IN_DTK!L$6,0))=FALSE,VLOOKUP($A809,[1]DSSV!$A$9:$P$65536,IN_DTK!L$6,0),"")</f>
        <v>7</v>
      </c>
      <c r="M809" s="54">
        <f>IF(ISNA(VLOOKUP($A809,[1]DSSV!$A$9:$P$65536,IN_DTK!M$6,0))=FALSE,VLOOKUP($A809,[1]DSSV!$A$9:$P$65536,IN_DTK!M$6,0),"")</f>
        <v>5.0999999999999996</v>
      </c>
      <c r="N809" s="54">
        <f>IF(ISNA(VLOOKUP($A809,[1]DSSV!$A$9:$P$65536,IN_DTK!N$6,0))=FALSE,IF(N$9&lt;&gt;0,VLOOKUP($A809,[1]DSSV!$A$9:$P$65536,IN_DTK!N$6,0),""),"")</f>
        <v>6.1</v>
      </c>
      <c r="O809" s="58">
        <f>IF(ISNA(VLOOKUP($A809,[1]DSSV!$A$9:$P$65536,IN_DTK!O$6,0))=FALSE,VLOOKUP($A809,[1]DSSV!$A$9:$P$65536,IN_DTK!O$6,0),"")</f>
        <v>7</v>
      </c>
      <c r="P809" s="59" t="str">
        <f>IF(ISNA(VLOOKUP($A809,[1]DSSV!$A$9:$P$65536,IN_DTK!P$6,0))=FALSE,VLOOKUP($A809,[1]DSSV!$A$9:$P$65536,IN_DTK!P$6,0),"")</f>
        <v>Bảy</v>
      </c>
      <c r="Q809" s="60">
        <f>IF(ISNA(VLOOKUP($A809,[1]DSSV!$A$9:$P$65536,IN_DTK!Q$6,0))=FALSE,VLOOKUP($A809,[1]DSSV!$A$9:$P$65536,IN_DTK!Q$6,0),"")</f>
        <v>0</v>
      </c>
      <c r="R809" s="52" t="str">
        <f t="shared" si="24"/>
        <v>K15KKT</v>
      </c>
      <c r="S809" s="53" t="str">
        <f t="shared" si="25"/>
        <v>KKT</v>
      </c>
    </row>
    <row r="810" spans="1:19" s="52" customFormat="1" ht="18" customHeight="1">
      <c r="A810" s="44">
        <v>801</v>
      </c>
      <c r="B810" s="54">
        <f>SUBTOTAL(2,C$7:C810)</f>
        <v>801</v>
      </c>
      <c r="C810" s="54">
        <f>IF(ISNA(VLOOKUP($A810,[1]DSSV!$A$9:$P$65536,IN_DTK!C$6,0))=FALSE,VLOOKUP($A810,[1]DSSV!$A$9:$P$65536,IN_DTK!C$6,0),"")</f>
        <v>152314141</v>
      </c>
      <c r="D810" s="55" t="str">
        <f>IF(ISNA(VLOOKUP($A810,[1]DSSV!$A$9:$P$65536,IN_DTK!D$6,0))=FALSE,VLOOKUP($A810,[1]DSSV!$A$9:$P$65536,IN_DTK!D$6,0),"")</f>
        <v>Trương Thị</v>
      </c>
      <c r="E810" s="56" t="str">
        <f>IF(ISNA(VLOOKUP($A810,[1]DSSV!$A$9:$P$65536,IN_DTK!E$6,0))=FALSE,VLOOKUP($A810,[1]DSSV!$A$9:$P$65536,IN_DTK!E$6,0),"")</f>
        <v>Nga</v>
      </c>
      <c r="F810" s="57" t="str">
        <f>IF(ISNA(VLOOKUP($A810,[1]DSSV!$A$9:$P$65536,IN_DTK!F$6,0))=FALSE,VLOOKUP($A810,[1]DSSV!$A$9:$P$65536,IN_DTK!F$6,0),"")</f>
        <v>K15KKT6</v>
      </c>
      <c r="G810" s="57" t="str">
        <f>IF(ISNA(VLOOKUP($A810,[1]DSSV!$A$9:$P$65536,IN_DTK!G$6,0))=FALSE,VLOOKUP($A810,[1]DSSV!$A$9:$P$65536,IN_DTK!G$6,0),"")</f>
        <v>K15E49</v>
      </c>
      <c r="H810" s="54">
        <f>IF(ISNA(VLOOKUP($A810,[1]DSSV!$A$9:$P$65536,IN_DTK!H$6,0))=FALSE,IF(H$9&lt;&gt;0,VLOOKUP($A810,[1]DSSV!$A$9:$P$65536,IN_DTK!H$6,0),""),"")</f>
        <v>10</v>
      </c>
      <c r="I810" s="54">
        <f>IF(ISNA(VLOOKUP($A810,[1]DSSV!$A$9:$P$65536,IN_DTK!I$6,0))=FALSE,IF(I$9&lt;&gt;0,VLOOKUP($A810,[1]DSSV!$A$9:$P$65536,IN_DTK!I$6,0),""),"")</f>
        <v>8</v>
      </c>
      <c r="J810" s="54">
        <f>IF(ISNA(VLOOKUP($A810,[1]DSSV!$A$9:$P$65536,IN_DTK!J$6,0))=FALSE,IF(J$9&lt;&gt;0,VLOOKUP($A810,[1]DSSV!$A$9:$P$65536,IN_DTK!J$6,0),""),"")</f>
        <v>7.2</v>
      </c>
      <c r="K810" s="54">
        <f>IF(ISNA(VLOOKUP($A810,[1]DSSV!$A$9:$P$65536,IN_DTK!K$6,0))=FALSE,IF(K$9&lt;&gt;0,VLOOKUP($A810,[1]DSSV!$A$9:$P$65536,IN_DTK!K$6,0),""),"")</f>
        <v>7</v>
      </c>
      <c r="L810" s="54">
        <f>IF(ISNA(VLOOKUP($A810,[1]DSSV!$A$9:$P$65536,IN_DTK!L$6,0))=FALSE,VLOOKUP($A810,[1]DSSV!$A$9:$P$65536,IN_DTK!L$6,0),"")</f>
        <v>7.5</v>
      </c>
      <c r="M810" s="54">
        <f>IF(ISNA(VLOOKUP($A810,[1]DSSV!$A$9:$P$65536,IN_DTK!M$6,0))=FALSE,VLOOKUP($A810,[1]DSSV!$A$9:$P$65536,IN_DTK!M$6,0),"")</f>
        <v>4.5999999999999996</v>
      </c>
      <c r="N810" s="54">
        <f>IF(ISNA(VLOOKUP($A810,[1]DSSV!$A$9:$P$65536,IN_DTK!N$6,0))=FALSE,IF(N$9&lt;&gt;0,VLOOKUP($A810,[1]DSSV!$A$9:$P$65536,IN_DTK!N$6,0),""),"")</f>
        <v>6.1</v>
      </c>
      <c r="O810" s="58">
        <f>IF(ISNA(VLOOKUP($A810,[1]DSSV!$A$9:$P$65536,IN_DTK!O$6,0))=FALSE,VLOOKUP($A810,[1]DSSV!$A$9:$P$65536,IN_DTK!O$6,0),"")</f>
        <v>6.8</v>
      </c>
      <c r="P810" s="59" t="str">
        <f>IF(ISNA(VLOOKUP($A810,[1]DSSV!$A$9:$P$65536,IN_DTK!P$6,0))=FALSE,VLOOKUP($A810,[1]DSSV!$A$9:$P$65536,IN_DTK!P$6,0),"")</f>
        <v>Sáu  Phẩy Tám</v>
      </c>
      <c r="Q810" s="60">
        <f>IF(ISNA(VLOOKUP($A810,[1]DSSV!$A$9:$P$65536,IN_DTK!Q$6,0))=FALSE,VLOOKUP($A810,[1]DSSV!$A$9:$P$65536,IN_DTK!Q$6,0),"")</f>
        <v>0</v>
      </c>
      <c r="R810" s="52" t="str">
        <f t="shared" si="24"/>
        <v>K15KKT</v>
      </c>
      <c r="S810" s="53" t="str">
        <f t="shared" si="25"/>
        <v>KKT</v>
      </c>
    </row>
    <row r="811" spans="1:19" s="52" customFormat="1" ht="18" customHeight="1">
      <c r="A811" s="44">
        <v>802</v>
      </c>
      <c r="B811" s="54">
        <f>SUBTOTAL(2,C$7:C811)</f>
        <v>802</v>
      </c>
      <c r="C811" s="54">
        <f>IF(ISNA(VLOOKUP($A811,[1]DSSV!$A$9:$P$65536,IN_DTK!C$6,0))=FALSE,VLOOKUP($A811,[1]DSSV!$A$9:$P$65536,IN_DTK!C$6,0),"")</f>
        <v>152315592</v>
      </c>
      <c r="D811" s="55" t="str">
        <f>IF(ISNA(VLOOKUP($A811,[1]DSSV!$A$9:$P$65536,IN_DTK!D$6,0))=FALSE,VLOOKUP($A811,[1]DSSV!$A$9:$P$65536,IN_DTK!D$6,0),"")</f>
        <v>Dương Hương</v>
      </c>
      <c r="E811" s="56" t="str">
        <f>IF(ISNA(VLOOKUP($A811,[1]DSSV!$A$9:$P$65536,IN_DTK!E$6,0))=FALSE,VLOOKUP($A811,[1]DSSV!$A$9:$P$65536,IN_DTK!E$6,0),"")</f>
        <v>Lý</v>
      </c>
      <c r="F811" s="57" t="str">
        <f>IF(ISNA(VLOOKUP($A811,[1]DSSV!$A$9:$P$65536,IN_DTK!F$6,0))=FALSE,VLOOKUP($A811,[1]DSSV!$A$9:$P$65536,IN_DTK!F$6,0),"")</f>
        <v>K15KKT6</v>
      </c>
      <c r="G811" s="57" t="str">
        <f>IF(ISNA(VLOOKUP($A811,[1]DSSV!$A$9:$P$65536,IN_DTK!G$6,0))=FALSE,VLOOKUP($A811,[1]DSSV!$A$9:$P$65536,IN_DTK!G$6,0),"")</f>
        <v>K15E49</v>
      </c>
      <c r="H811" s="54">
        <f>IF(ISNA(VLOOKUP($A811,[1]DSSV!$A$9:$P$65536,IN_DTK!H$6,0))=FALSE,IF(H$9&lt;&gt;0,VLOOKUP($A811,[1]DSSV!$A$9:$P$65536,IN_DTK!H$6,0),""),"")</f>
        <v>10</v>
      </c>
      <c r="I811" s="54">
        <f>IF(ISNA(VLOOKUP($A811,[1]DSSV!$A$9:$P$65536,IN_DTK!I$6,0))=FALSE,IF(I$9&lt;&gt;0,VLOOKUP($A811,[1]DSSV!$A$9:$P$65536,IN_DTK!I$6,0),""),"")</f>
        <v>8</v>
      </c>
      <c r="J811" s="54">
        <f>IF(ISNA(VLOOKUP($A811,[1]DSSV!$A$9:$P$65536,IN_DTK!J$6,0))=FALSE,IF(J$9&lt;&gt;0,VLOOKUP($A811,[1]DSSV!$A$9:$P$65536,IN_DTK!J$6,0),""),"")</f>
        <v>7.4</v>
      </c>
      <c r="K811" s="54">
        <f>IF(ISNA(VLOOKUP($A811,[1]DSSV!$A$9:$P$65536,IN_DTK!K$6,0))=FALSE,IF(K$9&lt;&gt;0,VLOOKUP($A811,[1]DSSV!$A$9:$P$65536,IN_DTK!K$6,0),""),"")</f>
        <v>9</v>
      </c>
      <c r="L811" s="54">
        <f>IF(ISNA(VLOOKUP($A811,[1]DSSV!$A$9:$P$65536,IN_DTK!L$6,0))=FALSE,VLOOKUP($A811,[1]DSSV!$A$9:$P$65536,IN_DTK!L$6,0),"")</f>
        <v>6</v>
      </c>
      <c r="M811" s="54">
        <f>IF(ISNA(VLOOKUP($A811,[1]DSSV!$A$9:$P$65536,IN_DTK!M$6,0))=FALSE,VLOOKUP($A811,[1]DSSV!$A$9:$P$65536,IN_DTK!M$6,0),"")</f>
        <v>4.4000000000000004</v>
      </c>
      <c r="N811" s="54">
        <f>IF(ISNA(VLOOKUP($A811,[1]DSSV!$A$9:$P$65536,IN_DTK!N$6,0))=FALSE,IF(N$9&lt;&gt;0,VLOOKUP($A811,[1]DSSV!$A$9:$P$65536,IN_DTK!N$6,0),""),"")</f>
        <v>5.2</v>
      </c>
      <c r="O811" s="58">
        <f>IF(ISNA(VLOOKUP($A811,[1]DSSV!$A$9:$P$65536,IN_DTK!O$6,0))=FALSE,VLOOKUP($A811,[1]DSSV!$A$9:$P$65536,IN_DTK!O$6,0),"")</f>
        <v>6.5</v>
      </c>
      <c r="P811" s="59" t="str">
        <f>IF(ISNA(VLOOKUP($A811,[1]DSSV!$A$9:$P$65536,IN_DTK!P$6,0))=FALSE,VLOOKUP($A811,[1]DSSV!$A$9:$P$65536,IN_DTK!P$6,0),"")</f>
        <v>Sáu Phẩy Năm</v>
      </c>
      <c r="Q811" s="60">
        <f>IF(ISNA(VLOOKUP($A811,[1]DSSV!$A$9:$P$65536,IN_DTK!Q$6,0))=FALSE,VLOOKUP($A811,[1]DSSV!$A$9:$P$65536,IN_DTK!Q$6,0),"")</f>
        <v>0</v>
      </c>
      <c r="R811" s="52" t="str">
        <f t="shared" si="24"/>
        <v>K15KKT</v>
      </c>
      <c r="S811" s="53" t="str">
        <f t="shared" si="25"/>
        <v>KKT</v>
      </c>
    </row>
    <row r="812" spans="1:19" s="52" customFormat="1" ht="18" customHeight="1">
      <c r="A812" s="44">
        <v>803</v>
      </c>
      <c r="B812" s="54">
        <f>SUBTOTAL(2,C$7:C812)</f>
        <v>803</v>
      </c>
      <c r="C812" s="54">
        <f>IF(ISNA(VLOOKUP($A812,[1]DSSV!$A$9:$P$65536,IN_DTK!C$6,0))=FALSE,VLOOKUP($A812,[1]DSSV!$A$9:$P$65536,IN_DTK!C$6,0),"")</f>
        <v>152316296</v>
      </c>
      <c r="D812" s="55" t="str">
        <f>IF(ISNA(VLOOKUP($A812,[1]DSSV!$A$9:$P$65536,IN_DTK!D$6,0))=FALSE,VLOOKUP($A812,[1]DSSV!$A$9:$P$65536,IN_DTK!D$6,0),"")</f>
        <v>Hồ Thị Minh</v>
      </c>
      <c r="E812" s="56" t="str">
        <f>IF(ISNA(VLOOKUP($A812,[1]DSSV!$A$9:$P$65536,IN_DTK!E$6,0))=FALSE,VLOOKUP($A812,[1]DSSV!$A$9:$P$65536,IN_DTK!E$6,0),"")</f>
        <v>Khánh</v>
      </c>
      <c r="F812" s="57" t="str">
        <f>IF(ISNA(VLOOKUP($A812,[1]DSSV!$A$9:$P$65536,IN_DTK!F$6,0))=FALSE,VLOOKUP($A812,[1]DSSV!$A$9:$P$65536,IN_DTK!F$6,0),"")</f>
        <v>K15KKT6</v>
      </c>
      <c r="G812" s="57" t="str">
        <f>IF(ISNA(VLOOKUP($A812,[1]DSSV!$A$9:$P$65536,IN_DTK!G$6,0))=FALSE,VLOOKUP($A812,[1]DSSV!$A$9:$P$65536,IN_DTK!G$6,0),"")</f>
        <v>K15E49</v>
      </c>
      <c r="H812" s="54">
        <f>IF(ISNA(VLOOKUP($A812,[1]DSSV!$A$9:$P$65536,IN_DTK!H$6,0))=FALSE,IF(H$9&lt;&gt;0,VLOOKUP($A812,[1]DSSV!$A$9:$P$65536,IN_DTK!H$6,0),""),"")</f>
        <v>9</v>
      </c>
      <c r="I812" s="54">
        <f>IF(ISNA(VLOOKUP($A812,[1]DSSV!$A$9:$P$65536,IN_DTK!I$6,0))=FALSE,IF(I$9&lt;&gt;0,VLOOKUP($A812,[1]DSSV!$A$9:$P$65536,IN_DTK!I$6,0),""),"")</f>
        <v>9</v>
      </c>
      <c r="J812" s="54">
        <f>IF(ISNA(VLOOKUP($A812,[1]DSSV!$A$9:$P$65536,IN_DTK!J$6,0))=FALSE,IF(J$9&lt;&gt;0,VLOOKUP($A812,[1]DSSV!$A$9:$P$65536,IN_DTK!J$6,0),""),"")</f>
        <v>8</v>
      </c>
      <c r="K812" s="54">
        <f>IF(ISNA(VLOOKUP($A812,[1]DSSV!$A$9:$P$65536,IN_DTK!K$6,0))=FALSE,IF(K$9&lt;&gt;0,VLOOKUP($A812,[1]DSSV!$A$9:$P$65536,IN_DTK!K$6,0),""),"")</f>
        <v>9</v>
      </c>
      <c r="L812" s="54">
        <f>IF(ISNA(VLOOKUP($A812,[1]DSSV!$A$9:$P$65536,IN_DTK!L$6,0))=FALSE,VLOOKUP($A812,[1]DSSV!$A$9:$P$65536,IN_DTK!L$6,0),"")</f>
        <v>7.5</v>
      </c>
      <c r="M812" s="54">
        <f>IF(ISNA(VLOOKUP($A812,[1]DSSV!$A$9:$P$65536,IN_DTK!M$6,0))=FALSE,VLOOKUP($A812,[1]DSSV!$A$9:$P$65536,IN_DTK!M$6,0),"")</f>
        <v>5.8</v>
      </c>
      <c r="N812" s="54">
        <f>IF(ISNA(VLOOKUP($A812,[1]DSSV!$A$9:$P$65536,IN_DTK!N$6,0))=FALSE,IF(N$9&lt;&gt;0,VLOOKUP($A812,[1]DSSV!$A$9:$P$65536,IN_DTK!N$6,0),""),"")</f>
        <v>6.7</v>
      </c>
      <c r="O812" s="58">
        <f>IF(ISNA(VLOOKUP($A812,[1]DSSV!$A$9:$P$65536,IN_DTK!O$6,0))=FALSE,VLOOKUP($A812,[1]DSSV!$A$9:$P$65536,IN_DTK!O$6,0),"")</f>
        <v>7.5</v>
      </c>
      <c r="P812" s="59" t="str">
        <f>IF(ISNA(VLOOKUP($A812,[1]DSSV!$A$9:$P$65536,IN_DTK!P$6,0))=FALSE,VLOOKUP($A812,[1]DSSV!$A$9:$P$65536,IN_DTK!P$6,0),"")</f>
        <v>Bảy Phẩy Năm</v>
      </c>
      <c r="Q812" s="60">
        <f>IF(ISNA(VLOOKUP($A812,[1]DSSV!$A$9:$P$65536,IN_DTK!Q$6,0))=FALSE,VLOOKUP($A812,[1]DSSV!$A$9:$P$65536,IN_DTK!Q$6,0),"")</f>
        <v>0</v>
      </c>
      <c r="R812" s="52" t="str">
        <f t="shared" si="24"/>
        <v>K15KKT</v>
      </c>
      <c r="S812" s="53" t="str">
        <f t="shared" si="25"/>
        <v>KKT</v>
      </c>
    </row>
    <row r="813" spans="1:19" s="52" customFormat="1" ht="18" customHeight="1">
      <c r="A813" s="44">
        <v>804</v>
      </c>
      <c r="B813" s="54">
        <f>SUBTOTAL(2,C$7:C813)</f>
        <v>804</v>
      </c>
      <c r="C813" s="54">
        <f>IF(ISNA(VLOOKUP($A813,[1]DSSV!$A$9:$P$65536,IN_DTK!C$6,0))=FALSE,VLOOKUP($A813,[1]DSSV!$A$9:$P$65536,IN_DTK!C$6,0),"")</f>
        <v>152324201</v>
      </c>
      <c r="D813" s="55" t="str">
        <f>IF(ISNA(VLOOKUP($A813,[1]DSSV!$A$9:$P$65536,IN_DTK!D$6,0))=FALSE,VLOOKUP($A813,[1]DSSV!$A$9:$P$65536,IN_DTK!D$6,0),"")</f>
        <v>Phạm Thị Minh</v>
      </c>
      <c r="E813" s="56" t="str">
        <f>IF(ISNA(VLOOKUP($A813,[1]DSSV!$A$9:$P$65536,IN_DTK!E$6,0))=FALSE,VLOOKUP($A813,[1]DSSV!$A$9:$P$65536,IN_DTK!E$6,0),"")</f>
        <v>Nguyệt</v>
      </c>
      <c r="F813" s="57" t="str">
        <f>IF(ISNA(VLOOKUP($A813,[1]DSSV!$A$9:$P$65536,IN_DTK!F$6,0))=FALSE,VLOOKUP($A813,[1]DSSV!$A$9:$P$65536,IN_DTK!F$6,0),"")</f>
        <v>K15KKT6</v>
      </c>
      <c r="G813" s="57" t="str">
        <f>IF(ISNA(VLOOKUP($A813,[1]DSSV!$A$9:$P$65536,IN_DTK!G$6,0))=FALSE,VLOOKUP($A813,[1]DSSV!$A$9:$P$65536,IN_DTK!G$6,0),"")</f>
        <v>K15E49</v>
      </c>
      <c r="H813" s="54">
        <f>IF(ISNA(VLOOKUP($A813,[1]DSSV!$A$9:$P$65536,IN_DTK!H$6,0))=FALSE,IF(H$9&lt;&gt;0,VLOOKUP($A813,[1]DSSV!$A$9:$P$65536,IN_DTK!H$6,0),""),"")</f>
        <v>7</v>
      </c>
      <c r="I813" s="54">
        <f>IF(ISNA(VLOOKUP($A813,[1]DSSV!$A$9:$P$65536,IN_DTK!I$6,0))=FALSE,IF(I$9&lt;&gt;0,VLOOKUP($A813,[1]DSSV!$A$9:$P$65536,IN_DTK!I$6,0),""),"")</f>
        <v>5.5</v>
      </c>
      <c r="J813" s="54">
        <f>IF(ISNA(VLOOKUP($A813,[1]DSSV!$A$9:$P$65536,IN_DTK!J$6,0))=FALSE,IF(J$9&lt;&gt;0,VLOOKUP($A813,[1]DSSV!$A$9:$P$65536,IN_DTK!J$6,0),""),"")</f>
        <v>7.4</v>
      </c>
      <c r="K813" s="54">
        <f>IF(ISNA(VLOOKUP($A813,[1]DSSV!$A$9:$P$65536,IN_DTK!K$6,0))=FALSE,IF(K$9&lt;&gt;0,VLOOKUP($A813,[1]DSSV!$A$9:$P$65536,IN_DTK!K$6,0),""),"")</f>
        <v>3</v>
      </c>
      <c r="L813" s="54">
        <f>IF(ISNA(VLOOKUP($A813,[1]DSSV!$A$9:$P$65536,IN_DTK!L$6,0))=FALSE,VLOOKUP($A813,[1]DSSV!$A$9:$P$65536,IN_DTK!L$6,0),"")</f>
        <v>4</v>
      </c>
      <c r="M813" s="54">
        <f>IF(ISNA(VLOOKUP($A813,[1]DSSV!$A$9:$P$65536,IN_DTK!M$6,0))=FALSE,VLOOKUP($A813,[1]DSSV!$A$9:$P$65536,IN_DTK!M$6,0),"")</f>
        <v>4.9000000000000004</v>
      </c>
      <c r="N813" s="54">
        <f>IF(ISNA(VLOOKUP($A813,[1]DSSV!$A$9:$P$65536,IN_DTK!N$6,0))=FALSE,IF(N$9&lt;&gt;0,VLOOKUP($A813,[1]DSSV!$A$9:$P$65536,IN_DTK!N$6,0),""),"")</f>
        <v>4.5</v>
      </c>
      <c r="O813" s="58">
        <f>IF(ISNA(VLOOKUP($A813,[1]DSSV!$A$9:$P$65536,IN_DTK!O$6,0))=FALSE,VLOOKUP($A813,[1]DSSV!$A$9:$P$65536,IN_DTK!O$6,0),"")</f>
        <v>5.2</v>
      </c>
      <c r="P813" s="59" t="str">
        <f>IF(ISNA(VLOOKUP($A813,[1]DSSV!$A$9:$P$65536,IN_DTK!P$6,0))=FALSE,VLOOKUP($A813,[1]DSSV!$A$9:$P$65536,IN_DTK!P$6,0),"")</f>
        <v>Năm Phẩy Hai</v>
      </c>
      <c r="Q813" s="60">
        <f>IF(ISNA(VLOOKUP($A813,[1]DSSV!$A$9:$P$65536,IN_DTK!Q$6,0))=FALSE,VLOOKUP($A813,[1]DSSV!$A$9:$P$65536,IN_DTK!Q$6,0),"")</f>
        <v>0</v>
      </c>
      <c r="R813" s="52" t="str">
        <f t="shared" si="24"/>
        <v>K15KKT</v>
      </c>
      <c r="S813" s="53" t="str">
        <f t="shared" si="25"/>
        <v>KKT</v>
      </c>
    </row>
    <row r="814" spans="1:19" s="52" customFormat="1" ht="18" hidden="1" customHeight="1">
      <c r="A814" s="44">
        <v>900</v>
      </c>
      <c r="B814" s="54">
        <f>SUBTOTAL(2,C$7:C814)</f>
        <v>805</v>
      </c>
      <c r="C814" s="54">
        <f>IF(ISNA(VLOOKUP($A814,[1]DSSV!$A$9:$P$65536,IN_DTK!C$6,0))=FALSE,VLOOKUP($A814,[1]DSSV!$A$9:$P$65536,IN_DTK!C$6,0),"")</f>
        <v>0</v>
      </c>
      <c r="D814" s="55">
        <f>IF(ISNA(VLOOKUP($A814,[1]DSSV!$A$9:$P$65536,IN_DTK!D$6,0))=FALSE,VLOOKUP($A814,[1]DSSV!$A$9:$P$65536,IN_DTK!D$6,0),"")</f>
        <v>0</v>
      </c>
      <c r="E814" s="56">
        <f>IF(ISNA(VLOOKUP($A814,[1]DSSV!$A$9:$P$65536,IN_DTK!E$6,0))=FALSE,VLOOKUP($A814,[1]DSSV!$A$9:$P$65536,IN_DTK!E$6,0),"")</f>
        <v>0</v>
      </c>
      <c r="F814" s="57">
        <f>IF(ISNA(VLOOKUP($A814,[1]DSSV!$A$9:$P$65536,IN_DTK!F$6,0))=FALSE,VLOOKUP($A814,[1]DSSV!$A$9:$P$65536,IN_DTK!F$6,0),"")</f>
        <v>0</v>
      </c>
      <c r="G814" s="57">
        <f>IF(ISNA(VLOOKUP($A814,[1]DSSV!$A$9:$P$65536,IN_DTK!G$6,0))=FALSE,VLOOKUP($A814,[1]DSSV!$A$9:$P$65536,IN_DTK!G$6,0),"")</f>
        <v>0</v>
      </c>
      <c r="H814" s="54">
        <f>IF(ISNA(VLOOKUP($A814,[1]DSSV!$A$9:$P$65536,IN_DTK!H$6,0))=FALSE,IF(H$9&lt;&gt;0,VLOOKUP($A814,[1]DSSV!$A$9:$P$65536,IN_DTK!H$6,0),""),"")</f>
        <v>0</v>
      </c>
      <c r="I814" s="54">
        <f>IF(ISNA(VLOOKUP($A814,[1]DSSV!$A$9:$P$65536,IN_DTK!I$6,0))=FALSE,IF(I$9&lt;&gt;0,VLOOKUP($A814,[1]DSSV!$A$9:$P$65536,IN_DTK!I$6,0),""),"")</f>
        <v>0</v>
      </c>
      <c r="J814" s="54">
        <f>IF(ISNA(VLOOKUP($A814,[1]DSSV!$A$9:$P$65536,IN_DTK!J$6,0))=FALSE,IF(J$9&lt;&gt;0,VLOOKUP($A814,[1]DSSV!$A$9:$P$65536,IN_DTK!J$6,0),""),"")</f>
        <v>0</v>
      </c>
      <c r="K814" s="54">
        <f>IF(ISNA(VLOOKUP($A814,[1]DSSV!$A$9:$P$65536,IN_DTK!K$6,0))=FALSE,IF(K$9&lt;&gt;0,VLOOKUP($A814,[1]DSSV!$A$9:$P$65536,IN_DTK!K$6,0),""),"")</f>
        <v>0</v>
      </c>
      <c r="L814" s="54">
        <f>IF(ISNA(VLOOKUP($A814,[1]DSSV!$A$9:$P$65536,IN_DTK!L$6,0))=FALSE,VLOOKUP($A814,[1]DSSV!$A$9:$P$65536,IN_DTK!L$6,0),"")</f>
        <v>0</v>
      </c>
      <c r="M814" s="54">
        <f>IF(ISNA(VLOOKUP($A814,[1]DSSV!$A$9:$P$65536,IN_DTK!M$6,0))=FALSE,VLOOKUP($A814,[1]DSSV!$A$9:$P$65536,IN_DTK!M$6,0),"")</f>
        <v>0</v>
      </c>
      <c r="N814" s="54">
        <f>IF(ISNA(VLOOKUP($A814,[1]DSSV!$A$9:$P$65536,IN_DTK!N$6,0))=FALSE,IF(N$9&lt;&gt;0,VLOOKUP($A814,[1]DSSV!$A$9:$P$65536,IN_DTK!N$6,0),""),"")</f>
        <v>0</v>
      </c>
      <c r="O814" s="58">
        <f>IF(ISNA(VLOOKUP($A814,[1]DSSV!$A$9:$P$65536,IN_DTK!O$6,0))=FALSE,VLOOKUP($A814,[1]DSSV!$A$9:$P$65536,IN_DTK!O$6,0),"")</f>
        <v>0</v>
      </c>
      <c r="P814" s="59" t="str">
        <f>IF(ISNA(VLOOKUP($A814,[1]DSSV!$A$9:$P$65536,IN_DTK!P$6,0))=FALSE,VLOOKUP($A814,[1]DSSV!$A$9:$P$65536,IN_DTK!P$6,0),"")</f>
        <v>Không</v>
      </c>
      <c r="Q814" s="60">
        <f>IF(ISNA(VLOOKUP($A814,[1]DSSV!$A$9:$P$65536,IN_DTK!Q$6,0))=FALSE,VLOOKUP($A814,[1]DSSV!$A$9:$P$65536,IN_DTK!Q$6,0),"")</f>
        <v>0</v>
      </c>
      <c r="R814" s="52" t="str">
        <f>LEFT(F814,6)</f>
        <v>0</v>
      </c>
      <c r="S814" s="53" t="str">
        <f>RIGHT(R814,3)</f>
        <v>0</v>
      </c>
    </row>
    <row r="815" spans="1:19" s="52" customFormat="1" ht="6" customHeight="1">
      <c r="A815" s="44"/>
      <c r="B815" s="44"/>
      <c r="C815" s="61"/>
      <c r="D815" s="62"/>
      <c r="E815" s="63"/>
      <c r="F815" s="12"/>
      <c r="G815" s="12"/>
      <c r="H815" s="12"/>
      <c r="I815" s="12"/>
      <c r="J815" s="12"/>
      <c r="K815" s="12"/>
      <c r="L815" s="12"/>
      <c r="M815" s="12"/>
      <c r="N815" s="61"/>
      <c r="O815" s="61"/>
      <c r="P815" s="62"/>
      <c r="Q815" s="64"/>
      <c r="S815" s="53"/>
    </row>
    <row r="816" spans="1:19" s="52" customFormat="1" ht="18.75" hidden="1" customHeight="1">
      <c r="A816" s="44"/>
      <c r="B816" s="65"/>
      <c r="C816" s="66" t="s">
        <v>20</v>
      </c>
      <c r="D816" s="66"/>
      <c r="E816" s="66"/>
      <c r="F816" s="66"/>
      <c r="G816" s="66"/>
      <c r="H816" s="66"/>
      <c r="I816" s="66"/>
      <c r="J816" s="66"/>
      <c r="K816" s="66"/>
      <c r="L816" s="67"/>
      <c r="M816" s="65"/>
      <c r="N816" s="65"/>
      <c r="O816" s="65"/>
      <c r="P816" s="38"/>
      <c r="Q816" s="68"/>
      <c r="S816" s="53"/>
    </row>
    <row r="817" spans="1:19" s="52" customFormat="1" ht="24" hidden="1">
      <c r="A817" s="44"/>
      <c r="B817" s="44"/>
      <c r="C817" s="69" t="s">
        <v>2</v>
      </c>
      <c r="D817" s="70" t="s">
        <v>21</v>
      </c>
      <c r="E817" s="71"/>
      <c r="F817" s="35" t="s">
        <v>22</v>
      </c>
      <c r="G817" s="72"/>
      <c r="H817" s="73" t="s">
        <v>23</v>
      </c>
      <c r="I817" s="74"/>
      <c r="J817" s="75" t="s">
        <v>24</v>
      </c>
      <c r="K817" s="75"/>
      <c r="L817" s="38"/>
      <c r="M817" s="44"/>
      <c r="N817" s="44"/>
      <c r="O817" s="44"/>
      <c r="P817" s="76"/>
      <c r="Q817" s="77"/>
      <c r="S817" s="53"/>
    </row>
    <row r="818" spans="1:19" s="52" customFormat="1" ht="12.75" hidden="1" customHeight="1">
      <c r="A818" s="44"/>
      <c r="B818" s="44"/>
      <c r="C818" s="78">
        <v>1</v>
      </c>
      <c r="D818" s="79" t="s">
        <v>25</v>
      </c>
      <c r="E818" s="80"/>
      <c r="F818" s="78">
        <f>COUNTIF($O$10:$O$385,"&gt;=4")</f>
        <v>292</v>
      </c>
      <c r="G818" s="81"/>
      <c r="H818" s="82">
        <f>F818/$F$820</f>
        <v>0.77659574468085102</v>
      </c>
      <c r="I818" s="83"/>
      <c r="J818" s="84"/>
      <c r="K818" s="84"/>
      <c r="L818" s="62"/>
      <c r="M818" s="44"/>
      <c r="N818" s="44"/>
      <c r="O818" s="44"/>
      <c r="P818" s="76"/>
      <c r="Q818" s="77"/>
      <c r="S818" s="53"/>
    </row>
    <row r="819" spans="1:19" s="52" customFormat="1" ht="12.75" hidden="1" customHeight="1">
      <c r="A819" s="44"/>
      <c r="B819" s="44"/>
      <c r="C819" s="78">
        <v>2</v>
      </c>
      <c r="D819" s="79" t="s">
        <v>26</v>
      </c>
      <c r="E819" s="80"/>
      <c r="F819" s="78">
        <f>COUNTIF($O$10:$O$385,"&lt;4")</f>
        <v>84</v>
      </c>
      <c r="G819" s="81"/>
      <c r="H819" s="82">
        <f>F819/$F$820</f>
        <v>0.22340425531914893</v>
      </c>
      <c r="I819" s="83"/>
      <c r="J819" s="84"/>
      <c r="K819" s="84"/>
      <c r="L819" s="62"/>
      <c r="M819" s="44"/>
      <c r="N819" s="44"/>
      <c r="O819" s="44"/>
      <c r="P819" s="76"/>
      <c r="Q819" s="77"/>
      <c r="S819" s="53"/>
    </row>
    <row r="820" spans="1:19" s="52" customFormat="1" ht="12.75" hidden="1" customHeight="1">
      <c r="A820" s="44"/>
      <c r="B820" s="44"/>
      <c r="C820" s="24" t="s">
        <v>27</v>
      </c>
      <c r="D820" s="25"/>
      <c r="E820" s="25"/>
      <c r="F820" s="85">
        <f>SUM(F818:F819)</f>
        <v>376</v>
      </c>
      <c r="G820" s="86"/>
      <c r="H820" s="87">
        <f>SUM(H818:I819)</f>
        <v>1</v>
      </c>
      <c r="I820" s="88"/>
      <c r="J820" s="84"/>
      <c r="K820" s="84"/>
      <c r="L820" s="62"/>
      <c r="M820" s="44"/>
      <c r="N820" s="44"/>
      <c r="O820" s="44"/>
      <c r="P820" s="76"/>
      <c r="Q820" s="77"/>
      <c r="S820" s="53"/>
    </row>
    <row r="821" spans="1:19" s="52" customFormat="1" ht="3.75" customHeight="1">
      <c r="A821" s="44"/>
      <c r="B821" s="44"/>
      <c r="C821" s="44"/>
      <c r="D821" s="62"/>
      <c r="E821" s="63"/>
      <c r="F821" s="44"/>
      <c r="G821" s="44"/>
      <c r="H821" s="44"/>
      <c r="I821" s="44"/>
      <c r="J821" s="44"/>
      <c r="K821" s="44"/>
      <c r="L821" s="44"/>
      <c r="M821" s="44"/>
      <c r="N821" s="44"/>
      <c r="O821" s="44"/>
      <c r="P821" s="76"/>
      <c r="Q821" s="77"/>
      <c r="S821" s="53"/>
    </row>
    <row r="822" spans="1:19" s="52" customFormat="1">
      <c r="A822" s="44"/>
      <c r="B822" s="44"/>
      <c r="C822" s="61"/>
      <c r="D822" s="62"/>
      <c r="E822" s="63"/>
      <c r="F822" s="12"/>
      <c r="G822" s="12"/>
      <c r="H822" s="12"/>
      <c r="I822" s="12"/>
      <c r="J822" s="12"/>
      <c r="K822" s="12"/>
      <c r="L822" s="12"/>
      <c r="M822" s="89" t="str">
        <f ca="1">"Đà nẵng, ngày " &amp; TEXT(DAY(NOW()),"00") &amp; " tháng " &amp; TEXT(MONTH(NOW()),"00") &amp; " năm " &amp; YEAR(NOW())</f>
        <v>Đà nẵng, ngày 06 tháng 11 năm 2012</v>
      </c>
      <c r="N822" s="89"/>
      <c r="O822" s="89"/>
      <c r="P822" s="89"/>
      <c r="Q822" s="89"/>
      <c r="S822" s="53"/>
    </row>
    <row r="823" spans="1:19" s="52" customFormat="1" ht="12.75" customHeight="1">
      <c r="A823" s="44"/>
      <c r="B823" s="3" t="s">
        <v>28</v>
      </c>
      <c r="C823" s="3"/>
      <c r="D823" s="3"/>
      <c r="E823" s="76"/>
      <c r="F823" s="76"/>
      <c r="G823" s="90" t="s">
        <v>29</v>
      </c>
      <c r="H823" s="90"/>
      <c r="I823" s="90"/>
      <c r="J823" s="90"/>
      <c r="K823" s="44"/>
      <c r="L823" s="61"/>
      <c r="M823" s="3" t="s">
        <v>30</v>
      </c>
      <c r="N823" s="3"/>
      <c r="O823" s="3"/>
      <c r="P823" s="3"/>
      <c r="Q823" s="3"/>
      <c r="S823" s="53"/>
    </row>
    <row r="824" spans="1:19" s="52" customFormat="1" ht="12" customHeight="1">
      <c r="A824" s="44"/>
      <c r="B824" s="44"/>
      <c r="C824" s="61"/>
      <c r="D824" s="62"/>
      <c r="E824" s="63"/>
      <c r="F824" s="12"/>
      <c r="G824" s="12"/>
      <c r="H824" s="12"/>
      <c r="I824" s="91"/>
      <c r="K824" s="92"/>
      <c r="L824" s="12"/>
      <c r="M824" s="12"/>
      <c r="O824" s="93"/>
      <c r="P824" s="93"/>
      <c r="Q824" s="64"/>
      <c r="S824" s="53"/>
    </row>
    <row r="825" spans="1:19" s="52" customFormat="1" ht="33" customHeight="1">
      <c r="A825" s="44"/>
      <c r="B825" s="44"/>
      <c r="C825" s="61"/>
      <c r="D825" s="62"/>
      <c r="E825" s="63"/>
      <c r="F825" s="12"/>
      <c r="G825" s="12"/>
      <c r="H825" s="12"/>
      <c r="I825" s="12"/>
      <c r="J825" s="12"/>
      <c r="K825" s="12"/>
      <c r="L825" s="12"/>
      <c r="M825" s="12"/>
      <c r="N825" s="61"/>
      <c r="O825" s="61"/>
      <c r="P825" s="62"/>
      <c r="Q825" s="64"/>
      <c r="S825" s="53"/>
    </row>
    <row r="826" spans="1:19" s="52" customFormat="1">
      <c r="A826" s="44"/>
      <c r="B826" s="44"/>
      <c r="C826" s="61"/>
      <c r="D826" s="62"/>
      <c r="E826" s="63"/>
      <c r="F826" s="44"/>
      <c r="G826" s="44"/>
      <c r="H826" s="12"/>
      <c r="I826" s="12"/>
      <c r="J826" s="12"/>
      <c r="K826" s="12"/>
      <c r="L826" s="61"/>
      <c r="M826" s="12"/>
      <c r="N826" s="61"/>
      <c r="O826" s="61"/>
      <c r="P826" s="94"/>
      <c r="Q826" s="64"/>
      <c r="S826" s="53"/>
    </row>
    <row r="827" spans="1:19" s="52" customFormat="1">
      <c r="A827" s="44"/>
      <c r="B827" s="44"/>
      <c r="C827" s="61"/>
      <c r="D827" s="62"/>
      <c r="E827" s="63"/>
      <c r="F827" s="44"/>
      <c r="G827" s="44"/>
      <c r="H827" s="12"/>
      <c r="I827" s="12"/>
      <c r="J827" s="12"/>
      <c r="K827" s="12"/>
      <c r="L827" s="61"/>
      <c r="M827" s="12"/>
      <c r="N827" s="61"/>
      <c r="O827" s="61"/>
      <c r="P827" s="94"/>
      <c r="Q827" s="64"/>
      <c r="S827" s="53"/>
    </row>
    <row r="828" spans="1:19" s="52" customFormat="1" ht="12.75" customHeight="1">
      <c r="A828" s="44"/>
      <c r="B828" s="90" t="s">
        <v>31</v>
      </c>
      <c r="C828" s="90"/>
      <c r="D828" s="90"/>
      <c r="E828" s="63"/>
      <c r="F828" s="12"/>
      <c r="G828" s="12"/>
      <c r="H828" s="12"/>
      <c r="I828" s="12"/>
      <c r="J828" s="12"/>
      <c r="K828" s="12"/>
      <c r="L828" s="12"/>
      <c r="M828" s="3" t="s">
        <v>32</v>
      </c>
      <c r="N828" s="3"/>
      <c r="O828" s="3"/>
      <c r="P828" s="3"/>
      <c r="Q828" s="3"/>
      <c r="S828" s="53"/>
    </row>
  </sheetData>
  <autoFilter ref="A9:S813"/>
  <mergeCells count="37">
    <mergeCell ref="M822:Q822"/>
    <mergeCell ref="B823:D823"/>
    <mergeCell ref="G823:J823"/>
    <mergeCell ref="M823:Q823"/>
    <mergeCell ref="B828:D828"/>
    <mergeCell ref="M828:Q828"/>
    <mergeCell ref="D819:E819"/>
    <mergeCell ref="H819:I819"/>
    <mergeCell ref="J819:K819"/>
    <mergeCell ref="C820:E820"/>
    <mergeCell ref="H820:I820"/>
    <mergeCell ref="J820:K820"/>
    <mergeCell ref="C816:L816"/>
    <mergeCell ref="D817:E817"/>
    <mergeCell ref="H817:I817"/>
    <mergeCell ref="J817:K817"/>
    <mergeCell ref="D818:E818"/>
    <mergeCell ref="H818:I818"/>
    <mergeCell ref="J818:K818"/>
    <mergeCell ref="H7:N7"/>
    <mergeCell ref="O7:P8"/>
    <mergeCell ref="Q7:Q9"/>
    <mergeCell ref="A8:A9"/>
    <mergeCell ref="L8:L9"/>
    <mergeCell ref="M8:M9"/>
    <mergeCell ref="B7:B9"/>
    <mergeCell ref="C7:C9"/>
    <mergeCell ref="D7:D9"/>
    <mergeCell ref="E7:E9"/>
    <mergeCell ref="F7:F9"/>
    <mergeCell ref="G7:G9"/>
    <mergeCell ref="B1:D1"/>
    <mergeCell ref="E1:Q1"/>
    <mergeCell ref="B2:D2"/>
    <mergeCell ref="E2:Q2"/>
    <mergeCell ref="E3:N3"/>
    <mergeCell ref="E4:N4"/>
  </mergeCells>
  <conditionalFormatting sqref="C821:G821 P816:Q821 C10:G814 P10:Q814">
    <cfRule type="cellIs" dxfId="2" priority="3" stopIfTrue="1" operator="equal">
      <formula>0</formula>
    </cfRule>
  </conditionalFormatting>
  <conditionalFormatting sqref="O10:O814">
    <cfRule type="cellIs" dxfId="1" priority="2" stopIfTrue="1" operator="lessThan">
      <formula>4</formula>
    </cfRule>
  </conditionalFormatting>
  <conditionalFormatting sqref="H10:N814">
    <cfRule type="cellIs" dxfId="0" priority="1" stopIfTrue="1" operator="greaterThan">
      <formula>10</formula>
    </cfRule>
  </conditionalFormatting>
  <printOptions horizontalCentered="1"/>
  <pageMargins left="0.16" right="0.22" top="0.34" bottom="0.16" header="0.16" footer="0.16"/>
  <pageSetup paperSize="9" orientation="portrait" r:id="rId1"/>
  <headerFooter scaleWithDoc="0" alignWithMargins="0">
    <oddHeader xml:space="preserve">&amp;R&amp;P/&amp;N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IN_DTK</vt:lpstr>
      <vt:lpstr>IN_DTK!Print_Titles</vt:lpstr>
    </vt:vector>
  </TitlesOfParts>
  <Company>DTU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Phạm Ngọc Tĩnh</dc:creator>
  <cp:lastModifiedBy>Phạm Ngọc Tĩnh</cp:lastModifiedBy>
  <dcterms:created xsi:type="dcterms:W3CDTF">2012-11-06T08:59:40Z</dcterms:created>
  <dcterms:modified xsi:type="dcterms:W3CDTF">2012-11-06T09:00:18Z</dcterms:modified>
</cp:coreProperties>
</file>