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45" windowWidth="15195" windowHeight="8145" tabRatio="613"/>
  </bookViews>
  <sheets>
    <sheet name="ACC 426" sheetId="22" r:id="rId1"/>
  </sheets>
  <definedNames>
    <definedName name="_Fill" localSheetId="0" hidden="1">#REF!</definedName>
    <definedName name="_Fill" hidden="1">#REF!</definedName>
    <definedName name="_xlnm._FilterDatabase" localSheetId="0" hidden="1">'ACC 426'!$A$7:$Z$29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'ACC 426'!$1:$7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W9" i="22" l="1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8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9" i="22"/>
  <c r="S8" i="22"/>
  <c r="T6" i="22"/>
  <c r="Z6" i="22"/>
  <c r="X6" i="22"/>
  <c r="Y6" i="22"/>
  <c r="A9" i="22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P7" i="22"/>
  <c r="W6" i="22"/>
  <c r="U6" i="22" l="1"/>
  <c r="V6" i="22"/>
</calcChain>
</file>

<file path=xl/sharedStrings.xml><?xml version="1.0" encoding="utf-8"?>
<sst xmlns="http://schemas.openxmlformats.org/spreadsheetml/2006/main" count="176" uniqueCount="117">
  <si>
    <t>GHI CHÚ</t>
  </si>
  <si>
    <t>TRƯỜNG ĐẠI HỌC DUY TÂN</t>
  </si>
  <si>
    <t>STT</t>
  </si>
  <si>
    <t>MSV</t>
  </si>
  <si>
    <t>SỐ TC :</t>
  </si>
  <si>
    <t>LẦN THI:</t>
  </si>
  <si>
    <t>CHỮ</t>
  </si>
  <si>
    <t>Nợ HP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</si>
  <si>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</si>
  <si>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</si>
  <si>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</si>
  <si>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</si>
  <si>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</si>
  <si>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</si>
  <si>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</si>
  <si>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L</t>
  </si>
  <si>
    <t>M</t>
  </si>
  <si>
    <t>Không</t>
  </si>
  <si>
    <t>Một</t>
  </si>
  <si>
    <t>Hai</t>
  </si>
  <si>
    <t>Ba</t>
  </si>
  <si>
    <t>Bốn</t>
  </si>
  <si>
    <t>Năm</t>
  </si>
  <si>
    <t>Sáu</t>
  </si>
  <si>
    <t>Bảy</t>
  </si>
  <si>
    <t>Tám</t>
  </si>
  <si>
    <t>Chín</t>
  </si>
  <si>
    <t>Mười</t>
  </si>
  <si>
    <t>DC</t>
  </si>
  <si>
    <t>Đình chỉ</t>
  </si>
  <si>
    <t>V</t>
  </si>
  <si>
    <t>Vắng</t>
  </si>
  <si>
    <t>Nợ LP</t>
  </si>
  <si>
    <t>Một Phẩy Một</t>
  </si>
  <si>
    <t>Một Phẩy Hai</t>
  </si>
  <si>
    <t>Một  Phẩy Ba</t>
  </si>
  <si>
    <t>Một  Phẩy Bốn</t>
  </si>
  <si>
    <t>Một  Phẩy Năm</t>
  </si>
  <si>
    <t>Năm Phẩy Bảy</t>
  </si>
  <si>
    <t>Năm Phẩy Tám</t>
  </si>
  <si>
    <t>Năm Phẩy Chín</t>
  </si>
  <si>
    <t>Sáu Phẩy Năm</t>
  </si>
  <si>
    <t>Sáu Phẩy Chín</t>
  </si>
  <si>
    <t>Bảy Phẩy Ba</t>
  </si>
  <si>
    <t>Bảy Phẩy Bốn</t>
  </si>
  <si>
    <t>Bảy Phẩy Chín</t>
  </si>
  <si>
    <t>Tám Phẩy Bốn</t>
  </si>
  <si>
    <t>Tám Phẩy Bảy</t>
  </si>
  <si>
    <t>Tám  Phẩy Tám</t>
  </si>
  <si>
    <t>LẬP BẢNG</t>
  </si>
  <si>
    <t>Nguyễn Đắc Thăng</t>
  </si>
  <si>
    <t>Ths.Nguyễn Hữu Phú</t>
  </si>
  <si>
    <t>SỐ</t>
  </si>
  <si>
    <t>H</t>
  </si>
  <si>
    <t>I</t>
  </si>
  <si>
    <t>G</t>
  </si>
  <si>
    <t>F</t>
  </si>
  <si>
    <t>LỚP MÔN HỌC</t>
  </si>
  <si>
    <t>LỚP SINH HOẠT</t>
  </si>
  <si>
    <t>ThS. Nguyễn Ân</t>
  </si>
  <si>
    <t>P. PHÒNG ĐÀO TẠO ĐH &amp; SAU ĐH</t>
  </si>
  <si>
    <t>Anh</t>
  </si>
  <si>
    <t>Linh</t>
  </si>
  <si>
    <t>Nguyễn Văn</t>
  </si>
  <si>
    <t>hp</t>
  </si>
  <si>
    <t>Hiếu</t>
  </si>
  <si>
    <t>Huy</t>
  </si>
  <si>
    <t>Nguyễn Huy</t>
  </si>
  <si>
    <t>Minh</t>
  </si>
  <si>
    <t>My</t>
  </si>
  <si>
    <t>Nguyên</t>
  </si>
  <si>
    <t>Nhi</t>
  </si>
  <si>
    <t>Nhung</t>
  </si>
  <si>
    <t>D21KDNB</t>
  </si>
  <si>
    <t>D22KDN</t>
  </si>
  <si>
    <t>BẢNG ĐIỂM ĐÁNH GIÁ KẾT QUẢ HỌC TẬP*(ACC 426)</t>
  </si>
  <si>
    <t>MÔN :  Kế toán ngân hàng</t>
  </si>
  <si>
    <t>Hằng</t>
  </si>
  <si>
    <t>Thắm</t>
  </si>
  <si>
    <t>Thảo</t>
  </si>
  <si>
    <t>Phan Thị Như</t>
  </si>
  <si>
    <t>ACC 426B</t>
  </si>
  <si>
    <t>Cao Nhã</t>
  </si>
  <si>
    <t>An</t>
  </si>
  <si>
    <t>Lê Duy</t>
  </si>
  <si>
    <t>Võ Quỳnh</t>
  </si>
  <si>
    <t>Hoàng Thị Thùy</t>
  </si>
  <si>
    <t>Lê Thị Thanh</t>
  </si>
  <si>
    <t>Diệu</t>
  </si>
  <si>
    <t>Huỳnh Thị Thúy</t>
  </si>
  <si>
    <t>Hồ Như</t>
  </si>
  <si>
    <t>Hương</t>
  </si>
  <si>
    <t>Vũ Thị Thu</t>
  </si>
  <si>
    <t>Nguyễn Ngọc</t>
  </si>
  <si>
    <t>Nguyễn Thị Thanh</t>
  </si>
  <si>
    <t>Liểu</t>
  </si>
  <si>
    <t>Trương Ái</t>
  </si>
  <si>
    <t>Mơ</t>
  </si>
  <si>
    <t>Huỳnh Thị Trà</t>
  </si>
  <si>
    <t>Nguyễn Thị Đào</t>
  </si>
  <si>
    <t>Lê Thị Ý</t>
  </si>
  <si>
    <t>Lê Thị Tâm</t>
  </si>
  <si>
    <t>Phạm Thị</t>
  </si>
  <si>
    <t>Nở</t>
  </si>
  <si>
    <t>Đỗ Thị Hoài</t>
  </si>
  <si>
    <t>Tôn Nữ Phương</t>
  </si>
  <si>
    <t>Nguyễn Thị Hồng</t>
  </si>
  <si>
    <t>Vi</t>
  </si>
  <si>
    <t>Việt</t>
  </si>
  <si>
    <t>D22KDNB</t>
  </si>
  <si>
    <t>D23KDN B</t>
  </si>
  <si>
    <t>D22QNHB</t>
  </si>
  <si>
    <t>D22KKTB</t>
  </si>
  <si>
    <t>v</t>
  </si>
  <si>
    <t>Đà Nẵng, ngày 8 tháng 4 năm 2018</t>
  </si>
  <si>
    <t>LỚP ACC 426( A ) * HK2-Năm Học 2017-2018</t>
  </si>
  <si>
    <t>Thời gian:  18h00 - 03/04/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</si>
</sst>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.000"/>
    <numFmt numFmtId="183" formatCode="General_)"/>
    <numFmt numFmtId="184" formatCode="_(&quot;£¤&quot;* #,##0_);_(&quot;£¤&quot;* \(#,##0\);_(&quot;£¤&quot;* &quot;-&quot;_);_(@_)"/>
    <numFmt numFmtId="185" formatCode="_(&quot;£¤&quot;* #,##0.00_);_(&quot;£¤&quot;* \(#,##0.00\);_(&quot;£¤&quot;* &quot;-&quot;??_);_(@_)"/>
    <numFmt numFmtId="186" formatCode="0E+00;\趰"/>
    <numFmt numFmtId="187" formatCode="0.0E+00;\趰"/>
    <numFmt numFmtId="188" formatCode="0.00E+00;\许"/>
    <numFmt numFmtId="189" formatCode="0.00E+00;\趰"/>
    <numFmt numFmtId="190" formatCode="_-&quot;£&quot;* #,##0_-;\-&quot;£&quot;* #,##0_-;_-&quot;£&quot;* &quot;-&quot;_-;_-@_-"/>
  </numFmts>
  <fonts count="97">
    <font>
      <sz val="10"/>
      <name val="Arial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sz val="7.5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Cambria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9.5"/>
      <name val="Times New Roman"/>
      <family val="1"/>
      <charset val="163"/>
    </font>
    <font>
      <b/>
      <sz val="8"/>
      <name val="Times New Roman"/>
      <family val="1"/>
      <charset val="163"/>
    </font>
    <font>
      <sz val="10.5"/>
      <name val="Times New Roman"/>
      <family val="1"/>
      <charset val="163"/>
    </font>
    <font>
      <sz val="8"/>
      <name val="Times New Roman"/>
      <family val="1"/>
      <charset val="163"/>
    </font>
    <font>
      <sz val="7.5"/>
      <color indexed="8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Cambria"/>
      <family val="1"/>
      <charset val="163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6">
    <xf numFmtId="0" fontId="0" fillId="0" borderId="0"/>
    <xf numFmtId="164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30" fillId="0" borderId="0"/>
    <xf numFmtId="183" fontId="50" fillId="0" borderId="0"/>
    <xf numFmtId="0" fontId="31" fillId="2" borderId="0"/>
    <xf numFmtId="0" fontId="32" fillId="2" borderId="0"/>
    <xf numFmtId="0" fontId="33" fillId="2" borderId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34" fillId="0" borderId="0">
      <alignment wrapText="1"/>
    </xf>
    <xf numFmtId="0" fontId="63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69" fillId="0" borderId="0" applyFont="0" applyFill="0" applyBorder="0" applyAlignment="0" applyProtection="0"/>
    <xf numFmtId="181" fontId="63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69" fillId="0" borderId="0" applyFont="0" applyFill="0" applyBorder="0" applyAlignment="0" applyProtection="0"/>
    <xf numFmtId="182" fontId="63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69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5" fillId="0" borderId="0"/>
    <xf numFmtId="0" fontId="64" fillId="0" borderId="0"/>
    <xf numFmtId="0" fontId="35" fillId="0" borderId="0"/>
    <xf numFmtId="37" fontId="72" fillId="0" borderId="0"/>
    <xf numFmtId="0" fontId="73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65" fillId="0" borderId="0"/>
    <xf numFmtId="43" fontId="66" fillId="0" borderId="0" applyFont="0" applyFill="0" applyBorder="0" applyAlignment="0" applyProtection="0"/>
    <xf numFmtId="169" fontId="36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6" fillId="0" borderId="0"/>
    <xf numFmtId="0" fontId="22" fillId="0" borderId="0" applyFont="0" applyFill="0" applyBorder="0" applyAlignment="0" applyProtection="0"/>
    <xf numFmtId="172" fontId="36" fillId="0" borderId="0"/>
    <xf numFmtId="0" fontId="22" fillId="0" borderId="0" applyFill="0" applyBorder="0" applyAlignment="0"/>
    <xf numFmtId="2" fontId="22" fillId="0" borderId="0" applyFont="0" applyFill="0" applyBorder="0" applyAlignment="0" applyProtection="0"/>
    <xf numFmtId="38" fontId="19" fillId="2" borderId="0" applyNumberFormat="0" applyBorder="0" applyAlignment="0" applyProtection="0"/>
    <xf numFmtId="0" fontId="67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81" fillId="0" borderId="21" applyNumberFormat="0" applyFill="0" applyAlignment="0" applyProtection="0"/>
    <xf numFmtId="0" fontId="38" fillId="0" borderId="0" applyProtection="0"/>
    <xf numFmtId="0" fontId="37" fillId="0" borderId="0" applyProtection="0"/>
    <xf numFmtId="10" fontId="19" fillId="3" borderId="3" applyNumberFormat="0" applyBorder="0" applyAlignment="0" applyProtection="0"/>
    <xf numFmtId="0" fontId="22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8" fillId="0" borderId="4"/>
    <xf numFmtId="190" fontId="22" fillId="0" borderId="5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16" fillId="0" borderId="0"/>
    <xf numFmtId="37" fontId="41" fillId="0" borderId="0"/>
    <xf numFmtId="175" fontId="42" fillId="0" borderId="0"/>
    <xf numFmtId="0" fontId="22" fillId="0" borderId="0"/>
    <xf numFmtId="0" fontId="22" fillId="0" borderId="0"/>
    <xf numFmtId="0" fontId="80" fillId="0" borderId="0"/>
    <xf numFmtId="0" fontId="22" fillId="0" borderId="0"/>
    <xf numFmtId="0" fontId="80" fillId="0" borderId="0"/>
    <xf numFmtId="0" fontId="22" fillId="0" borderId="0"/>
    <xf numFmtId="0" fontId="61" fillId="0" borderId="0"/>
    <xf numFmtId="0" fontId="82" fillId="0" borderId="0"/>
    <xf numFmtId="0" fontId="22" fillId="0" borderId="0"/>
    <xf numFmtId="0" fontId="22" fillId="0" borderId="0"/>
    <xf numFmtId="0" fontId="78" fillId="0" borderId="0"/>
    <xf numFmtId="0" fontId="21" fillId="0" borderId="0"/>
    <xf numFmtId="0" fontId="24" fillId="0" borderId="0"/>
    <xf numFmtId="0" fontId="69" fillId="0" borderId="0"/>
    <xf numFmtId="16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6" applyNumberFormat="0" applyBorder="0"/>
    <xf numFmtId="0" fontId="22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4" fillId="0" borderId="4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43" fillId="0" borderId="0"/>
    <xf numFmtId="0" fontId="75" fillId="0" borderId="0"/>
    <xf numFmtId="0" fontId="68" fillId="0" borderId="0"/>
    <xf numFmtId="49" fontId="24" fillId="0" borderId="0" applyFill="0" applyBorder="0" applyAlignment="0"/>
    <xf numFmtId="0" fontId="22" fillId="0" borderId="0" applyFill="0" applyBorder="0" applyAlignment="0"/>
    <xf numFmtId="0" fontId="76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7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8" fillId="0" borderId="0"/>
    <xf numFmtId="0" fontId="40" fillId="0" borderId="0"/>
    <xf numFmtId="16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9" fillId="0" borderId="0"/>
    <xf numFmtId="179" fontId="20" fillId="0" borderId="0" applyFont="0" applyFill="0" applyBorder="0" applyAlignment="0" applyProtection="0"/>
    <xf numFmtId="6" fontId="5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4" fillId="0" borderId="0"/>
    <xf numFmtId="0" fontId="78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0" fillId="0" borderId="0"/>
    <xf numFmtId="0" fontId="1" fillId="0" borderId="0"/>
  </cellStyleXfs>
  <cellXfs count="93">
    <xf numFmtId="0" fontId="0" fillId="0" borderId="0" xfId="0"/>
    <xf numFmtId="0" fontId="54" fillId="0" borderId="0" xfId="73" applyFont="1"/>
    <xf numFmtId="0" fontId="55" fillId="0" borderId="0" xfId="73" applyFont="1" applyAlignment="1">
      <alignment horizontal="left"/>
    </xf>
    <xf numFmtId="0" fontId="55" fillId="0" borderId="0" xfId="73" applyFont="1"/>
    <xf numFmtId="0" fontId="16" fillId="0" borderId="0" xfId="73" applyFont="1" applyAlignment="1">
      <alignment horizontal="left"/>
    </xf>
    <xf numFmtId="0" fontId="23" fillId="5" borderId="3" xfId="73" applyFont="1" applyFill="1" applyBorder="1" applyAlignment="1">
      <alignment horizontal="center" wrapText="1"/>
    </xf>
    <xf numFmtId="0" fontId="25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2" fillId="0" borderId="0" xfId="73" applyFont="1" applyAlignment="1">
      <alignment horizontal="left"/>
    </xf>
    <xf numFmtId="0" fontId="16" fillId="0" borderId="0" xfId="73" applyFont="1" applyAlignment="1"/>
    <xf numFmtId="0" fontId="60" fillId="0" borderId="0" xfId="73" applyFont="1" applyFill="1" applyAlignment="1">
      <alignment horizontal="center"/>
    </xf>
    <xf numFmtId="0" fontId="60" fillId="0" borderId="0" xfId="73" applyFont="1" applyFill="1" applyBorder="1" applyAlignment="1">
      <alignment horizontal="center"/>
    </xf>
    <xf numFmtId="0" fontId="60" fillId="0" borderId="0" xfId="73" applyFont="1" applyFill="1" applyBorder="1" applyAlignment="1">
      <alignment horizontal="left"/>
    </xf>
    <xf numFmtId="0" fontId="16" fillId="0" borderId="0" xfId="73" applyFont="1"/>
    <xf numFmtId="0" fontId="16" fillId="0" borderId="0" xfId="73" applyFont="1" applyAlignment="1">
      <alignment horizontal="center"/>
    </xf>
    <xf numFmtId="0" fontId="16" fillId="0" borderId="0" xfId="73" applyFont="1" applyBorder="1"/>
    <xf numFmtId="0" fontId="16" fillId="0" borderId="0" xfId="73" applyFont="1" applyBorder="1" applyAlignment="1">
      <alignment horizontal="left"/>
    </xf>
    <xf numFmtId="0" fontId="18" fillId="0" borderId="0" xfId="73" applyFont="1" applyAlignment="1">
      <alignment horizontal="center"/>
    </xf>
    <xf numFmtId="0" fontId="18" fillId="0" borderId="0" xfId="73" applyFont="1" applyBorder="1" applyAlignment="1">
      <alignment horizontal="center" vertical="center" wrapText="1"/>
    </xf>
    <xf numFmtId="0" fontId="59" fillId="0" borderId="5" xfId="73" applyFont="1" applyBorder="1" applyAlignment="1">
      <alignment horizontal="center"/>
    </xf>
    <xf numFmtId="0" fontId="59" fillId="0" borderId="7" xfId="73" applyFont="1" applyBorder="1" applyAlignment="1">
      <alignment horizontal="center"/>
    </xf>
    <xf numFmtId="0" fontId="55" fillId="0" borderId="0" xfId="73" applyFont="1" applyAlignment="1">
      <alignment horizontal="center"/>
    </xf>
    <xf numFmtId="0" fontId="70" fillId="0" borderId="5" xfId="73" applyFont="1" applyBorder="1" applyAlignment="1">
      <alignment horizontal="left"/>
    </xf>
    <xf numFmtId="0" fontId="70" fillId="0" borderId="7" xfId="73" applyFont="1" applyBorder="1" applyAlignment="1">
      <alignment horizontal="left"/>
    </xf>
    <xf numFmtId="0" fontId="18" fillId="0" borderId="0" xfId="77" applyFont="1" applyFill="1" applyBorder="1" applyAlignment="1">
      <alignment horizontal="center"/>
    </xf>
    <xf numFmtId="0" fontId="71" fillId="0" borderId="0" xfId="73" applyFont="1" applyAlignment="1">
      <alignment horizontal="left"/>
    </xf>
    <xf numFmtId="181" fontId="16" fillId="0" borderId="5" xfId="66" applyNumberFormat="1" applyFont="1" applyFill="1" applyBorder="1" applyAlignment="1">
      <alignment horizontal="center"/>
    </xf>
    <xf numFmtId="181" fontId="27" fillId="0" borderId="7" xfId="66" applyNumberFormat="1" applyFont="1" applyFill="1" applyBorder="1" applyAlignment="1">
      <alignment horizontal="center"/>
    </xf>
    <xf numFmtId="181" fontId="16" fillId="0" borderId="7" xfId="66" applyNumberFormat="1" applyFont="1" applyFill="1" applyBorder="1" applyAlignment="1">
      <alignment horizontal="center"/>
    </xf>
    <xf numFmtId="0" fontId="54" fillId="0" borderId="0" xfId="73" applyFont="1" applyAlignment="1">
      <alignment horizontal="left"/>
    </xf>
    <xf numFmtId="0" fontId="77" fillId="0" borderId="0" xfId="73" applyFont="1"/>
    <xf numFmtId="181" fontId="83" fillId="0" borderId="5" xfId="73" applyNumberFormat="1" applyFont="1" applyBorder="1" applyAlignment="1">
      <alignment horizontal="center"/>
    </xf>
    <xf numFmtId="181" fontId="83" fillId="0" borderId="7" xfId="73" applyNumberFormat="1" applyFont="1" applyBorder="1" applyAlignment="1">
      <alignment horizontal="center"/>
    </xf>
    <xf numFmtId="0" fontId="71" fillId="0" borderId="0" xfId="73" applyFont="1"/>
    <xf numFmtId="181" fontId="27" fillId="0" borderId="5" xfId="66" applyNumberFormat="1" applyFont="1" applyFill="1" applyBorder="1" applyAlignment="1">
      <alignment horizontal="center"/>
    </xf>
    <xf numFmtId="0" fontId="84" fillId="0" borderId="0" xfId="73" applyFont="1" applyAlignment="1">
      <alignment horizontal="center"/>
    </xf>
    <xf numFmtId="0" fontId="84" fillId="0" borderId="0" xfId="73" applyFont="1" applyBorder="1" applyAlignment="1">
      <alignment horizontal="left"/>
    </xf>
    <xf numFmtId="0" fontId="85" fillId="0" borderId="0" xfId="73" applyFont="1"/>
    <xf numFmtId="0" fontId="79" fillId="0" borderId="7" xfId="77" applyFont="1" applyFill="1" applyBorder="1" applyAlignment="1">
      <alignment horizontal="left"/>
    </xf>
    <xf numFmtId="0" fontId="86" fillId="0" borderId="0" xfId="73" applyFont="1" applyAlignment="1">
      <alignment horizontal="left"/>
    </xf>
    <xf numFmtId="0" fontId="87" fillId="0" borderId="7" xfId="78" applyNumberFormat="1" applyFont="1" applyFill="1" applyBorder="1" applyAlignment="1"/>
    <xf numFmtId="0" fontId="88" fillId="0" borderId="7" xfId="73" applyFont="1" applyBorder="1"/>
    <xf numFmtId="0" fontId="85" fillId="0" borderId="0" xfId="73" applyFont="1" applyAlignment="1">
      <alignment horizontal="left"/>
    </xf>
    <xf numFmtId="0" fontId="89" fillId="0" borderId="7" xfId="77" applyFont="1" applyFill="1" applyBorder="1" applyAlignment="1">
      <alignment horizontal="left"/>
    </xf>
    <xf numFmtId="0" fontId="90" fillId="0" borderId="5" xfId="77" applyFont="1" applyFill="1" applyBorder="1" applyAlignment="1">
      <alignment horizontal="center"/>
    </xf>
    <xf numFmtId="0" fontId="90" fillId="0" borderId="7" xfId="77" applyFont="1" applyFill="1" applyBorder="1" applyAlignment="1">
      <alignment horizontal="center"/>
    </xf>
    <xf numFmtId="0" fontId="91" fillId="0" borderId="7" xfId="77" applyFont="1" applyFill="1" applyBorder="1" applyAlignment="1">
      <alignment horizontal="left"/>
    </xf>
    <xf numFmtId="0" fontId="52" fillId="0" borderId="7" xfId="77" applyFont="1" applyFill="1" applyBorder="1" applyAlignment="1">
      <alignment horizontal="left"/>
    </xf>
    <xf numFmtId="0" fontId="87" fillId="0" borderId="5" xfId="78" applyNumberFormat="1" applyFont="1" applyFill="1" applyBorder="1" applyAlignment="1"/>
    <xf numFmtId="0" fontId="87" fillId="0" borderId="10" xfId="78" applyFont="1" applyFill="1" applyBorder="1" applyAlignment="1"/>
    <xf numFmtId="0" fontId="87" fillId="0" borderId="11" xfId="78" applyFont="1" applyFill="1" applyBorder="1" applyAlignment="1"/>
    <xf numFmtId="0" fontId="87" fillId="0" borderId="8" xfId="78" applyFont="1" applyFill="1" applyBorder="1" applyAlignment="1"/>
    <xf numFmtId="0" fontId="87" fillId="0" borderId="9" xfId="78" applyFont="1" applyFill="1" applyBorder="1" applyAlignment="1"/>
    <xf numFmtId="0" fontId="88" fillId="0" borderId="8" xfId="73" applyFont="1" applyBorder="1"/>
    <xf numFmtId="0" fontId="88" fillId="0" borderId="9" xfId="73" applyFont="1" applyBorder="1"/>
    <xf numFmtId="0" fontId="92" fillId="0" borderId="5" xfId="78" applyFont="1" applyFill="1" applyBorder="1" applyAlignment="1"/>
    <xf numFmtId="0" fontId="92" fillId="0" borderId="7" xfId="78" applyFont="1" applyFill="1" applyBorder="1" applyAlignment="1"/>
    <xf numFmtId="0" fontId="27" fillId="0" borderId="7" xfId="77" applyFont="1" applyFill="1" applyBorder="1" applyAlignment="1">
      <alignment horizontal="left"/>
    </xf>
    <xf numFmtId="0" fontId="26" fillId="0" borderId="7" xfId="77" applyFont="1" applyFill="1" applyBorder="1" applyAlignment="1">
      <alignment horizontal="left"/>
    </xf>
    <xf numFmtId="0" fontId="93" fillId="0" borderId="0" xfId="73" applyFont="1"/>
    <xf numFmtId="0" fontId="93" fillId="0" borderId="0" xfId="0" applyFont="1"/>
    <xf numFmtId="0" fontId="94" fillId="0" borderId="0" xfId="73" applyFont="1" applyAlignment="1">
      <alignment horizontal="center"/>
    </xf>
    <xf numFmtId="0" fontId="93" fillId="0" borderId="0" xfId="73" applyFont="1" applyAlignment="1">
      <alignment horizontal="center"/>
    </xf>
    <xf numFmtId="0" fontId="94" fillId="0" borderId="0" xfId="73" applyFont="1" applyAlignment="1">
      <alignment horizontal="left"/>
    </xf>
    <xf numFmtId="0" fontId="95" fillId="0" borderId="0" xfId="73" applyFont="1" applyAlignment="1">
      <alignment horizontal="left"/>
    </xf>
    <xf numFmtId="0" fontId="93" fillId="0" borderId="0" xfId="73" applyFont="1" applyAlignment="1">
      <alignment horizontal="left"/>
    </xf>
    <xf numFmtId="0" fontId="95" fillId="0" borderId="0" xfId="73" applyFont="1" applyAlignment="1">
      <alignment horizontal="center"/>
    </xf>
    <xf numFmtId="0" fontId="93" fillId="0" borderId="0" xfId="73" applyFont="1" applyAlignment="1"/>
    <xf numFmtId="0" fontId="96" fillId="0" borderId="0" xfId="73" applyFont="1"/>
    <xf numFmtId="0" fontId="96" fillId="0" borderId="0" xfId="73" applyFont="1" applyAlignment="1">
      <alignment horizontal="center"/>
    </xf>
    <xf numFmtId="0" fontId="96" fillId="0" borderId="0" xfId="73" applyFont="1" applyBorder="1"/>
    <xf numFmtId="0" fontId="93" fillId="0" borderId="0" xfId="73" applyFont="1" applyBorder="1"/>
    <xf numFmtId="0" fontId="18" fillId="0" borderId="12" xfId="73" applyFont="1" applyBorder="1" applyAlignment="1">
      <alignment horizontal="center" vertical="center" wrapText="1"/>
    </xf>
    <xf numFmtId="0" fontId="18" fillId="0" borderId="13" xfId="73" applyFont="1" applyBorder="1" applyAlignment="1">
      <alignment horizontal="center" vertical="center" wrapText="1"/>
    </xf>
    <xf numFmtId="0" fontId="18" fillId="0" borderId="14" xfId="73" applyFont="1" applyBorder="1" applyAlignment="1">
      <alignment horizontal="center" vertical="center" wrapText="1"/>
    </xf>
    <xf numFmtId="0" fontId="53" fillId="0" borderId="5" xfId="73" applyFont="1" applyBorder="1" applyAlignment="1">
      <alignment horizontal="center" vertical="center" wrapText="1"/>
    </xf>
    <xf numFmtId="0" fontId="53" fillId="0" borderId="7" xfId="73" applyFont="1" applyBorder="1" applyAlignment="1">
      <alignment horizontal="center" vertical="center" wrapText="1"/>
    </xf>
    <xf numFmtId="0" fontId="53" fillId="0" borderId="15" xfId="73" applyFont="1" applyBorder="1" applyAlignment="1">
      <alignment horizontal="center" vertical="center" wrapText="1"/>
    </xf>
    <xf numFmtId="0" fontId="18" fillId="0" borderId="5" xfId="73" applyFont="1" applyBorder="1" applyAlignment="1">
      <alignment horizontal="center" vertical="center" wrapText="1"/>
    </xf>
    <xf numFmtId="0" fontId="18" fillId="0" borderId="7" xfId="73" applyFont="1" applyBorder="1" applyAlignment="1">
      <alignment horizontal="center" vertical="center" wrapText="1"/>
    </xf>
    <xf numFmtId="0" fontId="18" fillId="0" borderId="15" xfId="73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</xf>
    <xf numFmtId="0" fontId="26" fillId="0" borderId="11" xfId="73" applyFont="1" applyBorder="1" applyAlignment="1">
      <alignment horizontal="center" vertical="center" wrapText="1"/>
    </xf>
    <xf numFmtId="0" fontId="26" fillId="0" borderId="8" xfId="73" applyFont="1" applyBorder="1" applyAlignment="1">
      <alignment horizontal="center" vertical="center" wrapText="1"/>
    </xf>
    <xf numFmtId="0" fontId="26" fillId="0" borderId="9" xfId="73" applyFont="1" applyBorder="1" applyAlignment="1">
      <alignment horizontal="center" vertical="center" wrapText="1"/>
    </xf>
    <xf numFmtId="0" fontId="26" fillId="0" borderId="16" xfId="73" applyFont="1" applyBorder="1" applyAlignment="1">
      <alignment horizontal="center" vertical="center" wrapText="1"/>
    </xf>
    <xf numFmtId="0" fontId="26" fillId="0" borderId="17" xfId="73" applyFont="1" applyBorder="1" applyAlignment="1">
      <alignment horizontal="center" vertical="center" wrapText="1"/>
    </xf>
    <xf numFmtId="9" fontId="26" fillId="0" borderId="18" xfId="73" applyNumberFormat="1" applyFont="1" applyBorder="1" applyAlignment="1">
      <alignment horizontal="center"/>
    </xf>
    <xf numFmtId="9" fontId="26" fillId="0" borderId="20" xfId="73" applyNumberFormat="1" applyFont="1" applyBorder="1" applyAlignment="1">
      <alignment horizontal="center"/>
    </xf>
    <xf numFmtId="9" fontId="26" fillId="0" borderId="19" xfId="73" applyNumberFormat="1" applyFont="1" applyBorder="1" applyAlignment="1">
      <alignment horizontal="center"/>
    </xf>
    <xf numFmtId="9" fontId="56" fillId="0" borderId="18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</cellXfs>
  <cellStyles count="1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66"/>
    <cellStyle name="Normal 2 11" xfId="67"/>
    <cellStyle name="Normal 2 2" xfId="68"/>
    <cellStyle name="Normal 2 2 2" xfId="69"/>
    <cellStyle name="Normal 2 2 4" xfId="70"/>
    <cellStyle name="Normal 2 2 5" xfId="134"/>
    <cellStyle name="Normal 2 3" xfId="71"/>
    <cellStyle name="Normal 2 4" xfId="120"/>
    <cellStyle name="Normal 2_Book1" xfId="72"/>
    <cellStyle name="Normal 20" xfId="135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63" name="Text Box 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64" name="Text Box 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65" name="Text Box 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66" name="Text Box 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67" name="Text Box 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68" name="Text Box 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69" name="Text Box 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70" name="Text Box 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71" name="Text Box 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72" name="Text Box 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73" name="Text Box 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74" name="Text Box 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75" name="Text Box 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76" name="Text Box 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77" name="Text Box 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78" name="Text Box 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79" name="Text Box 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80" name="Text Box 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81" name="Text Box 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82" name="Text Box 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83" name="Text Box 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84" name="Text Box 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85" name="Text Box 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86" name="Text Box 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87" name="Text Box 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88" name="Text Box 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89" name="Text Box 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90" name="Text Box 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91" name="Text Box 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92" name="Text Box 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93" name="Text Box 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94" name="Text Box 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95" name="Text Box 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96" name="Text Box 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97" name="Text Box 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98" name="Text Box 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899" name="Text Box 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00" name="Text Box 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01" name="Text Box 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02" name="Text Box 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03" name="Text Box 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04" name="Text Box 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05" name="Text Box 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06" name="Text Box 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07" name="Text Box 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08" name="Text Box 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09" name="Text Box 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10" name="Text Box 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11" name="Text Box 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12" name="Text Box 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13" name="Text Box 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14" name="Text Box 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15" name="Text Box 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16" name="Text Box 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17" name="Text Box 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18" name="Text Box 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19" name="Text Box 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20" name="Text Box 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21" name="Text Box 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22" name="Text Box 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23" name="Text Box 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24" name="Text Box 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25" name="Text Box 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26" name="Text Box 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27" name="Text Box 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28" name="Text Box 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29" name="Text Box 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30" name="Text Box 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31" name="Text Box 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32" name="Text Box 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33" name="Text Box 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34" name="Text Box 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35" name="Text Box 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36" name="Text Box 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37" name="Text Box 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38" name="Text Box 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39" name="Text Box 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40" name="Text Box 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41" name="Text Box 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42" name="Text Box 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43" name="Text Box 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44" name="Text Box 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45" name="Text Box 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46" name="Text Box 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47" name="Text Box 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48" name="Text Box 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49" name="Text Box 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50" name="Text Box 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51" name="Text Box 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52" name="Text Box 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53" name="Text Box 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54" name="Text Box 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55" name="Text Box 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56" name="Text Box 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57" name="Text Box 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58" name="Text Box 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59" name="Text Box 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60" name="Text Box 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61" name="Text Box 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62" name="Text Box 1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63" name="Text Box 1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64" name="Text Box 1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65" name="Text Box 1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66" name="Text Box 1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67" name="Text Box 1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68" name="Text Box 1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69" name="Text Box 1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70" name="Text Box 1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71" name="Text Box 1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72" name="Text Box 1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73" name="Text Box 1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74" name="Text Box 1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75" name="Text Box 1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76" name="Text Box 1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77" name="Text Box 1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78" name="Text Box 1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79" name="Text Box 1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80" name="Text Box 1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81" name="Text Box 1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82" name="Text Box 1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83" name="Text Box 1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84" name="Text Box 1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85" name="Text Box 1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86" name="Text Box 1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87" name="Text Box 1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88" name="Text Box 1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89" name="Text Box 1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90" name="Text Box 1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91" name="Text Box 1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92" name="Text Box 1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93" name="Text Box 1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94" name="Text Box 1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95" name="Text Box 1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96" name="Text Box 1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97" name="Text Box 1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98" name="Text Box 1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8999" name="Text Box 1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00" name="Text Box 1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01" name="Text Box 1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02" name="Text Box 1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03" name="Text Box 1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04" name="Text Box 1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05" name="Text Box 1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06" name="Text Box 1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07" name="Text Box 1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08" name="Text Box 1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09" name="Text Box 1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10" name="Text Box 1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11" name="Text Box 1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12" name="Text Box 1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13" name="Text Box 1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14" name="Text Box 1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15" name="Text Box 1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16" name="Text Box 1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17" name="Text Box 1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18" name="Text Box 1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19" name="Text Box 1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20" name="Text Box 1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21" name="Text Box 1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22" name="Text Box 1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23" name="Text Box 1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24" name="Text Box 1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25" name="Text Box 1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26" name="Text Box 1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27" name="Text Box 1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28" name="Text Box 1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29" name="Text Box 1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30" name="Text Box 1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31" name="Text Box 1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32" name="Text Box 1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33" name="Text Box 1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34" name="Text Box 1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35" name="Text Box 1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36" name="Text Box 1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37" name="Text Box 1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38" name="Text Box 1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39" name="Text Box 1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40" name="Text Box 1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41" name="Text Box 1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42" name="Text Box 1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43" name="Text Box 1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44" name="Text Box 1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45" name="Text Box 1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46" name="Text Box 1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47" name="Text Box 1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48" name="Text Box 1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49" name="Text Box 1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50" name="Text Box 1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51" name="Text Box 1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52" name="Text Box 1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53" name="Text Box 1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54" name="Text Box 1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55" name="Text Box 1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56" name="Text Box 1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57" name="Text Box 1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58" name="Text Box 1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59" name="Text Box 1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60" name="Text Box 1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61" name="Text Box 1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62" name="Text Box 2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63" name="Text Box 2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64" name="Text Box 2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65" name="Text Box 2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66" name="Text Box 2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67" name="Text Box 2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68" name="Text Box 2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69" name="Text Box 2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70" name="Text Box 2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71" name="Text Box 2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72" name="Text Box 2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73" name="Text Box 2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74" name="Text Box 2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75" name="Text Box 2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76" name="Text Box 2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77" name="Text Box 2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78" name="Text Box 2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79" name="Text Box 2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80" name="Text Box 2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81" name="Text Box 2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82" name="Text Box 2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83" name="Text Box 2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84" name="Text Box 2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85" name="Text Box 2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86" name="Text Box 2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87" name="Text Box 2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88" name="Text Box 2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89" name="Text Box 2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90" name="Text Box 2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91" name="Text Box 2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92" name="Text Box 2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93" name="Text Box 2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94" name="Text Box 2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95" name="Text Box 2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96" name="Text Box 2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97" name="Text Box 2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98" name="Text Box 2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099" name="Text Box 2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00" name="Text Box 2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01" name="Text Box 2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02" name="Text Box 2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03" name="Text Box 2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04" name="Text Box 2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05" name="Text Box 2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06" name="Text Box 2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07" name="Text Box 2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08" name="Text Box 2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09" name="Text Box 2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10" name="Text Box 2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11" name="Text Box 2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12" name="Text Box 2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13" name="Text Box 2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14" name="Text Box 2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15" name="Text Box 2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16" name="Text Box 2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17" name="Text Box 2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18" name="Text Box 2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19" name="Text Box 2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20" name="Text Box 2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21" name="Text Box 2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22" name="Text Box 2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23" name="Text Box 2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24" name="Text Box 2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25" name="Text Box 2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26" name="Text Box 2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27" name="Text Box 2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28" name="Text Box 2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29" name="Text Box 2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30" name="Text Box 2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31" name="Text Box 2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32" name="Text Box 2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33" name="Text Box 2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34" name="Text Box 2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35" name="Text Box 2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36" name="Text Box 2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37" name="Text Box 2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38" name="Text Box 2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39" name="Text Box 2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40" name="Text Box 2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41" name="Text Box 2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42" name="Text Box 2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43" name="Text Box 2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44" name="Text Box 2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45" name="Text Box 2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46" name="Text Box 2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47" name="Text Box 2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48" name="Text Box 2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49" name="Text Box 2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50" name="Text Box 2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51" name="Text Box 2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52" name="Text Box 2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53" name="Text Box 2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54" name="Text Box 2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55" name="Text Box 2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56" name="Text Box 2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57" name="Text Box 2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58" name="Text Box 2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59" name="Text Box 2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60" name="Text Box 2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61" name="Text Box 2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62" name="Text Box 3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63" name="Text Box 3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64" name="Text Box 3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65" name="Text Box 3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66" name="Text Box 3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67" name="Text Box 3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68" name="Text Box 3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69" name="Text Box 3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70" name="Text Box 3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71" name="Text Box 3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72" name="Text Box 3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73" name="Text Box 3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74" name="Text Box 3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75" name="Text Box 3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76" name="Text Box 3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77" name="Text Box 3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78" name="Text Box 3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79" name="Text Box 3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80" name="Text Box 3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81" name="Text Box 3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82" name="Text Box 3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83" name="Text Box 3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84" name="Text Box 3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85" name="Text Box 3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86" name="Text Box 3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87" name="Text Box 3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88" name="Text Box 3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89" name="Text Box 3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90" name="Text Box 3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91" name="Text Box 3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92" name="Text Box 3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93" name="Text Box 3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94" name="Text Box 3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95" name="Text Box 3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96" name="Text Box 3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97" name="Text Box 3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98" name="Text Box 3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199" name="Text Box 3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00" name="Text Box 3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01" name="Text Box 3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02" name="Text Box 3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03" name="Text Box 3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04" name="Text Box 3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05" name="Text Box 3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06" name="Text Box 3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07" name="Text Box 3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08" name="Text Box 3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09" name="Text Box 3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10" name="Text Box 3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11" name="Text Box 3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12" name="Text Box 3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13" name="Text Box 3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14" name="Text Box 3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15" name="Text Box 3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16" name="Text Box 3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17" name="Text Box 3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18" name="Text Box 3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19" name="Text Box 3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20" name="Text Box 3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21" name="Text Box 3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22" name="Text Box 3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23" name="Text Box 3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24" name="Text Box 3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25" name="Text Box 3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26" name="Text Box 3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27" name="Text Box 3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28" name="Text Box 3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29" name="Text Box 3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30" name="Text Box 3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31" name="Text Box 3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32" name="Text Box 3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33" name="Text Box 3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34" name="Text Box 3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35" name="Text Box 3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36" name="Text Box 3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37" name="Text Box 3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38" name="Text Box 3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39" name="Text Box 3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40" name="Text Box 3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41" name="Text Box 3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42" name="Text Box 3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43" name="Text Box 3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44" name="Text Box 3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</xdr:rowOff>
    </xdr:to>
    <xdr:sp macro="" textlink="">
      <xdr:nvSpPr>
        <xdr:cNvPr id="789245" name="Text Box 3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30" sqref="A30:A153"/>
    </sheetView>
  </sheetViews>
  <sheetFormatPr defaultRowHeight="12.75"/>
  <cols>
    <col min="1" max="1" width="4.42578125" style="14" customWidth="1"/>
    <col min="2" max="2" width="10.5703125" style="15" customWidth="1"/>
    <col min="3" max="3" width="16.7109375" style="16" customWidth="1"/>
    <col min="4" max="4" width="6.5703125" style="17" customWidth="1"/>
    <col min="5" max="5" width="8" style="15" customWidth="1"/>
    <col min="6" max="6" width="7.7109375" style="15" customWidth="1"/>
    <col min="7" max="10" width="4.140625" style="18" customWidth="1"/>
    <col min="11" max="11" width="4" style="18" hidden="1" customWidth="1"/>
    <col min="12" max="14" width="1.5703125" style="18" customWidth="1"/>
    <col min="15" max="16" width="4.42578125" style="18" customWidth="1"/>
    <col min="17" max="17" width="12" style="15" customWidth="1"/>
    <col min="18" max="18" width="6.85546875" style="18" customWidth="1"/>
    <col min="19" max="19" width="10.140625" style="18" hidden="1" customWidth="1"/>
    <col min="20" max="26" width="6.140625" style="14" hidden="1" customWidth="1"/>
    <col min="27" max="16384" width="9.140625" style="14"/>
  </cols>
  <sheetData>
    <row r="1" spans="1:26" s="2" customFormat="1" ht="25.5" customHeight="1">
      <c r="A1" s="40" t="s">
        <v>1</v>
      </c>
      <c r="D1" s="43" t="s">
        <v>75</v>
      </c>
      <c r="O1" s="22"/>
    </row>
    <row r="2" spans="1:26" s="2" customFormat="1" ht="24.75" customHeight="1">
      <c r="A2" s="26" t="s">
        <v>8</v>
      </c>
      <c r="D2" s="1"/>
      <c r="E2" s="3" t="s">
        <v>76</v>
      </c>
      <c r="F2" s="1"/>
      <c r="O2" s="22"/>
      <c r="Q2" s="34" t="s">
        <v>4</v>
      </c>
      <c r="R2" s="2">
        <v>2</v>
      </c>
    </row>
    <row r="3" spans="1:26" s="2" customFormat="1" ht="24" customHeight="1">
      <c r="C3" s="38"/>
      <c r="E3" s="38" t="s">
        <v>115</v>
      </c>
      <c r="F3" s="3"/>
      <c r="H3" s="30"/>
      <c r="I3" s="3"/>
      <c r="K3" s="22"/>
      <c r="O3" s="22"/>
      <c r="Q3" s="34"/>
    </row>
    <row r="4" spans="1:26" s="2" customFormat="1" ht="22.5" customHeight="1">
      <c r="A4" s="31" t="s">
        <v>116</v>
      </c>
      <c r="O4" s="22"/>
      <c r="Q4" s="34" t="s">
        <v>5</v>
      </c>
      <c r="R4" s="2">
        <v>1</v>
      </c>
    </row>
    <row r="5" spans="1:26" s="4" customFormat="1" ht="19.5" customHeight="1">
      <c r="A5" s="76" t="s">
        <v>2</v>
      </c>
      <c r="B5" s="79" t="s">
        <v>3</v>
      </c>
      <c r="C5" s="82" t="s">
        <v>9</v>
      </c>
      <c r="D5" s="83"/>
      <c r="E5" s="79" t="s">
        <v>57</v>
      </c>
      <c r="F5" s="73" t="s">
        <v>58</v>
      </c>
      <c r="G5" s="88" t="s">
        <v>10</v>
      </c>
      <c r="H5" s="89"/>
      <c r="I5" s="89"/>
      <c r="J5" s="89"/>
      <c r="K5" s="89"/>
      <c r="L5" s="89"/>
      <c r="M5" s="89"/>
      <c r="N5" s="89"/>
      <c r="O5" s="90"/>
      <c r="P5" s="91" t="s">
        <v>11</v>
      </c>
      <c r="Q5" s="92"/>
      <c r="R5" s="73" t="s">
        <v>0</v>
      </c>
      <c r="S5" s="19"/>
      <c r="T5" s="18" t="s">
        <v>14</v>
      </c>
      <c r="U5" s="18" t="s">
        <v>53</v>
      </c>
      <c r="V5" s="18" t="s">
        <v>15</v>
      </c>
      <c r="W5" s="18" t="s">
        <v>16</v>
      </c>
      <c r="X5" s="18" t="s">
        <v>54</v>
      </c>
      <c r="Y5" s="18" t="s">
        <v>55</v>
      </c>
      <c r="Z5" s="18" t="s">
        <v>56</v>
      </c>
    </row>
    <row r="6" spans="1:26" s="4" customFormat="1" ht="20.25" customHeight="1">
      <c r="A6" s="77"/>
      <c r="B6" s="80"/>
      <c r="C6" s="84"/>
      <c r="D6" s="85"/>
      <c r="E6" s="80"/>
      <c r="F6" s="74"/>
      <c r="G6" s="5" t="s">
        <v>12</v>
      </c>
      <c r="H6" s="5" t="s">
        <v>13</v>
      </c>
      <c r="I6" s="5" t="s">
        <v>14</v>
      </c>
      <c r="J6" s="5" t="s">
        <v>16</v>
      </c>
      <c r="K6" s="5"/>
      <c r="L6" s="5"/>
      <c r="M6" s="5"/>
      <c r="N6" s="5"/>
      <c r="O6" s="5" t="s">
        <v>56</v>
      </c>
      <c r="P6" s="6" t="s">
        <v>52</v>
      </c>
      <c r="Q6" s="6" t="s">
        <v>6</v>
      </c>
      <c r="R6" s="74"/>
      <c r="S6" s="19"/>
      <c r="T6" s="18">
        <f>COUNTIF(I8:I29,"&gt;0")</f>
        <v>17</v>
      </c>
      <c r="U6" s="18">
        <f>COUNTIF(J8:J29,"&gt;0")</f>
        <v>17</v>
      </c>
      <c r="V6" s="18">
        <f>COUNTIF(K8:K29,"&gt;0")</f>
        <v>0</v>
      </c>
      <c r="W6" s="18">
        <f>COUNTIF(L8:L29,"&gt;0")</f>
        <v>0</v>
      </c>
      <c r="X6" s="18">
        <f>COUNTIF(M8:M29,"&gt;0")</f>
        <v>0</v>
      </c>
      <c r="Y6" s="18">
        <f>COUNTIF(N8:N29,"&gt;0")</f>
        <v>0</v>
      </c>
      <c r="Z6" s="18">
        <f>COUNTIF(O8:O29,"&gt;0")</f>
        <v>17</v>
      </c>
    </row>
    <row r="7" spans="1:26" s="9" customFormat="1" ht="15" customHeight="1">
      <c r="A7" s="78"/>
      <c r="B7" s="81"/>
      <c r="C7" s="86"/>
      <c r="D7" s="87"/>
      <c r="E7" s="81"/>
      <c r="F7" s="75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75"/>
      <c r="S7" s="19"/>
    </row>
    <row r="8" spans="1:26" s="10" customFormat="1" ht="21.75" customHeight="1">
      <c r="A8" s="20">
        <v>1</v>
      </c>
      <c r="B8" s="49">
        <v>1817217045</v>
      </c>
      <c r="C8" s="50" t="s">
        <v>84</v>
      </c>
      <c r="D8" s="51" t="s">
        <v>61</v>
      </c>
      <c r="E8" s="56" t="s">
        <v>81</v>
      </c>
      <c r="F8" s="56" t="s">
        <v>73</v>
      </c>
      <c r="G8" s="35">
        <v>0</v>
      </c>
      <c r="H8" s="35">
        <v>0</v>
      </c>
      <c r="I8" s="35">
        <v>0</v>
      </c>
      <c r="J8" s="35">
        <v>0</v>
      </c>
      <c r="K8" s="27"/>
      <c r="L8" s="27"/>
      <c r="M8" s="27"/>
      <c r="N8" s="27"/>
      <c r="O8" s="45" t="s">
        <v>113</v>
      </c>
      <c r="P8" s="32">
        <v>0</v>
      </c>
      <c r="Q8" s="23" t="s">
        <v>17</v>
      </c>
      <c r="R8" s="39"/>
      <c r="S8" s="25">
        <f>COUNTIF($B$8:$B$152,B8)</f>
        <v>1</v>
      </c>
      <c r="W8" s="9" t="e">
        <f>VLOOKUP(B8,#REF!,3,0)</f>
        <v>#REF!</v>
      </c>
    </row>
    <row r="9" spans="1:26" s="10" customFormat="1" ht="21.75" customHeight="1">
      <c r="A9" s="21">
        <f>A8+1</f>
        <v>2</v>
      </c>
      <c r="B9" s="41">
        <v>2126261369</v>
      </c>
      <c r="C9" s="52" t="s">
        <v>85</v>
      </c>
      <c r="D9" s="53" t="s">
        <v>61</v>
      </c>
      <c r="E9" s="57" t="s">
        <v>81</v>
      </c>
      <c r="F9" s="57" t="s">
        <v>74</v>
      </c>
      <c r="G9" s="28">
        <v>0</v>
      </c>
      <c r="H9" s="28">
        <v>0</v>
      </c>
      <c r="I9" s="28">
        <v>0</v>
      </c>
      <c r="J9" s="28">
        <v>0</v>
      </c>
      <c r="K9" s="29"/>
      <c r="L9" s="29"/>
      <c r="M9" s="29"/>
      <c r="N9" s="29"/>
      <c r="O9" s="46" t="s">
        <v>64</v>
      </c>
      <c r="P9" s="33">
        <v>0</v>
      </c>
      <c r="Q9" s="24" t="s">
        <v>17</v>
      </c>
      <c r="R9" s="44"/>
      <c r="S9" s="25">
        <f>COUNTIF($B$8:$B$152,B9)</f>
        <v>1</v>
      </c>
      <c r="T9" s="11">
        <v>0</v>
      </c>
      <c r="U9" s="11" t="s">
        <v>17</v>
      </c>
      <c r="W9" s="9" t="e">
        <f>VLOOKUP(B9,#REF!,3,0)</f>
        <v>#REF!</v>
      </c>
    </row>
    <row r="10" spans="1:26" s="10" customFormat="1" ht="21.75" customHeight="1">
      <c r="A10" s="21">
        <f t="shared" ref="A10:A29" si="0">A9+1</f>
        <v>3</v>
      </c>
      <c r="B10" s="41">
        <v>2126261714</v>
      </c>
      <c r="C10" s="52" t="s">
        <v>98</v>
      </c>
      <c r="D10" s="53" t="s">
        <v>69</v>
      </c>
      <c r="E10" s="57" t="s">
        <v>81</v>
      </c>
      <c r="F10" s="57" t="s">
        <v>74</v>
      </c>
      <c r="G10" s="28">
        <v>9</v>
      </c>
      <c r="H10" s="28">
        <v>9.5</v>
      </c>
      <c r="I10" s="28">
        <v>9</v>
      </c>
      <c r="J10" s="28">
        <v>5.7</v>
      </c>
      <c r="K10" s="29"/>
      <c r="L10" s="29"/>
      <c r="M10" s="29"/>
      <c r="N10" s="29"/>
      <c r="O10" s="46">
        <v>4.0999999999999996</v>
      </c>
      <c r="P10" s="33">
        <v>5.9</v>
      </c>
      <c r="Q10" s="24" t="s">
        <v>40</v>
      </c>
      <c r="R10" s="47"/>
      <c r="S10" s="25">
        <f>COUNTIF($B$8:$B$152,B10)</f>
        <v>1</v>
      </c>
      <c r="T10" s="12">
        <v>1</v>
      </c>
      <c r="U10" s="12" t="s">
        <v>18</v>
      </c>
      <c r="W10" s="9" t="e">
        <f>VLOOKUP(B10,#REF!,3,0)</f>
        <v>#REF!</v>
      </c>
    </row>
    <row r="11" spans="1:26" s="10" customFormat="1" ht="21.75" customHeight="1">
      <c r="A11" s="21">
        <f t="shared" si="0"/>
        <v>4</v>
      </c>
      <c r="B11" s="42">
        <v>2126251277</v>
      </c>
      <c r="C11" s="54" t="s">
        <v>101</v>
      </c>
      <c r="D11" s="55" t="s">
        <v>72</v>
      </c>
      <c r="E11" s="57" t="s">
        <v>81</v>
      </c>
      <c r="F11" s="57" t="s">
        <v>74</v>
      </c>
      <c r="G11" s="28">
        <v>10</v>
      </c>
      <c r="H11" s="28">
        <v>10</v>
      </c>
      <c r="I11" s="28">
        <v>7</v>
      </c>
      <c r="J11" s="28">
        <v>9.3000000000000007</v>
      </c>
      <c r="K11" s="29"/>
      <c r="L11" s="29"/>
      <c r="M11" s="29"/>
      <c r="N11" s="29"/>
      <c r="O11" s="46">
        <v>7</v>
      </c>
      <c r="P11" s="33">
        <v>7.9</v>
      </c>
      <c r="Q11" s="24" t="s">
        <v>45</v>
      </c>
      <c r="R11" s="58"/>
      <c r="S11" s="25">
        <f>COUNTIF($B$8:$B$152,B11)</f>
        <v>1</v>
      </c>
      <c r="T11" s="12">
        <v>2</v>
      </c>
      <c r="U11" s="12" t="s">
        <v>19</v>
      </c>
      <c r="W11" s="9" t="e">
        <f>VLOOKUP(B11,#REF!,3,0)</f>
        <v>#REF!</v>
      </c>
    </row>
    <row r="12" spans="1:26" s="10" customFormat="1" ht="21.75" customHeight="1">
      <c r="A12" s="21">
        <f t="shared" si="0"/>
        <v>5</v>
      </c>
      <c r="B12" s="41">
        <v>2226261612</v>
      </c>
      <c r="C12" s="52" t="s">
        <v>82</v>
      </c>
      <c r="D12" s="53" t="s">
        <v>83</v>
      </c>
      <c r="E12" s="57" t="s">
        <v>81</v>
      </c>
      <c r="F12" s="57" t="s">
        <v>109</v>
      </c>
      <c r="G12" s="28">
        <v>0</v>
      </c>
      <c r="H12" s="28">
        <v>0</v>
      </c>
      <c r="I12" s="28">
        <v>0</v>
      </c>
      <c r="J12" s="28">
        <v>0</v>
      </c>
      <c r="K12" s="29"/>
      <c r="L12" s="29"/>
      <c r="M12" s="29"/>
      <c r="N12" s="29"/>
      <c r="O12" s="46" t="s">
        <v>64</v>
      </c>
      <c r="P12" s="33">
        <v>0</v>
      </c>
      <c r="Q12" s="24" t="s">
        <v>17</v>
      </c>
      <c r="R12" s="39"/>
      <c r="S12" s="25">
        <f>COUNTIF($B$8:$B$152,B12)</f>
        <v>1</v>
      </c>
      <c r="T12" s="12">
        <v>3</v>
      </c>
      <c r="U12" s="12" t="s">
        <v>20</v>
      </c>
      <c r="W12" s="9" t="e">
        <f>VLOOKUP(B12,#REF!,3,0)</f>
        <v>#REF!</v>
      </c>
    </row>
    <row r="13" spans="1:26" s="10" customFormat="1" ht="21.75" customHeight="1">
      <c r="A13" s="21">
        <f t="shared" si="0"/>
        <v>6</v>
      </c>
      <c r="B13" s="41">
        <v>2226261613</v>
      </c>
      <c r="C13" s="52" t="s">
        <v>86</v>
      </c>
      <c r="D13" s="53" t="s">
        <v>61</v>
      </c>
      <c r="E13" s="57" t="s">
        <v>81</v>
      </c>
      <c r="F13" s="57" t="s">
        <v>109</v>
      </c>
      <c r="G13" s="28">
        <v>10</v>
      </c>
      <c r="H13" s="28">
        <v>9</v>
      </c>
      <c r="I13" s="28">
        <v>8.5</v>
      </c>
      <c r="J13" s="28">
        <v>6.5</v>
      </c>
      <c r="K13" s="29"/>
      <c r="L13" s="29"/>
      <c r="M13" s="29"/>
      <c r="N13" s="29"/>
      <c r="O13" s="46">
        <v>3.6</v>
      </c>
      <c r="P13" s="33">
        <v>5.7</v>
      </c>
      <c r="Q13" s="24" t="s">
        <v>38</v>
      </c>
      <c r="R13" s="39"/>
      <c r="S13" s="25">
        <f>COUNTIF($B$8:$B$152,B13)</f>
        <v>1</v>
      </c>
      <c r="T13" s="12">
        <v>4</v>
      </c>
      <c r="U13" s="12" t="s">
        <v>21</v>
      </c>
      <c r="W13" s="9" t="e">
        <f>VLOOKUP(B13,#REF!,3,0)</f>
        <v>#REF!</v>
      </c>
    </row>
    <row r="14" spans="1:26" s="10" customFormat="1" ht="21.75" customHeight="1">
      <c r="A14" s="21">
        <f t="shared" si="0"/>
        <v>7</v>
      </c>
      <c r="B14" s="41">
        <v>2226261614</v>
      </c>
      <c r="C14" s="52" t="s">
        <v>89</v>
      </c>
      <c r="D14" s="53" t="s">
        <v>77</v>
      </c>
      <c r="E14" s="57" t="s">
        <v>81</v>
      </c>
      <c r="F14" s="57" t="s">
        <v>109</v>
      </c>
      <c r="G14" s="28">
        <v>10</v>
      </c>
      <c r="H14" s="28">
        <v>10</v>
      </c>
      <c r="I14" s="28">
        <v>5.5</v>
      </c>
      <c r="J14" s="28">
        <v>9.3000000000000007</v>
      </c>
      <c r="K14" s="29"/>
      <c r="L14" s="29"/>
      <c r="M14" s="29"/>
      <c r="N14" s="29"/>
      <c r="O14" s="46">
        <v>6.3</v>
      </c>
      <c r="P14" s="33">
        <v>7.4</v>
      </c>
      <c r="Q14" s="24" t="s">
        <v>44</v>
      </c>
      <c r="R14" s="39"/>
      <c r="S14" s="25">
        <f>COUNTIF($B$8:$B$152,B14)</f>
        <v>1</v>
      </c>
      <c r="T14" s="12">
        <v>5</v>
      </c>
      <c r="U14" s="12" t="s">
        <v>22</v>
      </c>
      <c r="W14" s="9" t="e">
        <f>VLOOKUP(B14,#REF!,3,0)</f>
        <v>#REF!</v>
      </c>
    </row>
    <row r="15" spans="1:26" s="10" customFormat="1" ht="21.75" customHeight="1">
      <c r="A15" s="21">
        <f t="shared" si="0"/>
        <v>8</v>
      </c>
      <c r="B15" s="41">
        <v>2226261615</v>
      </c>
      <c r="C15" s="52" t="s">
        <v>90</v>
      </c>
      <c r="D15" s="53" t="s">
        <v>65</v>
      </c>
      <c r="E15" s="57" t="s">
        <v>81</v>
      </c>
      <c r="F15" s="57" t="s">
        <v>109</v>
      </c>
      <c r="G15" s="28">
        <v>0</v>
      </c>
      <c r="H15" s="28">
        <v>0</v>
      </c>
      <c r="I15" s="28">
        <v>0</v>
      </c>
      <c r="J15" s="28">
        <v>0</v>
      </c>
      <c r="K15" s="29"/>
      <c r="L15" s="29"/>
      <c r="M15" s="29"/>
      <c r="N15" s="29"/>
      <c r="O15" s="46" t="s">
        <v>64</v>
      </c>
      <c r="P15" s="33">
        <v>0</v>
      </c>
      <c r="Q15" s="24" t="s">
        <v>17</v>
      </c>
      <c r="R15" s="39"/>
      <c r="S15" s="25">
        <f>COUNTIF($B$8:$B$152,B15)</f>
        <v>1</v>
      </c>
      <c r="T15" s="12">
        <v>6</v>
      </c>
      <c r="U15" s="12" t="s">
        <v>23</v>
      </c>
      <c r="W15" s="9" t="e">
        <f>VLOOKUP(B15,#REF!,3,0)</f>
        <v>#REF!</v>
      </c>
    </row>
    <row r="16" spans="1:26" s="10" customFormat="1" ht="21.75" customHeight="1">
      <c r="A16" s="21">
        <f t="shared" si="0"/>
        <v>9</v>
      </c>
      <c r="B16" s="41">
        <v>2226261811</v>
      </c>
      <c r="C16" s="52" t="s">
        <v>92</v>
      </c>
      <c r="D16" s="53" t="s">
        <v>91</v>
      </c>
      <c r="E16" s="57" t="s">
        <v>81</v>
      </c>
      <c r="F16" s="57" t="s">
        <v>109</v>
      </c>
      <c r="G16" s="28">
        <v>10</v>
      </c>
      <c r="H16" s="28">
        <v>10</v>
      </c>
      <c r="I16" s="28">
        <v>7</v>
      </c>
      <c r="J16" s="28">
        <v>10</v>
      </c>
      <c r="K16" s="29"/>
      <c r="L16" s="29"/>
      <c r="M16" s="29"/>
      <c r="N16" s="29"/>
      <c r="O16" s="46">
        <v>8.3000000000000007</v>
      </c>
      <c r="P16" s="33">
        <v>8.8000000000000007</v>
      </c>
      <c r="Q16" s="24" t="s">
        <v>48</v>
      </c>
      <c r="R16" s="39"/>
      <c r="S16" s="25">
        <f>COUNTIF($B$8:$B$152,B16)</f>
        <v>1</v>
      </c>
      <c r="T16" s="12">
        <v>7</v>
      </c>
      <c r="U16" s="12" t="s">
        <v>24</v>
      </c>
      <c r="W16" s="9" t="e">
        <f>VLOOKUP(B16,#REF!,3,0)</f>
        <v>#REF!</v>
      </c>
    </row>
    <row r="17" spans="1:24" s="10" customFormat="1" ht="21.75" customHeight="1">
      <c r="A17" s="21">
        <f t="shared" si="0"/>
        <v>10</v>
      </c>
      <c r="B17" s="41">
        <v>2227261812</v>
      </c>
      <c r="C17" s="52" t="s">
        <v>93</v>
      </c>
      <c r="D17" s="53" t="s">
        <v>66</v>
      </c>
      <c r="E17" s="57" t="s">
        <v>81</v>
      </c>
      <c r="F17" s="57" t="s">
        <v>109</v>
      </c>
      <c r="G17" s="28">
        <v>10</v>
      </c>
      <c r="H17" s="28">
        <v>8.5</v>
      </c>
      <c r="I17" s="28">
        <v>4.5</v>
      </c>
      <c r="J17" s="28">
        <v>7.2</v>
      </c>
      <c r="K17" s="29"/>
      <c r="L17" s="29"/>
      <c r="M17" s="29"/>
      <c r="N17" s="29"/>
      <c r="O17" s="46">
        <v>4.4000000000000004</v>
      </c>
      <c r="P17" s="33">
        <v>5.8</v>
      </c>
      <c r="Q17" s="24" t="s">
        <v>39</v>
      </c>
      <c r="R17" s="39"/>
      <c r="S17" s="25">
        <f>COUNTIF($B$8:$B$152,B17)</f>
        <v>1</v>
      </c>
      <c r="T17" s="12">
        <v>8</v>
      </c>
      <c r="U17" s="12" t="s">
        <v>25</v>
      </c>
      <c r="W17" s="9" t="e">
        <f>VLOOKUP(B17,#REF!,3,0)</f>
        <v>#REF!</v>
      </c>
    </row>
    <row r="18" spans="1:24" s="10" customFormat="1" ht="21.75" customHeight="1">
      <c r="A18" s="21">
        <f t="shared" si="0"/>
        <v>11</v>
      </c>
      <c r="B18" s="41">
        <v>2226261813</v>
      </c>
      <c r="C18" s="52" t="s">
        <v>94</v>
      </c>
      <c r="D18" s="53" t="s">
        <v>95</v>
      </c>
      <c r="E18" s="57" t="s">
        <v>81</v>
      </c>
      <c r="F18" s="57" t="s">
        <v>109</v>
      </c>
      <c r="G18" s="28">
        <v>10</v>
      </c>
      <c r="H18" s="28">
        <v>10</v>
      </c>
      <c r="I18" s="28">
        <v>7</v>
      </c>
      <c r="J18" s="28">
        <v>10</v>
      </c>
      <c r="K18" s="29"/>
      <c r="L18" s="29"/>
      <c r="M18" s="29"/>
      <c r="N18" s="29"/>
      <c r="O18" s="46">
        <v>7.6</v>
      </c>
      <c r="P18" s="33">
        <v>8.4</v>
      </c>
      <c r="Q18" s="24" t="s">
        <v>46</v>
      </c>
      <c r="R18" s="39"/>
      <c r="S18" s="25">
        <f>COUNTIF($B$8:$B$152,B18)</f>
        <v>1</v>
      </c>
      <c r="T18" s="12">
        <v>9</v>
      </c>
      <c r="U18" s="12" t="s">
        <v>26</v>
      </c>
      <c r="W18" s="9" t="e">
        <f>VLOOKUP(B18,#REF!,3,0)</f>
        <v>#REF!</v>
      </c>
    </row>
    <row r="19" spans="1:24" s="10" customFormat="1" ht="21.75" customHeight="1">
      <c r="A19" s="21">
        <f t="shared" si="0"/>
        <v>12</v>
      </c>
      <c r="B19" s="41">
        <v>2226261817</v>
      </c>
      <c r="C19" s="52" t="s">
        <v>96</v>
      </c>
      <c r="D19" s="53" t="s">
        <v>62</v>
      </c>
      <c r="E19" s="57" t="s">
        <v>81</v>
      </c>
      <c r="F19" s="57" t="s">
        <v>109</v>
      </c>
      <c r="G19" s="28">
        <v>10</v>
      </c>
      <c r="H19" s="28">
        <v>10</v>
      </c>
      <c r="I19" s="28">
        <v>6</v>
      </c>
      <c r="J19" s="28">
        <v>8.6</v>
      </c>
      <c r="K19" s="29"/>
      <c r="L19" s="29"/>
      <c r="M19" s="29"/>
      <c r="N19" s="29"/>
      <c r="O19" s="46">
        <v>5.5</v>
      </c>
      <c r="P19" s="33">
        <v>6.9</v>
      </c>
      <c r="Q19" s="24" t="s">
        <v>42</v>
      </c>
      <c r="R19" s="39"/>
      <c r="S19" s="25">
        <f>COUNTIF($B$8:$B$152,B19)</f>
        <v>1</v>
      </c>
      <c r="T19" s="12">
        <v>10</v>
      </c>
      <c r="U19" s="12" t="s">
        <v>27</v>
      </c>
      <c r="W19" s="9" t="e">
        <f>VLOOKUP(B19,#REF!,3,0)</f>
        <v>#REF!</v>
      </c>
    </row>
    <row r="20" spans="1:24" s="10" customFormat="1" ht="21.75" customHeight="1">
      <c r="A20" s="21">
        <f t="shared" si="0"/>
        <v>13</v>
      </c>
      <c r="B20" s="41">
        <v>2226261616</v>
      </c>
      <c r="C20" s="52" t="s">
        <v>80</v>
      </c>
      <c r="D20" s="53" t="s">
        <v>97</v>
      </c>
      <c r="E20" s="57" t="s">
        <v>81</v>
      </c>
      <c r="F20" s="57" t="s">
        <v>109</v>
      </c>
      <c r="G20" s="28">
        <v>10</v>
      </c>
      <c r="H20" s="28">
        <v>9.5</v>
      </c>
      <c r="I20" s="28">
        <v>8.5</v>
      </c>
      <c r="J20" s="28">
        <v>8.6</v>
      </c>
      <c r="K20" s="29"/>
      <c r="L20" s="29"/>
      <c r="M20" s="29"/>
      <c r="N20" s="29"/>
      <c r="O20" s="46">
        <v>5.2</v>
      </c>
      <c r="P20" s="33">
        <v>7</v>
      </c>
      <c r="Q20" s="24" t="s">
        <v>24</v>
      </c>
      <c r="R20" s="39"/>
      <c r="S20" s="25">
        <f>COUNTIF($B$8:$B$152,B20)</f>
        <v>1</v>
      </c>
      <c r="T20" s="12" t="s">
        <v>13</v>
      </c>
      <c r="U20" s="12" t="s">
        <v>7</v>
      </c>
      <c r="W20" s="9" t="e">
        <f>VLOOKUP(B20,#REF!,3,0)</f>
        <v>#REF!</v>
      </c>
      <c r="X20" s="12"/>
    </row>
    <row r="21" spans="1:24" s="10" customFormat="1" ht="21.75" customHeight="1">
      <c r="A21" s="21">
        <f t="shared" si="0"/>
        <v>14</v>
      </c>
      <c r="B21" s="42">
        <v>2226261814</v>
      </c>
      <c r="C21" s="54" t="s">
        <v>99</v>
      </c>
      <c r="D21" s="55" t="s">
        <v>70</v>
      </c>
      <c r="E21" s="57" t="s">
        <v>81</v>
      </c>
      <c r="F21" s="57" t="s">
        <v>109</v>
      </c>
      <c r="G21" s="28">
        <v>10</v>
      </c>
      <c r="H21" s="28">
        <v>10</v>
      </c>
      <c r="I21" s="28">
        <v>6.5</v>
      </c>
      <c r="J21" s="28">
        <v>8</v>
      </c>
      <c r="K21" s="29"/>
      <c r="L21" s="29"/>
      <c r="M21" s="29"/>
      <c r="N21" s="29"/>
      <c r="O21" s="46">
        <v>5.6</v>
      </c>
      <c r="P21" s="33">
        <v>6.9</v>
      </c>
      <c r="Q21" s="24" t="s">
        <v>42</v>
      </c>
      <c r="R21" s="48"/>
      <c r="S21" s="25">
        <f>COUNTIF($B$8:$B$152,B21)</f>
        <v>1</v>
      </c>
      <c r="T21" s="12" t="s">
        <v>28</v>
      </c>
      <c r="U21" s="12" t="s">
        <v>29</v>
      </c>
      <c r="W21" s="9" t="e">
        <f>VLOOKUP(B21,#REF!,3,0)</f>
        <v>#REF!</v>
      </c>
      <c r="X21" s="12"/>
    </row>
    <row r="22" spans="1:24" s="10" customFormat="1" ht="21.75" customHeight="1">
      <c r="A22" s="21">
        <f t="shared" si="0"/>
        <v>15</v>
      </c>
      <c r="B22" s="42">
        <v>2226261618</v>
      </c>
      <c r="C22" s="52" t="s">
        <v>100</v>
      </c>
      <c r="D22" s="53" t="s">
        <v>71</v>
      </c>
      <c r="E22" s="57" t="s">
        <v>81</v>
      </c>
      <c r="F22" s="57" t="s">
        <v>109</v>
      </c>
      <c r="G22" s="28">
        <v>10</v>
      </c>
      <c r="H22" s="28">
        <v>9</v>
      </c>
      <c r="I22" s="28">
        <v>9</v>
      </c>
      <c r="J22" s="28">
        <v>8</v>
      </c>
      <c r="K22" s="29"/>
      <c r="L22" s="29"/>
      <c r="M22" s="29"/>
      <c r="N22" s="29"/>
      <c r="O22" s="46">
        <v>4.5999999999999996</v>
      </c>
      <c r="P22" s="33">
        <v>6.5</v>
      </c>
      <c r="Q22" s="24" t="s">
        <v>41</v>
      </c>
      <c r="R22" s="44"/>
      <c r="S22" s="25">
        <f>COUNTIF($B$8:$B$152,B22)</f>
        <v>1</v>
      </c>
      <c r="T22" s="12" t="s">
        <v>30</v>
      </c>
      <c r="U22" s="12" t="s">
        <v>31</v>
      </c>
      <c r="W22" s="9" t="e">
        <f>VLOOKUP(B22,#REF!,3,0)</f>
        <v>#REF!</v>
      </c>
      <c r="X22" s="12"/>
    </row>
    <row r="23" spans="1:24" s="10" customFormat="1" ht="21.75" customHeight="1">
      <c r="A23" s="21">
        <f t="shared" si="0"/>
        <v>16</v>
      </c>
      <c r="B23" s="42">
        <v>2226261818</v>
      </c>
      <c r="C23" s="52" t="s">
        <v>102</v>
      </c>
      <c r="D23" s="53" t="s">
        <v>103</v>
      </c>
      <c r="E23" s="57" t="s">
        <v>81</v>
      </c>
      <c r="F23" s="57" t="s">
        <v>109</v>
      </c>
      <c r="G23" s="28">
        <v>0</v>
      </c>
      <c r="H23" s="28">
        <v>0</v>
      </c>
      <c r="I23" s="28">
        <v>0</v>
      </c>
      <c r="J23" s="28">
        <v>0</v>
      </c>
      <c r="K23" s="29"/>
      <c r="L23" s="29"/>
      <c r="M23" s="29"/>
      <c r="N23" s="29"/>
      <c r="O23" s="46" t="s">
        <v>64</v>
      </c>
      <c r="P23" s="33">
        <v>0</v>
      </c>
      <c r="Q23" s="24" t="s">
        <v>17</v>
      </c>
      <c r="R23" s="59"/>
      <c r="S23" s="25">
        <f>COUNTIF($B$8:$B$152,B23)</f>
        <v>1</v>
      </c>
      <c r="T23" s="12" t="s">
        <v>15</v>
      </c>
      <c r="U23" s="12" t="s">
        <v>32</v>
      </c>
      <c r="W23" s="9" t="e">
        <f>VLOOKUP(B23,#REF!,3,0)</f>
        <v>#REF!</v>
      </c>
      <c r="X23" s="12"/>
    </row>
    <row r="24" spans="1:24" s="10" customFormat="1" ht="21.75" customHeight="1">
      <c r="A24" s="21">
        <f t="shared" si="0"/>
        <v>17</v>
      </c>
      <c r="B24" s="42">
        <v>2226261620</v>
      </c>
      <c r="C24" s="54" t="s">
        <v>105</v>
      </c>
      <c r="D24" s="55" t="s">
        <v>79</v>
      </c>
      <c r="E24" s="57" t="s">
        <v>81</v>
      </c>
      <c r="F24" s="57" t="s">
        <v>109</v>
      </c>
      <c r="G24" s="28">
        <v>9</v>
      </c>
      <c r="H24" s="28">
        <v>9.5</v>
      </c>
      <c r="I24" s="28">
        <v>6.5</v>
      </c>
      <c r="J24" s="28">
        <v>7.2</v>
      </c>
      <c r="K24" s="29"/>
      <c r="L24" s="29"/>
      <c r="M24" s="29"/>
      <c r="N24" s="29"/>
      <c r="O24" s="46">
        <v>4.3</v>
      </c>
      <c r="P24" s="33">
        <v>5.9</v>
      </c>
      <c r="Q24" s="24" t="s">
        <v>40</v>
      </c>
      <c r="R24" s="58"/>
      <c r="S24" s="25">
        <f>COUNTIF($B$8:$B$152,B24)</f>
        <v>1</v>
      </c>
      <c r="T24" s="12">
        <v>0</v>
      </c>
      <c r="U24" s="11" t="s">
        <v>17</v>
      </c>
      <c r="W24" s="9" t="e">
        <f>VLOOKUP(B24,#REF!,3,0)</f>
        <v>#REF!</v>
      </c>
    </row>
    <row r="25" spans="1:24" s="10" customFormat="1" ht="21.75" customHeight="1">
      <c r="A25" s="21">
        <f t="shared" si="0"/>
        <v>18</v>
      </c>
      <c r="B25" s="42">
        <v>2226261816</v>
      </c>
      <c r="C25" s="54" t="s">
        <v>106</v>
      </c>
      <c r="D25" s="55" t="s">
        <v>107</v>
      </c>
      <c r="E25" s="57" t="s">
        <v>81</v>
      </c>
      <c r="F25" s="57" t="s">
        <v>109</v>
      </c>
      <c r="G25" s="28">
        <v>10</v>
      </c>
      <c r="H25" s="28">
        <v>10</v>
      </c>
      <c r="I25" s="28">
        <v>9</v>
      </c>
      <c r="J25" s="28">
        <v>9.1999999999999993</v>
      </c>
      <c r="K25" s="29"/>
      <c r="L25" s="29"/>
      <c r="M25" s="29"/>
      <c r="N25" s="29"/>
      <c r="O25" s="46">
        <v>8</v>
      </c>
      <c r="P25" s="33">
        <v>8.6999999999999993</v>
      </c>
      <c r="Q25" s="24" t="s">
        <v>47</v>
      </c>
      <c r="R25" s="58"/>
      <c r="S25" s="25">
        <f>COUNTIF($B$8:$B$152,B25)</f>
        <v>1</v>
      </c>
      <c r="T25" s="12">
        <v>1.1000000000000001</v>
      </c>
      <c r="U25" s="12" t="s">
        <v>33</v>
      </c>
      <c r="W25" s="9" t="e">
        <f>VLOOKUP(B25,#REF!,3,0)</f>
        <v>#REF!</v>
      </c>
    </row>
    <row r="26" spans="1:24" s="10" customFormat="1" ht="21.75" customHeight="1">
      <c r="A26" s="21">
        <f t="shared" si="0"/>
        <v>19</v>
      </c>
      <c r="B26" s="42">
        <v>2227261617</v>
      </c>
      <c r="C26" s="54" t="s">
        <v>67</v>
      </c>
      <c r="D26" s="55" t="s">
        <v>108</v>
      </c>
      <c r="E26" s="57" t="s">
        <v>81</v>
      </c>
      <c r="F26" s="57" t="s">
        <v>109</v>
      </c>
      <c r="G26" s="28">
        <v>10</v>
      </c>
      <c r="H26" s="28">
        <v>10</v>
      </c>
      <c r="I26" s="28">
        <v>6</v>
      </c>
      <c r="J26" s="28">
        <v>7.2</v>
      </c>
      <c r="K26" s="29"/>
      <c r="L26" s="29"/>
      <c r="M26" s="29"/>
      <c r="N26" s="29"/>
      <c r="O26" s="46">
        <v>4.0999999999999996</v>
      </c>
      <c r="P26" s="33">
        <v>5.9</v>
      </c>
      <c r="Q26" s="24" t="s">
        <v>40</v>
      </c>
      <c r="R26" s="58"/>
      <c r="S26" s="25">
        <f>COUNTIF($B$8:$B$152,B26)</f>
        <v>1</v>
      </c>
      <c r="T26" s="12">
        <v>1.2</v>
      </c>
      <c r="U26" s="12" t="s">
        <v>34</v>
      </c>
      <c r="W26" s="9" t="e">
        <f>VLOOKUP(B26,#REF!,3,0)</f>
        <v>#REF!</v>
      </c>
    </row>
    <row r="27" spans="1:24" s="10" customFormat="1" ht="21.75" customHeight="1">
      <c r="A27" s="21">
        <f t="shared" si="0"/>
        <v>20</v>
      </c>
      <c r="B27" s="42">
        <v>2226251611</v>
      </c>
      <c r="C27" s="54" t="s">
        <v>104</v>
      </c>
      <c r="D27" s="55" t="s">
        <v>78</v>
      </c>
      <c r="E27" s="57" t="s">
        <v>81</v>
      </c>
      <c r="F27" s="57" t="s">
        <v>112</v>
      </c>
      <c r="G27" s="28">
        <v>10</v>
      </c>
      <c r="H27" s="28">
        <v>10</v>
      </c>
      <c r="I27" s="28">
        <v>6.5</v>
      </c>
      <c r="J27" s="28">
        <v>8.6</v>
      </c>
      <c r="K27" s="29"/>
      <c r="L27" s="29"/>
      <c r="M27" s="29"/>
      <c r="N27" s="29"/>
      <c r="O27" s="46">
        <v>6.1</v>
      </c>
      <c r="P27" s="33">
        <v>7.3</v>
      </c>
      <c r="Q27" s="24" t="s">
        <v>43</v>
      </c>
      <c r="R27" s="58"/>
      <c r="S27" s="25">
        <f>COUNTIF($B$8:$B$152,B27)</f>
        <v>1</v>
      </c>
      <c r="T27" s="12">
        <v>1.3</v>
      </c>
      <c r="U27" s="13" t="s">
        <v>35</v>
      </c>
      <c r="W27" s="9" t="e">
        <f>VLOOKUP(B27,#REF!,3,0)</f>
        <v>#REF!</v>
      </c>
    </row>
    <row r="28" spans="1:24" s="10" customFormat="1" ht="21.75" customHeight="1">
      <c r="A28" s="21">
        <f t="shared" si="0"/>
        <v>21</v>
      </c>
      <c r="B28" s="41">
        <v>2227241599</v>
      </c>
      <c r="C28" s="52" t="s">
        <v>63</v>
      </c>
      <c r="D28" s="53" t="s">
        <v>68</v>
      </c>
      <c r="E28" s="57" t="s">
        <v>81</v>
      </c>
      <c r="F28" s="57" t="s">
        <v>111</v>
      </c>
      <c r="G28" s="28">
        <v>8</v>
      </c>
      <c r="H28" s="28">
        <v>8</v>
      </c>
      <c r="I28" s="28">
        <v>5.5</v>
      </c>
      <c r="J28" s="28">
        <v>8.6</v>
      </c>
      <c r="K28" s="29"/>
      <c r="L28" s="29"/>
      <c r="M28" s="29"/>
      <c r="N28" s="29"/>
      <c r="O28" s="46">
        <v>6.3</v>
      </c>
      <c r="P28" s="33">
        <v>6.9</v>
      </c>
      <c r="Q28" s="24" t="s">
        <v>42</v>
      </c>
      <c r="R28" s="39"/>
      <c r="S28" s="25">
        <f>COUNTIF($B$8:$B$152,B28)</f>
        <v>1</v>
      </c>
      <c r="T28" s="12">
        <v>1.4</v>
      </c>
      <c r="U28" s="12" t="s">
        <v>36</v>
      </c>
      <c r="W28" s="9" t="e">
        <f>VLOOKUP(B28,#REF!,3,0)</f>
        <v>#REF!</v>
      </c>
    </row>
    <row r="29" spans="1:24" s="10" customFormat="1" ht="21.75" customHeight="1">
      <c r="A29" s="21">
        <f t="shared" si="0"/>
        <v>22</v>
      </c>
      <c r="B29" s="41">
        <v>23262612704</v>
      </c>
      <c r="C29" s="52" t="s">
        <v>87</v>
      </c>
      <c r="D29" s="53" t="s">
        <v>88</v>
      </c>
      <c r="E29" s="57" t="s">
        <v>81</v>
      </c>
      <c r="F29" s="57" t="s">
        <v>110</v>
      </c>
      <c r="G29" s="28">
        <v>7</v>
      </c>
      <c r="H29" s="28">
        <v>6</v>
      </c>
      <c r="I29" s="28">
        <v>3.5</v>
      </c>
      <c r="J29" s="28">
        <v>6</v>
      </c>
      <c r="K29" s="29"/>
      <c r="L29" s="29"/>
      <c r="M29" s="29"/>
      <c r="N29" s="29"/>
      <c r="O29" s="46">
        <v>7.2</v>
      </c>
      <c r="P29" s="33">
        <v>6.5</v>
      </c>
      <c r="Q29" s="24" t="s">
        <v>41</v>
      </c>
      <c r="R29" s="39"/>
      <c r="S29" s="25">
        <f>COUNTIF($B$8:$B$152,B29)</f>
        <v>1</v>
      </c>
      <c r="T29" s="12">
        <v>1.5</v>
      </c>
      <c r="U29" s="12" t="s">
        <v>37</v>
      </c>
      <c r="W29" s="9" t="e">
        <f>VLOOKUP(B29,#REF!,3,0)</f>
        <v>#REF!</v>
      </c>
    </row>
    <row r="30" spans="1:24" ht="21" customHeight="1">
      <c r="A30"/>
      <c r="B30"/>
      <c r="C30"/>
      <c r="D30"/>
      <c r="E30"/>
      <c r="F30" s="60"/>
      <c r="G30" s="61"/>
      <c r="H30" s="61"/>
      <c r="I30" s="65" t="s">
        <v>114</v>
      </c>
      <c r="J30" s="60"/>
      <c r="K30" s="60"/>
      <c r="L30" s="62"/>
      <c r="M30" s="62"/>
      <c r="N30" s="62"/>
      <c r="O30" s="62"/>
      <c r="P30" s="62"/>
      <c r="Q30" s="63"/>
      <c r="R30" s="64"/>
    </row>
    <row r="31" spans="1:24" ht="22.5" customHeight="1">
      <c r="A31" s="69"/>
      <c r="B31" s="70" t="s">
        <v>49</v>
      </c>
      <c r="C31" s="71"/>
      <c r="D31" s="37"/>
      <c r="E31" s="36"/>
      <c r="F31" s="63"/>
      <c r="G31" s="62"/>
      <c r="H31" s="62"/>
      <c r="I31" s="66" t="s">
        <v>60</v>
      </c>
      <c r="J31" s="63"/>
      <c r="K31" s="63"/>
      <c r="L31" s="63"/>
      <c r="M31" s="66"/>
      <c r="N31" s="62"/>
      <c r="O31" s="62"/>
      <c r="P31" s="62"/>
      <c r="Q31" s="63"/>
      <c r="R31" s="64"/>
    </row>
    <row r="32" spans="1:24" ht="21" customHeight="1">
      <c r="A32" s="60"/>
      <c r="B32" s="63"/>
      <c r="C32" s="72"/>
      <c r="F32" s="63"/>
      <c r="G32" s="62"/>
      <c r="H32" s="62"/>
      <c r="I32" s="65"/>
      <c r="J32" s="65"/>
      <c r="K32" s="67"/>
      <c r="L32" s="68"/>
      <c r="M32" s="65"/>
      <c r="N32" s="62"/>
      <c r="O32" s="62"/>
      <c r="P32" s="62"/>
      <c r="Q32" s="63"/>
      <c r="R32" s="64"/>
    </row>
    <row r="33" spans="1:18" ht="21" customHeight="1">
      <c r="A33" s="60"/>
      <c r="B33" s="63"/>
      <c r="C33" s="72"/>
      <c r="F33" s="63"/>
      <c r="G33" s="62"/>
      <c r="H33" s="62"/>
      <c r="I33" s="65"/>
      <c r="J33" s="63"/>
      <c r="K33" s="63"/>
      <c r="L33" s="68"/>
      <c r="M33" s="65"/>
      <c r="N33" s="62"/>
      <c r="O33" s="62"/>
      <c r="P33" s="62"/>
      <c r="Q33" s="63"/>
      <c r="R33" s="64"/>
    </row>
    <row r="34" spans="1:18" ht="21" customHeight="1">
      <c r="A34" s="60"/>
      <c r="B34" s="63"/>
      <c r="C34" s="72"/>
      <c r="F34" s="63"/>
      <c r="G34" s="62"/>
      <c r="H34" s="62"/>
      <c r="I34" s="66"/>
      <c r="J34" s="66"/>
      <c r="K34" s="63"/>
      <c r="L34" s="68"/>
      <c r="M34" s="66"/>
      <c r="N34" s="62"/>
      <c r="O34" s="62"/>
      <c r="P34" s="62"/>
      <c r="Q34" s="63"/>
      <c r="R34" s="64"/>
    </row>
    <row r="35" spans="1:18" ht="27" customHeight="1">
      <c r="A35" s="60"/>
      <c r="B35" s="66" t="s">
        <v>50</v>
      </c>
      <c r="C35" s="72"/>
      <c r="F35" s="63"/>
      <c r="G35" s="62"/>
      <c r="H35" s="62"/>
      <c r="I35" s="66"/>
      <c r="J35" s="66"/>
      <c r="K35" s="66" t="s">
        <v>51</v>
      </c>
      <c r="L35" s="66" t="s">
        <v>59</v>
      </c>
      <c r="M35" s="66"/>
      <c r="N35" s="62"/>
      <c r="O35" s="62"/>
      <c r="P35" s="62"/>
      <c r="Q35" s="63"/>
      <c r="R35" s="64"/>
    </row>
  </sheetData>
  <sortState ref="B8:R49">
    <sortCondition ref="F8:F49"/>
  </sortState>
  <mergeCells count="8">
    <mergeCell ref="R5:R7"/>
    <mergeCell ref="A5:A7"/>
    <mergeCell ref="B5:B7"/>
    <mergeCell ref="C5:D7"/>
    <mergeCell ref="E5:E7"/>
    <mergeCell ref="G5:O5"/>
    <mergeCell ref="P5:Q5"/>
    <mergeCell ref="F5:F7"/>
  </mergeCells>
  <conditionalFormatting sqref="G8:O29">
    <cfRule type="cellIs" dxfId="3" priority="28" stopIfTrue="1" operator="greaterThan">
      <formula>10</formula>
    </cfRule>
    <cfRule type="cellIs" dxfId="2" priority="29" stopIfTrue="1" operator="equal">
      <formula>0</formula>
    </cfRule>
  </conditionalFormatting>
  <conditionalFormatting sqref="O8:O29">
    <cfRule type="cellIs" dxfId="1" priority="27" stopIfTrue="1" operator="lessThan">
      <formula>4</formula>
    </cfRule>
  </conditionalFormatting>
  <conditionalFormatting sqref="P8:P29">
    <cfRule type="cellIs" dxfId="0" priority="26" stopIfTrue="1" operator="lessThan">
      <formula>4</formula>
    </cfRule>
  </conditionalFormatting>
  <pageMargins left="7.874015748031496E-2" right="0" top="0" bottom="0.29527559055118113" header="0" footer="0"/>
  <pageSetup paperSize="9" orientation="portrait" r:id="rId1"/>
  <headerFooter>
    <oddFooter>&amp;R&amp;P&amp;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 426</vt:lpstr>
      <vt:lpstr>'ACC 426'!Print_Titles</vt:lpstr>
    </vt:vector>
  </TitlesOfParts>
  <Company>P- DAOTAO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</cp:lastModifiedBy>
  <cp:lastPrinted>2018-04-17T01:33:47Z</cp:lastPrinted>
  <dcterms:created xsi:type="dcterms:W3CDTF">2006-09-20T08:20:56Z</dcterms:created>
  <dcterms:modified xsi:type="dcterms:W3CDTF">2018-04-17T01:35:13Z</dcterms:modified>
</cp:coreProperties>
</file>