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7955" windowHeight="10515"/>
  </bookViews>
  <sheets>
    <sheet name="GHEP" sheetId="1" r:id="rId1"/>
  </sheets>
  <externalReferences>
    <externalReference r:id="rId2"/>
  </externalReferences>
  <definedNames>
    <definedName name="_xlnm._FilterDatabase" localSheetId="0" hidden="1">GHEP!$A$8:$AJ$10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calcChain.xml><?xml version="1.0" encoding="utf-8"?>
<calcChain xmlns="http://schemas.openxmlformats.org/spreadsheetml/2006/main">
  <c r="B10" i="1" l="1"/>
  <c r="B9" i="1"/>
  <c r="P8" i="1"/>
  <c r="O8" i="1"/>
  <c r="N8" i="1"/>
  <c r="M8" i="1"/>
  <c r="L8" i="1"/>
  <c r="K8" i="1"/>
  <c r="J8" i="1"/>
  <c r="I8" i="1"/>
  <c r="H8" i="1"/>
  <c r="P7" i="1"/>
  <c r="O7" i="1"/>
  <c r="N7" i="1"/>
  <c r="M7" i="1"/>
  <c r="L7" i="1"/>
  <c r="K7" i="1"/>
  <c r="J7" i="1"/>
  <c r="I7" i="1"/>
  <c r="H7" i="1"/>
  <c r="Q4" i="1"/>
  <c r="B4" i="1"/>
  <c r="Q3" i="1"/>
  <c r="I3" i="1"/>
  <c r="F2" i="1"/>
  <c r="E1" i="1"/>
</calcChain>
</file>

<file path=xl/sharedStrings.xml><?xml version="1.0" encoding="utf-8"?>
<sst xmlns="http://schemas.openxmlformats.org/spreadsheetml/2006/main" count="33" uniqueCount="30">
  <si>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</si>
  <si>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</si>
  <si>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</si>
  <si>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</si>
  <si>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</si>
  <si>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</si>
  <si>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</si>
  <si>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</si>
  <si>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</si>
  <si>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</si>
  <si>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</si>
  <si>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SỐ</t>
  </si>
  <si>
    <t>CHỮ</t>
  </si>
  <si>
    <t>Phạm Hạnh</t>
  </si>
  <si>
    <t>Phúc</t>
  </si>
  <si>
    <t>HIS 361SC</t>
  </si>
  <si>
    <t>K16DCD4</t>
  </si>
  <si>
    <t>Năm Phẩy Chín</t>
  </si>
  <si>
    <t/>
  </si>
  <si>
    <t>Nguyễn Văn</t>
  </si>
  <si>
    <t>Hồng</t>
  </si>
  <si>
    <t>T18XDDB</t>
  </si>
  <si>
    <t>Bảy Phẩy Năm</t>
  </si>
  <si>
    <t>Đà nẵng, ngày 30 tháng 07  năm 2016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</si>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</sst>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/>
    <xf numFmtId="0" fontId="47" fillId="0" borderId="0"/>
    <xf numFmtId="16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189" fontId="66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6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ANH\Danh%20sach%20thi\Hoc%20ky%20he-HK2-2015-2016\Duong%20loi%20cach%20mang%20DCSVN\Duong%20loi%20cach%20mang%20cua%20DCSVN-HIS%20361%20(SA-SC-SE)-%20la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CHIAPHONG"/>
      <sheetName val="DSTHI (STT )"/>
      <sheetName val="DSSV"/>
      <sheetName val="IDCODE"/>
      <sheetName val="CODEMON"/>
      <sheetName val="IN_DTK"/>
      <sheetName val="ListRoom"/>
      <sheetName val="TH"/>
      <sheetName val="GHEP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BẢNG ĐIỂM ĐÁNH GIÁ KẾT QUẢ HỌC TẬP * HK HÈ*HK2*   2015-2016</v>
          </cell>
        </row>
        <row r="2">
          <cell r="G2" t="str">
            <v>Đường Lối Cách Mạng của Đảng Cộng Sản Việt Nam</v>
          </cell>
          <cell r="P2" t="str">
            <v>SỐ TÍN CHỈ:</v>
          </cell>
          <cell r="Q2">
            <v>3</v>
          </cell>
        </row>
        <row r="3">
          <cell r="G3" t="str">
            <v>HIS 361</v>
          </cell>
          <cell r="Q3">
            <v>2</v>
          </cell>
        </row>
        <row r="4">
          <cell r="A4" t="str">
            <v>Thời gian : 18h00-14/07/2016</v>
          </cell>
          <cell r="Q4">
            <v>1</v>
          </cell>
        </row>
        <row r="5">
          <cell r="G5" t="str">
            <v>A</v>
          </cell>
          <cell r="H5" t="str">
            <v>P</v>
          </cell>
          <cell r="I5" t="str">
            <v>Q</v>
          </cell>
          <cell r="J5" t="str">
            <v>H</v>
          </cell>
          <cell r="K5" t="str">
            <v>L</v>
          </cell>
          <cell r="L5" t="str">
            <v>M</v>
          </cell>
          <cell r="M5" t="str">
            <v>I</v>
          </cell>
          <cell r="N5" t="str">
            <v>G</v>
          </cell>
          <cell r="O5" t="str">
            <v>F</v>
          </cell>
        </row>
        <row r="6">
          <cell r="G6">
            <v>0.15</v>
          </cell>
          <cell r="H6">
            <v>0</v>
          </cell>
          <cell r="I6">
            <v>0.1</v>
          </cell>
          <cell r="J6">
            <v>0</v>
          </cell>
          <cell r="K6">
            <v>0.2</v>
          </cell>
          <cell r="L6">
            <v>0</v>
          </cell>
          <cell r="M6">
            <v>0</v>
          </cell>
          <cell r="N6">
            <v>0</v>
          </cell>
          <cell r="O6">
            <v>0.55000000000000004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17" sqref="H17"/>
    </sheetView>
  </sheetViews>
  <sheetFormatPr defaultColWidth="9.140625" defaultRowHeight="15"/>
  <cols>
    <col min="1" max="1" width="4.5703125" style="71" hidden="1" customWidth="1"/>
    <col min="2" max="2" width="3.85546875" style="71" customWidth="1"/>
    <col min="3" max="3" width="9.42578125" style="72" customWidth="1"/>
    <col min="4" max="4" width="12.42578125" style="19" customWidth="1"/>
    <col min="5" max="5" width="5.28515625" style="73" customWidth="1"/>
    <col min="6" max="6" width="7" style="74" customWidth="1"/>
    <col min="7" max="7" width="8.5703125" style="18" customWidth="1"/>
    <col min="8" max="8" width="3.85546875" style="18" customWidth="1"/>
    <col min="9" max="9" width="3" style="18" customWidth="1"/>
    <col min="10" max="10" width="3.5703125" style="18" customWidth="1"/>
    <col min="11" max="11" width="3" style="18" customWidth="1"/>
    <col min="12" max="12" width="3.7109375" style="18" customWidth="1"/>
    <col min="13" max="14" width="3" style="18" customWidth="1"/>
    <col min="15" max="15" width="3" style="72" customWidth="1"/>
    <col min="16" max="16" width="4" style="72" customWidth="1"/>
    <col min="17" max="17" width="4.7109375" style="72" customWidth="1"/>
    <col min="18" max="18" width="12.140625" style="8" customWidth="1"/>
    <col min="19" max="19" width="6.28515625" style="15" customWidth="1"/>
    <col min="37" max="16384" width="9.140625" style="71"/>
  </cols>
  <sheetData>
    <row r="1" spans="1:36" s="1" customFormat="1" ht="24.75" customHeight="1">
      <c r="B1" s="2" t="s">
        <v>0</v>
      </c>
      <c r="C1" s="2"/>
      <c r="D1" s="2"/>
      <c r="E1" s="3" t="str">
        <f>[1]DSSV!D1</f>
        <v>BẢNG ĐIỂM ĐÁNH GIÁ KẾT QUẢ HỌC TẬP * HK HÈ*HK2*   2015-2016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22.5" customHeight="1">
      <c r="B2" s="5" t="s">
        <v>1</v>
      </c>
      <c r="C2" s="5"/>
      <c r="D2" s="5"/>
      <c r="F2" s="6" t="str">
        <f>"MÔN:    "&amp;[1]DSSV!G2&amp;"  *   "&amp;[1]DSSV!P2&amp;" "&amp;[1]DSSV!Q2</f>
        <v>MÔN:    Đường Lối Cách Mạng của Đảng Cộng Sản Việt Nam  *   SỐ TÍN CHỈ: 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G3" s="9"/>
      <c r="H3" s="9"/>
      <c r="I3" s="13" t="str">
        <f>"MÃ MÔN: "&amp;[1]DSSV!G3 &amp; " " &amp; " (SA-SC-SE)"</f>
        <v>MÃ MÔN: HIS 361  (SA-SC-SE)</v>
      </c>
      <c r="J3" s="9"/>
      <c r="L3" s="9"/>
      <c r="M3" s="9"/>
      <c r="N3" s="9"/>
      <c r="O3" s="9"/>
      <c r="P3" s="9"/>
      <c r="Q3" s="14" t="str">
        <f>"Học kỳ : " &amp; [1]DSSV!Q3</f>
        <v>Học kỳ : 2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8.75" customHeight="1">
      <c r="B4" s="16" t="str">
        <f>[1]DSSV!A4</f>
        <v>Thời gian : 18h00-14/07/2016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tr">
        <f>"Lần thi : "&amp;[1]DSSV!Q4</f>
        <v>Lần thi : 1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2</v>
      </c>
      <c r="C6" s="25" t="s">
        <v>3</v>
      </c>
      <c r="D6" s="26" t="s">
        <v>4</v>
      </c>
      <c r="E6" s="27" t="s">
        <v>5</v>
      </c>
      <c r="F6" s="25" t="s">
        <v>6</v>
      </c>
      <c r="G6" s="25" t="s">
        <v>7</v>
      </c>
      <c r="H6" s="28" t="s">
        <v>8</v>
      </c>
      <c r="I6" s="29"/>
      <c r="J6" s="29"/>
      <c r="K6" s="29"/>
      <c r="L6" s="29"/>
      <c r="M6" s="29"/>
      <c r="N6" s="29"/>
      <c r="O6" s="29"/>
      <c r="P6" s="30"/>
      <c r="Q6" s="31" t="s">
        <v>9</v>
      </c>
      <c r="R6" s="32"/>
      <c r="S6" s="25" t="s">
        <v>10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2</v>
      </c>
      <c r="B7" s="34"/>
      <c r="C7" s="35"/>
      <c r="D7" s="36"/>
      <c r="E7" s="37"/>
      <c r="F7" s="35"/>
      <c r="G7" s="35"/>
      <c r="H7" s="38" t="str">
        <f>[1]DSSV!G5</f>
        <v>A</v>
      </c>
      <c r="I7" s="38" t="str">
        <f>[1]DSSV!H5</f>
        <v>P</v>
      </c>
      <c r="J7" s="38" t="str">
        <f>[1]DSSV!I5</f>
        <v>Q</v>
      </c>
      <c r="K7" s="38" t="str">
        <f>[1]DSSV!J5</f>
        <v>H</v>
      </c>
      <c r="L7" s="38" t="str">
        <f>[1]DSSV!K5</f>
        <v>L</v>
      </c>
      <c r="M7" s="38" t="str">
        <f>[1]DSSV!L5</f>
        <v>M</v>
      </c>
      <c r="N7" s="38" t="str">
        <f>[1]DSSV!M5</f>
        <v>I</v>
      </c>
      <c r="O7" s="38" t="str">
        <f>[1]DSSV!N5</f>
        <v>G</v>
      </c>
      <c r="P7" s="38" t="str">
        <f>[1]DSSV!O5</f>
        <v>F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f>[1]DSSV!G6</f>
        <v>0.15</v>
      </c>
      <c r="I8" s="46">
        <f>[1]DSSV!H6</f>
        <v>0</v>
      </c>
      <c r="J8" s="46">
        <f>[1]DSSV!I6</f>
        <v>0.1</v>
      </c>
      <c r="K8" s="46">
        <f>[1]DSSV!J6</f>
        <v>0</v>
      </c>
      <c r="L8" s="46">
        <f>[1]DSSV!K6</f>
        <v>0.2</v>
      </c>
      <c r="M8" s="46">
        <f>[1]DSSV!L6</f>
        <v>0</v>
      </c>
      <c r="N8" s="46">
        <f>[1]DSSV!M6</f>
        <v>0</v>
      </c>
      <c r="O8" s="46">
        <f>[1]DSSV!N6</f>
        <v>0</v>
      </c>
      <c r="P8" s="46">
        <f>[1]DSSV!O6</f>
        <v>0.55000000000000004</v>
      </c>
      <c r="Q8" s="47" t="s">
        <v>11</v>
      </c>
      <c r="R8" s="48" t="s">
        <v>12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4" customHeight="1">
      <c r="A9" s="49">
        <v>3</v>
      </c>
      <c r="B9" s="50">
        <f>--SUBTOTAL(2,C$6:C9)</f>
        <v>1</v>
      </c>
      <c r="C9" s="51">
        <v>161447158</v>
      </c>
      <c r="D9" s="52" t="s">
        <v>13</v>
      </c>
      <c r="E9" s="53" t="s">
        <v>14</v>
      </c>
      <c r="F9" s="54" t="s">
        <v>15</v>
      </c>
      <c r="G9" s="54" t="s">
        <v>16</v>
      </c>
      <c r="H9" s="55">
        <v>6</v>
      </c>
      <c r="I9" s="55"/>
      <c r="J9" s="55">
        <v>3</v>
      </c>
      <c r="K9" s="55"/>
      <c r="L9" s="55">
        <v>7</v>
      </c>
      <c r="M9" s="55"/>
      <c r="N9" s="55"/>
      <c r="O9" s="55"/>
      <c r="P9" s="56">
        <v>6</v>
      </c>
      <c r="Q9" s="57">
        <v>5.9</v>
      </c>
      <c r="R9" s="58" t="s">
        <v>17</v>
      </c>
      <c r="S9" s="59" t="s">
        <v>18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4" customHeight="1">
      <c r="A10" s="49">
        <v>558</v>
      </c>
      <c r="B10" s="50">
        <f>--SUBTOTAL(2,C$6:C10)</f>
        <v>2</v>
      </c>
      <c r="C10" s="51">
        <v>1827618649</v>
      </c>
      <c r="D10" s="52" t="s">
        <v>19</v>
      </c>
      <c r="E10" s="53" t="s">
        <v>20</v>
      </c>
      <c r="F10" s="54" t="s">
        <v>15</v>
      </c>
      <c r="G10" s="54" t="s">
        <v>21</v>
      </c>
      <c r="H10" s="55">
        <v>7</v>
      </c>
      <c r="I10" s="55"/>
      <c r="J10" s="55">
        <v>7</v>
      </c>
      <c r="K10" s="55"/>
      <c r="L10" s="55">
        <v>8</v>
      </c>
      <c r="M10" s="55"/>
      <c r="N10" s="55"/>
      <c r="O10" s="55"/>
      <c r="P10" s="56">
        <v>7.5</v>
      </c>
      <c r="Q10" s="57">
        <v>7.5</v>
      </c>
      <c r="R10" s="58" t="s">
        <v>22</v>
      </c>
      <c r="S10" s="59" t="s">
        <v>18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17.25" customHeight="1">
      <c r="A11" s="49"/>
      <c r="B11" s="12"/>
      <c r="C11" s="9"/>
      <c r="D11" s="60"/>
      <c r="E11" s="11"/>
      <c r="F11" s="10"/>
      <c r="G11" s="61"/>
      <c r="H11" s="61"/>
      <c r="I11" s="61"/>
      <c r="J11" s="61"/>
      <c r="K11" s="62" t="s">
        <v>23</v>
      </c>
      <c r="L11" s="62"/>
      <c r="M11" s="62"/>
      <c r="N11" s="62"/>
      <c r="O11" s="62"/>
      <c r="P11" s="62"/>
      <c r="Q11" s="62"/>
      <c r="R11" s="62"/>
      <c r="S11" s="6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6.5" customHeight="1">
      <c r="A12" s="49"/>
      <c r="B12" s="3" t="s">
        <v>24</v>
      </c>
      <c r="C12" s="3"/>
      <c r="D12" s="3"/>
      <c r="E12" s="10"/>
      <c r="F12" s="63" t="s">
        <v>25</v>
      </c>
      <c r="G12" s="10"/>
      <c r="H12" s="61"/>
      <c r="I12" s="64" t="s">
        <v>26</v>
      </c>
      <c r="J12" s="60"/>
      <c r="K12" s="7" t="s">
        <v>27</v>
      </c>
      <c r="L12" s="7"/>
      <c r="M12" s="7"/>
      <c r="N12" s="7"/>
      <c r="O12" s="7"/>
      <c r="P12" s="7"/>
      <c r="Q12" s="7"/>
      <c r="R12" s="7"/>
      <c r="S12" s="7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4.25" customHeight="1">
      <c r="A13" s="49"/>
      <c r="B13" s="12"/>
      <c r="C13" s="9"/>
      <c r="D13" s="60"/>
      <c r="E13" s="11"/>
      <c r="F13" s="10"/>
      <c r="G13" s="61"/>
      <c r="H13" s="61"/>
      <c r="I13" s="65"/>
      <c r="J13" s="60"/>
      <c r="K13" s="66"/>
      <c r="L13" s="61"/>
      <c r="M13" s="61"/>
      <c r="N13" s="61"/>
      <c r="O13" s="9"/>
      <c r="P13" s="60"/>
      <c r="Q13" s="67"/>
      <c r="R13" s="67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0"/>
      <c r="E14" s="11"/>
      <c r="F14" s="10"/>
      <c r="G14" s="61"/>
      <c r="H14" s="61"/>
      <c r="I14" s="65"/>
      <c r="J14" s="60"/>
      <c r="K14" s="66"/>
      <c r="L14" s="61"/>
      <c r="M14" s="61"/>
      <c r="N14" s="61"/>
      <c r="O14" s="9"/>
      <c r="P14" s="60"/>
      <c r="Q14" s="67"/>
      <c r="R14" s="67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0"/>
      <c r="E15" s="11"/>
      <c r="F15" s="10"/>
      <c r="G15" s="61"/>
      <c r="H15" s="61"/>
      <c r="I15" s="65"/>
      <c r="J15" s="60"/>
      <c r="K15" s="66"/>
      <c r="L15" s="61"/>
      <c r="M15" s="61"/>
      <c r="N15" s="61"/>
      <c r="O15" s="9"/>
      <c r="P15" s="60"/>
      <c r="Q15" s="67"/>
      <c r="R15" s="67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0"/>
      <c r="E16" s="11"/>
      <c r="F16" s="10"/>
      <c r="G16" s="61"/>
      <c r="H16" s="61"/>
      <c r="I16" s="61"/>
      <c r="J16" s="61"/>
      <c r="K16" s="61"/>
      <c r="L16" s="61"/>
      <c r="M16" s="61"/>
      <c r="N16" s="61"/>
      <c r="O16" s="9"/>
      <c r="P16" s="9"/>
      <c r="Q16" s="9"/>
      <c r="R16" s="60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4.25" customHeight="1">
      <c r="A17" s="49"/>
      <c r="B17" s="12"/>
      <c r="C17" s="9"/>
      <c r="D17" s="60"/>
      <c r="E17" s="11"/>
      <c r="F17" s="10"/>
      <c r="G17" s="12"/>
      <c r="H17" s="61"/>
      <c r="I17" s="61"/>
      <c r="J17" s="61"/>
      <c r="K17" s="61"/>
      <c r="L17" s="9"/>
      <c r="M17" s="61"/>
      <c r="N17" s="61"/>
      <c r="O17" s="9"/>
      <c r="P17" s="9"/>
      <c r="Q17" s="9"/>
      <c r="R17" s="7"/>
      <c r="S17" s="1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9" customFormat="1" ht="18" customHeight="1">
      <c r="A18" s="49"/>
      <c r="B18" s="68" t="s">
        <v>28</v>
      </c>
      <c r="C18" s="68"/>
      <c r="D18" s="68"/>
      <c r="E18" s="11"/>
      <c r="F18" s="10"/>
      <c r="G18" s="61"/>
      <c r="H18" s="61"/>
      <c r="I18" s="61"/>
      <c r="J18" s="61"/>
      <c r="K18" s="61"/>
      <c r="L18" s="61"/>
      <c r="M18" s="61"/>
      <c r="N18" s="7" t="s">
        <v>29</v>
      </c>
      <c r="O18" s="7"/>
      <c r="P18" s="7"/>
      <c r="Q18" s="7"/>
      <c r="R18" s="7"/>
      <c r="S18" s="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69" customForma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</sheetData>
  <mergeCells count="17">
    <mergeCell ref="B19:S19"/>
    <mergeCell ref="Q6:R7"/>
    <mergeCell ref="S6:S8"/>
    <mergeCell ref="A7:A8"/>
    <mergeCell ref="K11:S11"/>
    <mergeCell ref="B12:D12"/>
    <mergeCell ref="B18:D18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R9:S10 C9:G10">
    <cfRule type="cellIs" dxfId="2" priority="3" stopIfTrue="1" operator="equal">
      <formula>0</formula>
    </cfRule>
  </conditionalFormatting>
  <conditionalFormatting sqref="S9:S10">
    <cfRule type="cellIs" dxfId="1" priority="2" stopIfTrue="1" operator="equal">
      <formula>0</formula>
    </cfRule>
  </conditionalFormatting>
  <conditionalFormatting sqref="Q9:Q10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.39370078740157483" header="0" footer="0"/>
  <pageSetup paperSize="9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2016-08-09T03:51:58Z</dcterms:created>
  <dcterms:modified xsi:type="dcterms:W3CDTF">2016-08-09T03:54:50Z</dcterms:modified>
</cp:coreProperties>
</file>