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20" windowWidth="11280" windowHeight="801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TONGHOP" sheetId="34" r:id="rId6"/>
    <sheet name="Phòng 302-1_5" sheetId="14" state="hidden" r:id="rId7"/>
    <sheet name="Phòng 302-2_5" sheetId="15" state="hidden" r:id="rId8"/>
    <sheet name="Phòng 304-1_5" sheetId="16" state="hidden" r:id="rId9"/>
    <sheet name="Phòng 304-2_5" sheetId="17" state="hidden" r:id="rId10"/>
    <sheet name="Phòng 307-1_5" sheetId="18" state="hidden" r:id="rId11"/>
    <sheet name="Phòng 307-2_5" sheetId="19" state="hidden" r:id="rId12"/>
    <sheet name="Phòng 310-1_5" sheetId="20" state="hidden" r:id="rId13"/>
    <sheet name="Phòng 310-2_5" sheetId="21" state="hidden" r:id="rId14"/>
    <sheet name="Phòng 407-1_5" sheetId="22" state="hidden" r:id="rId15"/>
    <sheet name="Phòng 407-2_5" sheetId="23" state="hidden" r:id="rId16"/>
    <sheet name="Phòng 410-1_5" sheetId="24" state="hidden" r:id="rId17"/>
    <sheet name="Phòng 410-2_5" sheetId="25" state="hidden" r:id="rId18"/>
    <sheet name="Phòng 510-1_5" sheetId="26" state="hidden" r:id="rId19"/>
    <sheet name="Phòng 510-2_5" sheetId="27" state="hidden" r:id="rId20"/>
    <sheet name="Phòng 301_5" sheetId="28" state="hidden" r:id="rId21"/>
    <sheet name="Phòng 303_5" sheetId="29" state="hidden" r:id="rId22"/>
    <sheet name="Phòng 305_5" sheetId="30" state="hidden" r:id="rId23"/>
    <sheet name="Phòng 308_5" sheetId="31" state="hidden" r:id="rId24"/>
    <sheet name="Phòng 801_5" sheetId="32" state="hidden" r:id="rId25"/>
    <sheet name="Phòng 802_5" sheetId="33" state="hidden" r:id="rId26"/>
  </sheets>
  <externalReferences>
    <externalReference r:id="rId27"/>
  </externalReferences>
  <definedNames>
    <definedName name="_xlnm.Print_Titles" localSheetId="20">'Phòng 301_5'!$1:$7</definedName>
    <definedName name="_xlnm.Print_Titles" localSheetId="6">'Phòng 302-1_5'!$1:$7</definedName>
    <definedName name="_xlnm.Print_Titles" localSheetId="7">'Phòng 302-2_5'!$1:$7</definedName>
    <definedName name="_xlnm.Print_Titles" localSheetId="21">'Phòng 303_5'!$1:$7</definedName>
    <definedName name="_xlnm.Print_Titles" localSheetId="8">'Phòng 304-1_5'!$1:$7</definedName>
    <definedName name="_xlnm.Print_Titles" localSheetId="9">'Phòng 304-2_5'!$1:$7</definedName>
    <definedName name="_xlnm.Print_Titles" localSheetId="22">'Phòng 305_5'!$1:$7</definedName>
    <definedName name="_xlnm.Print_Titles" localSheetId="10">'Phòng 307-1_5'!$1:$7</definedName>
    <definedName name="_xlnm.Print_Titles" localSheetId="11">'Phòng 307-2_5'!$1:$7</definedName>
    <definedName name="_xlnm.Print_Titles" localSheetId="23">'Phòng 308_5'!$1:$7</definedName>
    <definedName name="_xlnm.Print_Titles" localSheetId="12">'Phòng 310-1_5'!$1:$7</definedName>
    <definedName name="_xlnm.Print_Titles" localSheetId="13">'Phòng 310-2_5'!$1:$7</definedName>
    <definedName name="_xlnm.Print_Titles" localSheetId="14">'Phòng 407-1_5'!$1:$7</definedName>
    <definedName name="_xlnm.Print_Titles" localSheetId="15">'Phòng 407-2_5'!$1:$7</definedName>
    <definedName name="_xlnm.Print_Titles" localSheetId="16">'Phòng 410-1_5'!$1:$7</definedName>
    <definedName name="_xlnm.Print_Titles" localSheetId="17">'Phòng 410-2_5'!$1:$7</definedName>
    <definedName name="_xlnm.Print_Titles" localSheetId="18">'Phòng 510-1_5'!$1:$7</definedName>
    <definedName name="_xlnm.Print_Titles" localSheetId="19">'Phòng 510-2_5'!$1:$7</definedName>
    <definedName name="_xlnm.Print_Titles" localSheetId="24">'Phòng 801_5'!$1:$7</definedName>
    <definedName name="_xlnm.Print_Titles" localSheetId="25">'Phòng 802_5'!$1:$7</definedName>
  </definedNames>
  <calcPr calcId="124519"/>
</workbook>
</file>

<file path=xl/calcChain.xml><?xml version="1.0" encoding="utf-8"?>
<calcChain xmlns="http://schemas.openxmlformats.org/spreadsheetml/2006/main">
  <c r="B10" i="11"/>
  <c r="B9"/>
  <c r="B92" i="8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7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6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B92" i="2"/>
  <c r="B91"/>
  <c r="B90"/>
  <c r="B89"/>
  <c r="B88"/>
  <c r="B87"/>
  <c r="B86"/>
  <c r="B85"/>
  <c r="B84"/>
  <c r="B83"/>
  <c r="B82"/>
  <c r="B81"/>
  <c r="B80"/>
  <c r="B79"/>
  <c r="B78"/>
  <c r="B69"/>
  <c r="B68"/>
  <c r="B67"/>
  <c r="B66"/>
  <c r="B65"/>
  <c r="B64"/>
  <c r="B63"/>
  <c r="B62"/>
  <c r="B61"/>
  <c r="B60"/>
  <c r="B59"/>
  <c r="B58"/>
  <c r="B57"/>
  <c r="B56"/>
  <c r="B55"/>
  <c r="B46"/>
  <c r="B45"/>
  <c r="B44"/>
  <c r="B43"/>
  <c r="B42"/>
  <c r="B41"/>
  <c r="B40"/>
  <c r="B39"/>
  <c r="B38"/>
  <c r="B37"/>
  <c r="B36"/>
  <c r="B35"/>
  <c r="B34"/>
  <c r="B33"/>
  <c r="B32"/>
  <c r="B23"/>
  <c r="B22"/>
  <c r="B21"/>
  <c r="B20"/>
  <c r="B19"/>
  <c r="B18"/>
  <c r="B17"/>
  <c r="B16"/>
  <c r="B15"/>
  <c r="B14"/>
  <c r="B13"/>
  <c r="B12"/>
  <c r="B11"/>
  <c r="B10"/>
  <c r="B9"/>
  <c r="C3" i="11"/>
  <c r="E2"/>
  <c r="B4" l="1"/>
  <c r="A9"/>
  <c r="D3"/>
  <c r="A8"/>
  <c r="F2"/>
  <c r="B11"/>
  <c r="A10"/>
  <c r="K10" l="1"/>
  <c r="E10"/>
  <c r="C10"/>
  <c r="D10"/>
  <c r="F10"/>
  <c r="B12"/>
  <c r="A11"/>
  <c r="K8"/>
  <c r="E8"/>
  <c r="C8"/>
  <c r="D8"/>
  <c r="F8"/>
  <c r="F9"/>
  <c r="D9"/>
  <c r="K9"/>
  <c r="C9"/>
  <c r="E9"/>
  <c r="B13" l="1"/>
  <c r="A12"/>
  <c r="F11"/>
  <c r="D11"/>
  <c r="E11"/>
  <c r="C11"/>
  <c r="K11"/>
  <c r="B14" l="1"/>
  <c r="A13"/>
  <c r="K12"/>
  <c r="E12"/>
  <c r="C12"/>
  <c r="F12"/>
  <c r="D12"/>
  <c r="F13" l="1"/>
  <c r="D13"/>
  <c r="K13"/>
  <c r="C13"/>
  <c r="E13"/>
  <c r="B15"/>
  <c r="A14"/>
  <c r="B16" l="1"/>
  <c r="A15"/>
  <c r="K14"/>
  <c r="E14"/>
  <c r="C14"/>
  <c r="D14"/>
  <c r="F14"/>
  <c r="B17" l="1"/>
  <c r="A16"/>
  <c r="F15"/>
  <c r="D15"/>
  <c r="E15"/>
  <c r="K15"/>
  <c r="C15"/>
  <c r="B18" l="1"/>
  <c r="A17"/>
  <c r="K16"/>
  <c r="E16"/>
  <c r="C16"/>
  <c r="F16"/>
  <c r="D16"/>
  <c r="F17" l="1"/>
  <c r="D17"/>
  <c r="K17"/>
  <c r="C17"/>
  <c r="E17"/>
  <c r="B19"/>
  <c r="A18"/>
  <c r="B20" l="1"/>
  <c r="A19"/>
  <c r="K18"/>
  <c r="E18"/>
  <c r="C18"/>
  <c r="D18"/>
  <c r="F18"/>
  <c r="B21" l="1"/>
  <c r="A20"/>
  <c r="F19"/>
  <c r="D19"/>
  <c r="E19"/>
  <c r="C19"/>
  <c r="K19"/>
  <c r="B22" l="1"/>
  <c r="A21"/>
  <c r="K20"/>
  <c r="E20"/>
  <c r="C20"/>
  <c r="F20"/>
  <c r="D20"/>
  <c r="B23" l="1"/>
  <c r="A22"/>
  <c r="F21"/>
  <c r="D21"/>
  <c r="K21"/>
  <c r="C21"/>
  <c r="E21"/>
  <c r="B24" l="1"/>
  <c r="A23"/>
  <c r="K22"/>
  <c r="E22"/>
  <c r="C22"/>
  <c r="D22"/>
  <c r="F22"/>
  <c r="B25" l="1"/>
  <c r="A24"/>
  <c r="F23"/>
  <c r="D23"/>
  <c r="E23"/>
  <c r="K23"/>
  <c r="C23"/>
  <c r="B26" l="1"/>
  <c r="A25"/>
  <c r="K24"/>
  <c r="E24"/>
  <c r="C24"/>
  <c r="F24"/>
  <c r="D24"/>
  <c r="B27" l="1"/>
  <c r="A26"/>
  <c r="F25"/>
  <c r="D25"/>
  <c r="K25"/>
  <c r="C25"/>
  <c r="E25"/>
  <c r="B28" l="1"/>
  <c r="A27"/>
  <c r="K26"/>
  <c r="E26"/>
  <c r="C26"/>
  <c r="D26"/>
  <c r="F26"/>
  <c r="B29" l="1"/>
  <c r="A28"/>
  <c r="F27"/>
  <c r="D27"/>
  <c r="E27"/>
  <c r="C27"/>
  <c r="K27"/>
  <c r="B30" l="1"/>
  <c r="A29"/>
  <c r="K28"/>
  <c r="E28"/>
  <c r="C28"/>
  <c r="F28"/>
  <c r="D28"/>
  <c r="B31" l="1"/>
  <c r="A30"/>
  <c r="F29"/>
  <c r="D29"/>
  <c r="K29"/>
  <c r="C29"/>
  <c r="E29"/>
  <c r="B32" l="1"/>
  <c r="A31"/>
  <c r="K30"/>
  <c r="E30"/>
  <c r="C30"/>
  <c r="D30"/>
  <c r="F30"/>
  <c r="B33" l="1"/>
  <c r="A32"/>
  <c r="F31"/>
  <c r="D31"/>
  <c r="E31"/>
  <c r="K31"/>
  <c r="C31"/>
  <c r="B34" l="1"/>
  <c r="A33"/>
  <c r="K32"/>
  <c r="E32"/>
  <c r="C32"/>
  <c r="F32"/>
  <c r="D32"/>
  <c r="B35" l="1"/>
  <c r="A34"/>
  <c r="F33"/>
  <c r="D33"/>
  <c r="K33"/>
  <c r="C33"/>
  <c r="E33"/>
  <c r="B36" l="1"/>
  <c r="A35"/>
  <c r="K34"/>
  <c r="E34"/>
  <c r="C34"/>
  <c r="D34"/>
  <c r="F34"/>
  <c r="B37" l="1"/>
  <c r="A36"/>
  <c r="F35"/>
  <c r="D35"/>
  <c r="E35"/>
  <c r="C35"/>
  <c r="K35"/>
  <c r="K36" l="1"/>
  <c r="E36"/>
  <c r="C36"/>
  <c r="F36"/>
  <c r="D36"/>
  <c r="B44"/>
  <c r="A37"/>
  <c r="B45" l="1"/>
  <c r="A44"/>
  <c r="F37"/>
  <c r="D37"/>
  <c r="K37"/>
  <c r="C37"/>
  <c r="E37"/>
  <c r="K44" l="1"/>
  <c r="E44"/>
  <c r="C44"/>
  <c r="D44"/>
  <c r="F44"/>
  <c r="B46"/>
  <c r="A45"/>
  <c r="F45" l="1"/>
  <c r="D45"/>
  <c r="E45"/>
  <c r="K45"/>
  <c r="C45"/>
  <c r="B47"/>
  <c r="A46"/>
  <c r="K46" l="1"/>
  <c r="E46"/>
  <c r="C46"/>
  <c r="F46"/>
  <c r="D46"/>
  <c r="B48"/>
  <c r="A47"/>
  <c r="F47" l="1"/>
  <c r="D47"/>
  <c r="K47"/>
  <c r="C47"/>
  <c r="E47"/>
  <c r="B49"/>
  <c r="A48"/>
  <c r="K48" l="1"/>
  <c r="E48"/>
  <c r="C48"/>
  <c r="D48"/>
  <c r="F48"/>
  <c r="B50"/>
  <c r="A49"/>
  <c r="B51" l="1"/>
  <c r="A50"/>
  <c r="F49"/>
  <c r="D49"/>
  <c r="E49"/>
  <c r="C49"/>
  <c r="K49"/>
  <c r="B52" l="1"/>
  <c r="A51"/>
  <c r="K50"/>
  <c r="E50"/>
  <c r="C50"/>
  <c r="F50"/>
  <c r="D50"/>
  <c r="B53" l="1"/>
  <c r="A52"/>
  <c r="F51"/>
  <c r="D51"/>
  <c r="K51"/>
  <c r="C51"/>
  <c r="E51"/>
  <c r="K52" l="1"/>
  <c r="E52"/>
  <c r="C52"/>
  <c r="D52"/>
  <c r="F52"/>
  <c r="B54"/>
  <c r="A53"/>
  <c r="F53" l="1"/>
  <c r="D53"/>
  <c r="E53"/>
  <c r="K53"/>
  <c r="C53"/>
  <c r="B55"/>
  <c r="A54"/>
  <c r="K54" l="1"/>
  <c r="E54"/>
  <c r="C54"/>
  <c r="F54"/>
  <c r="D54"/>
  <c r="B56"/>
  <c r="A55"/>
  <c r="F55" l="1"/>
  <c r="D55"/>
  <c r="K55"/>
  <c r="C55"/>
  <c r="E55"/>
  <c r="B57"/>
  <c r="A56"/>
  <c r="K56" l="1"/>
  <c r="E56"/>
  <c r="C56"/>
  <c r="D56"/>
  <c r="F56"/>
  <c r="B58"/>
  <c r="A57"/>
  <c r="F57" l="1"/>
  <c r="D57"/>
  <c r="E57"/>
  <c r="C57"/>
  <c r="K57"/>
  <c r="B59"/>
  <c r="A58"/>
  <c r="K58" l="1"/>
  <c r="E58"/>
  <c r="C58"/>
  <c r="F58"/>
  <c r="D58"/>
  <c r="B60"/>
  <c r="A59"/>
  <c r="F59" l="1"/>
  <c r="D59"/>
  <c r="K59"/>
  <c r="C59"/>
  <c r="E59"/>
  <c r="B61"/>
  <c r="A60"/>
  <c r="B62" l="1"/>
  <c r="A61"/>
  <c r="K60"/>
  <c r="E60"/>
  <c r="C60"/>
  <c r="D60"/>
  <c r="F60"/>
  <c r="F61" l="1"/>
  <c r="D61"/>
  <c r="E61"/>
  <c r="K61"/>
  <c r="C61"/>
  <c r="B63"/>
  <c r="A62"/>
  <c r="B64" l="1"/>
  <c r="A63"/>
  <c r="K62"/>
  <c r="E62"/>
  <c r="C62"/>
  <c r="F62"/>
  <c r="D62"/>
  <c r="B65" l="1"/>
  <c r="A64"/>
  <c r="F63"/>
  <c r="D63"/>
  <c r="K63"/>
  <c r="C63"/>
  <c r="E63"/>
  <c r="B66" l="1"/>
  <c r="A65"/>
  <c r="K64"/>
  <c r="E64"/>
  <c r="C64"/>
  <c r="D64"/>
  <c r="F64"/>
  <c r="B67" l="1"/>
  <c r="A66"/>
  <c r="F65"/>
  <c r="D65"/>
  <c r="E65"/>
  <c r="C65"/>
  <c r="K65"/>
  <c r="B68" l="1"/>
  <c r="A67"/>
  <c r="K66"/>
  <c r="E66"/>
  <c r="C66"/>
  <c r="F66"/>
  <c r="D66"/>
  <c r="B69" l="1"/>
  <c r="A68"/>
  <c r="F67"/>
  <c r="D67"/>
  <c r="K67"/>
  <c r="C67"/>
  <c r="E67"/>
  <c r="K68" l="1"/>
  <c r="E68"/>
  <c r="C68"/>
  <c r="D68"/>
  <c r="F68"/>
  <c r="B70"/>
  <c r="A69"/>
  <c r="F69" l="1"/>
  <c r="D69"/>
  <c r="E69"/>
  <c r="K69"/>
  <c r="C69"/>
  <c r="B71"/>
  <c r="A70"/>
  <c r="K70" l="1"/>
  <c r="E70"/>
  <c r="C70"/>
  <c r="F70"/>
  <c r="D70"/>
  <c r="B72"/>
  <c r="A71"/>
  <c r="F71" l="1"/>
  <c r="D71"/>
  <c r="K71"/>
  <c r="C71"/>
  <c r="E71"/>
  <c r="B73"/>
  <c r="A72"/>
  <c r="B80" l="1"/>
  <c r="A73"/>
  <c r="K72"/>
  <c r="E72"/>
  <c r="C72"/>
  <c r="D72"/>
  <c r="F72"/>
  <c r="F73" l="1"/>
  <c r="D73"/>
  <c r="E73"/>
  <c r="C73"/>
  <c r="K73"/>
  <c r="B81"/>
  <c r="A80"/>
  <c r="B82" l="1"/>
  <c r="A81"/>
  <c r="K80"/>
  <c r="E80"/>
  <c r="C80"/>
  <c r="F80"/>
  <c r="D80"/>
  <c r="F81" l="1"/>
  <c r="D81"/>
  <c r="K81"/>
  <c r="C81"/>
  <c r="E81"/>
  <c r="B83"/>
  <c r="A82"/>
  <c r="B84" l="1"/>
  <c r="A83"/>
  <c r="K82"/>
  <c r="E82"/>
  <c r="C82"/>
  <c r="D82"/>
  <c r="F82"/>
  <c r="B85" l="1"/>
  <c r="A84"/>
  <c r="F83"/>
  <c r="D83"/>
  <c r="E83"/>
  <c r="K83"/>
  <c r="C83"/>
  <c r="B86" l="1"/>
  <c r="A85"/>
  <c r="K84"/>
  <c r="E84"/>
  <c r="C84"/>
  <c r="F84"/>
  <c r="D84"/>
  <c r="B87" l="1"/>
  <c r="A86"/>
  <c r="F85"/>
  <c r="D85"/>
  <c r="K85"/>
  <c r="C85"/>
  <c r="E85"/>
  <c r="B88" l="1"/>
  <c r="A87"/>
  <c r="K86"/>
  <c r="E86"/>
  <c r="C86"/>
  <c r="D86"/>
  <c r="F86"/>
  <c r="B89" l="1"/>
  <c r="A88"/>
  <c r="F87"/>
  <c r="D87"/>
  <c r="E87"/>
  <c r="C87"/>
  <c r="K87"/>
  <c r="K88" l="1"/>
  <c r="E88"/>
  <c r="C88"/>
  <c r="F88"/>
  <c r="D88"/>
  <c r="B90"/>
  <c r="A89"/>
  <c r="F89" l="1"/>
  <c r="K89"/>
  <c r="E89"/>
  <c r="D89"/>
  <c r="C89"/>
  <c r="B91"/>
  <c r="A90"/>
  <c r="K90" l="1"/>
  <c r="E90"/>
  <c r="C90"/>
  <c r="F90"/>
  <c r="D90"/>
  <c r="B92"/>
  <c r="A91"/>
  <c r="F91" l="1"/>
  <c r="D91"/>
  <c r="K91"/>
  <c r="E91"/>
  <c r="C91"/>
  <c r="B93"/>
  <c r="A92"/>
  <c r="K92" l="1"/>
  <c r="E92"/>
  <c r="C92"/>
  <c r="F92"/>
  <c r="D92"/>
  <c r="B94"/>
  <c r="A93"/>
  <c r="F93" l="1"/>
  <c r="D93"/>
  <c r="K93"/>
  <c r="E93"/>
  <c r="C93"/>
  <c r="B95"/>
  <c r="A94"/>
  <c r="K94" l="1"/>
  <c r="E94"/>
  <c r="C94"/>
  <c r="F94"/>
  <c r="D94"/>
  <c r="B96"/>
  <c r="A95"/>
  <c r="F95" l="1"/>
  <c r="D95"/>
  <c r="K95"/>
  <c r="E95"/>
  <c r="C95"/>
  <c r="B97"/>
  <c r="A96"/>
  <c r="K96" l="1"/>
  <c r="E96"/>
  <c r="C96"/>
  <c r="F96"/>
  <c r="D96"/>
  <c r="B98"/>
  <c r="A97"/>
  <c r="F97" l="1"/>
  <c r="D97"/>
  <c r="K97"/>
  <c r="E97"/>
  <c r="C97"/>
  <c r="B99"/>
  <c r="A98"/>
  <c r="K98" l="1"/>
  <c r="E98"/>
  <c r="C98"/>
  <c r="F98"/>
  <c r="D98"/>
  <c r="B100"/>
  <c r="A99"/>
  <c r="F99" l="1"/>
  <c r="D99"/>
  <c r="K99"/>
  <c r="E99"/>
  <c r="C99"/>
  <c r="B101"/>
  <c r="A100"/>
  <c r="K100" l="1"/>
  <c r="E100"/>
  <c r="C100"/>
  <c r="F100"/>
  <c r="D100"/>
  <c r="B102"/>
  <c r="A101"/>
  <c r="F101" l="1"/>
  <c r="D101"/>
  <c r="K101"/>
  <c r="E101"/>
  <c r="C101"/>
  <c r="B103"/>
  <c r="A102"/>
  <c r="K102" l="1"/>
  <c r="E102"/>
  <c r="C102"/>
  <c r="F102"/>
  <c r="D102"/>
  <c r="B104"/>
  <c r="A103"/>
  <c r="F103" l="1"/>
  <c r="D103"/>
  <c r="K103"/>
  <c r="E103"/>
  <c r="C103"/>
  <c r="B105"/>
  <c r="A104"/>
  <c r="K104" l="1"/>
  <c r="E104"/>
  <c r="C104"/>
  <c r="F104"/>
  <c r="D104"/>
  <c r="B106"/>
  <c r="A105"/>
  <c r="F105" l="1"/>
  <c r="D105"/>
  <c r="K105"/>
  <c r="E105"/>
  <c r="C105"/>
  <c r="B107"/>
  <c r="A106"/>
  <c r="K106" l="1"/>
  <c r="E106"/>
  <c r="C106"/>
  <c r="F106"/>
  <c r="D106"/>
  <c r="B108"/>
  <c r="A107"/>
  <c r="F107" l="1"/>
  <c r="D107"/>
  <c r="K107"/>
  <c r="E107"/>
  <c r="C107"/>
  <c r="B109"/>
  <c r="A109" s="1"/>
  <c r="A108"/>
  <c r="K108" l="1"/>
  <c r="E108"/>
  <c r="C108"/>
  <c r="F108"/>
  <c r="D108"/>
  <c r="F109"/>
  <c r="D109"/>
  <c r="K109"/>
  <c r="E109"/>
  <c r="C109"/>
  <c r="AB63" i="8" l="1"/>
  <c r="G38" i="2"/>
  <c r="G59"/>
  <c r="AB21" i="8"/>
  <c r="AC66" i="7"/>
  <c r="H80" i="6"/>
  <c r="E18" i="7"/>
  <c r="F68"/>
  <c r="G19"/>
  <c r="H13" i="8"/>
  <c r="AC34" i="6"/>
  <c r="D61" i="2"/>
  <c r="E39" i="8"/>
  <c r="AA20"/>
  <c r="F22" i="6"/>
  <c r="C38" i="2"/>
  <c r="F65"/>
  <c r="C38" i="6"/>
  <c r="D68" i="7"/>
  <c r="H57" i="8"/>
  <c r="G79" i="6"/>
  <c r="C33" i="7"/>
  <c r="F43"/>
  <c r="D67" i="6"/>
  <c r="C10" i="8"/>
  <c r="F11" i="2"/>
  <c r="E86" i="8"/>
  <c r="E32" i="2"/>
  <c r="F12" i="6"/>
  <c r="F58" i="8"/>
  <c r="E13" i="2"/>
  <c r="AB58" i="8"/>
  <c r="H80" i="2"/>
  <c r="H55" i="7"/>
  <c r="F64"/>
  <c r="D17" i="6"/>
  <c r="G80"/>
  <c r="H58" i="7"/>
  <c r="AC16" i="6"/>
  <c r="AB41" i="7"/>
  <c r="H60" i="6"/>
  <c r="AB69" i="7"/>
  <c r="AC65" i="8"/>
  <c r="H66" i="2"/>
  <c r="G33" i="7"/>
  <c r="D36"/>
  <c r="F79" i="6"/>
  <c r="AD59" i="7"/>
  <c r="D56" i="8"/>
  <c r="C92"/>
  <c r="AA11" i="6"/>
  <c r="G10" i="8"/>
  <c r="H40" i="7"/>
  <c r="AA43" i="6"/>
  <c r="E21"/>
  <c r="H36" i="2"/>
  <c r="H64" i="7"/>
  <c r="C78" i="6"/>
  <c r="G84" i="8"/>
  <c r="AD67" i="7"/>
  <c r="E61" i="6"/>
  <c r="AD33"/>
  <c r="D67" i="8"/>
  <c r="D87"/>
  <c r="F88"/>
  <c r="E65" i="2"/>
  <c r="E78" i="6"/>
  <c r="H23" i="7"/>
  <c r="H19" i="2"/>
  <c r="D17" i="7"/>
  <c r="E15" i="8"/>
  <c r="AD10"/>
  <c r="D36" i="2"/>
  <c r="E19" i="8"/>
  <c r="D14"/>
  <c r="G41" i="6"/>
  <c r="D59"/>
  <c r="AB15"/>
  <c r="G66" i="8"/>
  <c r="AD21" i="7"/>
  <c r="H19"/>
  <c r="AA45" i="8"/>
  <c r="AB90"/>
  <c r="G45"/>
  <c r="G85" i="2"/>
  <c r="D35" i="8"/>
  <c r="H15"/>
  <c r="AB10"/>
  <c r="F12" i="7"/>
  <c r="G18"/>
  <c r="H78" i="2"/>
  <c r="F58" i="6"/>
  <c r="E14" i="2"/>
  <c r="AC18" i="7"/>
  <c r="F43" i="2"/>
  <c r="AB33" i="8"/>
  <c r="C90" i="6"/>
  <c r="E69"/>
  <c r="AC23"/>
  <c r="AB41"/>
  <c r="C69" i="2"/>
  <c r="F39"/>
  <c r="D46" i="7"/>
  <c r="G66" i="6"/>
  <c r="H85"/>
  <c r="H61" i="8"/>
  <c r="AC23"/>
  <c r="AC69" i="7"/>
  <c r="E79" i="8"/>
  <c r="E17" i="2"/>
  <c r="AC42" i="7"/>
  <c r="H64" i="2"/>
  <c r="G59" i="6"/>
  <c r="AA34" i="8"/>
  <c r="G20" i="2"/>
  <c r="E64" i="8"/>
  <c r="H63" i="7"/>
  <c r="AA16" i="6"/>
  <c r="D12" i="7"/>
  <c r="E58"/>
  <c r="G13"/>
  <c r="AD61" i="8"/>
  <c r="G79"/>
  <c r="C57" i="6"/>
  <c r="C69" i="7"/>
  <c r="F42" i="8"/>
  <c r="G91"/>
  <c r="D38"/>
  <c r="AB66"/>
  <c r="AD38" i="7"/>
  <c r="AB61"/>
  <c r="H87" i="8"/>
  <c r="D10"/>
  <c r="AD86"/>
  <c r="G64" i="7"/>
  <c r="C35" i="8"/>
  <c r="C42" i="6"/>
  <c r="D84" i="7"/>
  <c r="AB67" i="8"/>
  <c r="D21" i="7"/>
  <c r="AD81" i="8"/>
  <c r="C66" i="6"/>
  <c r="AD32"/>
  <c r="E81"/>
  <c r="D62" i="8"/>
  <c r="AC16"/>
  <c r="AC12" i="6"/>
  <c r="H65"/>
  <c r="G69"/>
  <c r="H10" i="7"/>
  <c r="D34" i="8"/>
  <c r="H92" i="2"/>
  <c r="AC15" i="6"/>
  <c r="C42" i="7"/>
  <c r="C90" i="8"/>
  <c r="AB12" i="6"/>
  <c r="G85" i="7"/>
  <c r="D65"/>
  <c r="AD18"/>
  <c r="AD16"/>
  <c r="AA33" i="8"/>
  <c r="G81"/>
  <c r="G55" i="2"/>
  <c r="C34" i="8"/>
  <c r="F11" i="6"/>
  <c r="AC37" i="8"/>
  <c r="AA86"/>
  <c r="E43" i="2"/>
  <c r="E66"/>
  <c r="E19" i="7"/>
  <c r="F40"/>
  <c r="F43" i="8"/>
  <c r="G14" i="2"/>
  <c r="AA83" i="8"/>
  <c r="H58" i="2"/>
  <c r="AC19" i="7"/>
  <c r="F32"/>
  <c r="H82" i="8"/>
  <c r="F85" i="2"/>
  <c r="H36" i="8"/>
  <c r="H35"/>
  <c r="G12" i="6"/>
  <c r="G15" i="8"/>
  <c r="C40" i="7"/>
  <c r="G37" i="8"/>
  <c r="E87" i="2"/>
  <c r="D58" i="7"/>
  <c r="E34" i="6"/>
  <c r="AC87" i="8"/>
  <c r="F80" i="7"/>
  <c r="C14" i="6"/>
  <c r="H63" i="8"/>
  <c r="D79" i="2"/>
  <c r="G63"/>
  <c r="F57"/>
  <c r="F57" i="8"/>
  <c r="H14"/>
  <c r="E89"/>
  <c r="E81"/>
  <c r="G20" i="6"/>
  <c r="F35" i="8"/>
  <c r="D60"/>
  <c r="G61"/>
  <c r="E15" i="6"/>
  <c r="F83" i="2"/>
  <c r="AD34" i="8"/>
  <c r="AA63" i="7"/>
  <c r="H37" i="8"/>
  <c r="G56" i="6"/>
  <c r="E55"/>
  <c r="H32" i="8"/>
  <c r="AD33"/>
  <c r="AA56" i="7"/>
  <c r="AB45" i="6"/>
  <c r="F66" i="7"/>
  <c r="AB46"/>
  <c r="D88" i="6"/>
  <c r="F65"/>
  <c r="AD9" i="8"/>
  <c r="H59"/>
  <c r="G66" i="7"/>
  <c r="H23" i="2"/>
  <c r="F17" i="8"/>
  <c r="F89" i="7"/>
  <c r="E55"/>
  <c r="C18" i="8"/>
  <c r="AD40" i="6"/>
  <c r="AB40" i="7"/>
  <c r="AA43" i="8"/>
  <c r="AB37"/>
  <c r="D88" i="2"/>
  <c r="C32"/>
  <c r="AD38" i="6"/>
  <c r="G39"/>
  <c r="AC81" i="8"/>
  <c r="E82"/>
  <c r="AD57"/>
  <c r="D10" i="2"/>
  <c r="AA61" i="8"/>
  <c r="F36"/>
  <c r="AA11"/>
  <c r="AC44" i="7"/>
  <c r="E12" i="2"/>
  <c r="G37" i="7"/>
  <c r="AA59" i="8"/>
  <c r="E41" i="2"/>
  <c r="F63" i="8"/>
  <c r="E40" i="2"/>
  <c r="H78" i="7"/>
  <c r="E84"/>
  <c r="AB44" i="6"/>
  <c r="G45" i="2"/>
  <c r="AA82" i="8"/>
  <c r="E88" i="7"/>
  <c r="AD35"/>
  <c r="AB80" i="8"/>
  <c r="H36" i="6"/>
  <c r="AC18"/>
  <c r="AA15" i="8"/>
  <c r="G82" i="6"/>
  <c r="AB39"/>
  <c r="G66" i="2"/>
  <c r="H37" i="6"/>
  <c r="AC20" i="7"/>
  <c r="AB9" i="8"/>
  <c r="F39" i="6"/>
  <c r="AB43"/>
  <c r="E10" i="2"/>
  <c r="F60" i="6"/>
  <c r="G90" i="7"/>
  <c r="AC90" i="8"/>
  <c r="AD19"/>
  <c r="H84" i="2"/>
  <c r="D80" i="6"/>
  <c r="E20" i="2"/>
  <c r="F46" i="6"/>
  <c r="AB36" i="7"/>
  <c r="E67" i="2"/>
  <c r="D15" i="8"/>
  <c r="G69" i="2"/>
  <c r="E90" i="7"/>
  <c r="E82" i="6"/>
  <c r="H63"/>
  <c r="AC80" i="8"/>
  <c r="AB13" i="6"/>
  <c r="C21"/>
  <c r="D86"/>
  <c r="C46" i="2"/>
  <c r="AB88" i="8"/>
  <c r="AB67" i="7"/>
  <c r="AA16"/>
  <c r="AA68" i="8"/>
  <c r="AD82"/>
  <c r="AB83"/>
  <c r="G90" i="6"/>
  <c r="E36" i="2"/>
  <c r="H20" i="7"/>
  <c r="D43" i="6"/>
  <c r="AC17" i="7"/>
  <c r="D64" i="6"/>
  <c r="AC57" i="7"/>
  <c r="C90" i="2"/>
  <c r="F46" i="8"/>
  <c r="D56" i="2"/>
  <c r="D83" i="7"/>
  <c r="D9" i="8"/>
  <c r="D69" i="2"/>
  <c r="F78"/>
  <c r="E43" i="8"/>
  <c r="AC60" i="7"/>
  <c r="F82" i="6"/>
  <c r="E12" i="7"/>
  <c r="C38" i="8"/>
  <c r="C43" i="7"/>
  <c r="AA20"/>
  <c r="AB40" i="6"/>
  <c r="C89" i="8"/>
  <c r="F86" i="6"/>
  <c r="AC65" i="7"/>
  <c r="C40" i="2"/>
  <c r="AD22" i="6"/>
  <c r="D64" i="2"/>
  <c r="G82"/>
  <c r="E45" i="6"/>
  <c r="H41" i="8"/>
  <c r="F82"/>
  <c r="C89" i="6"/>
  <c r="D80" i="7"/>
  <c r="E33" i="2"/>
  <c r="H11"/>
  <c r="E22"/>
  <c r="E13" i="6"/>
  <c r="G14"/>
  <c r="AB42"/>
  <c r="G57"/>
  <c r="H32" i="7"/>
  <c r="E45"/>
  <c r="E18" i="8"/>
  <c r="E64" i="6"/>
  <c r="AC32" i="8"/>
  <c r="E66" i="6"/>
  <c r="C9"/>
  <c r="C11"/>
  <c r="AC19"/>
  <c r="F56" i="7"/>
  <c r="AC17" i="8"/>
  <c r="E88" i="6"/>
  <c r="D45" i="2"/>
  <c r="AB37" i="6"/>
  <c r="AD56" i="8"/>
  <c r="AC14" i="6"/>
  <c r="AD65" i="8"/>
  <c r="E43" i="7"/>
  <c r="AD22" i="8"/>
  <c r="D59"/>
  <c r="F17" i="6"/>
  <c r="AA64" i="8"/>
  <c r="G40" i="2"/>
  <c r="AD63" i="8"/>
  <c r="AA60" i="7"/>
  <c r="AA23"/>
  <c r="D89" i="8"/>
  <c r="AC12" i="7"/>
  <c r="H83" i="8"/>
  <c r="C12"/>
  <c r="G88" i="6"/>
  <c r="E44" i="2"/>
  <c r="C36" i="6"/>
  <c r="F84" i="2"/>
  <c r="AB18" i="8"/>
  <c r="E13" i="7"/>
  <c r="C87" i="8"/>
  <c r="F59"/>
  <c r="D32" i="2"/>
  <c r="AD64" i="7"/>
  <c r="E67" i="8"/>
  <c r="H82" i="6"/>
  <c r="AA89" i="8"/>
  <c r="F36" i="6"/>
  <c r="G44" i="7"/>
  <c r="AA69"/>
  <c r="E64"/>
  <c r="G32" i="8"/>
  <c r="AD66"/>
  <c r="E92"/>
  <c r="AA36" i="7"/>
  <c r="E90" i="8"/>
  <c r="AC22" i="6"/>
  <c r="D19" i="2"/>
  <c r="E45"/>
  <c r="AA14" i="8"/>
  <c r="H79" i="7"/>
  <c r="C41"/>
  <c r="E91" i="2"/>
  <c r="D62" i="7"/>
  <c r="H86" i="2"/>
  <c r="C69" i="6"/>
  <c r="F9" i="2"/>
  <c r="D34" i="7"/>
  <c r="G58" i="6"/>
  <c r="C41" i="2"/>
  <c r="E89" i="6"/>
  <c r="F42" i="2"/>
  <c r="H13" i="6"/>
  <c r="G35" i="7"/>
  <c r="G34"/>
  <c r="D21" i="6"/>
  <c r="AA12" i="8"/>
  <c r="AB9" i="7"/>
  <c r="H40" i="2"/>
  <c r="AB69" i="8"/>
  <c r="C55" i="6"/>
  <c r="H21" i="2"/>
  <c r="C12" i="7"/>
  <c r="H67" i="6"/>
  <c r="E58"/>
  <c r="H19"/>
  <c r="AC46"/>
  <c r="AB59" i="7"/>
  <c r="G42" i="6"/>
  <c r="F59" i="2"/>
  <c r="E23"/>
  <c r="AB33" i="7"/>
  <c r="E92" i="6"/>
  <c r="AA46" i="8"/>
  <c r="G39" i="7"/>
  <c r="C69" i="8"/>
  <c r="C44" i="6"/>
  <c r="AC36" i="7"/>
  <c r="G91" i="2"/>
  <c r="E59"/>
  <c r="C39" i="7"/>
  <c r="F33" i="6"/>
  <c r="D57" i="8"/>
  <c r="AA19" i="7"/>
  <c r="AC9" i="6"/>
  <c r="H34" i="2"/>
  <c r="AC38" i="6"/>
  <c r="E11" i="8"/>
  <c r="F63" i="2"/>
  <c r="AC64" i="7"/>
  <c r="AC19" i="8"/>
  <c r="C37" i="7"/>
  <c r="AB36" i="8"/>
  <c r="C68"/>
  <c r="F43" i="6"/>
  <c r="AC22" i="7"/>
  <c r="D61" i="8"/>
  <c r="C19" i="7"/>
  <c r="H42" i="2"/>
  <c r="AD16" i="8"/>
  <c r="G78" i="2"/>
  <c r="AB45" i="7"/>
  <c r="C32" i="8"/>
  <c r="E90" i="6"/>
  <c r="AD57" i="7"/>
  <c r="AC20" i="8"/>
  <c r="C39" i="2"/>
  <c r="E67" i="6"/>
  <c r="AD55" i="7"/>
  <c r="H21" i="6"/>
  <c r="C63" i="7"/>
  <c r="F67"/>
  <c r="AD19" i="6"/>
  <c r="F11" i="7"/>
  <c r="AA55"/>
  <c r="C82" i="6"/>
  <c r="G44" i="8"/>
  <c r="H59" i="6"/>
  <c r="G36" i="7"/>
  <c r="E15" i="2"/>
  <c r="C87" i="6"/>
  <c r="F91" i="2"/>
  <c r="C85" i="6"/>
  <c r="H38" i="7"/>
  <c r="H22"/>
  <c r="AD64" i="8"/>
  <c r="E81" i="7"/>
  <c r="F39"/>
  <c r="D55" i="2"/>
  <c r="D66" i="6"/>
  <c r="AD63" i="7"/>
  <c r="C79" i="6"/>
  <c r="C87" i="7"/>
  <c r="C78" i="2"/>
  <c r="AC60" i="8"/>
  <c r="AA63"/>
  <c r="AA39" i="7"/>
  <c r="E66" i="8"/>
  <c r="D23" i="2"/>
  <c r="D40" i="8"/>
  <c r="E59" i="7"/>
  <c r="D9"/>
  <c r="H44" i="6"/>
  <c r="G39" i="2"/>
  <c r="H60"/>
  <c r="H84" i="8"/>
  <c r="E34" i="2"/>
  <c r="C65" i="8"/>
  <c r="F22" i="2"/>
  <c r="D46" i="6"/>
  <c r="AD41" i="7"/>
  <c r="E78"/>
  <c r="AB23" i="8"/>
  <c r="C33"/>
  <c r="F22" i="7"/>
  <c r="E44"/>
  <c r="D44" i="2"/>
  <c r="D85" i="8"/>
  <c r="H57" i="7"/>
  <c r="H19" i="8"/>
  <c r="F46" i="2"/>
  <c r="H88" i="6"/>
  <c r="D37" i="8"/>
  <c r="AB17" i="6"/>
  <c r="G35" i="2"/>
  <c r="F69" i="6"/>
  <c r="F42"/>
  <c r="D11" i="8"/>
  <c r="C22" i="6"/>
  <c r="D13" i="7"/>
  <c r="AB89" i="8"/>
  <c r="E35" i="2"/>
  <c r="E65" i="7"/>
  <c r="H46" i="2"/>
  <c r="C81" i="8"/>
  <c r="G43" i="6"/>
  <c r="G80" i="2"/>
  <c r="E81"/>
  <c r="E44" i="8"/>
  <c r="AD32"/>
  <c r="D87" i="7"/>
  <c r="AB68"/>
  <c r="C35"/>
  <c r="D37" i="2"/>
  <c r="D91" i="6"/>
  <c r="D89" i="7"/>
  <c r="AA44" i="6"/>
  <c r="D34"/>
  <c r="C67"/>
  <c r="C13"/>
  <c r="H89" i="2"/>
  <c r="F58"/>
  <c r="C12" i="6"/>
  <c r="AC10" i="8"/>
  <c r="AD33" i="7"/>
  <c r="F87"/>
  <c r="AB64" i="8"/>
  <c r="E60" i="6"/>
  <c r="H82" i="7"/>
  <c r="F92" i="6"/>
  <c r="E65" i="8"/>
  <c r="G38"/>
  <c r="F16" i="6"/>
  <c r="E39"/>
  <c r="C9" i="8"/>
  <c r="D85" i="2"/>
  <c r="AC40" i="6"/>
  <c r="C91"/>
  <c r="AB81" i="8"/>
  <c r="F40"/>
  <c r="F61"/>
  <c r="H10"/>
  <c r="AD12"/>
  <c r="C11" i="2"/>
  <c r="H33" i="7"/>
  <c r="AB65"/>
  <c r="C57"/>
  <c r="H81" i="6"/>
  <c r="AB19" i="8"/>
  <c r="C63" i="6"/>
  <c r="C58" i="8"/>
  <c r="AC11" i="6"/>
  <c r="F67"/>
  <c r="D63"/>
  <c r="D45"/>
  <c r="AB21" i="7"/>
  <c r="D60" i="6"/>
  <c r="F11" i="8"/>
  <c r="AC85"/>
  <c r="F32"/>
  <c r="F33" i="2"/>
  <c r="C38" i="7"/>
  <c r="AA42" i="6"/>
  <c r="D39" i="8"/>
  <c r="G21" i="2"/>
  <c r="AB34" i="7"/>
  <c r="AB11" i="8"/>
  <c r="C60"/>
  <c r="D9" i="6"/>
  <c r="C66" i="8"/>
  <c r="F55" i="6"/>
  <c r="E38" i="7"/>
  <c r="C59" i="6"/>
  <c r="E37" i="8"/>
  <c r="G17" i="7"/>
  <c r="AD34"/>
  <c r="F19" i="6"/>
  <c r="AB60" i="7"/>
  <c r="D56" i="6"/>
  <c r="D78"/>
  <c r="F42" i="7"/>
  <c r="E35" i="6"/>
  <c r="D11" i="7"/>
  <c r="D58" i="8"/>
  <c r="F62"/>
  <c r="F38" i="7"/>
  <c r="G83"/>
  <c r="D20" i="6"/>
  <c r="AB68" i="8"/>
  <c r="G87" i="6"/>
  <c r="F14"/>
  <c r="G18"/>
  <c r="AA9"/>
  <c r="G89" i="7"/>
  <c r="C56" i="8"/>
  <c r="D42" i="7"/>
  <c r="AC38" i="8"/>
  <c r="C17" i="7"/>
  <c r="AA62"/>
  <c r="E69"/>
  <c r="AC59"/>
  <c r="AA15"/>
  <c r="C58"/>
  <c r="H39" i="2"/>
  <c r="F39" i="8"/>
  <c r="H83" i="7"/>
  <c r="AB23"/>
  <c r="G63" i="6"/>
  <c r="H23"/>
  <c r="AB38" i="7"/>
  <c r="H41" i="2"/>
  <c r="G80" i="8"/>
  <c r="C91"/>
  <c r="G65"/>
  <c r="H90" i="7"/>
  <c r="C37" i="6"/>
  <c r="H10" i="2"/>
  <c r="H15"/>
  <c r="H86" i="6"/>
  <c r="D83" i="2"/>
  <c r="AC42" i="6"/>
  <c r="E22"/>
  <c r="C88" i="8"/>
  <c r="H80"/>
  <c r="D13" i="6"/>
  <c r="G60" i="7"/>
  <c r="D19" i="8"/>
  <c r="AD11" i="7"/>
  <c r="AB23" i="6"/>
  <c r="C15" i="7"/>
  <c r="F62"/>
  <c r="E64" i="2"/>
  <c r="G21" i="8"/>
  <c r="D44" i="6"/>
  <c r="G19"/>
  <c r="D39"/>
  <c r="AA17" i="8"/>
  <c r="AB14"/>
  <c r="H67"/>
  <c r="AC22"/>
  <c r="AD60" i="7"/>
  <c r="C65"/>
  <c r="H86"/>
  <c r="AA10" i="6"/>
  <c r="C15" i="2"/>
  <c r="E32" i="7"/>
  <c r="H33" i="6"/>
  <c r="H33" i="2"/>
  <c r="E84"/>
  <c r="AC37" i="7"/>
  <c r="H79" i="2"/>
  <c r="D91"/>
  <c r="G12" i="8"/>
  <c r="G63"/>
  <c r="AC44"/>
  <c r="G12" i="2"/>
  <c r="D81" i="6"/>
  <c r="AA88" i="8"/>
  <c r="D85" i="7"/>
  <c r="H15"/>
  <c r="G32" i="2"/>
  <c r="D32" i="8"/>
  <c r="AC58"/>
  <c r="AC10" i="6"/>
  <c r="AD15" i="7"/>
  <c r="D79" i="6"/>
  <c r="AB34"/>
  <c r="AD79" i="8"/>
  <c r="AD9" i="6"/>
  <c r="D39" i="7"/>
  <c r="AC55"/>
  <c r="D41" i="2"/>
  <c r="H84" i="7"/>
  <c r="AB46" i="8"/>
  <c r="AD78"/>
  <c r="AA67" i="7"/>
  <c r="G86"/>
  <c r="E87"/>
  <c r="F17" i="2"/>
  <c r="D37" i="6"/>
  <c r="C36" i="7"/>
  <c r="H9"/>
  <c r="H91" i="6"/>
  <c r="H66" i="7"/>
  <c r="F15" i="6"/>
  <c r="C20" i="8"/>
  <c r="E58" i="2"/>
  <c r="AB16" i="6"/>
  <c r="AC36" i="8"/>
  <c r="C17" i="6"/>
  <c r="AC16" i="7"/>
  <c r="AC45" i="8"/>
  <c r="G9" i="6"/>
  <c r="E68" i="2"/>
  <c r="F35" i="6"/>
  <c r="G69" i="7"/>
  <c r="H43" i="2"/>
  <c r="D58"/>
  <c r="AC12" i="8"/>
  <c r="F41" i="7"/>
  <c r="G43" i="2"/>
  <c r="F16" i="8"/>
  <c r="F20"/>
  <c r="AC92"/>
  <c r="D61" i="6"/>
  <c r="AA66" i="7"/>
  <c r="G92"/>
  <c r="E9"/>
  <c r="F45"/>
  <c r="G82"/>
  <c r="AD34" i="6"/>
  <c r="E86" i="7"/>
  <c r="H67" i="2"/>
  <c r="E9"/>
  <c r="D16" i="7"/>
  <c r="AD17" i="8"/>
  <c r="AB65"/>
  <c r="E39" i="7"/>
  <c r="E85" i="6"/>
  <c r="H46" i="8"/>
  <c r="AB14" i="7"/>
  <c r="F36" i="2"/>
  <c r="AC33" i="8"/>
  <c r="AA13" i="7"/>
  <c r="C80" i="2"/>
  <c r="AB41" i="8"/>
  <c r="F17" i="7"/>
  <c r="E88" i="8"/>
  <c r="G57" i="2"/>
  <c r="AB91" i="8"/>
  <c r="F81" i="2"/>
  <c r="G56" i="8"/>
  <c r="AA44"/>
  <c r="F10"/>
  <c r="C55" i="2"/>
  <c r="F60" i="7"/>
  <c r="F23" i="6"/>
  <c r="E59"/>
  <c r="H41"/>
  <c r="F18" i="2"/>
  <c r="AD39" i="6"/>
  <c r="G87" i="2"/>
  <c r="E16" i="7"/>
  <c r="AB45" i="8"/>
  <c r="E14"/>
  <c r="E11" i="2"/>
  <c r="F66" i="6"/>
  <c r="H20" i="2"/>
  <c r="AC34" i="8"/>
  <c r="F89" i="6"/>
  <c r="AD37"/>
  <c r="AC40" i="8"/>
  <c r="AD35" i="6"/>
  <c r="E92" i="2"/>
  <c r="AA59" i="7"/>
  <c r="AC63" i="8"/>
  <c r="AD87"/>
  <c r="G38" i="7"/>
  <c r="G11"/>
  <c r="AD36" i="8"/>
  <c r="AB12" i="7"/>
  <c r="H45"/>
  <c r="D32"/>
  <c r="G55"/>
  <c r="H37" i="2"/>
  <c r="AD46" i="7"/>
  <c r="AA35" i="6"/>
  <c r="AC83" i="8"/>
  <c r="AD58" i="7"/>
  <c r="D22"/>
  <c r="E37"/>
  <c r="G42" i="8"/>
  <c r="F19" i="7"/>
  <c r="AC39" i="8"/>
  <c r="G91" i="7"/>
  <c r="F56" i="6"/>
  <c r="C18" i="2"/>
  <c r="D82" i="7"/>
  <c r="E90" i="2"/>
  <c r="AA45" i="7"/>
  <c r="D16" i="6"/>
  <c r="AD32" i="7"/>
  <c r="H69" i="8"/>
  <c r="D80"/>
  <c r="E62"/>
  <c r="AD21" i="6"/>
  <c r="C59" i="7"/>
  <c r="H87"/>
  <c r="E17" i="8"/>
  <c r="C64" i="7"/>
  <c r="AC55" i="8"/>
  <c r="AA36" i="6"/>
  <c r="F37" i="7"/>
  <c r="AA78" i="8"/>
  <c r="AD45" i="7"/>
  <c r="C88"/>
  <c r="F78"/>
  <c r="F64" i="8"/>
  <c r="D40" i="6"/>
  <c r="E91"/>
  <c r="H87" i="2"/>
  <c r="C22" i="7"/>
  <c r="C88" i="2"/>
  <c r="E34" i="7"/>
  <c r="H22" i="2"/>
  <c r="AA37" i="7"/>
  <c r="AD12"/>
  <c r="D84" i="8"/>
  <c r="F63" i="7"/>
  <c r="C55"/>
  <c r="AB35" i="6"/>
  <c r="F66" i="2"/>
  <c r="AD44" i="8"/>
  <c r="AC33" i="7"/>
  <c r="F91" i="6"/>
  <c r="E38"/>
  <c r="G37"/>
  <c r="F55" i="8"/>
  <c r="AD43"/>
  <c r="E66" i="7"/>
  <c r="H32" i="2"/>
  <c r="E37" i="6"/>
  <c r="AB64" i="7"/>
  <c r="AA43"/>
  <c r="C46" i="6"/>
  <c r="C13" i="7"/>
  <c r="AD38" i="8"/>
  <c r="H14" i="2"/>
  <c r="E92" i="7"/>
  <c r="C34" i="6"/>
  <c r="D14" i="7"/>
  <c r="C63" i="8"/>
  <c r="C57" i="2"/>
  <c r="G89" i="8"/>
  <c r="AD69"/>
  <c r="AD90"/>
  <c r="AC46"/>
  <c r="G9"/>
  <c r="E36" i="6"/>
  <c r="E35" i="7"/>
  <c r="H12" i="6"/>
  <c r="AC15" i="8"/>
  <c r="F84"/>
  <c r="D67" i="7"/>
  <c r="F21" i="6"/>
  <c r="F86" i="2"/>
  <c r="H68" i="8"/>
  <c r="D67" i="2"/>
  <c r="F80"/>
  <c r="G85" i="8"/>
  <c r="AC79"/>
  <c r="AD19" i="7"/>
  <c r="H59"/>
  <c r="C23" i="6"/>
  <c r="AA18"/>
  <c r="G13" i="8"/>
  <c r="C46" i="7"/>
  <c r="G14"/>
  <c r="AB11" i="6"/>
  <c r="C10" i="2"/>
  <c r="F61" i="7"/>
  <c r="AB20" i="8"/>
  <c r="C44" i="7"/>
  <c r="AD66"/>
  <c r="D14" i="6"/>
  <c r="D46" i="8"/>
  <c r="D23" i="6"/>
  <c r="C92"/>
  <c r="D32"/>
  <c r="D84"/>
  <c r="D33" i="2"/>
  <c r="G45" i="7"/>
  <c r="F14"/>
  <c r="F37" i="2"/>
  <c r="AA58" i="7"/>
  <c r="F23" i="2"/>
  <c r="F38" i="6"/>
  <c r="H43" i="7"/>
  <c r="D78"/>
  <c r="C62"/>
  <c r="H85"/>
  <c r="G63"/>
  <c r="H69"/>
  <c r="H84" i="6"/>
  <c r="F13" i="7"/>
  <c r="D40"/>
  <c r="H89" i="6"/>
  <c r="F37"/>
  <c r="F65" i="8"/>
  <c r="AB22" i="7"/>
  <c r="C41" i="6"/>
  <c r="F78" i="8"/>
  <c r="G56" i="7"/>
  <c r="G59" i="8"/>
  <c r="G14"/>
  <c r="AD45" i="6"/>
  <c r="G68" i="8"/>
  <c r="D38" i="2"/>
  <c r="C33"/>
  <c r="AC62" i="7"/>
  <c r="G67" i="6"/>
  <c r="AA65" i="7"/>
  <c r="H20" i="8"/>
  <c r="F64" i="6"/>
  <c r="AD84" i="8"/>
  <c r="F20" i="6"/>
  <c r="AA45"/>
  <c r="F88" i="2"/>
  <c r="AC43" i="6"/>
  <c r="AC35" i="8"/>
  <c r="E19" i="2"/>
  <c r="C57" i="8"/>
  <c r="AA22" i="7"/>
  <c r="D10" i="6"/>
  <c r="E68"/>
  <c r="H46"/>
  <c r="D17" i="8"/>
  <c r="AD36" i="6"/>
  <c r="AB39" i="7"/>
  <c r="C55" i="8"/>
  <c r="AC66"/>
  <c r="G16" i="7"/>
  <c r="AA67" i="8"/>
  <c r="E40" i="7"/>
  <c r="D12" i="8"/>
  <c r="AA11" i="7"/>
  <c r="AA22" i="6"/>
  <c r="C36" i="8"/>
  <c r="AA15" i="6"/>
  <c r="D62"/>
  <c r="D15"/>
  <c r="E61" i="2"/>
  <c r="E57" i="7"/>
  <c r="G83" i="8"/>
  <c r="E91" i="7"/>
  <c r="F84"/>
  <c r="D9" i="2"/>
  <c r="AB56" i="8"/>
  <c r="D38" i="6"/>
  <c r="H63" i="2"/>
  <c r="C12"/>
  <c r="E85" i="7"/>
  <c r="D33" i="6"/>
  <c r="F60" i="8"/>
  <c r="D63" i="2"/>
  <c r="F38" i="8"/>
  <c r="AC13" i="7"/>
  <c r="AA91" i="8"/>
  <c r="G88" i="2"/>
  <c r="AB12" i="8"/>
  <c r="G21" i="6"/>
  <c r="F41"/>
  <c r="E12" i="8"/>
  <c r="F87"/>
  <c r="G22"/>
  <c r="H92" i="7"/>
  <c r="F14" i="8"/>
  <c r="AB58" i="7"/>
  <c r="H55" i="2"/>
  <c r="G41" i="7"/>
  <c r="D55" i="8"/>
  <c r="D41" i="6"/>
  <c r="C32" i="7"/>
  <c r="AD9"/>
  <c r="AA92" i="8"/>
  <c r="AD10" i="6"/>
  <c r="C85" i="2"/>
  <c r="H89" i="7"/>
  <c r="E21" i="2"/>
  <c r="D41" i="7"/>
  <c r="C59" i="8"/>
  <c r="E16" i="2"/>
  <c r="F33" i="7"/>
  <c r="D37"/>
  <c r="AD20" i="6"/>
  <c r="AB32" i="7"/>
  <c r="AB35"/>
  <c r="C86" i="8"/>
  <c r="H42"/>
  <c r="C60" i="2"/>
  <c r="H60" i="7"/>
  <c r="F60" i="2"/>
  <c r="F13" i="8"/>
  <c r="AA55"/>
  <c r="E57" i="6"/>
  <c r="D34" i="2"/>
  <c r="E42" i="7"/>
  <c r="E34" i="8"/>
  <c r="AB33" i="6"/>
  <c r="H61"/>
  <c r="C90" i="7"/>
  <c r="E86" i="6"/>
  <c r="C44" i="2"/>
  <c r="E22" i="7"/>
  <c r="H57" i="2"/>
  <c r="G64" i="8"/>
  <c r="H18"/>
  <c r="G18" i="2"/>
  <c r="E80" i="7"/>
  <c r="F65"/>
  <c r="AA56" i="8"/>
  <c r="AA32" i="7"/>
  <c r="F32" i="2"/>
  <c r="C91" i="7"/>
  <c r="E38" i="8"/>
  <c r="AB11" i="7"/>
  <c r="C92"/>
  <c r="E89" i="2"/>
  <c r="H35"/>
  <c r="D16" i="8"/>
  <c r="F69"/>
  <c r="D65"/>
  <c r="C81" i="6"/>
  <c r="F67" i="8"/>
  <c r="F18"/>
  <c r="C11" i="7"/>
  <c r="E43" i="6"/>
  <c r="AD85" i="8"/>
  <c r="E18" i="6"/>
  <c r="E17" i="7"/>
  <c r="AB20" i="6"/>
  <c r="E9"/>
  <c r="C85" i="7"/>
  <c r="G46" i="8"/>
  <c r="E86" i="2"/>
  <c r="AB15" i="7"/>
  <c r="G84"/>
  <c r="AC23"/>
  <c r="C66"/>
  <c r="H21" i="8"/>
  <c r="G89" i="6"/>
  <c r="E33"/>
  <c r="D90"/>
  <c r="AA40"/>
  <c r="AD44" i="7"/>
  <c r="C61" i="2"/>
  <c r="F41"/>
  <c r="D44" i="8"/>
  <c r="C79"/>
  <c r="D86"/>
  <c r="D79"/>
  <c r="AA46" i="7"/>
  <c r="AA41" i="6"/>
  <c r="F15" i="7"/>
  <c r="AB13" i="8"/>
  <c r="AB32"/>
  <c r="D57" i="7"/>
  <c r="F87" i="2"/>
  <c r="D22" i="6"/>
  <c r="D20" i="8"/>
  <c r="AB63" i="7"/>
  <c r="D42" i="8"/>
  <c r="G60"/>
  <c r="AA46" i="6"/>
  <c r="F18" i="7"/>
  <c r="AA37" i="6"/>
  <c r="E56" i="7"/>
  <c r="G34" i="6"/>
  <c r="H9" i="2"/>
  <c r="AA14" i="6"/>
  <c r="D64" i="7"/>
  <c r="AC15"/>
  <c r="H36"/>
  <c r="AC46"/>
  <c r="AC21" i="6"/>
  <c r="F12" i="8"/>
  <c r="C64" i="6"/>
  <c r="D81" i="7"/>
  <c r="E22" i="8"/>
  <c r="G46" i="7"/>
  <c r="C10" i="6"/>
  <c r="C83"/>
  <c r="E60" i="8"/>
  <c r="C36" i="2"/>
  <c r="C23"/>
  <c r="AD60" i="8"/>
  <c r="AD42" i="6"/>
  <c r="AA17"/>
  <c r="AC18" i="8"/>
  <c r="E40"/>
  <c r="C66" i="2"/>
  <c r="F21" i="7"/>
  <c r="C89"/>
  <c r="F69" i="2"/>
  <c r="E85" i="8"/>
  <c r="AC91"/>
  <c r="F81" i="7"/>
  <c r="F32" i="6"/>
  <c r="AA37" i="8"/>
  <c r="F36" i="7"/>
  <c r="AD69"/>
  <c r="G23"/>
  <c r="AB38" i="6"/>
  <c r="AA23"/>
  <c r="C43"/>
  <c r="E65"/>
  <c r="F89" i="2"/>
  <c r="AC37" i="6"/>
  <c r="AC11" i="8"/>
  <c r="E55" i="2"/>
  <c r="D89"/>
  <c r="E87" i="6"/>
  <c r="D18" i="2"/>
  <c r="AA32" i="6"/>
  <c r="AA10" i="8"/>
  <c r="F85" i="7"/>
  <c r="AD40"/>
  <c r="D19" i="6"/>
  <c r="G22" i="2"/>
  <c r="AB60" i="8"/>
  <c r="AA23"/>
  <c r="AB85"/>
  <c r="H46" i="7"/>
  <c r="G68" i="2"/>
  <c r="G65" i="7"/>
  <c r="F41" i="8"/>
  <c r="E20"/>
  <c r="AD13" i="7"/>
  <c r="H58" i="6"/>
  <c r="H91" i="7"/>
  <c r="AA44"/>
  <c r="AD80" i="8"/>
  <c r="F15" i="2"/>
  <c r="H58" i="8"/>
  <c r="C83"/>
  <c r="C34" i="2"/>
  <c r="AD42" i="7"/>
  <c r="AB55" i="8"/>
  <c r="H56" i="2"/>
  <c r="E83" i="6"/>
  <c r="AD20" i="8"/>
  <c r="AA57" i="7"/>
  <c r="E62"/>
  <c r="AB79" i="8"/>
  <c r="H64" i="6"/>
  <c r="E10" i="7"/>
  <c r="E32" i="6"/>
  <c r="C89" i="2"/>
  <c r="AC59" i="8"/>
  <c r="G81" i="7"/>
  <c r="AD11" i="8"/>
  <c r="D91"/>
  <c r="F45"/>
  <c r="C14" i="7"/>
  <c r="C91" i="2"/>
  <c r="AB87" i="8"/>
  <c r="H69" i="6"/>
  <c r="C80" i="7"/>
  <c r="H40" i="6"/>
  <c r="H34" i="7"/>
  <c r="AD14" i="6"/>
  <c r="C20"/>
  <c r="D21" i="8"/>
  <c r="H32" i="6"/>
  <c r="H83" i="2"/>
  <c r="E17" i="6"/>
  <c r="H90"/>
  <c r="F10"/>
  <c r="H16" i="8"/>
  <c r="F90" i="7"/>
  <c r="AB55"/>
  <c r="G44" i="6"/>
  <c r="D55"/>
  <c r="G19" i="2"/>
  <c r="H11" i="7"/>
  <c r="H56" i="8"/>
  <c r="C79" i="7"/>
  <c r="F69"/>
  <c r="AB43" i="8"/>
  <c r="H88" i="7"/>
  <c r="C45" i="6"/>
  <c r="C21" i="7"/>
  <c r="E79" i="6"/>
  <c r="F86" i="8"/>
  <c r="E10"/>
  <c r="AD46"/>
  <c r="H92"/>
  <c r="H22"/>
  <c r="D63" i="7"/>
  <c r="G62" i="8"/>
  <c r="C61" i="7"/>
  <c r="E78" i="8"/>
  <c r="G15" i="6"/>
  <c r="E37" i="2"/>
  <c r="C86"/>
  <c r="H55" i="8"/>
  <c r="F88" i="6"/>
  <c r="D11"/>
  <c r="G88" i="8"/>
  <c r="G81" i="2"/>
  <c r="AC20" i="6"/>
  <c r="G62" i="2"/>
  <c r="H35" i="6"/>
  <c r="H20"/>
  <c r="AB56" i="7"/>
  <c r="AA32" i="8"/>
  <c r="C40"/>
  <c r="D18"/>
  <c r="G87" i="7"/>
  <c r="H17" i="6"/>
  <c r="D13" i="8"/>
  <c r="G61" i="2"/>
  <c r="G11" i="6"/>
  <c r="AA41" i="8"/>
  <c r="D18" i="7"/>
  <c r="E55" i="8"/>
  <c r="AC34" i="7"/>
  <c r="H61" i="2"/>
  <c r="AA9" i="8"/>
  <c r="C64"/>
  <c r="F23" i="7"/>
  <c r="G69" i="8"/>
  <c r="H11"/>
  <c r="AA10" i="7"/>
  <c r="C21" i="2"/>
  <c r="E82"/>
  <c r="G33" i="6"/>
  <c r="AD62" i="8"/>
  <c r="H88" i="2"/>
  <c r="E56" i="6"/>
  <c r="D85"/>
  <c r="C68" i="2"/>
  <c r="H79" i="8"/>
  <c r="D59" i="7"/>
  <c r="H12" i="2"/>
  <c r="AD89" i="8"/>
  <c r="E91"/>
  <c r="D18" i="6"/>
  <c r="E88" i="2"/>
  <c r="F82" i="7"/>
  <c r="C62" i="6"/>
  <c r="AD40" i="8"/>
  <c r="G45" i="6"/>
  <c r="F10" i="2"/>
  <c r="E87" i="8"/>
  <c r="AD88"/>
  <c r="C79" i="2"/>
  <c r="E14" i="6"/>
  <c r="E23" i="7"/>
  <c r="E84" i="8"/>
  <c r="G85" i="6"/>
  <c r="D58"/>
  <c r="F91" i="8"/>
  <c r="D90"/>
  <c r="AA14" i="7"/>
  <c r="AA57" i="8"/>
  <c r="AC82"/>
  <c r="AD15"/>
  <c r="H18" i="2"/>
  <c r="G78" i="6"/>
  <c r="G23"/>
  <c r="F56" i="2"/>
  <c r="F61" i="6"/>
  <c r="D63" i="8"/>
  <c r="AD20" i="7"/>
  <c r="H18" i="6"/>
  <c r="H92"/>
  <c r="C37" i="8"/>
  <c r="F81"/>
  <c r="AD58"/>
  <c r="F19" i="2"/>
  <c r="D15" i="7"/>
  <c r="H79" i="6"/>
  <c r="F62" i="2"/>
  <c r="G78" i="7"/>
  <c r="H12" i="8"/>
  <c r="H85" i="2"/>
  <c r="AB82" i="8"/>
  <c r="E42"/>
  <c r="F79"/>
  <c r="AD17" i="6"/>
  <c r="F83" i="7"/>
  <c r="G57"/>
  <c r="F14" i="2"/>
  <c r="F86" i="7"/>
  <c r="H78" i="8"/>
  <c r="AC58" i="7"/>
  <c r="D33" i="8"/>
  <c r="AD35"/>
  <c r="AA35" i="7"/>
  <c r="E11"/>
  <c r="D57" i="6"/>
  <c r="H81" i="2"/>
  <c r="H61" i="7"/>
  <c r="AA13" i="8"/>
  <c r="AA90"/>
  <c r="H45"/>
  <c r="H65" i="7"/>
  <c r="H40" i="8"/>
  <c r="AA38" i="6"/>
  <c r="D42" i="2"/>
  <c r="AA62" i="8"/>
  <c r="C68" i="6"/>
  <c r="G57" i="8"/>
  <c r="AB16"/>
  <c r="E84" i="6"/>
  <c r="H35" i="7"/>
  <c r="D88" i="8"/>
  <c r="C18" i="7"/>
  <c r="H44" i="2"/>
  <c r="E69" i="8"/>
  <c r="E82" i="7"/>
  <c r="H81"/>
  <c r="E60"/>
  <c r="F79" i="2"/>
  <c r="D86" i="7"/>
  <c r="G40" i="8"/>
  <c r="AB22" i="6"/>
  <c r="C84" i="8"/>
  <c r="AD36" i="7"/>
  <c r="D81" i="2"/>
  <c r="AB16" i="7"/>
  <c r="E42" i="6"/>
  <c r="C65" i="2"/>
  <c r="G44"/>
  <c r="H17" i="8"/>
  <c r="F45" i="6"/>
  <c r="AC56" i="8"/>
  <c r="AB17"/>
  <c r="AB57" i="7"/>
  <c r="D88"/>
  <c r="AD44" i="6"/>
  <c r="F61" i="2"/>
  <c r="AB10" i="7"/>
  <c r="AA13" i="6"/>
  <c r="E78" i="2"/>
  <c r="D36" i="8"/>
  <c r="G60" i="6"/>
  <c r="G42" i="7"/>
  <c r="E68" i="8"/>
  <c r="E23" i="6"/>
  <c r="AB84" i="8"/>
  <c r="D91" i="7"/>
  <c r="D11" i="2"/>
  <c r="G84" i="6"/>
  <c r="D22" i="8"/>
  <c r="G58" i="7"/>
  <c r="H42"/>
  <c r="C45" i="2"/>
  <c r="AD39" i="7"/>
  <c r="AC32" i="6"/>
  <c r="F16" i="2"/>
  <c r="G65" i="6"/>
  <c r="F84"/>
  <c r="G22" i="7"/>
  <c r="D23" i="8"/>
  <c r="AA17" i="7"/>
  <c r="F35"/>
  <c r="G61" i="6"/>
  <c r="AD23" i="7"/>
  <c r="E44" i="6"/>
  <c r="D92" i="8"/>
  <c r="E58"/>
  <c r="G65" i="2"/>
  <c r="G90"/>
  <c r="D42" i="6"/>
  <c r="D82"/>
  <c r="E46"/>
  <c r="E41" i="8"/>
  <c r="D68" i="2"/>
  <c r="C23" i="8"/>
  <c r="AC21"/>
  <c r="F55" i="7"/>
  <c r="AB15" i="8"/>
  <c r="G80" i="7"/>
  <c r="G13" i="6"/>
  <c r="F83"/>
  <c r="H16"/>
  <c r="AA21"/>
  <c r="D43" i="7"/>
  <c r="E19" i="6"/>
  <c r="AC43" i="8"/>
  <c r="C82" i="2"/>
  <c r="AC86" i="8"/>
  <c r="D33" i="7"/>
  <c r="AA79" i="8"/>
  <c r="G19"/>
  <c r="C9" i="7"/>
  <c r="AC38"/>
  <c r="D13" i="2"/>
  <c r="C43"/>
  <c r="F62" i="6"/>
  <c r="D66" i="7"/>
  <c r="H55" i="6"/>
  <c r="AD45" i="8"/>
  <c r="G32" i="7"/>
  <c r="D19"/>
  <c r="AC17" i="6"/>
  <c r="G17"/>
  <c r="H45" i="2"/>
  <c r="E20" i="6"/>
  <c r="AD68" i="7"/>
  <c r="D82" i="2"/>
  <c r="E63" i="7"/>
  <c r="AA21" i="8"/>
  <c r="AC36" i="6"/>
  <c r="G17" i="2"/>
  <c r="D90"/>
  <c r="F68" i="8"/>
  <c r="H66" i="6"/>
  <c r="H34" i="8"/>
  <c r="G67" i="2"/>
  <c r="F82"/>
  <c r="AA35" i="8"/>
  <c r="D22" i="2"/>
  <c r="G10" i="6"/>
  <c r="AD16"/>
  <c r="C20" i="7"/>
  <c r="F92"/>
  <c r="AA18" i="8"/>
  <c r="AB9" i="6"/>
  <c r="G86" i="2"/>
  <c r="F9" i="7"/>
  <c r="H23" i="8"/>
  <c r="D68" i="6"/>
  <c r="F68"/>
  <c r="D15" i="2"/>
  <c r="AA21" i="7"/>
  <c r="D21" i="2"/>
  <c r="C32" i="6"/>
  <c r="G92" i="8"/>
  <c r="D86" i="2"/>
  <c r="AB42" i="8"/>
  <c r="AC89"/>
  <c r="AB86"/>
  <c r="AC9"/>
  <c r="G86" i="6"/>
  <c r="F13" i="2"/>
  <c r="H45" i="6"/>
  <c r="AC9" i="7"/>
  <c r="AA22" i="8"/>
  <c r="G90"/>
  <c r="AC67" i="7"/>
  <c r="D65" i="6"/>
  <c r="G55"/>
  <c r="E35" i="8"/>
  <c r="AB14" i="6"/>
  <c r="E15" i="7"/>
  <c r="E46"/>
  <c r="AD43"/>
  <c r="E16" i="8"/>
  <c r="C16" i="2"/>
  <c r="G15"/>
  <c r="G81" i="6"/>
  <c r="H62" i="8"/>
  <c r="C17" i="2"/>
  <c r="F34" i="7"/>
  <c r="G10" i="2"/>
  <c r="F34" i="6"/>
  <c r="G39" i="8"/>
  <c r="G56" i="2"/>
  <c r="F22" i="8"/>
  <c r="H9"/>
  <c r="G34"/>
  <c r="E10" i="6"/>
  <c r="F87"/>
  <c r="C65"/>
  <c r="C22" i="8"/>
  <c r="C18" i="6"/>
  <c r="AB62" i="8"/>
  <c r="H39" i="6"/>
  <c r="D83"/>
  <c r="AA33" i="7"/>
  <c r="C14" i="8"/>
  <c r="AD37" i="7"/>
  <c r="E11" i="6"/>
  <c r="C63" i="2"/>
  <c r="G17" i="8"/>
  <c r="AC39" i="7"/>
  <c r="G43"/>
  <c r="D66" i="8"/>
  <c r="AD67"/>
  <c r="AB19" i="7"/>
  <c r="AC40"/>
  <c r="E57" i="8"/>
  <c r="H90" i="2"/>
  <c r="E39"/>
  <c r="AC32" i="7"/>
  <c r="D79"/>
  <c r="C56" i="6"/>
  <c r="G41" i="2"/>
  <c r="AA40" i="7"/>
  <c r="G88"/>
  <c r="H87" i="6"/>
  <c r="G40" i="7"/>
  <c r="D81" i="8"/>
  <c r="AD92"/>
  <c r="AB37" i="7"/>
  <c r="AC45" i="6"/>
  <c r="AD68" i="8"/>
  <c r="D35" i="6"/>
  <c r="G11" i="2"/>
  <c r="H17"/>
  <c r="AD41" i="6"/>
  <c r="H14" i="7"/>
  <c r="H90" i="8"/>
  <c r="AA38" i="7"/>
  <c r="H22" i="6"/>
  <c r="AC61" i="7"/>
  <c r="E36" i="8"/>
  <c r="AD18"/>
  <c r="D60" i="7"/>
  <c r="C39" i="6"/>
  <c r="H42"/>
  <c r="G20" i="7"/>
  <c r="D20" i="2"/>
  <c r="E38"/>
  <c r="AC67" i="8"/>
  <c r="H68" i="6"/>
  <c r="H56" i="7"/>
  <c r="C82"/>
  <c r="H12"/>
  <c r="H83" i="6"/>
  <c r="E69" i="2"/>
  <c r="F34" i="8"/>
  <c r="E12" i="6"/>
  <c r="F81"/>
  <c r="H88" i="8"/>
  <c r="H13" i="7"/>
  <c r="AD83" i="8"/>
  <c r="H15" i="6"/>
  <c r="D68" i="8"/>
  <c r="AC41"/>
  <c r="F21" i="2"/>
  <c r="E21" i="7"/>
  <c r="AA39" i="8"/>
  <c r="F80"/>
  <c r="G33"/>
  <c r="F83"/>
  <c r="H85"/>
  <c r="F80" i="6"/>
  <c r="C67" i="8"/>
  <c r="D92" i="6"/>
  <c r="C45" i="7"/>
  <c r="H37"/>
  <c r="AC88" i="8"/>
  <c r="C17"/>
  <c r="E33" i="7"/>
  <c r="AB32" i="6"/>
  <c r="AB40" i="8"/>
  <c r="D38" i="7"/>
  <c r="AA60" i="8"/>
  <c r="AD13"/>
  <c r="AC43" i="7"/>
  <c r="C43" i="8"/>
  <c r="AB19" i="6"/>
  <c r="AD22" i="7"/>
  <c r="G60" i="2"/>
  <c r="H91" i="8"/>
  <c r="H65" i="2"/>
  <c r="C23" i="7"/>
  <c r="D89" i="6"/>
  <c r="E41" i="7"/>
  <c r="C86" i="6"/>
  <c r="H80" i="7"/>
  <c r="E41" i="6"/>
  <c r="F89" i="8"/>
  <c r="AD14"/>
  <c r="G35" i="6"/>
  <c r="H69" i="2"/>
  <c r="AB10" i="6"/>
  <c r="F13"/>
  <c r="AD12"/>
  <c r="H41" i="7"/>
  <c r="C82" i="8"/>
  <c r="F57" i="7"/>
  <c r="F56" i="8"/>
  <c r="F63" i="6"/>
  <c r="H43" i="8"/>
  <c r="AB22"/>
  <c r="AA42"/>
  <c r="AB92"/>
  <c r="C92" i="2"/>
  <c r="E61" i="7"/>
  <c r="E60" i="2"/>
  <c r="D57"/>
  <c r="C15" i="8"/>
  <c r="D60" i="2"/>
  <c r="AC35" i="6"/>
  <c r="C83" i="2"/>
  <c r="AB44" i="8"/>
  <c r="AC11" i="7"/>
  <c r="H11" i="6"/>
  <c r="C10" i="7"/>
  <c r="H68" i="2"/>
  <c r="F20" i="7"/>
  <c r="C37" i="2"/>
  <c r="H16"/>
  <c r="H38"/>
  <c r="AD11" i="6"/>
  <c r="F68" i="2"/>
  <c r="AD15" i="6"/>
  <c r="F44" i="2"/>
  <c r="H91"/>
  <c r="AC57" i="8"/>
  <c r="G64" i="2"/>
  <c r="E80" i="6"/>
  <c r="F78"/>
  <c r="AC68" i="8"/>
  <c r="H44" i="7"/>
  <c r="F55" i="2"/>
  <c r="G58"/>
  <c r="AB46" i="6"/>
  <c r="G42" i="2"/>
  <c r="AB17" i="7"/>
  <c r="F21" i="8"/>
  <c r="H59" i="2"/>
  <c r="F88" i="7"/>
  <c r="AA12"/>
  <c r="C85" i="8"/>
  <c r="G32" i="6"/>
  <c r="F12" i="2"/>
  <c r="G79"/>
  <c r="C78" i="8"/>
  <c r="F46" i="7"/>
  <c r="C80" i="8"/>
  <c r="G15" i="7"/>
  <c r="E79" i="2"/>
  <c r="E83"/>
  <c r="H43" i="6"/>
  <c r="G16" i="8"/>
  <c r="AC84"/>
  <c r="H67" i="7"/>
  <c r="F40" i="2"/>
  <c r="G58" i="8"/>
  <c r="E80" i="2"/>
  <c r="AD42" i="8"/>
  <c r="C61"/>
  <c r="H38" i="6"/>
  <c r="E46" i="2"/>
  <c r="E18"/>
  <c r="C67"/>
  <c r="AC21" i="7"/>
  <c r="C60"/>
  <c r="AD14"/>
  <c r="H81" i="8"/>
  <c r="C58" i="6"/>
  <c r="D92" i="7"/>
  <c r="G34" i="2"/>
  <c r="AD55" i="8"/>
  <c r="G38" i="6"/>
  <c r="C16"/>
  <c r="AD37" i="8"/>
  <c r="F35" i="2"/>
  <c r="D43" i="8"/>
  <c r="C45"/>
  <c r="H39" i="7"/>
  <c r="AB36" i="6"/>
  <c r="G79" i="7"/>
  <c r="F79"/>
  <c r="G46" i="2"/>
  <c r="C34" i="7"/>
  <c r="G10"/>
  <c r="C59" i="2"/>
  <c r="C60" i="6"/>
  <c r="H34"/>
  <c r="C19" i="2"/>
  <c r="AA20" i="6"/>
  <c r="AA34"/>
  <c r="E79" i="7"/>
  <c r="D87" i="2"/>
  <c r="E40" i="6"/>
  <c r="C40"/>
  <c r="C87" i="2"/>
  <c r="H18" i="7"/>
  <c r="G13" i="2"/>
  <c r="E42"/>
  <c r="F38"/>
  <c r="D12"/>
  <c r="C68" i="7"/>
  <c r="G67"/>
  <c r="E46" i="8"/>
  <c r="C58" i="2"/>
  <c r="H68" i="7"/>
  <c r="G9"/>
  <c r="G64" i="6"/>
  <c r="E32" i="8"/>
  <c r="C19" i="6"/>
  <c r="G84" i="2"/>
  <c r="H66" i="8"/>
  <c r="AD62" i="7"/>
  <c r="AA66" i="8"/>
  <c r="C56" i="7"/>
  <c r="AA87" i="8"/>
  <c r="G22" i="6"/>
  <c r="G40"/>
  <c r="AA58" i="8"/>
  <c r="C88" i="6"/>
  <c r="AB59" i="8"/>
  <c r="AA36"/>
  <c r="G16" i="2"/>
  <c r="D43"/>
  <c r="F18" i="6"/>
  <c r="D90" i="7"/>
  <c r="AB78" i="8"/>
  <c r="AA65"/>
  <c r="E83" i="7"/>
  <c r="D59" i="2"/>
  <c r="AB62" i="7"/>
  <c r="G83" i="6"/>
  <c r="G82" i="8"/>
  <c r="G68" i="6"/>
  <c r="E9" i="8"/>
  <c r="C35" i="6"/>
  <c r="F19" i="8"/>
  <c r="AA34" i="7"/>
  <c r="G37" i="2"/>
  <c r="AD65" i="7"/>
  <c r="F92" i="8"/>
  <c r="AB44" i="7"/>
  <c r="G33" i="2"/>
  <c r="AD21" i="8"/>
  <c r="C41"/>
  <c r="H9" i="6"/>
  <c r="C62" i="8"/>
  <c r="AC41" i="7"/>
  <c r="C42" i="8"/>
  <c r="H33"/>
  <c r="E56" i="2"/>
  <c r="G46" i="6"/>
  <c r="AC13" i="8"/>
  <c r="G87"/>
  <c r="D35" i="7"/>
  <c r="C11" i="8"/>
  <c r="AA38"/>
  <c r="C78" i="7"/>
  <c r="C15" i="6"/>
  <c r="AA68" i="7"/>
  <c r="AB43"/>
  <c r="F20" i="2"/>
  <c r="D10" i="7"/>
  <c r="C19" i="8"/>
  <c r="AA16"/>
  <c r="H17" i="7"/>
  <c r="F85" i="8"/>
  <c r="D64"/>
  <c r="F44" i="6"/>
  <c r="D16" i="2"/>
  <c r="C81"/>
  <c r="E21" i="8"/>
  <c r="F59" i="7"/>
  <c r="AC44" i="6"/>
  <c r="F40"/>
  <c r="H39" i="8"/>
  <c r="AC63" i="7"/>
  <c r="E16" i="6"/>
  <c r="F92" i="2"/>
  <c r="E56" i="8"/>
  <c r="D55" i="7"/>
  <c r="G62"/>
  <c r="AD23" i="6"/>
  <c r="AC13"/>
  <c r="C33"/>
  <c r="D80" i="2"/>
  <c r="C39" i="8"/>
  <c r="D61" i="7"/>
  <c r="AA85" i="8"/>
  <c r="AC14" i="7"/>
  <c r="E89"/>
  <c r="D44"/>
  <c r="C44" i="8"/>
  <c r="G21" i="7"/>
  <c r="D36" i="6"/>
  <c r="D17" i="2"/>
  <c r="AB66" i="7"/>
  <c r="D87" i="6"/>
  <c r="D14" i="2"/>
  <c r="G62" i="6"/>
  <c r="C14" i="2"/>
  <c r="H56" i="6"/>
  <c r="E57" i="2"/>
  <c r="AC68" i="7"/>
  <c r="F90" i="6"/>
  <c r="C35" i="2"/>
  <c r="AD13" i="6"/>
  <c r="H21" i="7"/>
  <c r="AA81" i="8"/>
  <c r="H62" i="7"/>
  <c r="H16"/>
  <c r="AA41"/>
  <c r="F64" i="2"/>
  <c r="AD46" i="6"/>
  <c r="AD39" i="8"/>
  <c r="E63" i="6"/>
  <c r="F67" i="2"/>
  <c r="G92" i="6"/>
  <c r="H57"/>
  <c r="G55" i="8"/>
  <c r="D82"/>
  <c r="G83" i="2"/>
  <c r="AC35" i="7"/>
  <c r="AD56"/>
  <c r="D23"/>
  <c r="D83" i="8"/>
  <c r="C16"/>
  <c r="AA64" i="7"/>
  <c r="D65" i="2"/>
  <c r="AA80" i="8"/>
  <c r="G67"/>
  <c r="AC33" i="6"/>
  <c r="G16"/>
  <c r="H78"/>
  <c r="H89" i="8"/>
  <c r="AC61"/>
  <c r="AC62"/>
  <c r="G36" i="6"/>
  <c r="D78" i="2"/>
  <c r="AC41" i="6"/>
  <c r="C13" i="8"/>
  <c r="G86"/>
  <c r="C9" i="2"/>
  <c r="AB42" i="7"/>
  <c r="F58"/>
  <c r="G9" i="2"/>
  <c r="C21" i="8"/>
  <c r="AB35"/>
  <c r="AA19"/>
  <c r="E63" i="2"/>
  <c r="G43" i="8"/>
  <c r="H10" i="6"/>
  <c r="G36" i="8"/>
  <c r="AA9" i="7"/>
  <c r="AC14" i="8"/>
  <c r="AD10" i="7"/>
  <c r="D69"/>
  <c r="F59" i="6"/>
  <c r="AB57" i="8"/>
  <c r="E59"/>
  <c r="E14" i="7"/>
  <c r="F90" i="8"/>
  <c r="AD18" i="6"/>
  <c r="AA18" i="7"/>
  <c r="C13" i="2"/>
  <c r="G12" i="7"/>
  <c r="H82" i="2"/>
  <c r="H44" i="8"/>
  <c r="E67" i="7"/>
  <c r="D45" i="8"/>
  <c r="G23"/>
  <c r="G35"/>
  <c r="F85" i="6"/>
  <c r="F34" i="2"/>
  <c r="AA33" i="6"/>
  <c r="H62" i="2"/>
  <c r="AC45" i="7"/>
  <c r="D41" i="8"/>
  <c r="C64" i="2"/>
  <c r="G20" i="8"/>
  <c r="H62" i="6"/>
  <c r="F66" i="8"/>
  <c r="G23" i="2"/>
  <c r="G89"/>
  <c r="AD23" i="8"/>
  <c r="D66" i="2"/>
  <c r="AC56" i="7"/>
  <c r="H60" i="8"/>
  <c r="E63"/>
  <c r="AA39" i="6"/>
  <c r="AD43"/>
  <c r="C56" i="2"/>
  <c r="D35"/>
  <c r="AC10" i="7"/>
  <c r="AB20"/>
  <c r="AA40" i="8"/>
  <c r="F16" i="7"/>
  <c r="AD91" i="8"/>
  <c r="AA42" i="7"/>
  <c r="D69" i="8"/>
  <c r="AB38"/>
  <c r="E20" i="7"/>
  <c r="G36" i="2"/>
  <c r="AD61" i="7"/>
  <c r="C86"/>
  <c r="E33" i="8"/>
  <c r="F57" i="6"/>
  <c r="AD59" i="8"/>
  <c r="G11"/>
  <c r="C84" i="6"/>
  <c r="AB18"/>
  <c r="C20" i="2"/>
  <c r="AA84" i="8"/>
  <c r="AD41"/>
  <c r="F44"/>
  <c r="D92" i="2"/>
  <c r="AC39" i="6"/>
  <c r="AC64" i="8"/>
  <c r="D56" i="7"/>
  <c r="C42" i="2"/>
  <c r="G61" i="7"/>
  <c r="G59"/>
  <c r="AA19" i="6"/>
  <c r="C80"/>
  <c r="C81" i="7"/>
  <c r="E23" i="8"/>
  <c r="AB39"/>
  <c r="D39" i="2"/>
  <c r="E83" i="8"/>
  <c r="C22" i="2"/>
  <c r="E62" i="6"/>
  <c r="C84" i="7"/>
  <c r="D62" i="2"/>
  <c r="E68" i="7"/>
  <c r="H13" i="2"/>
  <c r="E36" i="7"/>
  <c r="G18" i="8"/>
  <c r="AB21" i="6"/>
  <c r="F45" i="2"/>
  <c r="AA12" i="6"/>
  <c r="H38" i="8"/>
  <c r="C84" i="2"/>
  <c r="AB34" i="8"/>
  <c r="AD17" i="7"/>
  <c r="F9" i="8"/>
  <c r="E62" i="2"/>
  <c r="E13" i="8"/>
  <c r="E61"/>
  <c r="G91" i="6"/>
  <c r="AC69" i="8"/>
  <c r="C46"/>
  <c r="F33"/>
  <c r="AB18" i="7"/>
  <c r="F9" i="6"/>
  <c r="E85" i="2"/>
  <c r="F90"/>
  <c r="D45" i="7"/>
  <c r="D40" i="2"/>
  <c r="D84"/>
  <c r="G92"/>
  <c r="C62"/>
  <c r="F37" i="8"/>
  <c r="D12" i="6"/>
  <c r="AB61" i="8"/>
  <c r="G78"/>
  <c r="AB13" i="7"/>
  <c r="C83"/>
  <c r="E45" i="8"/>
  <c r="F23"/>
  <c r="F44" i="7"/>
  <c r="C61" i="6"/>
  <c r="H65" i="8"/>
  <c r="F15"/>
  <c r="C16" i="7"/>
  <c r="D20"/>
  <c r="H86" i="8"/>
  <c r="AC78"/>
  <c r="D69" i="6"/>
  <c r="AA61" i="7"/>
  <c r="H64" i="8"/>
  <c r="G41"/>
  <c r="D46" i="2"/>
  <c r="F10" i="7"/>
  <c r="G68"/>
  <c r="E80" i="8"/>
  <c r="C67" i="7"/>
  <c r="AA69" i="8"/>
  <c r="F91" i="7"/>
  <c r="H14" i="6"/>
  <c r="AC42" i="8"/>
  <c r="D78"/>
</calcChain>
</file>

<file path=xl/sharedStrings.xml><?xml version="1.0" encoding="utf-8"?>
<sst xmlns="http://schemas.openxmlformats.org/spreadsheetml/2006/main" count="6701" uniqueCount="810">
  <si>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</si>
  <si>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</si>
  <si>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</si>
  <si>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</si>
  <si>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</si>
  <si>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</si>
  <si>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</si>
  <si>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</si>
  <si>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</si>
  <si>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</si>
  <si>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</si>
  <si>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</si>
  <si>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</si>
  <si>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</si>
  <si>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</si>
  <si>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</si>
  <si>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</si>
  <si>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</si>
  <si>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</si>
  <si>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</si>
  <si>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</si>
  <si>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</si>
  <si>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</si>
  <si>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</si>
  <si>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</si>
  <si>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</si>
  <si>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</si>
  <si>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</si>
  <si>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</si>
  <si>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</si>
  <si>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</si>
  <si>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</si>
  <si>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</si>
  <si>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</si>
  <si>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</si>
  <si>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</si>
  <si>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</si>
  <si>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</si>
  <si>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</si>
  <si>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</si>
  <si>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</si>
  <si>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</si>
  <si>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</si>
  <si>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</si>
  <si>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</si>
  <si>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</si>
  <si>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</si>
  <si>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</si>
  <si>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</si>
  <si>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</si>
  <si>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</si>
  <si>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</si>
  <si>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</si>
  <si>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</si>
  <si>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</si>
  <si>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</si>
  <si>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</si>
  <si>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</si>
  <si>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</si>
  <si>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</si>
  <si>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</si>
  <si>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</si>
  <si>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</si>
  <si>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</si>
  <si>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</si>
  <si>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</si>
  <si>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</si>
  <si>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</si>
  <si>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</si>
  <si>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</si>
  <si>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</si>
  <si>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</si>
  <si>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</si>
  <si>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</si>
  <si>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</si>
  <si>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</si>
  <si>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</si>
  <si>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>Nguyễn Thành</t>
  </si>
  <si>
    <t>Hiền</t>
  </si>
  <si>
    <t>Hoa</t>
  </si>
  <si>
    <t>Hoàng</t>
  </si>
  <si>
    <t>Huyền</t>
  </si>
  <si>
    <t>Nguyễn Thị</t>
  </si>
  <si>
    <t>Nguyễn Thị Ngọc</t>
  </si>
  <si>
    <t>Trần Văn</t>
  </si>
  <si>
    <t>Nguyễn Văn</t>
  </si>
  <si>
    <t>Chính</t>
  </si>
  <si>
    <t>Phạm Văn</t>
  </si>
  <si>
    <t>Cường</t>
  </si>
  <si>
    <t>Đạt</t>
  </si>
  <si>
    <t>Dung</t>
  </si>
  <si>
    <t>Hà</t>
  </si>
  <si>
    <t>Hưng</t>
  </si>
  <si>
    <t>Phạm Thị</t>
  </si>
  <si>
    <t>Nguyễn Thị Thanh</t>
  </si>
  <si>
    <t>Liên</t>
  </si>
  <si>
    <t>Linh</t>
  </si>
  <si>
    <t>My</t>
  </si>
  <si>
    <t>Nam</t>
  </si>
  <si>
    <t>Nguyên</t>
  </si>
  <si>
    <t>Nguyễn Thanh</t>
  </si>
  <si>
    <t>Nhân</t>
  </si>
  <si>
    <t>Nhung</t>
  </si>
  <si>
    <t>Phúc</t>
  </si>
  <si>
    <t>Lê Thị Thu</t>
  </si>
  <si>
    <t>Phương</t>
  </si>
  <si>
    <t>Tân</t>
  </si>
  <si>
    <t>Thắng</t>
  </si>
  <si>
    <t>Thuận</t>
  </si>
  <si>
    <t>Thương</t>
  </si>
  <si>
    <t>Thúy</t>
  </si>
  <si>
    <t>Trâm</t>
  </si>
  <si>
    <t>Trang</t>
  </si>
  <si>
    <t>Trinh</t>
  </si>
  <si>
    <t>Vi</t>
  </si>
  <si>
    <t>Ý</t>
  </si>
  <si>
    <t>Yến</t>
  </si>
  <si>
    <t>Châu</t>
  </si>
  <si>
    <t>Cúc</t>
  </si>
  <si>
    <t>Đại</t>
  </si>
  <si>
    <t>Duy</t>
  </si>
  <si>
    <t>Giang</t>
  </si>
  <si>
    <t>Khánh</t>
  </si>
  <si>
    <t>Nhi</t>
  </si>
  <si>
    <t>Phong</t>
  </si>
  <si>
    <t>Quỳnh</t>
  </si>
  <si>
    <t>Trần Thị Thanh</t>
  </si>
  <si>
    <t>Tâm</t>
  </si>
  <si>
    <t>Thái</t>
  </si>
  <si>
    <t>Thành</t>
  </si>
  <si>
    <t>Thảo</t>
  </si>
  <si>
    <t>Thịnh</t>
  </si>
  <si>
    <t>Nguyễn Anh</t>
  </si>
  <si>
    <t>Thư</t>
  </si>
  <si>
    <t>Tiến</t>
  </si>
  <si>
    <t>Tín</t>
  </si>
  <si>
    <t>Trung</t>
  </si>
  <si>
    <t>Vy</t>
  </si>
  <si>
    <t>K18KCD2</t>
  </si>
  <si>
    <t>Tuấn</t>
  </si>
  <si>
    <t>Ly</t>
  </si>
  <si>
    <t>Anh</t>
  </si>
  <si>
    <t>Huệ</t>
  </si>
  <si>
    <t xml:space="preserve">Nguyễn Thị </t>
  </si>
  <si>
    <t>Minh</t>
  </si>
  <si>
    <t>Nguyệt</t>
  </si>
  <si>
    <t>Thắm</t>
  </si>
  <si>
    <t>Vũ</t>
  </si>
  <si>
    <t>Quang</t>
  </si>
  <si>
    <t>Lan</t>
  </si>
  <si>
    <t>Dũng</t>
  </si>
  <si>
    <t>Vân</t>
  </si>
  <si>
    <t>Đức</t>
  </si>
  <si>
    <t>Tùng</t>
  </si>
  <si>
    <t>Hiếu</t>
  </si>
  <si>
    <t>Việt</t>
  </si>
  <si>
    <t>Hồ Văn</t>
  </si>
  <si>
    <t>Huy</t>
  </si>
  <si>
    <t>Diễm</t>
  </si>
  <si>
    <t>Trần Thị</t>
  </si>
  <si>
    <t>Ngọc</t>
  </si>
  <si>
    <t>Nhựt</t>
  </si>
  <si>
    <t>Thủy</t>
  </si>
  <si>
    <t>Vương</t>
  </si>
  <si>
    <t>Nguyễn Đình</t>
  </si>
  <si>
    <t>Diệu</t>
  </si>
  <si>
    <t>Hải</t>
  </si>
  <si>
    <t>Hạnh</t>
  </si>
  <si>
    <t>Long</t>
  </si>
  <si>
    <t>Thanh</t>
  </si>
  <si>
    <t>Thiện</t>
  </si>
  <si>
    <t>Nguyễn Thị Bích</t>
  </si>
  <si>
    <t>Phan Thị</t>
  </si>
  <si>
    <t>Hằng</t>
  </si>
  <si>
    <t>Nguyễn Đức</t>
  </si>
  <si>
    <t>Hương</t>
  </si>
  <si>
    <t>Khoa</t>
  </si>
  <si>
    <t>Nghĩa</t>
  </si>
  <si>
    <t>Trần Thị Thu</t>
  </si>
  <si>
    <t>Nguyễn Thị Thu</t>
  </si>
  <si>
    <t>Bình</t>
  </si>
  <si>
    <t>Huỳnh Thị</t>
  </si>
  <si>
    <t>Sang</t>
  </si>
  <si>
    <t>Nguyễn Tấn</t>
  </si>
  <si>
    <t>Uyên</t>
  </si>
  <si>
    <t>Bảo</t>
  </si>
  <si>
    <t>Lê Đức</t>
  </si>
  <si>
    <t>Hùng</t>
  </si>
  <si>
    <t>Vinh</t>
  </si>
  <si>
    <t>Mai</t>
  </si>
  <si>
    <t>Nguyễn Thị Như</t>
  </si>
  <si>
    <t>Oanh</t>
  </si>
  <si>
    <t>Huỳnh Đức</t>
  </si>
  <si>
    <t>Tấn</t>
  </si>
  <si>
    <t>Nguyễn Thị Thùy</t>
  </si>
  <si>
    <t>Ngân</t>
  </si>
  <si>
    <t>Trường</t>
  </si>
  <si>
    <t>Sinh</t>
  </si>
  <si>
    <t>Trai</t>
  </si>
  <si>
    <t>Phạm Ngọc</t>
  </si>
  <si>
    <t>Tú</t>
  </si>
  <si>
    <t>Nguyễn Đăng</t>
  </si>
  <si>
    <t>Nhật</t>
  </si>
  <si>
    <t>Tình</t>
  </si>
  <si>
    <t>Hồ Quốc</t>
  </si>
  <si>
    <t>Duyên</t>
  </si>
  <si>
    <t>Huỳnh Ngọc</t>
  </si>
  <si>
    <t>Nguyễn Thị Kiều</t>
  </si>
  <si>
    <t>Phước</t>
  </si>
  <si>
    <t>Tiên</t>
  </si>
  <si>
    <t>Nguyễn Minh</t>
  </si>
  <si>
    <t>Lê Thị Phương</t>
  </si>
  <si>
    <t>Lê Thị</t>
  </si>
  <si>
    <t>Dương</t>
  </si>
  <si>
    <t>Lê Thị Thanh</t>
  </si>
  <si>
    <t>Xuân</t>
  </si>
  <si>
    <t>Trần Minh</t>
  </si>
  <si>
    <t>Quyên</t>
  </si>
  <si>
    <t>Nguyễn Tuấn</t>
  </si>
  <si>
    <t>An</t>
  </si>
  <si>
    <t>Phan Thị Thanh</t>
  </si>
  <si>
    <t>Nguyễn Tiến</t>
  </si>
  <si>
    <t>Lê Văn</t>
  </si>
  <si>
    <t>Lê Xuân</t>
  </si>
  <si>
    <t>Nguyễn Thị Phương</t>
  </si>
  <si>
    <t>Toàn</t>
  </si>
  <si>
    <t>Nguyễn Khánh</t>
  </si>
  <si>
    <t>Như</t>
  </si>
  <si>
    <t>Trúc</t>
  </si>
  <si>
    <t>Nguyễn Thị Huyền</t>
  </si>
  <si>
    <t>Nguyễn Hải</t>
  </si>
  <si>
    <t>Trọng</t>
  </si>
  <si>
    <t>Tuyền</t>
  </si>
  <si>
    <t>Trần Thị Như</t>
  </si>
  <si>
    <t>Đăng</t>
  </si>
  <si>
    <t>Mi</t>
  </si>
  <si>
    <t>Trần Thị Mỹ</t>
  </si>
  <si>
    <t>Lê Thị Hoàng</t>
  </si>
  <si>
    <t>Nguyễn Thị Diễm</t>
  </si>
  <si>
    <t>Thạch</t>
  </si>
  <si>
    <t>Bùi Thị</t>
  </si>
  <si>
    <t>Lê Thị Hồng</t>
  </si>
  <si>
    <t>Lê Đình</t>
  </si>
  <si>
    <t>Huân</t>
  </si>
  <si>
    <t>Hoàng Công</t>
  </si>
  <si>
    <t>Nguyễn Thị Hoài</t>
  </si>
  <si>
    <t>Đặng Văn</t>
  </si>
  <si>
    <t>Phan Ngọc</t>
  </si>
  <si>
    <t>Lân</t>
  </si>
  <si>
    <t>Nguyễn Thị Yến</t>
  </si>
  <si>
    <t>Đỗ Văn</t>
  </si>
  <si>
    <t>Trần Thị Ngọc</t>
  </si>
  <si>
    <t>Phạm Thị Ngọc</t>
  </si>
  <si>
    <t>Trần Công</t>
  </si>
  <si>
    <t>Phạm Minh</t>
  </si>
  <si>
    <t>K17QNH2</t>
  </si>
  <si>
    <t>K18DCD4</t>
  </si>
  <si>
    <t>K17XDD3</t>
  </si>
  <si>
    <t>K18CMU_TTT</t>
  </si>
  <si>
    <t>K18XDD3</t>
  </si>
  <si>
    <t>K18PSU_DLK1</t>
  </si>
  <si>
    <t>K18PSU_QCD1</t>
  </si>
  <si>
    <t>K18TPM</t>
  </si>
  <si>
    <t>K18PSU_DCD2</t>
  </si>
  <si>
    <t>K18KCD1</t>
  </si>
  <si>
    <t>K18CMU_TMT</t>
  </si>
  <si>
    <t>K18QCD2</t>
  </si>
  <si>
    <t>K17TTT</t>
  </si>
  <si>
    <t>K18QTC1</t>
  </si>
  <si>
    <t>K18KMT</t>
  </si>
  <si>
    <t>K18CMU_TPM1</t>
  </si>
  <si>
    <t>302/1</t>
  </si>
  <si>
    <t>Hồng</t>
  </si>
  <si>
    <t>Nguyễn Thị Mỹ</t>
  </si>
  <si>
    <t>Ni</t>
  </si>
  <si>
    <t>Pháp</t>
  </si>
  <si>
    <t>Tin</t>
  </si>
  <si>
    <t>Lý</t>
  </si>
  <si>
    <t>Phạm Thị Kim</t>
  </si>
  <si>
    <t>Trần Anh</t>
  </si>
  <si>
    <t>Võ Nguyên</t>
  </si>
  <si>
    <t>Trần Thị Huỳnh</t>
  </si>
  <si>
    <t>Nguyễn Như</t>
  </si>
  <si>
    <t>Đặng Thị</t>
  </si>
  <si>
    <t>Diệp</t>
  </si>
  <si>
    <t>Lê Thị Hương</t>
  </si>
  <si>
    <t>Hồ Thị</t>
  </si>
  <si>
    <t>Lê Bá</t>
  </si>
  <si>
    <t>Nghi</t>
  </si>
  <si>
    <t>Lê Thị Mỹ</t>
  </si>
  <si>
    <t>Na</t>
  </si>
  <si>
    <t>Lê Thị Thùy</t>
  </si>
  <si>
    <t>Hoàng Minh</t>
  </si>
  <si>
    <t>Hồ Thị Thùy</t>
  </si>
  <si>
    <t>Trần Thị Diệu</t>
  </si>
  <si>
    <t>Nguyễn Thị Quỳnh</t>
  </si>
  <si>
    <t>Thơ</t>
  </si>
  <si>
    <t xml:space="preserve">Trần Văn </t>
  </si>
  <si>
    <t>Nguyễn Thị Thủy</t>
  </si>
  <si>
    <t>Tuyết</t>
  </si>
  <si>
    <t>Phan Thị Kim</t>
  </si>
  <si>
    <t>Phan Thị Ngọc</t>
  </si>
  <si>
    <t>Nhơn</t>
  </si>
  <si>
    <t>Thuyền</t>
  </si>
  <si>
    <t xml:space="preserve">Nguyễn Tiến </t>
  </si>
  <si>
    <t xml:space="preserve">Nguyễn Thanh </t>
  </si>
  <si>
    <t>Lê Hoàng</t>
  </si>
  <si>
    <t>Nguyễn Thị Hoàng</t>
  </si>
  <si>
    <t>Thức</t>
  </si>
  <si>
    <t>Nguyễn Kim</t>
  </si>
  <si>
    <t>Hoàng Thị</t>
  </si>
  <si>
    <t>Hoàng Thị Hải</t>
  </si>
  <si>
    <t xml:space="preserve">Nguyễn Đình </t>
  </si>
  <si>
    <t>Thuần</t>
  </si>
  <si>
    <t>Thùy</t>
  </si>
  <si>
    <t>Nguyễn Văn Thành</t>
  </si>
  <si>
    <t>Huỳnh Thị Thanh</t>
  </si>
  <si>
    <t>Võ Thanh</t>
  </si>
  <si>
    <t>Nguyễn Thị Anh</t>
  </si>
  <si>
    <t>Trần Thị Kim</t>
  </si>
  <si>
    <t>Lệ</t>
  </si>
  <si>
    <t>Nguyễn Lê Linh</t>
  </si>
  <si>
    <t>K18QTM1</t>
  </si>
  <si>
    <t>K18KDN2</t>
  </si>
  <si>
    <t>K18DCD1</t>
  </si>
  <si>
    <t>K17QTH1</t>
  </si>
  <si>
    <t>K18PSU_QCD2</t>
  </si>
  <si>
    <t>K18KCD3</t>
  </si>
  <si>
    <t>K18DCD3</t>
  </si>
  <si>
    <t>K18QCD1</t>
  </si>
  <si>
    <t>K17QNH3</t>
  </si>
  <si>
    <t>K17KKT5</t>
  </si>
  <si>
    <t>K18KDN1</t>
  </si>
  <si>
    <t>K18PSU_KKT2</t>
  </si>
  <si>
    <t>K18QCD3</t>
  </si>
  <si>
    <t>K18PSU_QNH1</t>
  </si>
  <si>
    <t>K18PSU_DCD3</t>
  </si>
  <si>
    <t>K17DCD3</t>
  </si>
  <si>
    <t>K18PSU_QTH2</t>
  </si>
  <si>
    <t>K18PSU_KCD1</t>
  </si>
  <si>
    <t>K18PSU_KCD2</t>
  </si>
  <si>
    <t>K18DLK1</t>
  </si>
  <si>
    <t>K18PSU_QTH1</t>
  </si>
  <si>
    <t>K18PSU_DCD1</t>
  </si>
  <si>
    <t>K18PSU_QNH2</t>
  </si>
  <si>
    <t>K18PSU_KKT1</t>
  </si>
  <si>
    <t>K18PSU_DLK2</t>
  </si>
  <si>
    <t>K17XDD1</t>
  </si>
  <si>
    <t>K18CSU_XDD</t>
  </si>
  <si>
    <t>K18ACD</t>
  </si>
  <si>
    <t>K17DCD1</t>
  </si>
  <si>
    <t>Lê Thu Vân</t>
  </si>
  <si>
    <t>ENG 202 BB</t>
  </si>
  <si>
    <t>Lê Vũ Gia</t>
  </si>
  <si>
    <t>Trần Bảo</t>
  </si>
  <si>
    <t>Phạm Bảo</t>
  </si>
  <si>
    <t>Đào</t>
  </si>
  <si>
    <t>Lê Thị Yên</t>
  </si>
  <si>
    <t>Trần Thị Phương</t>
  </si>
  <si>
    <t>Đoàn Thị Lệ</t>
  </si>
  <si>
    <t>Đoàn Trịnh Thu</t>
  </si>
  <si>
    <t xml:space="preserve">Nguyễn Mai </t>
  </si>
  <si>
    <t xml:space="preserve">Bùi Thị </t>
  </si>
  <si>
    <t>Đoàn Thùy</t>
  </si>
  <si>
    <t xml:space="preserve">Phan Thị Ly </t>
  </si>
  <si>
    <t>Ngô Thị Tuyết</t>
  </si>
  <si>
    <t>Nguyễn Bích</t>
  </si>
  <si>
    <t xml:space="preserve">Vủ Nử Thiện </t>
  </si>
  <si>
    <t>Huỳnh Thị Yến</t>
  </si>
  <si>
    <t>Nguyễn Vy</t>
  </si>
  <si>
    <t>Lê Thị Minh</t>
  </si>
  <si>
    <t>Phượng</t>
  </si>
  <si>
    <t>Sỹ</t>
  </si>
  <si>
    <t>Văn Thị</t>
  </si>
  <si>
    <t>Ngô Thị Phương</t>
  </si>
  <si>
    <t>Dương Văn</t>
  </si>
  <si>
    <t>Võ Thị Mỹ</t>
  </si>
  <si>
    <t>Từ Văn</t>
  </si>
  <si>
    <t>Trần Quốc</t>
  </si>
  <si>
    <t>Lê Tuyển</t>
  </si>
  <si>
    <t>Trịnh</t>
  </si>
  <si>
    <t>Phan Hoàng</t>
  </si>
  <si>
    <t>Tuyên</t>
  </si>
  <si>
    <t>Trần Thị Thùy</t>
  </si>
  <si>
    <t xml:space="preserve">Phan Thị Khánh </t>
  </si>
  <si>
    <t>Ngô Thị Hồng</t>
  </si>
  <si>
    <t>Vui</t>
  </si>
  <si>
    <t>Thái Vũ Khánh</t>
  </si>
  <si>
    <t>Nguyễn Cửu Thảo</t>
  </si>
  <si>
    <t xml:space="preserve">Phan Tiến </t>
  </si>
  <si>
    <t>ENG 202 BD</t>
  </si>
  <si>
    <t>Nguyễn Trần Quỳnh</t>
  </si>
  <si>
    <t xml:space="preserve">Lê Văn </t>
  </si>
  <si>
    <t>Chương</t>
  </si>
  <si>
    <t xml:space="preserve">Nguyễn Văn </t>
  </si>
  <si>
    <t>Võ Thị Bích</t>
  </si>
  <si>
    <t>Kiều Công</t>
  </si>
  <si>
    <t>Võ Thị Thu</t>
  </si>
  <si>
    <t>Đinh Thị Thái</t>
  </si>
  <si>
    <t>Ngô Văn</t>
  </si>
  <si>
    <t>Hậu</t>
  </si>
  <si>
    <t>Cù Thị Mai</t>
  </si>
  <si>
    <t>Hiên</t>
  </si>
  <si>
    <t xml:space="preserve">Trương Quang </t>
  </si>
  <si>
    <t>Hợp</t>
  </si>
  <si>
    <t xml:space="preserve">Lê Quốc </t>
  </si>
  <si>
    <t xml:space="preserve">Huỳnh Thị Tố </t>
  </si>
  <si>
    <t>Võ Thị Diệu</t>
  </si>
  <si>
    <t>Võ Thị Ngọc</t>
  </si>
  <si>
    <t>Ca Thị</t>
  </si>
  <si>
    <t>Liểu</t>
  </si>
  <si>
    <t>Võ Lê Mỹ</t>
  </si>
  <si>
    <t>Trần Đại</t>
  </si>
  <si>
    <t>Luật</t>
  </si>
  <si>
    <t>Lê Phạm Trúc</t>
  </si>
  <si>
    <t xml:space="preserve">Phạm Thanh </t>
  </si>
  <si>
    <t>Nguyễn Thanh Hồng</t>
  </si>
  <si>
    <t>Nguyễn Thảo</t>
  </si>
  <si>
    <t>Hồ Thị</t>
  </si>
  <si>
    <t>Hà Thị Kiều</t>
  </si>
  <si>
    <t>Phạm Hồng</t>
  </si>
  <si>
    <t>Đặng Thị Mại</t>
  </si>
  <si>
    <t>Phụng</t>
  </si>
  <si>
    <t xml:space="preserve">Nguyễn Minh </t>
  </si>
  <si>
    <t>Lê Thị Tịnh</t>
  </si>
  <si>
    <t>Dương Thảo</t>
  </si>
  <si>
    <t>Sương</t>
  </si>
  <si>
    <t>Lê Phú</t>
  </si>
  <si>
    <t xml:space="preserve">Nguyễn Quang </t>
  </si>
  <si>
    <t>Thi</t>
  </si>
  <si>
    <t xml:space="preserve">Ngô Tấn </t>
  </si>
  <si>
    <t xml:space="preserve">Lê Hữu </t>
  </si>
  <si>
    <t>Lê Tiểu</t>
  </si>
  <si>
    <t>Hà Thủy</t>
  </si>
  <si>
    <t xml:space="preserve">Phùng Ngọc </t>
  </si>
  <si>
    <t xml:space="preserve">Đặng Ngọc </t>
  </si>
  <si>
    <t>Hoàng Sơn</t>
  </si>
  <si>
    <t>Phan Thị Hạ</t>
  </si>
  <si>
    <t>Thân Hoàng Quốc</t>
  </si>
  <si>
    <t>ENG 202 BH</t>
  </si>
  <si>
    <t>Phùng Huỳnh Tú</t>
  </si>
  <si>
    <t>Phan Cao Gia</t>
  </si>
  <si>
    <t>Chung</t>
  </si>
  <si>
    <t>Trương Quốc</t>
  </si>
  <si>
    <t>Nguyễn Mạnh</t>
  </si>
  <si>
    <t>Võ Thị Triều</t>
  </si>
  <si>
    <t>Dâng</t>
  </si>
  <si>
    <t>Lê Thị Bích</t>
  </si>
  <si>
    <t>Nguyễn Đình Mỹ</t>
  </si>
  <si>
    <t>Huỳnh Thị Hồng</t>
  </si>
  <si>
    <t>Võ Minh</t>
  </si>
  <si>
    <t>Nguyễn Đoàn Thanh</t>
  </si>
  <si>
    <t>Đặng Hoàng Việt</t>
  </si>
  <si>
    <t>Huế</t>
  </si>
  <si>
    <t>Nguyễn Phước Quỳnh</t>
  </si>
  <si>
    <t>Nguyễn Thị Diệu</t>
  </si>
  <si>
    <t>Đặng Trần An</t>
  </si>
  <si>
    <t>Khang</t>
  </si>
  <si>
    <t>Phan Thiị Diễm</t>
  </si>
  <si>
    <t>Lam</t>
  </si>
  <si>
    <t>Lê Thị Diễm</t>
  </si>
  <si>
    <t>Nguyễn Ngọc Hải</t>
  </si>
  <si>
    <t>Nguyễn Ngọc Hoàng</t>
  </si>
  <si>
    <t>Võ Thị Hoàng</t>
  </si>
  <si>
    <t>Ngô Thị Quỳnh</t>
  </si>
  <si>
    <t>Phan Như Ngọc</t>
  </si>
  <si>
    <t>Lê Thu</t>
  </si>
  <si>
    <t>Thân Lê Mai</t>
  </si>
  <si>
    <t>Thơm</t>
  </si>
  <si>
    <t>Trần Thị Hữu</t>
  </si>
  <si>
    <t>Hà Chí</t>
  </si>
  <si>
    <t>Đặng Thị Huyền</t>
  </si>
  <si>
    <t>Phạm Thị Quý</t>
  </si>
  <si>
    <t>Hồ Thảo</t>
  </si>
  <si>
    <t>Nguyễn Quốc</t>
  </si>
  <si>
    <t>Nguyễn Thái</t>
  </si>
  <si>
    <t>Đặng Thị Hoàng</t>
  </si>
  <si>
    <t>Bích</t>
  </si>
  <si>
    <t>ENG 202 V</t>
  </si>
  <si>
    <t>Chữ</t>
  </si>
  <si>
    <t xml:space="preserve">Hà Thị </t>
  </si>
  <si>
    <t>Trương Anh</t>
  </si>
  <si>
    <t xml:space="preserve">Ngô Ngọc </t>
  </si>
  <si>
    <t>Đinh Thị</t>
  </si>
  <si>
    <t>Vũ Quốc</t>
  </si>
  <si>
    <t>Đào Thị Lệ</t>
  </si>
  <si>
    <t>Phùng Diệu</t>
  </si>
  <si>
    <t>Tạ Diệu</t>
  </si>
  <si>
    <t>Võ Nguyễn Quý</t>
  </si>
  <si>
    <t>Lê Trần</t>
  </si>
  <si>
    <t>Võ Huỳnh Tuấn</t>
  </si>
  <si>
    <t xml:space="preserve">Nguyễn Thị Hồng </t>
  </si>
  <si>
    <t>Đoàn Thị Hoài</t>
  </si>
  <si>
    <t>Nguyễn Thị Yên</t>
  </si>
  <si>
    <t>Phạm Nguyễn Nguyên</t>
  </si>
  <si>
    <t xml:space="preserve">Trần Thị </t>
  </si>
  <si>
    <t>Phưỡng</t>
  </si>
  <si>
    <t>Cao Văn</t>
  </si>
  <si>
    <t>San</t>
  </si>
  <si>
    <t xml:space="preserve">Nguyễn Thị          </t>
  </si>
  <si>
    <t>Thản</t>
  </si>
  <si>
    <t xml:space="preserve">Nguyễn Phúc </t>
  </si>
  <si>
    <t>Thạnh</t>
  </si>
  <si>
    <t>Thông</t>
  </si>
  <si>
    <t>Trương Hoàng Thủy</t>
  </si>
  <si>
    <t xml:space="preserve">Lê Thị Hà </t>
  </si>
  <si>
    <t>Lưu Thị Huyền</t>
  </si>
  <si>
    <t>Nông Thị</t>
  </si>
  <si>
    <t>Út</t>
  </si>
  <si>
    <t xml:space="preserve">Phan Thanh </t>
  </si>
  <si>
    <t>ENG 202 X</t>
  </si>
  <si>
    <t>Nguyễn Trần Kiều</t>
  </si>
  <si>
    <t>Chân</t>
  </si>
  <si>
    <t xml:space="preserve">Trần Thị Mỹ </t>
  </si>
  <si>
    <t xml:space="preserve">Đoàn Văn </t>
  </si>
  <si>
    <t xml:space="preserve">Võ Thị Ngọc </t>
  </si>
  <si>
    <t xml:space="preserve">Đồng Phước Thạch </t>
  </si>
  <si>
    <t xml:space="preserve">Phạm Trọng </t>
  </si>
  <si>
    <t xml:space="preserve">Hoàng Minh </t>
  </si>
  <si>
    <t xml:space="preserve">Nguyễn Thị Kim </t>
  </si>
  <si>
    <t xml:space="preserve">Nguyễn Mạnh </t>
  </si>
  <si>
    <t xml:space="preserve">Trần Thị Thùy </t>
  </si>
  <si>
    <t>Phạm Thị Hồng</t>
  </si>
  <si>
    <t>Lý Văn Thành</t>
  </si>
  <si>
    <t>Lưu</t>
  </si>
  <si>
    <t>Lê Thị Họa</t>
  </si>
  <si>
    <t xml:space="preserve">Trần Thị Ly </t>
  </si>
  <si>
    <t xml:space="preserve">Ngô Hoàng </t>
  </si>
  <si>
    <t xml:space="preserve">Nguyễnthanh </t>
  </si>
  <si>
    <t>Trần Nguyên Trinh</t>
  </si>
  <si>
    <t>Nữ</t>
  </si>
  <si>
    <t>Huỳnh Kim Uyên</t>
  </si>
  <si>
    <t>Nguyễn Lê Như</t>
  </si>
  <si>
    <t xml:space="preserve">Lê Kha </t>
  </si>
  <si>
    <t>Nguyễn Lê Thị Thanh</t>
  </si>
  <si>
    <t>Lê Phạm Anh</t>
  </si>
  <si>
    <t xml:space="preserve">Lê Thị Yến </t>
  </si>
  <si>
    <t>Phan Thị Diễm</t>
  </si>
  <si>
    <t>Nguyễn Thiên Thạch</t>
  </si>
  <si>
    <t>Lê Thị Đan</t>
  </si>
  <si>
    <t>Đặng Hưng</t>
  </si>
  <si>
    <t xml:space="preserve">Phạm Thị </t>
  </si>
  <si>
    <t xml:space="preserve">Dương Thị Tú </t>
  </si>
  <si>
    <t xml:space="preserve">Lê Thị </t>
  </si>
  <si>
    <t xml:space="preserve">Lê Anh </t>
  </si>
  <si>
    <t xml:space="preserve">Nguyễn Thị Tường </t>
  </si>
  <si>
    <t>Xuyến</t>
  </si>
  <si>
    <t>Dương Thị Hồng</t>
  </si>
  <si>
    <t>ENG 202 HIS</t>
  </si>
  <si>
    <t>Mai Thị Thùy</t>
  </si>
  <si>
    <t xml:space="preserve">Nguyễn Anh </t>
  </si>
  <si>
    <t>Trần Hoàng</t>
  </si>
  <si>
    <t>Lê Thị Diệp</t>
  </si>
  <si>
    <t xml:space="preserve">Dương Xuân </t>
  </si>
  <si>
    <t>Hoài</t>
  </si>
  <si>
    <t>Hồ Minh</t>
  </si>
  <si>
    <t>Đặng Thái</t>
  </si>
  <si>
    <t>Học</t>
  </si>
  <si>
    <t>Đỗ Ngọc</t>
  </si>
  <si>
    <t>Phan Phú</t>
  </si>
  <si>
    <t>Khỏe</t>
  </si>
  <si>
    <t xml:space="preserve">Phạm Thị Bích </t>
  </si>
  <si>
    <t>Ngô Thanh</t>
  </si>
  <si>
    <t xml:space="preserve">Nguyễn Thị Thảo </t>
  </si>
  <si>
    <t xml:space="preserve">Vũ Thị Tô </t>
  </si>
  <si>
    <t xml:space="preserve">Phan Kim </t>
  </si>
  <si>
    <t>Hồ Đắc</t>
  </si>
  <si>
    <t xml:space="preserve">Ngô Trung </t>
  </si>
  <si>
    <t>Đỗ Hoàng</t>
  </si>
  <si>
    <t xml:space="preserve">Hà Đức </t>
  </si>
  <si>
    <t>Trương Bách</t>
  </si>
  <si>
    <t>Trương Văn Đình</t>
  </si>
  <si>
    <t>Triển</t>
  </si>
  <si>
    <t>Viên</t>
  </si>
  <si>
    <t>Lê Thị Tường</t>
  </si>
  <si>
    <t>Phạm Lê Hải</t>
  </si>
  <si>
    <t>Nguyễn Thị Hải</t>
  </si>
  <si>
    <t>Nguyễn Cửu Thiên</t>
  </si>
  <si>
    <t>ENG 202 BIS</t>
  </si>
  <si>
    <t>Tạ Việt</t>
  </si>
  <si>
    <t>Trương Hùng</t>
  </si>
  <si>
    <t>Hoàng Tiến</t>
  </si>
  <si>
    <t>Bùi Ngọc</t>
  </si>
  <si>
    <t xml:space="preserve">Trần Thị Thúy </t>
  </si>
  <si>
    <t>Phạm Duy Hoàng</t>
  </si>
  <si>
    <t>Nguyễn Cao Hoàng</t>
  </si>
  <si>
    <t>Trương Thị Trà</t>
  </si>
  <si>
    <t>Nguyễn Hà</t>
  </si>
  <si>
    <t>Võ Thiện</t>
  </si>
  <si>
    <t>Đặng Thị Mỹ</t>
  </si>
  <si>
    <t>Phạm Hạ</t>
  </si>
  <si>
    <t xml:space="preserve">Hoàng </t>
  </si>
  <si>
    <t>Sa</t>
  </si>
  <si>
    <t>Hà Duy</t>
  </si>
  <si>
    <t>Đinh Thị Phương</t>
  </si>
  <si>
    <t xml:space="preserve">Thân Thị Nhật </t>
  </si>
  <si>
    <t xml:space="preserve">Nguyễn Đăng </t>
  </si>
  <si>
    <t xml:space="preserve">Trịnh Ngọc </t>
  </si>
  <si>
    <t>Hồ Viết</t>
  </si>
  <si>
    <t>Tống Thị Trâm</t>
  </si>
  <si>
    <t>ENG 202 FIS</t>
  </si>
  <si>
    <t>Nguyễn Vũ</t>
  </si>
  <si>
    <t>Phạm Hữu Châu</t>
  </si>
  <si>
    <t>Trần Thị Lệ</t>
  </si>
  <si>
    <t>Phạm Thị Lan</t>
  </si>
  <si>
    <t>Hoàng Lan</t>
  </si>
  <si>
    <t>Đỗ Thị Phương</t>
  </si>
  <si>
    <t>Ngô Ngọc</t>
  </si>
  <si>
    <t>Phạm Mai</t>
  </si>
  <si>
    <t>Lê Vũ</t>
  </si>
  <si>
    <t>Thái Quốc</t>
  </si>
  <si>
    <t>Đào Mai Như</t>
  </si>
  <si>
    <t>Võ Tuấn</t>
  </si>
  <si>
    <t>Huỳnh Kiều</t>
  </si>
  <si>
    <t>Hoàng Anh</t>
  </si>
  <si>
    <t>Tiếp</t>
  </si>
  <si>
    <t>Lê Duy Bảo</t>
  </si>
  <si>
    <t>Huỳnh Bích</t>
  </si>
  <si>
    <t>Cao Ngô Thùy</t>
  </si>
  <si>
    <t>Huỳnh Thị Tuyết</t>
  </si>
  <si>
    <t>Phạm Duy</t>
  </si>
  <si>
    <t>Lương Mậu</t>
  </si>
  <si>
    <t>Phan Thị Tố</t>
  </si>
  <si>
    <t>Nguyễn Đình Quốc</t>
  </si>
  <si>
    <t>Nguyễn Thị Bắc</t>
  </si>
  <si>
    <t>Bắc</t>
  </si>
  <si>
    <t>ENG 202 JIS</t>
  </si>
  <si>
    <t xml:space="preserve">Nguyễn Hùng </t>
  </si>
  <si>
    <t xml:space="preserve">Nguyễn Thị Thu </t>
  </si>
  <si>
    <t xml:space="preserve">Trần Thị Thảo </t>
  </si>
  <si>
    <t xml:space="preserve">Dương Thị </t>
  </si>
  <si>
    <t>Nguyễn Khắc</t>
  </si>
  <si>
    <t xml:space="preserve">Phan Minh </t>
  </si>
  <si>
    <t>Lương Quang Tùng</t>
  </si>
  <si>
    <t>Bùi Thị Ngọc</t>
  </si>
  <si>
    <t>Lịch</t>
  </si>
  <si>
    <t xml:space="preserve">Nguyễn Thị Mỹ </t>
  </si>
  <si>
    <t>Phan Thị Ly</t>
  </si>
  <si>
    <t>Nguyễn Bình</t>
  </si>
  <si>
    <t xml:space="preserve">Bùi Thị Ngọc </t>
  </si>
  <si>
    <t>Lê Huỳnh Hiền</t>
  </si>
  <si>
    <t>Vũ Văn</t>
  </si>
  <si>
    <t>Kiều Gia</t>
  </si>
  <si>
    <t xml:space="preserve">Huỳnh Thị </t>
  </si>
  <si>
    <t>Trầm Duy</t>
  </si>
  <si>
    <t>Đặng Ngọc</t>
  </si>
  <si>
    <t>ENG 202 LIS</t>
  </si>
  <si>
    <t>Lê Mai Thị Mỹ</t>
  </si>
  <si>
    <t>Đỗ Thị Thùy</t>
  </si>
  <si>
    <t>Phạm Thị Thùy</t>
  </si>
  <si>
    <t>Đỗ Thục Huyền</t>
  </si>
  <si>
    <t xml:space="preserve">Nguyễn Thị Y </t>
  </si>
  <si>
    <t>Võ Thị Minh</t>
  </si>
  <si>
    <t>Nguyễn Thị Thạch</t>
  </si>
  <si>
    <t>Nguyễn Lê Phương</t>
  </si>
  <si>
    <t>Trần Thị Hoài</t>
  </si>
  <si>
    <t>Đoàn Thị Thủy</t>
  </si>
  <si>
    <t>Nguyễn Hoàng Thùy</t>
  </si>
  <si>
    <t>Lê Phước Anh</t>
  </si>
  <si>
    <t>Văn Minh</t>
  </si>
  <si>
    <t>Đào Duy</t>
  </si>
  <si>
    <t>Trương Nữ Lan</t>
  </si>
  <si>
    <t>ENG 202 XIS</t>
  </si>
  <si>
    <t>Lý Phạm</t>
  </si>
  <si>
    <t>Võ Gia</t>
  </si>
  <si>
    <t>Võ Hưng</t>
  </si>
  <si>
    <t>Cao Thị Phương</t>
  </si>
  <si>
    <t>Nguyễn Lý Hồng</t>
  </si>
  <si>
    <t>Bùi Xuân</t>
  </si>
  <si>
    <t>Lê Thảo</t>
  </si>
  <si>
    <t>Phùng Thị Hồng</t>
  </si>
  <si>
    <t>Đinh Trọng</t>
  </si>
  <si>
    <t>Nguyễn Trần Thảo</t>
  </si>
  <si>
    <t>Bùi Thị Tuyết</t>
  </si>
  <si>
    <t>Qua</t>
  </si>
  <si>
    <t>Bùi Thị Trúc</t>
  </si>
  <si>
    <t>Trương Tất</t>
  </si>
  <si>
    <t>Phan Thị Hoài</t>
  </si>
  <si>
    <t>Lê Trung Bảo</t>
  </si>
  <si>
    <t>Huỳnh Bá Thảo</t>
  </si>
  <si>
    <t>Hồ Thị Ngọc</t>
  </si>
  <si>
    <t>Trần Thị Ý</t>
  </si>
  <si>
    <t>Phan Thái Hoàng</t>
  </si>
  <si>
    <t>Lê Thị Như</t>
  </si>
  <si>
    <t>ENG 202 ZIS</t>
  </si>
  <si>
    <t>Nguyễn Thành Duy</t>
  </si>
  <si>
    <t>Đinh Ngọc</t>
  </si>
  <si>
    <t>Nguyễn Ngọc Lam</t>
  </si>
  <si>
    <t>Lê Nguyễn Diệu</t>
  </si>
  <si>
    <t>Phạm Thúy</t>
  </si>
  <si>
    <t>Mai Thị Thanh</t>
  </si>
  <si>
    <t xml:space="preserve">Văn Bá </t>
  </si>
  <si>
    <t>Đào Xuân</t>
  </si>
  <si>
    <t>Võ Nhật</t>
  </si>
  <si>
    <t>Văn Đức</t>
  </si>
  <si>
    <t>Nguyễn Hữu Bảo</t>
  </si>
  <si>
    <t xml:space="preserve">Nguyễn Mai Thảo </t>
  </si>
  <si>
    <t>Phan Nhật</t>
  </si>
  <si>
    <t>Hoàng Thị Mỷ</t>
  </si>
  <si>
    <t>Võ Lê Thanh</t>
  </si>
  <si>
    <t>Nhàn</t>
  </si>
  <si>
    <t>Hoàng Thị Khánh</t>
  </si>
  <si>
    <t>Lê Lan</t>
  </si>
  <si>
    <t>Lê Thái</t>
  </si>
  <si>
    <t>Hoàng Trung</t>
  </si>
  <si>
    <t>Đặng Thị Phương</t>
  </si>
  <si>
    <t>Dương Quỳnh</t>
  </si>
  <si>
    <t>Đoàn Thị Minh</t>
  </si>
  <si>
    <t>Hoàng Thị Thùy</t>
  </si>
  <si>
    <t xml:space="preserve">Trần Nhật </t>
  </si>
  <si>
    <t>Lê Hoàng Tịnh</t>
  </si>
  <si>
    <t>K17DLK1</t>
  </si>
  <si>
    <t>K17QTC1</t>
  </si>
  <si>
    <t>K17KDN1</t>
  </si>
  <si>
    <t>K17PSU_QNH2</t>
  </si>
  <si>
    <t>K17KDN2</t>
  </si>
  <si>
    <t>K17QTC2</t>
  </si>
  <si>
    <t>K17XDD4</t>
  </si>
  <si>
    <t>K17XDD2</t>
  </si>
  <si>
    <t>K17QTC4</t>
  </si>
  <si>
    <t>D17DLK</t>
  </si>
  <si>
    <t>K17TPM</t>
  </si>
  <si>
    <t>K17KDN4</t>
  </si>
  <si>
    <t>K17QCD5</t>
  </si>
  <si>
    <t>K17KKT4</t>
  </si>
  <si>
    <t>K17QTM1</t>
  </si>
  <si>
    <t>K17KMT</t>
  </si>
  <si>
    <t>K17PSU_QNH1</t>
  </si>
  <si>
    <t>K17PSU_DLK</t>
  </si>
  <si>
    <t>K17CSU_XDD</t>
  </si>
  <si>
    <t>K17PSU_KKT2</t>
  </si>
  <si>
    <t>K17KDN3</t>
  </si>
  <si>
    <t>K17CMU_TCD</t>
  </si>
  <si>
    <t>LCCC 3+1</t>
  </si>
  <si>
    <t>K17KCD</t>
  </si>
  <si>
    <t>K17PSU_QTH</t>
  </si>
  <si>
    <t>LCCC3+1</t>
  </si>
  <si>
    <t>K17PSU_KKT1</t>
  </si>
  <si>
    <t>K17PSU_QNH3</t>
  </si>
  <si>
    <t>K17PSU_KCD2</t>
  </si>
  <si>
    <t>K18QTH2</t>
  </si>
  <si>
    <t>LCCC2+2</t>
  </si>
  <si>
    <t>K18XDD</t>
  </si>
  <si>
    <t>K18PSU_QNH</t>
  </si>
  <si>
    <t>K18CMU_TPM</t>
  </si>
  <si>
    <t>302/2</t>
  </si>
  <si>
    <t>304/1</t>
  </si>
  <si>
    <t>304/2</t>
  </si>
  <si>
    <t>307/1</t>
  </si>
  <si>
    <t>307/2</t>
  </si>
  <si>
    <t>310/1</t>
  </si>
  <si>
    <t>310/2</t>
  </si>
  <si>
    <t>407/1</t>
  </si>
  <si>
    <t>407/2</t>
  </si>
  <si>
    <t>410/1</t>
  </si>
  <si>
    <t>410/2</t>
  </si>
  <si>
    <t>510/1</t>
  </si>
  <si>
    <t>510/2</t>
  </si>
  <si>
    <t>802-5-23</t>
  </si>
  <si>
    <t>302/1-5-24</t>
  </si>
  <si>
    <t>(KHỐI LỚP: BB-BD-BH-V-X-HIS-BIS-FIS-JIS-LIS-XIS-ZIS)</t>
  </si>
  <si>
    <t>5</t>
  </si>
  <si>
    <t>MÔN :ANH VĂN TRUNG CẤP 2 (NÓI)* MÃ MÔN:ENG 202</t>
  </si>
  <si>
    <t xml:space="preserve">Thời gian:07h30 - Ngày 11/06/2013 - Phòng: 302/1 - cơ sở:  K7/25 Quang Trung </t>
  </si>
  <si>
    <t/>
  </si>
  <si>
    <t>ENG-202-Suat 07h30 - Ngày 11/06/2013</t>
  </si>
  <si>
    <t>302/2-5-24</t>
  </si>
  <si>
    <t xml:space="preserve">Thời gian:07h30 - Ngày 11/06/2013 - Phòng: 302/2 - cơ sở:  K7/25 Quang Trung </t>
  </si>
  <si>
    <t>304/1-5-24</t>
  </si>
  <si>
    <t xml:space="preserve">Thời gian:07h30 - Ngày 11/06/2013 - Phòng: 304/1 - cơ sở:  K7/25 Quang Trung </t>
  </si>
  <si>
    <t>Nợ HP</t>
  </si>
  <si>
    <t>304/2-5-24</t>
  </si>
  <si>
    <t xml:space="preserve">Thời gian:07h30 - Ngày 11/06/2013 - Phòng: 304/2 - cơ sở:  K7/25 Quang Trung </t>
  </si>
  <si>
    <t>307/1-5-24</t>
  </si>
  <si>
    <t xml:space="preserve">Thời gian:07h30 - Ngày 11/06/2013 - Phòng: 307/1 - cơ sở:  K7/25 Quang Trung </t>
  </si>
  <si>
    <t>307/2-5-24</t>
  </si>
  <si>
    <t xml:space="preserve">Thời gian:07h30 - Ngày 11/06/2013 - Phòng: 307/2 - cơ sở:  K7/25 Quang Trung </t>
  </si>
  <si>
    <t>310/1-5-24</t>
  </si>
  <si>
    <t xml:space="preserve">Thời gian:07h30 - Ngày 11/06/2013 - Phòng: 310/1 - cơ sở:  K7/25 Quang Trung </t>
  </si>
  <si>
    <t>310/2-5-24</t>
  </si>
  <si>
    <t xml:space="preserve">Thời gian:07h30 - Ngày 11/06/2013 - Phòng: 310/2 - cơ sở:  K7/25 Quang Trung </t>
  </si>
  <si>
    <t>407/1-5-24</t>
  </si>
  <si>
    <t xml:space="preserve">Thời gian:07h30 - Ngày 11/06/2013 - Phòng: 407/1 - cơ sở:  K7/25 Quang Trung </t>
  </si>
  <si>
    <t>407/2-5-24</t>
  </si>
  <si>
    <t xml:space="preserve">Thời gian:07h30 - Ngày 11/06/2013 - Phòng: 407/2 - cơ sở:  K7/25 Quang Trung </t>
  </si>
  <si>
    <t>410/1-5-24</t>
  </si>
  <si>
    <t xml:space="preserve">Thời gian:07h30 - Ngày 11/06/2013 - Phòng: 410/1 - cơ sở:  K7/25 Quang Trung </t>
  </si>
  <si>
    <t>410/2-5-24</t>
  </si>
  <si>
    <t xml:space="preserve">Thời gian:07h30 - Ngày 11/06/2013 - Phòng: 410/2 - cơ sở:  K7/25 Quang Trung </t>
  </si>
  <si>
    <t>510/1-5-24</t>
  </si>
  <si>
    <t xml:space="preserve">Thời gian:07h30 - Ngày 11/06/2013 - Phòng: 510/1 - cơ sở:  K7/25 Quang Trung </t>
  </si>
  <si>
    <t>510/2-5-24</t>
  </si>
  <si>
    <t xml:space="preserve">Thời gian:07h30 - Ngày 11/06/2013 - Phòng: 510/2 - cơ sở:  K7/25 Quang Trung </t>
  </si>
  <si>
    <t>301-5-24</t>
  </si>
  <si>
    <t>301</t>
  </si>
  <si>
    <t xml:space="preserve">Thời gian:07h30 - Ngày 11/06/2013 - Phòng: 301 - cơ sở:  K7/25 Quang Trung </t>
  </si>
  <si>
    <t>303-5-24</t>
  </si>
  <si>
    <t>303</t>
  </si>
  <si>
    <t xml:space="preserve">Thời gian:07h30 - Ngày 11/06/2013 - Phòng: 303 - cơ sở:  K7/25 Quang Trung </t>
  </si>
  <si>
    <t>305-5-24</t>
  </si>
  <si>
    <t>305</t>
  </si>
  <si>
    <t xml:space="preserve">Thời gian:07h30 - Ngày 11/06/2013 - Phòng: 305 - cơ sở:  K7/25 Quang Trung </t>
  </si>
  <si>
    <t>308-5-23</t>
  </si>
  <si>
    <t>308</t>
  </si>
  <si>
    <t xml:space="preserve">Thời gian:07h30 - Ngày 11/06/2013 - Phòng: 308 - cơ sở:  K7/25 Quang Trung </t>
  </si>
  <si>
    <t>801-5-23</t>
  </si>
  <si>
    <t>801</t>
  </si>
  <si>
    <t xml:space="preserve">Thời gian:07h30 - Ngày 11/06/2013 - Phòng: 801 - cơ sở:  K7/25 Quang Trung </t>
  </si>
  <si>
    <t>802</t>
  </si>
  <si>
    <t xml:space="preserve">Thời gian:07h30 - Ngày 11/06/2013 - Phòng: 802 - cơ sở:  K7/25 Quang Trung 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</si>
</sst>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9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6" fontId="19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20" fillId="0" borderId="0"/>
    <xf numFmtId="182" fontId="41" fillId="0" borderId="0"/>
    <xf numFmtId="0" fontId="21" fillId="2" borderId="0"/>
    <xf numFmtId="0" fontId="22" fillId="2" borderId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23" fillId="2" borderId="0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24" fillId="0" borderId="0">
      <alignment wrapText="1"/>
    </xf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5" fontId="44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6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4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75" fillId="32" borderId="32" applyNumberFormat="0" applyAlignment="0" applyProtection="0"/>
    <xf numFmtId="0" fontId="47" fillId="0" borderId="0"/>
    <xf numFmtId="0" fontId="76" fillId="33" borderId="33" applyNumberFormat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169" fontId="26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6" fillId="0" borderId="0"/>
    <xf numFmtId="0" fontId="2" fillId="0" borderId="0" applyFont="0" applyFill="0" applyBorder="0" applyAlignment="0" applyProtection="0"/>
    <xf numFmtId="172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7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8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79" fillId="0" borderId="34" applyNumberFormat="0" applyFill="0" applyAlignment="0" applyProtection="0"/>
    <xf numFmtId="0" fontId="28" fillId="0" borderId="0" applyNumberFormat="0" applyFill="0" applyBorder="0" applyAlignment="0" applyProtection="0"/>
    <xf numFmtId="0" fontId="80" fillId="0" borderId="35" applyNumberFormat="0" applyFill="0" applyAlignment="0" applyProtection="0"/>
    <xf numFmtId="0" fontId="27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81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2" fillId="35" borderId="32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5" fillId="0" borderId="0"/>
    <xf numFmtId="0" fontId="2" fillId="0" borderId="0" applyFill="0" applyBorder="0" applyAlignment="0"/>
    <xf numFmtId="0" fontId="2" fillId="0" borderId="0" applyFill="0" applyBorder="0" applyAlignment="0"/>
    <xf numFmtId="0" fontId="83" fillId="0" borderId="37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89" fontId="2" fillId="0" borderId="5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4" fillId="36" borderId="0" applyNumberFormat="0" applyBorder="0" applyAlignment="0" applyProtection="0"/>
    <xf numFmtId="0" fontId="4" fillId="0" borderId="0"/>
    <xf numFmtId="37" fontId="31" fillId="0" borderId="0"/>
    <xf numFmtId="175" fontId="32" fillId="0" borderId="0"/>
    <xf numFmtId="0" fontId="2" fillId="0" borderId="0"/>
    <xf numFmtId="0" fontId="2" fillId="0" borderId="0"/>
    <xf numFmtId="0" fontId="15" fillId="0" borderId="0"/>
    <xf numFmtId="0" fontId="72" fillId="0" borderId="0"/>
    <xf numFmtId="0" fontId="15" fillId="0" borderId="0"/>
    <xf numFmtId="0" fontId="66" fillId="0" borderId="0"/>
    <xf numFmtId="0" fontId="2" fillId="0" borderId="0"/>
    <xf numFmtId="0" fontId="72" fillId="0" borderId="0"/>
    <xf numFmtId="0" fontId="72" fillId="0" borderId="0"/>
    <xf numFmtId="0" fontId="1" fillId="0" borderId="0"/>
    <xf numFmtId="0" fontId="2" fillId="0" borderId="0"/>
    <xf numFmtId="0" fontId="72" fillId="0" borderId="0"/>
    <xf numFmtId="0" fontId="72" fillId="0" borderId="0"/>
    <xf numFmtId="0" fontId="85" fillId="0" borderId="0"/>
    <xf numFmtId="0" fontId="43" fillId="0" borderId="0"/>
    <xf numFmtId="0" fontId="1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7" fillId="0" borderId="0"/>
    <xf numFmtId="0" fontId="44" fillId="0" borderId="0"/>
    <xf numFmtId="0" fontId="56" fillId="37" borderId="38" applyNumberFormat="0" applyFont="0" applyAlignment="0" applyProtection="0"/>
    <xf numFmtId="0" fontId="86" fillId="32" borderId="39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7" fillId="0" borderId="0" applyNumberFormat="0" applyFill="0" applyBorder="0" applyAlignment="0" applyProtection="0"/>
    <xf numFmtId="0" fontId="88" fillId="0" borderId="40" applyNumberFormat="0" applyFill="0" applyAlignment="0" applyProtection="0"/>
    <xf numFmtId="0" fontId="2" fillId="0" borderId="7" applyNumberFormat="0" applyFont="0" applyFill="0" applyAlignment="0" applyProtection="0"/>
    <xf numFmtId="0" fontId="8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6" fontId="16" fillId="0" borderId="0" applyFont="0" applyFill="0" applyBorder="0" applyAlignment="0" applyProtection="0"/>
    <xf numFmtId="176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0" fontId="39" fillId="0" borderId="0"/>
    <xf numFmtId="0" fontId="40" fillId="0" borderId="0"/>
    <xf numFmtId="179" fontId="16" fillId="0" borderId="0" applyFont="0" applyFill="0" applyBorder="0" applyAlignment="0" applyProtection="0"/>
    <xf numFmtId="6" fontId="41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</cellStyleXfs>
  <cellXfs count="173">
    <xf numFmtId="0" fontId="0" fillId="0" borderId="0" xfId="0"/>
    <xf numFmtId="0" fontId="57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8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7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7" fillId="0" borderId="5" xfId="0" applyFont="1" applyBorder="1"/>
    <xf numFmtId="0" fontId="57" fillId="0" borderId="8" xfId="0" applyFont="1" applyBorder="1"/>
    <xf numFmtId="0" fontId="58" fillId="0" borderId="8" xfId="113" applyNumberFormat="1" applyFont="1" applyBorder="1" applyAlignment="1">
      <alignment horizontal="center"/>
    </xf>
    <xf numFmtId="0" fontId="58" fillId="0" borderId="11" xfId="113" applyNumberFormat="1" applyFont="1" applyBorder="1" applyAlignment="1"/>
    <xf numFmtId="0" fontId="58" fillId="0" borderId="12" xfId="113" applyNumberFormat="1" applyFont="1" applyBorder="1" applyAlignment="1"/>
    <xf numFmtId="0" fontId="57" fillId="0" borderId="0" xfId="0" applyFont="1" applyAlignment="1">
      <alignment horizontal="center"/>
    </xf>
    <xf numFmtId="0" fontId="59" fillId="0" borderId="0" xfId="0" applyFont="1" applyAlignment="1"/>
    <xf numFmtId="0" fontId="59" fillId="0" borderId="0" xfId="0" applyFont="1"/>
    <xf numFmtId="0" fontId="58" fillId="0" borderId="13" xfId="113" applyNumberFormat="1" applyFont="1" applyBorder="1" applyAlignment="1"/>
    <xf numFmtId="0" fontId="58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7" fillId="0" borderId="0" xfId="0" applyFont="1" applyBorder="1" applyAlignment="1"/>
    <xf numFmtId="0" fontId="57" fillId="0" borderId="10" xfId="0" applyFont="1" applyBorder="1"/>
    <xf numFmtId="0" fontId="58" fillId="0" borderId="10" xfId="113" applyNumberFormat="1" applyFont="1" applyBorder="1" applyAlignment="1">
      <alignment horizontal="center"/>
    </xf>
    <xf numFmtId="0" fontId="58" fillId="0" borderId="15" xfId="113" applyNumberFormat="1" applyFont="1" applyBorder="1" applyAlignment="1"/>
    <xf numFmtId="0" fontId="58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7" fillId="0" borderId="0" xfId="0" applyFont="1" applyAlignment="1">
      <alignment horizontal="left"/>
    </xf>
    <xf numFmtId="49" fontId="8" fillId="0" borderId="0" xfId="113" applyNumberFormat="1" applyFont="1" applyBorder="1"/>
    <xf numFmtId="0" fontId="90" fillId="0" borderId="0" xfId="113" applyFont="1" applyBorder="1" applyAlignment="1"/>
    <xf numFmtId="0" fontId="91" fillId="0" borderId="0" xfId="0" applyFont="1" applyAlignment="1">
      <alignment horizontal="right"/>
    </xf>
    <xf numFmtId="0" fontId="61" fillId="38" borderId="0" xfId="0" applyFont="1" applyFill="1"/>
    <xf numFmtId="0" fontId="57" fillId="38" borderId="0" xfId="0" applyFont="1" applyFill="1"/>
    <xf numFmtId="0" fontId="57" fillId="38" borderId="0" xfId="0" applyFont="1" applyFill="1" applyAlignment="1"/>
    <xf numFmtId="0" fontId="61" fillId="0" borderId="0" xfId="0" applyFont="1" applyFill="1"/>
    <xf numFmtId="0" fontId="57" fillId="0" borderId="0" xfId="0" applyFont="1" applyFill="1"/>
    <xf numFmtId="0" fontId="57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2" fillId="39" borderId="0" xfId="0" applyFont="1" applyFill="1" applyAlignment="1"/>
    <xf numFmtId="0" fontId="92" fillId="39" borderId="0" xfId="119" applyNumberFormat="1" applyFont="1" applyFill="1" applyAlignment="1"/>
    <xf numFmtId="0" fontId="6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8" fillId="0" borderId="0" xfId="0" applyFont="1" applyFill="1"/>
    <xf numFmtId="0" fontId="93" fillId="39" borderId="0" xfId="119" applyFont="1" applyFill="1" applyAlignment="1">
      <alignment horizontal="center"/>
    </xf>
    <xf numFmtId="0" fontId="68" fillId="0" borderId="3" xfId="135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60" fillId="0" borderId="8" xfId="120" applyNumberFormat="1" applyFont="1" applyFill="1" applyBorder="1" applyAlignment="1" applyProtection="1">
      <alignment horizontal="center" wrapText="1"/>
    </xf>
    <xf numFmtId="0" fontId="60" fillId="0" borderId="11" xfId="120" applyNumberFormat="1" applyFont="1" applyFill="1" applyBorder="1" applyAlignment="1" applyProtection="1">
      <alignment horizontal="left"/>
    </xf>
    <xf numFmtId="0" fontId="60" fillId="0" borderId="12" xfId="120" applyNumberFormat="1" applyFont="1" applyFill="1" applyBorder="1" applyAlignment="1" applyProtection="1">
      <alignment horizontal="left" wrapText="1"/>
    </xf>
    <xf numFmtId="0" fontId="71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31" applyFont="1" applyBorder="1" applyAlignment="1" applyProtection="1">
      <alignment horizontal="center"/>
    </xf>
    <xf numFmtId="0" fontId="71" fillId="0" borderId="10" xfId="120" applyFont="1" applyBorder="1"/>
    <xf numFmtId="0" fontId="4" fillId="0" borderId="10" xfId="122" applyFont="1" applyBorder="1" applyAlignment="1"/>
    <xf numFmtId="0" fontId="55" fillId="0" borderId="18" xfId="131" applyFont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center" wrapText="1"/>
    </xf>
    <xf numFmtId="0" fontId="60" fillId="0" borderId="18" xfId="120" applyNumberFormat="1" applyFont="1" applyFill="1" applyBorder="1" applyAlignment="1" applyProtection="1">
      <alignment horizontal="left"/>
    </xf>
    <xf numFmtId="0" fontId="60" fillId="0" borderId="18" xfId="120" applyNumberFormat="1" applyFont="1" applyFill="1" applyBorder="1" applyAlignment="1" applyProtection="1">
      <alignment horizontal="left" wrapText="1"/>
    </xf>
    <xf numFmtId="0" fontId="60" fillId="0" borderId="18" xfId="120" applyFont="1" applyBorder="1" applyAlignment="1"/>
    <xf numFmtId="0" fontId="71" fillId="0" borderId="18" xfId="120" applyFont="1" applyBorder="1"/>
    <xf numFmtId="0" fontId="4" fillId="0" borderId="18" xfId="122" applyFont="1" applyBorder="1" applyAlignment="1"/>
    <xf numFmtId="0" fontId="3" fillId="0" borderId="0" xfId="131" applyFont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center" wrapText="1"/>
    </xf>
    <xf numFmtId="0" fontId="60" fillId="0" borderId="0" xfId="120" applyNumberFormat="1" applyFont="1" applyFill="1" applyBorder="1" applyAlignment="1" applyProtection="1">
      <alignment horizontal="left"/>
    </xf>
    <xf numFmtId="0" fontId="60" fillId="0" borderId="0" xfId="120" applyNumberFormat="1" applyFont="1" applyFill="1" applyBorder="1" applyAlignment="1" applyProtection="1">
      <alignment horizontal="left" wrapText="1"/>
    </xf>
    <xf numFmtId="0" fontId="60" fillId="0" borderId="0" xfId="120" applyFont="1" applyBorder="1" applyAlignment="1"/>
    <xf numFmtId="0" fontId="71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31" applyFont="1" applyBorder="1" applyAlignment="1" applyProtection="1">
      <alignment horizontal="center"/>
    </xf>
    <xf numFmtId="0" fontId="43" fillId="0" borderId="0" xfId="131" applyFont="1" applyBorder="1" applyAlignment="1" applyProtection="1">
      <alignment horizontal="left"/>
    </xf>
    <xf numFmtId="0" fontId="4" fillId="0" borderId="5" xfId="131" applyFont="1" applyBorder="1" applyAlignment="1" applyProtection="1">
      <alignment horizontal="center"/>
    </xf>
    <xf numFmtId="0" fontId="60" fillId="0" borderId="19" xfId="120" applyNumberFormat="1" applyFont="1" applyFill="1" applyBorder="1" applyAlignment="1" applyProtection="1">
      <alignment horizontal="center" wrapText="1"/>
    </xf>
    <xf numFmtId="0" fontId="60" fillId="0" borderId="20" xfId="120" applyNumberFormat="1" applyFont="1" applyFill="1" applyBorder="1" applyAlignment="1" applyProtection="1">
      <alignment horizontal="left"/>
    </xf>
    <xf numFmtId="0" fontId="60" fillId="0" borderId="21" xfId="120" applyNumberFormat="1" applyFont="1" applyFill="1" applyBorder="1" applyAlignment="1" applyProtection="1">
      <alignment horizontal="left" wrapText="1"/>
    </xf>
    <xf numFmtId="0" fontId="71" fillId="0" borderId="5" xfId="120" applyFont="1" applyBorder="1"/>
    <xf numFmtId="0" fontId="4" fillId="0" borderId="5" xfId="122" applyFont="1" applyBorder="1" applyAlignment="1"/>
    <xf numFmtId="0" fontId="60" fillId="0" borderId="8" xfId="120" applyFont="1" applyBorder="1" applyAlignment="1">
      <alignment horizontal="center"/>
    </xf>
    <xf numFmtId="0" fontId="60" fillId="0" borderId="19" xfId="120" applyFont="1" applyBorder="1" applyAlignment="1">
      <alignment horizontal="center"/>
    </xf>
    <xf numFmtId="0" fontId="94" fillId="0" borderId="8" xfId="120" applyNumberFormat="1" applyFont="1" applyFill="1" applyBorder="1" applyAlignment="1" applyProtection="1">
      <alignment horizontal="center" wrapText="1"/>
    </xf>
    <xf numFmtId="0" fontId="95" fillId="0" borderId="8" xfId="12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4" applyBorder="1" applyAlignment="1">
      <alignment horizontal="center" vertical="center" wrapText="1"/>
    </xf>
    <xf numFmtId="0" fontId="12" fillId="0" borderId="9" xfId="134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68" fillId="0" borderId="3" xfId="122" applyFont="1" applyFill="1" applyBorder="1" applyAlignment="1">
      <alignment horizontal="center" vertical="center"/>
    </xf>
    <xf numFmtId="0" fontId="68" fillId="0" borderId="3" xfId="122" applyFont="1" applyFill="1" applyBorder="1" applyAlignment="1">
      <alignment horizontal="center" vertical="center" wrapText="1"/>
    </xf>
    <xf numFmtId="0" fontId="68" fillId="0" borderId="30" xfId="122" applyFont="1" applyFill="1" applyBorder="1" applyAlignment="1">
      <alignment horizontal="left" vertical="center"/>
    </xf>
    <xf numFmtId="0" fontId="68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70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8" fillId="0" borderId="3" xfId="122" applyFont="1" applyFill="1" applyBorder="1" applyAlignment="1">
      <alignment horizontal="center"/>
    </xf>
    <xf numFmtId="0" fontId="68" fillId="0" borderId="20" xfId="122" applyFont="1" applyFill="1" applyBorder="1" applyAlignment="1">
      <alignment horizontal="center" vertical="center" wrapText="1"/>
    </xf>
    <xf numFmtId="0" fontId="68" fillId="0" borderId="18" xfId="122" applyFont="1" applyFill="1" applyBorder="1" applyAlignment="1">
      <alignment horizontal="center" vertical="center" wrapText="1"/>
    </xf>
    <xf numFmtId="0" fontId="68" fillId="0" borderId="21" xfId="122" applyFont="1" applyFill="1" applyBorder="1" applyAlignment="1">
      <alignment horizontal="center" vertical="center" wrapText="1"/>
    </xf>
    <xf numFmtId="0" fontId="68" fillId="0" borderId="29" xfId="122" applyFont="1" applyFill="1" applyBorder="1" applyAlignment="1">
      <alignment horizontal="center" vertical="center" wrapText="1"/>
    </xf>
    <xf numFmtId="0" fontId="68" fillId="0" borderId="23" xfId="122" applyFont="1" applyFill="1" applyBorder="1" applyAlignment="1">
      <alignment horizontal="center" vertical="center" wrapText="1"/>
    </xf>
    <xf numFmtId="0" fontId="68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8" fillId="0" borderId="0" xfId="0" applyFont="1" applyFill="1" applyAlignment="1">
      <alignment horizontal="center"/>
    </xf>
  </cellXfs>
  <cellStyles count="18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_ds_anh_van_khoa_12_hk1" xfId="134"/>
    <cellStyle name="Normal_nv2_2003" xfId="135"/>
    <cellStyle name="Normal1" xfId="136"/>
    <cellStyle name="Note" xfId="137" builtinId="10" customBuiltin="1"/>
    <cellStyle name="Output" xfId="138" builtinId="21" customBuiltin="1"/>
    <cellStyle name="Percent (0)" xfId="139"/>
    <cellStyle name="Percent [2]" xfId="140"/>
    <cellStyle name="Percent 2" xfId="141"/>
    <cellStyle name="Percent 3" xfId="142"/>
    <cellStyle name="PERCENTAGE" xfId="143"/>
    <cellStyle name="PrePop Currency (0)" xfId="144"/>
    <cellStyle name="PrePop Currency (0) 2" xfId="145"/>
    <cellStyle name="PSChar" xfId="146"/>
    <cellStyle name="PSDate" xfId="147"/>
    <cellStyle name="PSDec" xfId="148"/>
    <cellStyle name="PSHeading" xfId="149"/>
    <cellStyle name="PSInt" xfId="150"/>
    <cellStyle name="PSSpacer" xfId="151"/>
    <cellStyle name="songuyen" xfId="152"/>
    <cellStyle name="Style 1" xfId="153"/>
    <cellStyle name="subhead" xfId="154"/>
    <cellStyle name="Text Indent A" xfId="155"/>
    <cellStyle name="Text Indent B" xfId="156"/>
    <cellStyle name="Text Indent B 2" xfId="157"/>
    <cellStyle name="Title" xfId="158" builtinId="15" customBuiltin="1"/>
    <cellStyle name="Total" xfId="159" builtinId="25" customBuiltin="1"/>
    <cellStyle name="Total 2" xfId="160"/>
    <cellStyle name="Warning Text" xfId="161" builtinId="11" customBuiltin="1"/>
    <cellStyle name="xuan" xfId="162"/>
    <cellStyle name="똿뗦먛귟 [0.00]_PRODUCT DETAIL Q1" xfId="163"/>
    <cellStyle name="똿뗦먛귟_PRODUCT DETAIL Q1" xfId="164"/>
    <cellStyle name="믅됞 [0.00]_PRODUCT DETAIL Q1" xfId="165"/>
    <cellStyle name="믅됞_PRODUCT DETAIL Q1" xfId="166"/>
    <cellStyle name="백분율_95" xfId="167"/>
    <cellStyle name="뷭?_BOOKSHIP" xfId="168"/>
    <cellStyle name="一般_00Q3902REV.1" xfId="169"/>
    <cellStyle name="千分位[0]_00Q3902REV.1" xfId="170"/>
    <cellStyle name="千分位_00Q3902REV.1" xfId="171"/>
    <cellStyle name="콤마 [0]_1202" xfId="172"/>
    <cellStyle name="콤마_1202" xfId="173"/>
    <cellStyle name="통화 [0]_1202" xfId="174"/>
    <cellStyle name="통화_1202" xfId="175"/>
    <cellStyle name="표준_(정보부문)월별인원계획" xfId="176"/>
    <cellStyle name="標準_Financial Prpsl" xfId="177"/>
    <cellStyle name="貨幣 [0]_00Q3902REV.1" xfId="178"/>
    <cellStyle name="貨幣[0]_BRE" xfId="179"/>
    <cellStyle name="貨幣_00Q3902REV.1" xfId="180"/>
    <cellStyle name=" [0.00]_ Att. 1- Cover" xfId="181"/>
    <cellStyle name="_ Att. 1- Cover" xfId="182"/>
    <cellStyle name="?_ Att. 1- Cover" xfId="183"/>
  </cellStyles>
  <dxfs count="2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ExtractElement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48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09"/>
      <c r="AB9" s="110"/>
      <c r="AC9" s="110"/>
      <c r="AD9" s="111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02"/>
      <c r="AB10" s="103"/>
      <c r="AC10" s="103"/>
      <c r="AD10" s="104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02"/>
      <c r="AB11" s="103"/>
      <c r="AC11" s="103"/>
      <c r="AD11" s="104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02"/>
      <c r="AB12" s="103"/>
      <c r="AC12" s="103"/>
      <c r="AD12" s="104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02"/>
      <c r="AB13" s="103"/>
      <c r="AC13" s="103"/>
      <c r="AD13" s="104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02"/>
      <c r="AB14" s="103"/>
      <c r="AC14" s="103"/>
      <c r="AD14" s="104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02"/>
      <c r="AB15" s="103"/>
      <c r="AC15" s="103"/>
      <c r="AD15" s="104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02"/>
      <c r="AB16" s="103"/>
      <c r="AC16" s="103"/>
      <c r="AD16" s="104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02"/>
      <c r="AB17" s="103"/>
      <c r="AC17" s="103"/>
      <c r="AD17" s="104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02"/>
      <c r="AB18" s="103"/>
      <c r="AC18" s="103"/>
      <c r="AD18" s="104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02"/>
      <c r="AB19" s="103"/>
      <c r="AC19" s="103"/>
      <c r="AD19" s="104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02"/>
      <c r="AB20" s="103"/>
      <c r="AC20" s="103"/>
      <c r="AD20" s="104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02"/>
      <c r="AB21" s="103"/>
      <c r="AC21" s="103"/>
      <c r="AD21" s="104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02"/>
      <c r="AB22" s="103"/>
      <c r="AC22" s="103"/>
      <c r="AD22" s="104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05"/>
      <c r="AB23" s="106"/>
      <c r="AC23" s="106"/>
      <c r="AD23" s="107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09"/>
      <c r="AB32" s="110"/>
      <c r="AC32" s="110"/>
      <c r="AD32" s="111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02"/>
      <c r="AB33" s="103"/>
      <c r="AC33" s="103"/>
      <c r="AD33" s="104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02"/>
      <c r="AB34" s="103"/>
      <c r="AC34" s="103"/>
      <c r="AD34" s="104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02"/>
      <c r="AB35" s="103"/>
      <c r="AC35" s="103"/>
      <c r="AD35" s="104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02"/>
      <c r="AB36" s="103"/>
      <c r="AC36" s="103"/>
      <c r="AD36" s="104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02"/>
      <c r="AB37" s="103"/>
      <c r="AC37" s="103"/>
      <c r="AD37" s="104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02"/>
      <c r="AB38" s="103"/>
      <c r="AC38" s="103"/>
      <c r="AD38" s="104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02"/>
      <c r="AB39" s="103"/>
      <c r="AC39" s="103"/>
      <c r="AD39" s="104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02"/>
      <c r="AB40" s="103"/>
      <c r="AC40" s="103"/>
      <c r="AD40" s="104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02"/>
      <c r="AB41" s="103"/>
      <c r="AC41" s="103"/>
      <c r="AD41" s="104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2"/>
      <c r="AB42" s="103"/>
      <c r="AC42" s="103"/>
      <c r="AD42" s="104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02"/>
      <c r="AB43" s="103"/>
      <c r="AC43" s="103"/>
      <c r="AD43" s="104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02"/>
      <c r="AB44" s="103"/>
      <c r="AC44" s="103"/>
      <c r="AD44" s="104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02"/>
      <c r="AB45" s="103"/>
      <c r="AC45" s="103"/>
      <c r="AD45" s="104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05"/>
      <c r="AB46" s="106"/>
      <c r="AC46" s="106"/>
      <c r="AD46" s="107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09"/>
      <c r="AB55" s="110"/>
      <c r="AC55" s="110"/>
      <c r="AD55" s="111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2"/>
      <c r="AB56" s="103"/>
      <c r="AC56" s="103"/>
      <c r="AD56" s="104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2"/>
      <c r="AB57" s="103"/>
      <c r="AC57" s="103"/>
      <c r="AD57" s="104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2"/>
      <c r="AB58" s="103"/>
      <c r="AC58" s="103"/>
      <c r="AD58" s="104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2"/>
      <c r="AB59" s="103"/>
      <c r="AC59" s="103"/>
      <c r="AD59" s="104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2"/>
      <c r="AB60" s="103"/>
      <c r="AC60" s="103"/>
      <c r="AD60" s="104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2"/>
      <c r="AB61" s="103"/>
      <c r="AC61" s="103"/>
      <c r="AD61" s="104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2"/>
      <c r="AB62" s="103"/>
      <c r="AC62" s="103"/>
      <c r="AD62" s="104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2"/>
      <c r="AB63" s="103"/>
      <c r="AC63" s="103"/>
      <c r="AD63" s="104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2"/>
      <c r="AB64" s="103"/>
      <c r="AC64" s="103"/>
      <c r="AD64" s="104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2"/>
      <c r="AB65" s="103"/>
      <c r="AC65" s="103"/>
      <c r="AD65" s="104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2"/>
      <c r="AB66" s="103"/>
      <c r="AC66" s="103"/>
      <c r="AD66" s="104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2"/>
      <c r="AB67" s="103"/>
      <c r="AC67" s="103"/>
      <c r="AD67" s="104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2"/>
      <c r="AB68" s="103"/>
      <c r="AC68" s="103"/>
      <c r="AD68" s="104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5"/>
      <c r="AB69" s="106"/>
      <c r="AC69" s="106"/>
      <c r="AD69" s="107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9"/>
      <c r="AB78" s="110"/>
      <c r="AC78" s="110"/>
      <c r="AD78" s="111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5"/>
      <c r="AB92" s="106"/>
      <c r="AC92" s="106"/>
      <c r="AD92" s="107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R18" sqref="R18"/>
      <selection pane="bottomLeft" activeCell="R18" sqref="R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771</v>
      </c>
    </row>
    <row r="2" spans="1:15" s="56" customFormat="1">
      <c r="C2" s="172" t="s">
        <v>59</v>
      </c>
      <c r="D2" s="172"/>
      <c r="E2" s="59" t="s">
        <v>747</v>
      </c>
      <c r="F2" s="156" t="s">
        <v>760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761</v>
      </c>
      <c r="D3" s="157" t="s">
        <v>762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772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73</v>
      </c>
      <c r="B8" s="65">
        <v>1</v>
      </c>
      <c r="C8" s="100">
        <v>172217207</v>
      </c>
      <c r="D8" s="67" t="s">
        <v>412</v>
      </c>
      <c r="E8" s="68" t="s">
        <v>413</v>
      </c>
      <c r="F8" s="101" t="s">
        <v>390</v>
      </c>
      <c r="G8" s="101" t="s">
        <v>717</v>
      </c>
      <c r="H8" s="69"/>
      <c r="I8" s="70"/>
      <c r="J8" s="70"/>
      <c r="K8" s="70"/>
      <c r="L8" s="169" t="s">
        <v>764</v>
      </c>
      <c r="M8" s="170"/>
      <c r="N8" s="171"/>
      <c r="O8" t="s">
        <v>765</v>
      </c>
    </row>
    <row r="9" spans="1:15" ht="20.100000000000001" customHeight="1">
      <c r="A9">
        <v>74</v>
      </c>
      <c r="B9" s="65">
        <v>2</v>
      </c>
      <c r="C9" s="100">
        <v>172328034</v>
      </c>
      <c r="D9" s="67" t="s">
        <v>414</v>
      </c>
      <c r="E9" s="68" t="s">
        <v>140</v>
      </c>
      <c r="F9" s="101" t="s">
        <v>390</v>
      </c>
      <c r="G9" s="101" t="s">
        <v>715</v>
      </c>
      <c r="H9" s="69"/>
      <c r="I9" s="70"/>
      <c r="J9" s="70"/>
      <c r="K9" s="70"/>
      <c r="L9" s="159" t="s">
        <v>764</v>
      </c>
      <c r="M9" s="160"/>
      <c r="N9" s="161"/>
      <c r="O9" t="s">
        <v>765</v>
      </c>
    </row>
    <row r="10" spans="1:15" ht="20.100000000000001" customHeight="1">
      <c r="A10">
        <v>75</v>
      </c>
      <c r="B10" s="65">
        <v>3</v>
      </c>
      <c r="C10" s="100">
        <v>172217220</v>
      </c>
      <c r="D10" s="67" t="s">
        <v>415</v>
      </c>
      <c r="E10" s="68" t="s">
        <v>160</v>
      </c>
      <c r="F10" s="101" t="s">
        <v>390</v>
      </c>
      <c r="G10" s="101" t="s">
        <v>347</v>
      </c>
      <c r="H10" s="69"/>
      <c r="I10" s="70"/>
      <c r="J10" s="70"/>
      <c r="K10" s="70"/>
      <c r="L10" s="159" t="s">
        <v>764</v>
      </c>
      <c r="M10" s="160"/>
      <c r="N10" s="161"/>
      <c r="O10" t="s">
        <v>765</v>
      </c>
    </row>
    <row r="11" spans="1:15" ht="20.100000000000001" customHeight="1">
      <c r="A11">
        <v>76</v>
      </c>
      <c r="B11" s="65">
        <v>4</v>
      </c>
      <c r="C11" s="100">
        <v>1811226391</v>
      </c>
      <c r="D11" s="67" t="s">
        <v>416</v>
      </c>
      <c r="E11" s="68" t="s">
        <v>160</v>
      </c>
      <c r="F11" s="101" t="s">
        <v>390</v>
      </c>
      <c r="G11" s="101" t="s">
        <v>266</v>
      </c>
      <c r="H11" s="69"/>
      <c r="I11" s="70"/>
      <c r="J11" s="70"/>
      <c r="K11" s="70"/>
      <c r="L11" s="159" t="s">
        <v>770</v>
      </c>
      <c r="M11" s="160"/>
      <c r="N11" s="161"/>
      <c r="O11" t="s">
        <v>765</v>
      </c>
    </row>
    <row r="12" spans="1:15" ht="20.100000000000001" customHeight="1">
      <c r="A12">
        <v>77</v>
      </c>
      <c r="B12" s="65">
        <v>5</v>
      </c>
      <c r="C12" s="100">
        <v>1810216644</v>
      </c>
      <c r="D12" s="67" t="s">
        <v>417</v>
      </c>
      <c r="E12" s="68" t="s">
        <v>99</v>
      </c>
      <c r="F12" s="101" t="s">
        <v>390</v>
      </c>
      <c r="G12" s="101" t="s">
        <v>327</v>
      </c>
      <c r="H12" s="69"/>
      <c r="I12" s="70"/>
      <c r="J12" s="70"/>
      <c r="K12" s="70"/>
      <c r="L12" s="159" t="s">
        <v>764</v>
      </c>
      <c r="M12" s="160"/>
      <c r="N12" s="161"/>
      <c r="O12" t="s">
        <v>765</v>
      </c>
    </row>
    <row r="13" spans="1:15" ht="20.100000000000001" customHeight="1">
      <c r="A13">
        <v>78</v>
      </c>
      <c r="B13" s="65">
        <v>6</v>
      </c>
      <c r="C13" s="100">
        <v>162326549</v>
      </c>
      <c r="D13" s="67" t="s">
        <v>418</v>
      </c>
      <c r="E13" s="68" t="s">
        <v>102</v>
      </c>
      <c r="F13" s="101" t="s">
        <v>390</v>
      </c>
      <c r="G13" s="101" t="s">
        <v>713</v>
      </c>
      <c r="H13" s="69"/>
      <c r="I13" s="70"/>
      <c r="J13" s="70"/>
      <c r="K13" s="70"/>
      <c r="L13" s="159" t="s">
        <v>764</v>
      </c>
      <c r="M13" s="160"/>
      <c r="N13" s="161"/>
      <c r="O13" t="s">
        <v>765</v>
      </c>
    </row>
    <row r="14" spans="1:15" ht="20.100000000000001" customHeight="1">
      <c r="A14">
        <v>79</v>
      </c>
      <c r="B14" s="65">
        <v>7</v>
      </c>
      <c r="C14" s="100">
        <v>1820714394</v>
      </c>
      <c r="D14" s="67" t="s">
        <v>419</v>
      </c>
      <c r="E14" s="68" t="s">
        <v>191</v>
      </c>
      <c r="F14" s="101" t="s">
        <v>390</v>
      </c>
      <c r="G14" s="101" t="s">
        <v>341</v>
      </c>
      <c r="H14" s="69"/>
      <c r="I14" s="70"/>
      <c r="J14" s="70"/>
      <c r="K14" s="70"/>
      <c r="L14" s="159" t="s">
        <v>764</v>
      </c>
      <c r="M14" s="160"/>
      <c r="N14" s="161"/>
      <c r="O14" t="s">
        <v>765</v>
      </c>
    </row>
    <row r="15" spans="1:15" ht="20.100000000000001" customHeight="1">
      <c r="A15">
        <v>80</v>
      </c>
      <c r="B15" s="65">
        <v>8</v>
      </c>
      <c r="C15" s="100">
        <v>172217235</v>
      </c>
      <c r="D15" s="67" t="s">
        <v>250</v>
      </c>
      <c r="E15" s="68" t="s">
        <v>275</v>
      </c>
      <c r="F15" s="101" t="s">
        <v>390</v>
      </c>
      <c r="G15" s="101" t="s">
        <v>717</v>
      </c>
      <c r="H15" s="69"/>
      <c r="I15" s="70"/>
      <c r="J15" s="70"/>
      <c r="K15" s="70"/>
      <c r="L15" s="159" t="s">
        <v>764</v>
      </c>
      <c r="M15" s="160"/>
      <c r="N15" s="161"/>
      <c r="O15" t="s">
        <v>765</v>
      </c>
    </row>
    <row r="16" spans="1:15" ht="20.100000000000001" customHeight="1">
      <c r="A16">
        <v>81</v>
      </c>
      <c r="B16" s="65">
        <v>9</v>
      </c>
      <c r="C16" s="100">
        <v>172127607</v>
      </c>
      <c r="D16" s="67" t="s">
        <v>420</v>
      </c>
      <c r="E16" s="68" t="s">
        <v>103</v>
      </c>
      <c r="F16" s="101" t="s">
        <v>390</v>
      </c>
      <c r="G16" s="101" t="s">
        <v>721</v>
      </c>
      <c r="H16" s="69"/>
      <c r="I16" s="70"/>
      <c r="J16" s="70"/>
      <c r="K16" s="70"/>
      <c r="L16" s="159" t="s">
        <v>764</v>
      </c>
      <c r="M16" s="160"/>
      <c r="N16" s="161"/>
      <c r="O16" t="s">
        <v>765</v>
      </c>
    </row>
    <row r="17" spans="1:15" ht="20.100000000000001" customHeight="1">
      <c r="A17">
        <v>82</v>
      </c>
      <c r="B17" s="65">
        <v>10</v>
      </c>
      <c r="C17" s="100">
        <v>1810215760</v>
      </c>
      <c r="D17" s="67" t="s">
        <v>421</v>
      </c>
      <c r="E17" s="68" t="s">
        <v>422</v>
      </c>
      <c r="F17" s="101" t="s">
        <v>390</v>
      </c>
      <c r="G17" s="101" t="s">
        <v>327</v>
      </c>
      <c r="H17" s="69"/>
      <c r="I17" s="70"/>
      <c r="J17" s="70"/>
      <c r="K17" s="70"/>
      <c r="L17" s="159" t="s">
        <v>764</v>
      </c>
      <c r="M17" s="160"/>
      <c r="N17" s="161"/>
      <c r="O17" t="s">
        <v>765</v>
      </c>
    </row>
    <row r="18" spans="1:15" ht="20.100000000000001" customHeight="1">
      <c r="A18">
        <v>83</v>
      </c>
      <c r="B18" s="65">
        <v>11</v>
      </c>
      <c r="C18" s="100">
        <v>172217243</v>
      </c>
      <c r="D18" s="67" t="s">
        <v>423</v>
      </c>
      <c r="E18" s="68" t="s">
        <v>208</v>
      </c>
      <c r="F18" s="101" t="s">
        <v>390</v>
      </c>
      <c r="G18" s="101" t="s">
        <v>717</v>
      </c>
      <c r="H18" s="69"/>
      <c r="I18" s="70"/>
      <c r="J18" s="70"/>
      <c r="K18" s="70"/>
      <c r="L18" s="159" t="s">
        <v>764</v>
      </c>
      <c r="M18" s="160"/>
      <c r="N18" s="161"/>
      <c r="O18" t="s">
        <v>765</v>
      </c>
    </row>
    <row r="19" spans="1:15" ht="20.100000000000001" customHeight="1">
      <c r="A19">
        <v>84</v>
      </c>
      <c r="B19" s="65">
        <v>12</v>
      </c>
      <c r="C19" s="100">
        <v>172217251</v>
      </c>
      <c r="D19" s="67" t="s">
        <v>305</v>
      </c>
      <c r="E19" s="68" t="s">
        <v>148</v>
      </c>
      <c r="F19" s="101" t="s">
        <v>390</v>
      </c>
      <c r="G19" s="101" t="s">
        <v>717</v>
      </c>
      <c r="H19" s="69"/>
      <c r="I19" s="70"/>
      <c r="J19" s="70"/>
      <c r="K19" s="70"/>
      <c r="L19" s="159" t="s">
        <v>764</v>
      </c>
      <c r="M19" s="160"/>
      <c r="N19" s="161"/>
      <c r="O19" t="s">
        <v>765</v>
      </c>
    </row>
    <row r="20" spans="1:15" ht="20.100000000000001" customHeight="1">
      <c r="A20">
        <v>85</v>
      </c>
      <c r="B20" s="65">
        <v>13</v>
      </c>
      <c r="C20" s="100">
        <v>1811226265</v>
      </c>
      <c r="D20" s="67" t="s">
        <v>84</v>
      </c>
      <c r="E20" s="68" t="s">
        <v>148</v>
      </c>
      <c r="F20" s="101" t="s">
        <v>390</v>
      </c>
      <c r="G20" s="101" t="s">
        <v>329</v>
      </c>
      <c r="H20" s="69"/>
      <c r="I20" s="70"/>
      <c r="J20" s="70"/>
      <c r="K20" s="70"/>
      <c r="L20" s="159" t="s">
        <v>764</v>
      </c>
      <c r="M20" s="160"/>
      <c r="N20" s="161"/>
      <c r="O20" t="s">
        <v>765</v>
      </c>
    </row>
    <row r="21" spans="1:15" ht="20.100000000000001" customHeight="1">
      <c r="A21">
        <v>86</v>
      </c>
      <c r="B21" s="65">
        <v>14</v>
      </c>
      <c r="C21" s="100">
        <v>1820264936</v>
      </c>
      <c r="D21" s="67" t="s">
        <v>424</v>
      </c>
      <c r="E21" s="68" t="s">
        <v>217</v>
      </c>
      <c r="F21" s="101" t="s">
        <v>390</v>
      </c>
      <c r="G21" s="101" t="s">
        <v>332</v>
      </c>
      <c r="H21" s="69"/>
      <c r="I21" s="70"/>
      <c r="J21" s="70"/>
      <c r="K21" s="70"/>
      <c r="L21" s="159" t="s">
        <v>764</v>
      </c>
      <c r="M21" s="160"/>
      <c r="N21" s="161"/>
      <c r="O21" t="s">
        <v>765</v>
      </c>
    </row>
    <row r="22" spans="1:15" ht="20.100000000000001" customHeight="1">
      <c r="A22">
        <v>87</v>
      </c>
      <c r="B22" s="65">
        <v>15</v>
      </c>
      <c r="C22" s="100">
        <v>172328087</v>
      </c>
      <c r="D22" s="67" t="s">
        <v>425</v>
      </c>
      <c r="E22" s="68" t="s">
        <v>426</v>
      </c>
      <c r="F22" s="101" t="s">
        <v>390</v>
      </c>
      <c r="G22" s="101" t="s">
        <v>722</v>
      </c>
      <c r="H22" s="69"/>
      <c r="I22" s="70"/>
      <c r="J22" s="70"/>
      <c r="K22" s="70"/>
      <c r="L22" s="159" t="s">
        <v>764</v>
      </c>
      <c r="M22" s="160"/>
      <c r="N22" s="161"/>
      <c r="O22" t="s">
        <v>765</v>
      </c>
    </row>
    <row r="23" spans="1:15" ht="20.100000000000001" customHeight="1">
      <c r="A23">
        <v>88</v>
      </c>
      <c r="B23" s="65">
        <v>16</v>
      </c>
      <c r="C23" s="100">
        <v>172526972</v>
      </c>
      <c r="D23" s="67" t="s">
        <v>194</v>
      </c>
      <c r="E23" s="68" t="s">
        <v>127</v>
      </c>
      <c r="F23" s="101" t="s">
        <v>390</v>
      </c>
      <c r="G23" s="101" t="s">
        <v>719</v>
      </c>
      <c r="H23" s="69"/>
      <c r="I23" s="70"/>
      <c r="J23" s="70"/>
      <c r="K23" s="70"/>
      <c r="L23" s="159" t="s">
        <v>764</v>
      </c>
      <c r="M23" s="160"/>
      <c r="N23" s="161"/>
      <c r="O23" t="s">
        <v>765</v>
      </c>
    </row>
    <row r="24" spans="1:15" ht="20.100000000000001" customHeight="1">
      <c r="A24">
        <v>89</v>
      </c>
      <c r="B24" s="65">
        <v>17</v>
      </c>
      <c r="C24" s="100">
        <v>172217263</v>
      </c>
      <c r="D24" s="67" t="s">
        <v>85</v>
      </c>
      <c r="E24" s="68" t="s">
        <v>193</v>
      </c>
      <c r="F24" s="101" t="s">
        <v>390</v>
      </c>
      <c r="G24" s="101" t="s">
        <v>717</v>
      </c>
      <c r="H24" s="69"/>
      <c r="I24" s="70"/>
      <c r="J24" s="70"/>
      <c r="K24" s="70"/>
      <c r="L24" s="159" t="s">
        <v>764</v>
      </c>
      <c r="M24" s="160"/>
      <c r="N24" s="161"/>
      <c r="O24" t="s">
        <v>765</v>
      </c>
    </row>
    <row r="25" spans="1:15" ht="20.100000000000001" customHeight="1">
      <c r="A25">
        <v>90</v>
      </c>
      <c r="B25" s="65">
        <v>18</v>
      </c>
      <c r="C25" s="100">
        <v>172217269</v>
      </c>
      <c r="D25" s="67" t="s">
        <v>427</v>
      </c>
      <c r="E25" s="68" t="s">
        <v>107</v>
      </c>
      <c r="F25" s="101" t="s">
        <v>390</v>
      </c>
      <c r="G25" s="101" t="s">
        <v>718</v>
      </c>
      <c r="H25" s="69"/>
      <c r="I25" s="70"/>
      <c r="J25" s="70"/>
      <c r="K25" s="70"/>
      <c r="L25" s="159" t="s">
        <v>764</v>
      </c>
      <c r="M25" s="160"/>
      <c r="N25" s="161"/>
      <c r="O25" t="s">
        <v>765</v>
      </c>
    </row>
    <row r="26" spans="1:15" ht="20.100000000000001" customHeight="1">
      <c r="A26">
        <v>91</v>
      </c>
      <c r="B26" s="65">
        <v>19</v>
      </c>
      <c r="C26" s="100">
        <v>172528632</v>
      </c>
      <c r="D26" s="67" t="s">
        <v>143</v>
      </c>
      <c r="E26" s="68" t="s">
        <v>130</v>
      </c>
      <c r="F26" s="101" t="s">
        <v>390</v>
      </c>
      <c r="G26" s="101" t="s">
        <v>255</v>
      </c>
      <c r="H26" s="69"/>
      <c r="I26" s="70"/>
      <c r="J26" s="70"/>
      <c r="K26" s="70"/>
      <c r="L26" s="159" t="s">
        <v>764</v>
      </c>
      <c r="M26" s="160"/>
      <c r="N26" s="161"/>
      <c r="O26" t="s">
        <v>765</v>
      </c>
    </row>
    <row r="27" spans="1:15" ht="20.100000000000001" customHeight="1">
      <c r="A27">
        <v>92</v>
      </c>
      <c r="B27" s="65">
        <v>20</v>
      </c>
      <c r="C27" s="100">
        <v>171575674</v>
      </c>
      <c r="D27" s="67" t="s">
        <v>428</v>
      </c>
      <c r="E27" s="68" t="s">
        <v>429</v>
      </c>
      <c r="F27" s="101" t="s">
        <v>390</v>
      </c>
      <c r="G27" s="101" t="s">
        <v>723</v>
      </c>
      <c r="H27" s="69"/>
      <c r="I27" s="70"/>
      <c r="J27" s="70"/>
      <c r="K27" s="70"/>
      <c r="L27" s="159" t="s">
        <v>764</v>
      </c>
      <c r="M27" s="160"/>
      <c r="N27" s="161"/>
      <c r="O27" t="s">
        <v>765</v>
      </c>
    </row>
    <row r="28" spans="1:15" ht="20.100000000000001" customHeight="1">
      <c r="A28">
        <v>93</v>
      </c>
      <c r="B28" s="65">
        <v>21</v>
      </c>
      <c r="C28" s="100">
        <v>172217279</v>
      </c>
      <c r="D28" s="67" t="s">
        <v>430</v>
      </c>
      <c r="E28" s="68" t="s">
        <v>429</v>
      </c>
      <c r="F28" s="101" t="s">
        <v>390</v>
      </c>
      <c r="G28" s="101" t="s">
        <v>717</v>
      </c>
      <c r="H28" s="69"/>
      <c r="I28" s="70"/>
      <c r="J28" s="70"/>
      <c r="K28" s="70"/>
      <c r="L28" s="159" t="s">
        <v>764</v>
      </c>
      <c r="M28" s="160"/>
      <c r="N28" s="161"/>
      <c r="O28" t="s">
        <v>765</v>
      </c>
    </row>
    <row r="29" spans="1:15" ht="20.100000000000001" customHeight="1">
      <c r="A29">
        <v>94</v>
      </c>
      <c r="B29" s="65">
        <v>22</v>
      </c>
      <c r="C29" s="100">
        <v>172217283</v>
      </c>
      <c r="D29" s="67" t="s">
        <v>431</v>
      </c>
      <c r="E29" s="68" t="s">
        <v>170</v>
      </c>
      <c r="F29" s="101" t="s">
        <v>390</v>
      </c>
      <c r="G29" s="101" t="s">
        <v>717</v>
      </c>
      <c r="H29" s="69"/>
      <c r="I29" s="70"/>
      <c r="J29" s="70"/>
      <c r="K29" s="70"/>
      <c r="L29" s="159" t="s">
        <v>764</v>
      </c>
      <c r="M29" s="160"/>
      <c r="N29" s="161"/>
      <c r="O29" t="s">
        <v>765</v>
      </c>
    </row>
    <row r="30" spans="1:15" ht="20.100000000000001" customHeight="1">
      <c r="A30">
        <v>95</v>
      </c>
      <c r="B30" s="65">
        <v>23</v>
      </c>
      <c r="C30" s="100">
        <v>162413948</v>
      </c>
      <c r="D30" s="67" t="s">
        <v>432</v>
      </c>
      <c r="E30" s="68" t="s">
        <v>133</v>
      </c>
      <c r="F30" s="101" t="s">
        <v>390</v>
      </c>
      <c r="G30" s="101" t="s">
        <v>711</v>
      </c>
      <c r="H30" s="69"/>
      <c r="I30" s="70"/>
      <c r="J30" s="70"/>
      <c r="K30" s="70"/>
      <c r="L30" s="159" t="s">
        <v>764</v>
      </c>
      <c r="M30" s="160"/>
      <c r="N30" s="161"/>
      <c r="O30" t="s">
        <v>765</v>
      </c>
    </row>
    <row r="31" spans="1:15" ht="20.100000000000001" customHeight="1">
      <c r="A31">
        <v>96</v>
      </c>
      <c r="B31" s="65">
        <v>24</v>
      </c>
      <c r="C31" s="100">
        <v>1820714396</v>
      </c>
      <c r="D31" s="67" t="s">
        <v>433</v>
      </c>
      <c r="E31" s="68" t="s">
        <v>209</v>
      </c>
      <c r="F31" s="101" t="s">
        <v>390</v>
      </c>
      <c r="G31" s="101" t="s">
        <v>341</v>
      </c>
      <c r="H31" s="69"/>
      <c r="I31" s="70"/>
      <c r="J31" s="70"/>
      <c r="K31" s="70"/>
      <c r="L31" s="159" t="s">
        <v>764</v>
      </c>
      <c r="M31" s="160"/>
      <c r="N31" s="161"/>
      <c r="O31" t="s">
        <v>765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17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R18" sqref="R18"/>
      <selection pane="bottomLeft" activeCell="R18" sqref="R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773</v>
      </c>
    </row>
    <row r="2" spans="1:15" s="56" customFormat="1">
      <c r="C2" s="172" t="s">
        <v>59</v>
      </c>
      <c r="D2" s="172"/>
      <c r="E2" s="59" t="s">
        <v>748</v>
      </c>
      <c r="F2" s="156" t="s">
        <v>760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761</v>
      </c>
      <c r="D3" s="157" t="s">
        <v>762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774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97</v>
      </c>
      <c r="B8" s="65">
        <v>1</v>
      </c>
      <c r="C8" s="100">
        <v>172218884</v>
      </c>
      <c r="D8" s="67" t="s">
        <v>434</v>
      </c>
      <c r="E8" s="68" t="s">
        <v>228</v>
      </c>
      <c r="F8" s="101" t="s">
        <v>390</v>
      </c>
      <c r="G8" s="101" t="s">
        <v>717</v>
      </c>
      <c r="H8" s="69"/>
      <c r="I8" s="70"/>
      <c r="J8" s="70"/>
      <c r="K8" s="70"/>
      <c r="L8" s="169" t="s">
        <v>764</v>
      </c>
      <c r="M8" s="170"/>
      <c r="N8" s="171"/>
      <c r="O8" t="s">
        <v>765</v>
      </c>
    </row>
    <row r="9" spans="1:15" ht="20.100000000000001" customHeight="1">
      <c r="A9">
        <v>98</v>
      </c>
      <c r="B9" s="65">
        <v>2</v>
      </c>
      <c r="C9" s="100">
        <v>172217307</v>
      </c>
      <c r="D9" s="67" t="s">
        <v>435</v>
      </c>
      <c r="E9" s="68" t="s">
        <v>136</v>
      </c>
      <c r="F9" s="101" t="s">
        <v>390</v>
      </c>
      <c r="G9" s="101" t="s">
        <v>717</v>
      </c>
      <c r="H9" s="69"/>
      <c r="I9" s="70"/>
      <c r="J9" s="70"/>
      <c r="K9" s="70"/>
      <c r="L9" s="159" t="s">
        <v>764</v>
      </c>
      <c r="M9" s="160"/>
      <c r="N9" s="161"/>
      <c r="O9" t="s">
        <v>765</v>
      </c>
    </row>
    <row r="10" spans="1:15" ht="20.100000000000001" customHeight="1">
      <c r="A10">
        <v>99</v>
      </c>
      <c r="B10" s="65">
        <v>3</v>
      </c>
      <c r="C10" s="100">
        <v>1821714397</v>
      </c>
      <c r="D10" s="67" t="s">
        <v>436</v>
      </c>
      <c r="E10" s="68" t="s">
        <v>153</v>
      </c>
      <c r="F10" s="101" t="s">
        <v>390</v>
      </c>
      <c r="G10" s="101" t="s">
        <v>341</v>
      </c>
      <c r="H10" s="69"/>
      <c r="I10" s="70"/>
      <c r="J10" s="70"/>
      <c r="K10" s="70"/>
      <c r="L10" s="159" t="s">
        <v>764</v>
      </c>
      <c r="M10" s="160"/>
      <c r="N10" s="161"/>
      <c r="O10" t="s">
        <v>765</v>
      </c>
    </row>
    <row r="11" spans="1:15" ht="20.100000000000001" customHeight="1">
      <c r="A11">
        <v>100</v>
      </c>
      <c r="B11" s="65">
        <v>4</v>
      </c>
      <c r="C11" s="100">
        <v>1810216596</v>
      </c>
      <c r="D11" s="67" t="s">
        <v>94</v>
      </c>
      <c r="E11" s="68" t="s">
        <v>299</v>
      </c>
      <c r="F11" s="101" t="s">
        <v>390</v>
      </c>
      <c r="G11" s="101" t="s">
        <v>327</v>
      </c>
      <c r="H11" s="69"/>
      <c r="I11" s="70"/>
      <c r="J11" s="70"/>
      <c r="K11" s="70"/>
      <c r="L11" s="159" t="s">
        <v>764</v>
      </c>
      <c r="M11" s="160"/>
      <c r="N11" s="161"/>
      <c r="O11" t="s">
        <v>765</v>
      </c>
    </row>
    <row r="12" spans="1:15" ht="20.100000000000001" customHeight="1">
      <c r="A12">
        <v>101</v>
      </c>
      <c r="B12" s="65">
        <v>5</v>
      </c>
      <c r="C12" s="100">
        <v>172528687</v>
      </c>
      <c r="D12" s="67" t="s">
        <v>437</v>
      </c>
      <c r="E12" s="68" t="s">
        <v>184</v>
      </c>
      <c r="F12" s="101" t="s">
        <v>390</v>
      </c>
      <c r="G12" s="101" t="s">
        <v>330</v>
      </c>
      <c r="H12" s="69"/>
      <c r="I12" s="70"/>
      <c r="J12" s="70"/>
      <c r="K12" s="70"/>
      <c r="L12" s="159" t="s">
        <v>764</v>
      </c>
      <c r="M12" s="160"/>
      <c r="N12" s="161"/>
      <c r="O12" t="s">
        <v>765</v>
      </c>
    </row>
    <row r="13" spans="1:15" ht="20.100000000000001" customHeight="1">
      <c r="A13">
        <v>102</v>
      </c>
      <c r="B13" s="65">
        <v>6</v>
      </c>
      <c r="C13" s="100">
        <v>1821126191</v>
      </c>
      <c r="D13" s="67" t="s">
        <v>438</v>
      </c>
      <c r="E13" s="68" t="s">
        <v>155</v>
      </c>
      <c r="F13" s="101" t="s">
        <v>390</v>
      </c>
      <c r="G13" s="101" t="s">
        <v>262</v>
      </c>
      <c r="H13" s="69"/>
      <c r="I13" s="70"/>
      <c r="J13" s="70"/>
      <c r="K13" s="70"/>
      <c r="L13" s="159" t="s">
        <v>764</v>
      </c>
      <c r="M13" s="160"/>
      <c r="N13" s="161"/>
      <c r="O13" t="s">
        <v>765</v>
      </c>
    </row>
    <row r="14" spans="1:15" ht="20.100000000000001" customHeight="1">
      <c r="A14">
        <v>103</v>
      </c>
      <c r="B14" s="65">
        <v>7</v>
      </c>
      <c r="C14" s="100">
        <v>1820264931</v>
      </c>
      <c r="D14" s="67" t="s">
        <v>83</v>
      </c>
      <c r="E14" s="68" t="s">
        <v>141</v>
      </c>
      <c r="F14" s="101" t="s">
        <v>439</v>
      </c>
      <c r="G14" s="101" t="s">
        <v>323</v>
      </c>
      <c r="H14" s="69"/>
      <c r="I14" s="70"/>
      <c r="J14" s="70"/>
      <c r="K14" s="70"/>
      <c r="L14" s="159" t="s">
        <v>764</v>
      </c>
      <c r="M14" s="160"/>
      <c r="N14" s="161"/>
      <c r="O14" t="s">
        <v>765</v>
      </c>
    </row>
    <row r="15" spans="1:15" ht="20.100000000000001" customHeight="1">
      <c r="A15">
        <v>104</v>
      </c>
      <c r="B15" s="65">
        <v>8</v>
      </c>
      <c r="C15" s="100">
        <v>1820715735</v>
      </c>
      <c r="D15" s="67" t="s">
        <v>440</v>
      </c>
      <c r="E15" s="68" t="s">
        <v>141</v>
      </c>
      <c r="F15" s="101" t="s">
        <v>439</v>
      </c>
      <c r="G15" s="101" t="s">
        <v>341</v>
      </c>
      <c r="H15" s="69"/>
      <c r="I15" s="70"/>
      <c r="J15" s="70"/>
      <c r="K15" s="70"/>
      <c r="L15" s="159" t="s">
        <v>764</v>
      </c>
      <c r="M15" s="160"/>
      <c r="N15" s="161"/>
      <c r="O15" t="s">
        <v>765</v>
      </c>
    </row>
    <row r="16" spans="1:15" ht="20.100000000000001" customHeight="1">
      <c r="A16">
        <v>105</v>
      </c>
      <c r="B16" s="65">
        <v>9</v>
      </c>
      <c r="C16" s="100">
        <v>1810216372</v>
      </c>
      <c r="D16" s="67" t="s">
        <v>441</v>
      </c>
      <c r="E16" s="68" t="s">
        <v>185</v>
      </c>
      <c r="F16" s="101" t="s">
        <v>439</v>
      </c>
      <c r="G16" s="101" t="s">
        <v>138</v>
      </c>
      <c r="H16" s="69"/>
      <c r="I16" s="70"/>
      <c r="J16" s="70"/>
      <c r="K16" s="70"/>
      <c r="L16" s="159" t="s">
        <v>770</v>
      </c>
      <c r="M16" s="160"/>
      <c r="N16" s="161"/>
      <c r="O16" t="s">
        <v>765</v>
      </c>
    </row>
    <row r="17" spans="1:15" ht="20.100000000000001" customHeight="1">
      <c r="A17">
        <v>106</v>
      </c>
      <c r="B17" s="65">
        <v>10</v>
      </c>
      <c r="C17" s="100">
        <v>1820715898</v>
      </c>
      <c r="D17" s="67" t="s">
        <v>281</v>
      </c>
      <c r="E17" s="68" t="s">
        <v>117</v>
      </c>
      <c r="F17" s="101" t="s">
        <v>439</v>
      </c>
      <c r="G17" s="101" t="s">
        <v>341</v>
      </c>
      <c r="H17" s="69"/>
      <c r="I17" s="70"/>
      <c r="J17" s="70"/>
      <c r="K17" s="70"/>
      <c r="L17" s="159" t="s">
        <v>764</v>
      </c>
      <c r="M17" s="160"/>
      <c r="N17" s="161"/>
      <c r="O17" t="s">
        <v>765</v>
      </c>
    </row>
    <row r="18" spans="1:15" ht="20.100000000000001" customHeight="1">
      <c r="A18">
        <v>107</v>
      </c>
      <c r="B18" s="65">
        <v>11</v>
      </c>
      <c r="C18" s="100">
        <v>172216537</v>
      </c>
      <c r="D18" s="67" t="s">
        <v>156</v>
      </c>
      <c r="E18" s="68" t="s">
        <v>442</v>
      </c>
      <c r="F18" s="101" t="s">
        <v>439</v>
      </c>
      <c r="G18" s="101" t="s">
        <v>718</v>
      </c>
      <c r="H18" s="69"/>
      <c r="I18" s="70"/>
      <c r="J18" s="70"/>
      <c r="K18" s="70"/>
      <c r="L18" s="159" t="s">
        <v>764</v>
      </c>
      <c r="M18" s="160"/>
      <c r="N18" s="161"/>
      <c r="O18" t="s">
        <v>765</v>
      </c>
    </row>
    <row r="19" spans="1:15" ht="20.100000000000001" customHeight="1">
      <c r="A19">
        <v>108</v>
      </c>
      <c r="B19" s="65">
        <v>12</v>
      </c>
      <c r="C19" s="100">
        <v>1821233633</v>
      </c>
      <c r="D19" s="67" t="s">
        <v>443</v>
      </c>
      <c r="E19" s="68" t="s">
        <v>88</v>
      </c>
      <c r="F19" s="101" t="s">
        <v>439</v>
      </c>
      <c r="G19" s="101" t="s">
        <v>268</v>
      </c>
      <c r="H19" s="69"/>
      <c r="I19" s="70"/>
      <c r="J19" s="70"/>
      <c r="K19" s="70"/>
      <c r="L19" s="159" t="s">
        <v>764</v>
      </c>
      <c r="M19" s="160"/>
      <c r="N19" s="161"/>
      <c r="O19" t="s">
        <v>765</v>
      </c>
    </row>
    <row r="20" spans="1:15" ht="20.100000000000001" customHeight="1">
      <c r="A20">
        <v>109</v>
      </c>
      <c r="B20" s="65">
        <v>13</v>
      </c>
      <c r="C20" s="100">
        <v>1821235338</v>
      </c>
      <c r="D20" s="67" t="s">
        <v>444</v>
      </c>
      <c r="E20" s="68" t="s">
        <v>88</v>
      </c>
      <c r="F20" s="101" t="s">
        <v>439</v>
      </c>
      <c r="G20" s="101" t="s">
        <v>268</v>
      </c>
      <c r="H20" s="69"/>
      <c r="I20" s="70"/>
      <c r="J20" s="70"/>
      <c r="K20" s="70"/>
      <c r="L20" s="159" t="s">
        <v>764</v>
      </c>
      <c r="M20" s="160"/>
      <c r="N20" s="161"/>
      <c r="O20" t="s">
        <v>765</v>
      </c>
    </row>
    <row r="21" spans="1:15" ht="20.100000000000001" customHeight="1">
      <c r="A21">
        <v>110</v>
      </c>
      <c r="B21" s="65">
        <v>14</v>
      </c>
      <c r="C21" s="100">
        <v>1820716458</v>
      </c>
      <c r="D21" s="67" t="s">
        <v>445</v>
      </c>
      <c r="E21" s="68" t="s">
        <v>446</v>
      </c>
      <c r="F21" s="101" t="s">
        <v>439</v>
      </c>
      <c r="G21" s="101" t="s">
        <v>341</v>
      </c>
      <c r="H21" s="69"/>
      <c r="I21" s="70"/>
      <c r="J21" s="70"/>
      <c r="K21" s="70"/>
      <c r="L21" s="159" t="s">
        <v>764</v>
      </c>
      <c r="M21" s="160"/>
      <c r="N21" s="161"/>
      <c r="O21" t="s">
        <v>765</v>
      </c>
    </row>
    <row r="22" spans="1:15" ht="20.100000000000001" customHeight="1">
      <c r="A22">
        <v>111</v>
      </c>
      <c r="B22" s="65">
        <v>15</v>
      </c>
      <c r="C22" s="100">
        <v>1820236315</v>
      </c>
      <c r="D22" s="67" t="s">
        <v>447</v>
      </c>
      <c r="E22" s="68" t="s">
        <v>356</v>
      </c>
      <c r="F22" s="101" t="s">
        <v>439</v>
      </c>
      <c r="G22" s="101" t="s">
        <v>268</v>
      </c>
      <c r="H22" s="69"/>
      <c r="I22" s="70"/>
      <c r="J22" s="70"/>
      <c r="K22" s="70"/>
      <c r="L22" s="159" t="s">
        <v>764</v>
      </c>
      <c r="M22" s="160"/>
      <c r="N22" s="161"/>
      <c r="O22" t="s">
        <v>765</v>
      </c>
    </row>
    <row r="23" spans="1:15" ht="20.100000000000001" customHeight="1">
      <c r="A23">
        <v>112</v>
      </c>
      <c r="B23" s="65">
        <v>16</v>
      </c>
      <c r="C23" s="100">
        <v>172217155</v>
      </c>
      <c r="D23" s="67" t="s">
        <v>399</v>
      </c>
      <c r="E23" s="68" t="s">
        <v>152</v>
      </c>
      <c r="F23" s="101" t="s">
        <v>439</v>
      </c>
      <c r="G23" s="101" t="s">
        <v>717</v>
      </c>
      <c r="H23" s="69"/>
      <c r="I23" s="70"/>
      <c r="J23" s="70"/>
      <c r="K23" s="70"/>
      <c r="L23" s="159" t="s">
        <v>764</v>
      </c>
      <c r="M23" s="160"/>
      <c r="N23" s="161"/>
      <c r="O23" t="s">
        <v>765</v>
      </c>
    </row>
    <row r="24" spans="1:15" ht="20.100000000000001" customHeight="1">
      <c r="A24">
        <v>113</v>
      </c>
      <c r="B24" s="65">
        <v>17</v>
      </c>
      <c r="C24" s="100">
        <v>1810216126</v>
      </c>
      <c r="D24" s="67" t="s">
        <v>448</v>
      </c>
      <c r="E24" s="68" t="s">
        <v>205</v>
      </c>
      <c r="F24" s="101" t="s">
        <v>439</v>
      </c>
      <c r="G24" s="101" t="s">
        <v>264</v>
      </c>
      <c r="H24" s="69"/>
      <c r="I24" s="70"/>
      <c r="J24" s="70"/>
      <c r="K24" s="70"/>
      <c r="L24" s="159" t="s">
        <v>764</v>
      </c>
      <c r="M24" s="160"/>
      <c r="N24" s="161"/>
      <c r="O24" t="s">
        <v>765</v>
      </c>
    </row>
    <row r="25" spans="1:15" ht="20.100000000000001" customHeight="1">
      <c r="A25">
        <v>114</v>
      </c>
      <c r="B25" s="65">
        <v>18</v>
      </c>
      <c r="C25" s="100">
        <v>172416889</v>
      </c>
      <c r="D25" s="67" t="s">
        <v>286</v>
      </c>
      <c r="E25" s="68" t="s">
        <v>121</v>
      </c>
      <c r="F25" s="101" t="s">
        <v>439</v>
      </c>
      <c r="G25" s="101" t="s">
        <v>715</v>
      </c>
      <c r="H25" s="69"/>
      <c r="I25" s="70"/>
      <c r="J25" s="70"/>
      <c r="K25" s="70"/>
      <c r="L25" s="159" t="s">
        <v>764</v>
      </c>
      <c r="M25" s="160"/>
      <c r="N25" s="161"/>
      <c r="O25" t="s">
        <v>765</v>
      </c>
    </row>
    <row r="26" spans="1:15" ht="20.100000000000001" customHeight="1">
      <c r="A26">
        <v>115</v>
      </c>
      <c r="B26" s="65">
        <v>19</v>
      </c>
      <c r="C26" s="100">
        <v>1821716093</v>
      </c>
      <c r="D26" s="67" t="s">
        <v>317</v>
      </c>
      <c r="E26" s="68" t="s">
        <v>173</v>
      </c>
      <c r="F26" s="101" t="s">
        <v>439</v>
      </c>
      <c r="G26" s="101" t="s">
        <v>341</v>
      </c>
      <c r="H26" s="69"/>
      <c r="I26" s="70"/>
      <c r="J26" s="70"/>
      <c r="K26" s="70"/>
      <c r="L26" s="159" t="s">
        <v>764</v>
      </c>
      <c r="M26" s="160"/>
      <c r="N26" s="161"/>
      <c r="O26" t="s">
        <v>765</v>
      </c>
    </row>
    <row r="27" spans="1:15" ht="20.100000000000001" customHeight="1">
      <c r="A27">
        <v>116</v>
      </c>
      <c r="B27" s="65">
        <v>20</v>
      </c>
      <c r="C27" s="100">
        <v>1820234879</v>
      </c>
      <c r="D27" s="67" t="s">
        <v>449</v>
      </c>
      <c r="E27" s="68" t="s">
        <v>167</v>
      </c>
      <c r="F27" s="101" t="s">
        <v>439</v>
      </c>
      <c r="G27" s="101" t="s">
        <v>268</v>
      </c>
      <c r="H27" s="69"/>
      <c r="I27" s="70"/>
      <c r="J27" s="70"/>
      <c r="K27" s="70"/>
      <c r="L27" s="159" t="s">
        <v>764</v>
      </c>
      <c r="M27" s="160"/>
      <c r="N27" s="161"/>
      <c r="O27" t="s">
        <v>765</v>
      </c>
    </row>
    <row r="28" spans="1:15" ht="20.100000000000001" customHeight="1">
      <c r="A28">
        <v>117</v>
      </c>
      <c r="B28" s="65">
        <v>21</v>
      </c>
      <c r="C28" s="100">
        <v>1810215451</v>
      </c>
      <c r="D28" s="67" t="s">
        <v>104</v>
      </c>
      <c r="E28" s="68" t="s">
        <v>78</v>
      </c>
      <c r="F28" s="101" t="s">
        <v>439</v>
      </c>
      <c r="G28" s="101" t="s">
        <v>327</v>
      </c>
      <c r="H28" s="69"/>
      <c r="I28" s="70"/>
      <c r="J28" s="70"/>
      <c r="K28" s="70"/>
      <c r="L28" s="159" t="s">
        <v>770</v>
      </c>
      <c r="M28" s="160"/>
      <c r="N28" s="161"/>
      <c r="O28" t="s">
        <v>765</v>
      </c>
    </row>
    <row r="29" spans="1:15" ht="20.100000000000001" customHeight="1">
      <c r="A29">
        <v>118</v>
      </c>
      <c r="B29" s="65">
        <v>22</v>
      </c>
      <c r="C29" s="100">
        <v>1820713910</v>
      </c>
      <c r="D29" s="67" t="s">
        <v>104</v>
      </c>
      <c r="E29" s="68" t="s">
        <v>78</v>
      </c>
      <c r="F29" s="101" t="s">
        <v>439</v>
      </c>
      <c r="G29" s="101" t="s">
        <v>341</v>
      </c>
      <c r="H29" s="69"/>
      <c r="I29" s="70"/>
      <c r="J29" s="70"/>
      <c r="K29" s="70"/>
      <c r="L29" s="159" t="s">
        <v>764</v>
      </c>
      <c r="M29" s="160"/>
      <c r="N29" s="161"/>
      <c r="O29" t="s">
        <v>765</v>
      </c>
    </row>
    <row r="30" spans="1:15" ht="20.100000000000001" customHeight="1">
      <c r="A30">
        <v>119</v>
      </c>
      <c r="B30" s="65">
        <v>23</v>
      </c>
      <c r="C30" s="100">
        <v>1821713702</v>
      </c>
      <c r="D30" s="67" t="s">
        <v>450</v>
      </c>
      <c r="E30" s="68" t="s">
        <v>80</v>
      </c>
      <c r="F30" s="101" t="s">
        <v>439</v>
      </c>
      <c r="G30" s="101" t="s">
        <v>341</v>
      </c>
      <c r="H30" s="69"/>
      <c r="I30" s="70"/>
      <c r="J30" s="70"/>
      <c r="K30" s="70"/>
      <c r="L30" s="159" t="s">
        <v>764</v>
      </c>
      <c r="M30" s="160"/>
      <c r="N30" s="161"/>
      <c r="O30" t="s">
        <v>765</v>
      </c>
    </row>
    <row r="31" spans="1:15" ht="20.100000000000001" customHeight="1">
      <c r="A31">
        <v>120</v>
      </c>
      <c r="B31" s="65">
        <v>24</v>
      </c>
      <c r="C31" s="100">
        <v>1810215921</v>
      </c>
      <c r="D31" s="67" t="s">
        <v>451</v>
      </c>
      <c r="E31" s="68" t="s">
        <v>272</v>
      </c>
      <c r="F31" s="101" t="s">
        <v>439</v>
      </c>
      <c r="G31" s="101" t="s">
        <v>138</v>
      </c>
      <c r="H31" s="69"/>
      <c r="I31" s="70"/>
      <c r="J31" s="70"/>
      <c r="K31" s="70"/>
      <c r="L31" s="159" t="s">
        <v>764</v>
      </c>
      <c r="M31" s="160"/>
      <c r="N31" s="161"/>
      <c r="O31" t="s">
        <v>765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16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R18" sqref="R18"/>
      <selection pane="bottomLeft" activeCell="R18" sqref="R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775</v>
      </c>
    </row>
    <row r="2" spans="1:15" s="56" customFormat="1">
      <c r="C2" s="172" t="s">
        <v>59</v>
      </c>
      <c r="D2" s="172"/>
      <c r="E2" s="59" t="s">
        <v>749</v>
      </c>
      <c r="F2" s="156" t="s">
        <v>760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761</v>
      </c>
      <c r="D3" s="157" t="s">
        <v>762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776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121</v>
      </c>
      <c r="B8" s="65">
        <v>1</v>
      </c>
      <c r="C8" s="100">
        <v>1820714386</v>
      </c>
      <c r="D8" s="67" t="s">
        <v>452</v>
      </c>
      <c r="E8" s="68" t="s">
        <v>272</v>
      </c>
      <c r="F8" s="101" t="s">
        <v>439</v>
      </c>
      <c r="G8" s="101" t="s">
        <v>341</v>
      </c>
      <c r="H8" s="69"/>
      <c r="I8" s="70"/>
      <c r="J8" s="70"/>
      <c r="K8" s="70"/>
      <c r="L8" s="169" t="s">
        <v>764</v>
      </c>
      <c r="M8" s="170"/>
      <c r="N8" s="171"/>
      <c r="O8" t="s">
        <v>765</v>
      </c>
    </row>
    <row r="9" spans="1:15" ht="20.100000000000001" customHeight="1">
      <c r="A9">
        <v>122</v>
      </c>
      <c r="B9" s="65">
        <v>2</v>
      </c>
      <c r="C9" s="100">
        <v>172328013</v>
      </c>
      <c r="D9" s="67" t="s">
        <v>82</v>
      </c>
      <c r="E9" s="68" t="s">
        <v>453</v>
      </c>
      <c r="F9" s="101" t="s">
        <v>439</v>
      </c>
      <c r="G9" s="101" t="s">
        <v>715</v>
      </c>
      <c r="H9" s="69"/>
      <c r="I9" s="70"/>
      <c r="J9" s="70"/>
      <c r="K9" s="70"/>
      <c r="L9" s="159" t="s">
        <v>764</v>
      </c>
      <c r="M9" s="160"/>
      <c r="N9" s="161"/>
      <c r="O9" t="s">
        <v>765</v>
      </c>
    </row>
    <row r="10" spans="1:15" ht="20.100000000000001" customHeight="1">
      <c r="A10">
        <v>123</v>
      </c>
      <c r="B10" s="65">
        <v>3</v>
      </c>
      <c r="C10" s="100">
        <v>1820716338</v>
      </c>
      <c r="D10" s="67" t="s">
        <v>454</v>
      </c>
      <c r="E10" s="68" t="s">
        <v>175</v>
      </c>
      <c r="F10" s="101" t="s">
        <v>439</v>
      </c>
      <c r="G10" s="101" t="s">
        <v>341</v>
      </c>
      <c r="H10" s="69"/>
      <c r="I10" s="70"/>
      <c r="J10" s="70"/>
      <c r="K10" s="70"/>
      <c r="L10" s="159" t="s">
        <v>764</v>
      </c>
      <c r="M10" s="160"/>
      <c r="N10" s="161"/>
      <c r="O10" t="s">
        <v>765</v>
      </c>
    </row>
    <row r="11" spans="1:15" ht="20.100000000000001" customHeight="1">
      <c r="A11">
        <v>124</v>
      </c>
      <c r="B11" s="65">
        <v>4</v>
      </c>
      <c r="C11" s="100">
        <v>1820266088</v>
      </c>
      <c r="D11" s="67" t="s">
        <v>455</v>
      </c>
      <c r="E11" s="68" t="s">
        <v>81</v>
      </c>
      <c r="F11" s="101" t="s">
        <v>439</v>
      </c>
      <c r="G11" s="101" t="s">
        <v>323</v>
      </c>
      <c r="H11" s="69"/>
      <c r="I11" s="70"/>
      <c r="J11" s="70"/>
      <c r="K11" s="70"/>
      <c r="L11" s="159" t="s">
        <v>764</v>
      </c>
      <c r="M11" s="160"/>
      <c r="N11" s="161"/>
      <c r="O11" t="s">
        <v>765</v>
      </c>
    </row>
    <row r="12" spans="1:15" ht="20.100000000000001" customHeight="1">
      <c r="A12">
        <v>125</v>
      </c>
      <c r="B12" s="65">
        <v>5</v>
      </c>
      <c r="C12" s="100">
        <v>1820715402</v>
      </c>
      <c r="D12" s="67" t="s">
        <v>83</v>
      </c>
      <c r="E12" s="68" t="s">
        <v>81</v>
      </c>
      <c r="F12" s="101" t="s">
        <v>439</v>
      </c>
      <c r="G12" s="101" t="s">
        <v>341</v>
      </c>
      <c r="H12" s="69"/>
      <c r="I12" s="70"/>
      <c r="J12" s="70"/>
      <c r="K12" s="70"/>
      <c r="L12" s="159" t="s">
        <v>764</v>
      </c>
      <c r="M12" s="160"/>
      <c r="N12" s="161"/>
      <c r="O12" t="s">
        <v>765</v>
      </c>
    </row>
    <row r="13" spans="1:15" ht="20.100000000000001" customHeight="1">
      <c r="A13">
        <v>126</v>
      </c>
      <c r="B13" s="65">
        <v>6</v>
      </c>
      <c r="C13" s="100">
        <v>171136407</v>
      </c>
      <c r="D13" s="67" t="s">
        <v>456</v>
      </c>
      <c r="E13" s="68" t="s">
        <v>457</v>
      </c>
      <c r="F13" s="101" t="s">
        <v>439</v>
      </c>
      <c r="G13" s="101" t="s">
        <v>337</v>
      </c>
      <c r="H13" s="69"/>
      <c r="I13" s="70"/>
      <c r="J13" s="70"/>
      <c r="K13" s="70"/>
      <c r="L13" s="159" t="s">
        <v>770</v>
      </c>
      <c r="M13" s="160"/>
      <c r="N13" s="161"/>
      <c r="O13" t="s">
        <v>765</v>
      </c>
    </row>
    <row r="14" spans="1:15" ht="20.100000000000001" customHeight="1">
      <c r="A14">
        <v>127</v>
      </c>
      <c r="B14" s="65">
        <v>7</v>
      </c>
      <c r="C14" s="100">
        <v>1820235878</v>
      </c>
      <c r="D14" s="67" t="s">
        <v>458</v>
      </c>
      <c r="E14" s="68" t="s">
        <v>459</v>
      </c>
      <c r="F14" s="101" t="s">
        <v>439</v>
      </c>
      <c r="G14" s="101" t="s">
        <v>268</v>
      </c>
      <c r="H14" s="69"/>
      <c r="I14" s="70"/>
      <c r="J14" s="70"/>
      <c r="K14" s="70"/>
      <c r="L14" s="159" t="s">
        <v>764</v>
      </c>
      <c r="M14" s="160"/>
      <c r="N14" s="161"/>
      <c r="O14" t="s">
        <v>765</v>
      </c>
    </row>
    <row r="15" spans="1:15" ht="20.100000000000001" customHeight="1">
      <c r="A15">
        <v>128</v>
      </c>
      <c r="B15" s="65">
        <v>8</v>
      </c>
      <c r="C15" s="100">
        <v>1810214477</v>
      </c>
      <c r="D15" s="67" t="s">
        <v>237</v>
      </c>
      <c r="E15" s="68" t="s">
        <v>277</v>
      </c>
      <c r="F15" s="101" t="s">
        <v>439</v>
      </c>
      <c r="G15" s="101" t="s">
        <v>327</v>
      </c>
      <c r="H15" s="69"/>
      <c r="I15" s="70"/>
      <c r="J15" s="70"/>
      <c r="K15" s="70"/>
      <c r="L15" s="159" t="s">
        <v>764</v>
      </c>
      <c r="M15" s="160"/>
      <c r="N15" s="161"/>
      <c r="O15" t="s">
        <v>765</v>
      </c>
    </row>
    <row r="16" spans="1:15" ht="20.100000000000001" customHeight="1">
      <c r="A16">
        <v>129</v>
      </c>
      <c r="B16" s="65">
        <v>9</v>
      </c>
      <c r="C16" s="100">
        <v>1810214463</v>
      </c>
      <c r="D16" s="67" t="s">
        <v>460</v>
      </c>
      <c r="E16" s="68" t="s">
        <v>235</v>
      </c>
      <c r="F16" s="101" t="s">
        <v>439</v>
      </c>
      <c r="G16" s="101" t="s">
        <v>264</v>
      </c>
      <c r="H16" s="69"/>
      <c r="I16" s="70"/>
      <c r="J16" s="70"/>
      <c r="K16" s="70"/>
      <c r="L16" s="159" t="s">
        <v>764</v>
      </c>
      <c r="M16" s="160"/>
      <c r="N16" s="161"/>
      <c r="O16" t="s">
        <v>765</v>
      </c>
    </row>
    <row r="17" spans="1:15" ht="20.100000000000001" customHeight="1">
      <c r="A17">
        <v>130</v>
      </c>
      <c r="B17" s="65">
        <v>10</v>
      </c>
      <c r="C17" s="100">
        <v>1810214475</v>
      </c>
      <c r="D17" s="67" t="s">
        <v>461</v>
      </c>
      <c r="E17" s="68" t="s">
        <v>97</v>
      </c>
      <c r="F17" s="101" t="s">
        <v>439</v>
      </c>
      <c r="G17" s="101" t="s">
        <v>327</v>
      </c>
      <c r="H17" s="69"/>
      <c r="I17" s="70"/>
      <c r="J17" s="70"/>
      <c r="K17" s="70"/>
      <c r="L17" s="159" t="s">
        <v>764</v>
      </c>
      <c r="M17" s="160"/>
      <c r="N17" s="161"/>
      <c r="O17" t="s">
        <v>765</v>
      </c>
    </row>
    <row r="18" spans="1:15" ht="20.100000000000001" customHeight="1">
      <c r="A18">
        <v>131</v>
      </c>
      <c r="B18" s="65">
        <v>11</v>
      </c>
      <c r="C18" s="100">
        <v>1820714392</v>
      </c>
      <c r="D18" s="67" t="s">
        <v>462</v>
      </c>
      <c r="E18" s="68" t="s">
        <v>97</v>
      </c>
      <c r="F18" s="101" t="s">
        <v>439</v>
      </c>
      <c r="G18" s="101" t="s">
        <v>341</v>
      </c>
      <c r="H18" s="69"/>
      <c r="I18" s="70"/>
      <c r="J18" s="70"/>
      <c r="K18" s="70"/>
      <c r="L18" s="159" t="s">
        <v>764</v>
      </c>
      <c r="M18" s="160"/>
      <c r="N18" s="161"/>
      <c r="O18" t="s">
        <v>765</v>
      </c>
    </row>
    <row r="19" spans="1:15" ht="20.100000000000001" customHeight="1">
      <c r="A19">
        <v>132</v>
      </c>
      <c r="B19" s="65">
        <v>12</v>
      </c>
      <c r="C19" s="100">
        <v>1820715739</v>
      </c>
      <c r="D19" s="67" t="s">
        <v>463</v>
      </c>
      <c r="E19" s="68" t="s">
        <v>195</v>
      </c>
      <c r="F19" s="101" t="s">
        <v>439</v>
      </c>
      <c r="G19" s="101" t="s">
        <v>341</v>
      </c>
      <c r="H19" s="69"/>
      <c r="I19" s="70"/>
      <c r="J19" s="70"/>
      <c r="K19" s="70"/>
      <c r="L19" s="159" t="s">
        <v>764</v>
      </c>
      <c r="M19" s="160"/>
      <c r="N19" s="161"/>
      <c r="O19" t="s">
        <v>765</v>
      </c>
    </row>
    <row r="20" spans="1:15" ht="20.100000000000001" customHeight="1">
      <c r="A20">
        <v>133</v>
      </c>
      <c r="B20" s="65">
        <v>13</v>
      </c>
      <c r="C20" s="100">
        <v>1820716236</v>
      </c>
      <c r="D20" s="67" t="s">
        <v>190</v>
      </c>
      <c r="E20" s="68" t="s">
        <v>160</v>
      </c>
      <c r="F20" s="101" t="s">
        <v>439</v>
      </c>
      <c r="G20" s="101" t="s">
        <v>341</v>
      </c>
      <c r="H20" s="69"/>
      <c r="I20" s="70"/>
      <c r="J20" s="70"/>
      <c r="K20" s="70"/>
      <c r="L20" s="159" t="s">
        <v>764</v>
      </c>
      <c r="M20" s="160"/>
      <c r="N20" s="161"/>
      <c r="O20" t="s">
        <v>765</v>
      </c>
    </row>
    <row r="21" spans="1:15" ht="20.100000000000001" customHeight="1">
      <c r="A21">
        <v>134</v>
      </c>
      <c r="B21" s="65">
        <v>14</v>
      </c>
      <c r="C21" s="100">
        <v>1820715738</v>
      </c>
      <c r="D21" s="67" t="s">
        <v>464</v>
      </c>
      <c r="E21" s="68" t="s">
        <v>123</v>
      </c>
      <c r="F21" s="101" t="s">
        <v>439</v>
      </c>
      <c r="G21" s="101" t="s">
        <v>341</v>
      </c>
      <c r="H21" s="69"/>
      <c r="I21" s="70"/>
      <c r="J21" s="70"/>
      <c r="K21" s="70"/>
      <c r="L21" s="159" t="s">
        <v>764</v>
      </c>
      <c r="M21" s="160"/>
      <c r="N21" s="161"/>
      <c r="O21" t="s">
        <v>765</v>
      </c>
    </row>
    <row r="22" spans="1:15" ht="20.100000000000001" customHeight="1">
      <c r="A22">
        <v>135</v>
      </c>
      <c r="B22" s="65">
        <v>15</v>
      </c>
      <c r="C22" s="100">
        <v>1820265732</v>
      </c>
      <c r="D22" s="67" t="s">
        <v>82</v>
      </c>
      <c r="E22" s="68" t="s">
        <v>102</v>
      </c>
      <c r="F22" s="101" t="s">
        <v>439</v>
      </c>
      <c r="G22" s="101" t="s">
        <v>323</v>
      </c>
      <c r="H22" s="69"/>
      <c r="I22" s="70"/>
      <c r="J22" s="70"/>
      <c r="K22" s="70"/>
      <c r="L22" s="159" t="s">
        <v>764</v>
      </c>
      <c r="M22" s="160"/>
      <c r="N22" s="161"/>
      <c r="O22" t="s">
        <v>765</v>
      </c>
    </row>
    <row r="23" spans="1:15" ht="20.100000000000001" customHeight="1">
      <c r="A23">
        <v>136</v>
      </c>
      <c r="B23" s="65">
        <v>16</v>
      </c>
      <c r="C23" s="100">
        <v>1810215007</v>
      </c>
      <c r="D23" s="67" t="s">
        <v>465</v>
      </c>
      <c r="E23" s="68" t="s">
        <v>125</v>
      </c>
      <c r="F23" s="101" t="s">
        <v>439</v>
      </c>
      <c r="G23" s="101" t="s">
        <v>264</v>
      </c>
      <c r="H23" s="69"/>
      <c r="I23" s="70"/>
      <c r="J23" s="70"/>
      <c r="K23" s="70"/>
      <c r="L23" s="159" t="s">
        <v>764</v>
      </c>
      <c r="M23" s="160"/>
      <c r="N23" s="161"/>
      <c r="O23" t="s">
        <v>765</v>
      </c>
    </row>
    <row r="24" spans="1:15" ht="20.100000000000001" customHeight="1">
      <c r="A24">
        <v>137</v>
      </c>
      <c r="B24" s="65">
        <v>17</v>
      </c>
      <c r="C24" s="100">
        <v>1820236547</v>
      </c>
      <c r="D24" s="67" t="s">
        <v>82</v>
      </c>
      <c r="E24" s="68" t="s">
        <v>125</v>
      </c>
      <c r="F24" s="101" t="s">
        <v>439</v>
      </c>
      <c r="G24" s="101" t="s">
        <v>268</v>
      </c>
      <c r="H24" s="69"/>
      <c r="I24" s="70"/>
      <c r="J24" s="70"/>
      <c r="K24" s="70"/>
      <c r="L24" s="159" t="s">
        <v>764</v>
      </c>
      <c r="M24" s="160"/>
      <c r="N24" s="161"/>
      <c r="O24" t="s">
        <v>765</v>
      </c>
    </row>
    <row r="25" spans="1:15" ht="20.100000000000001" customHeight="1">
      <c r="A25">
        <v>138</v>
      </c>
      <c r="B25" s="65">
        <v>18</v>
      </c>
      <c r="C25" s="100">
        <v>1820715404</v>
      </c>
      <c r="D25" s="67" t="s">
        <v>358</v>
      </c>
      <c r="E25" s="68" t="s">
        <v>130</v>
      </c>
      <c r="F25" s="101" t="s">
        <v>439</v>
      </c>
      <c r="G25" s="101" t="s">
        <v>341</v>
      </c>
      <c r="H25" s="69"/>
      <c r="I25" s="70"/>
      <c r="J25" s="70"/>
      <c r="K25" s="70"/>
      <c r="L25" s="159" t="s">
        <v>764</v>
      </c>
      <c r="M25" s="160"/>
      <c r="N25" s="161"/>
      <c r="O25" t="s">
        <v>765</v>
      </c>
    </row>
    <row r="26" spans="1:15" ht="20.100000000000001" customHeight="1">
      <c r="A26">
        <v>139</v>
      </c>
      <c r="B26" s="65">
        <v>19</v>
      </c>
      <c r="C26" s="100">
        <v>1820716091</v>
      </c>
      <c r="D26" s="67" t="s">
        <v>466</v>
      </c>
      <c r="E26" s="68" t="s">
        <v>130</v>
      </c>
      <c r="F26" s="101" t="s">
        <v>439</v>
      </c>
      <c r="G26" s="101" t="s">
        <v>341</v>
      </c>
      <c r="H26" s="69"/>
      <c r="I26" s="70"/>
      <c r="J26" s="70"/>
      <c r="K26" s="70"/>
      <c r="L26" s="159" t="s">
        <v>764</v>
      </c>
      <c r="M26" s="160"/>
      <c r="N26" s="161"/>
      <c r="O26" t="s">
        <v>765</v>
      </c>
    </row>
    <row r="27" spans="1:15" ht="20.100000000000001" customHeight="1">
      <c r="A27">
        <v>140</v>
      </c>
      <c r="B27" s="65">
        <v>20</v>
      </c>
      <c r="C27" s="100">
        <v>1820716459</v>
      </c>
      <c r="D27" s="67" t="s">
        <v>104</v>
      </c>
      <c r="E27" s="68" t="s">
        <v>130</v>
      </c>
      <c r="F27" s="101" t="s">
        <v>439</v>
      </c>
      <c r="G27" s="101" t="s">
        <v>341</v>
      </c>
      <c r="H27" s="69"/>
      <c r="I27" s="70"/>
      <c r="J27" s="70"/>
      <c r="K27" s="70"/>
      <c r="L27" s="159" t="s">
        <v>764</v>
      </c>
      <c r="M27" s="160"/>
      <c r="N27" s="161"/>
      <c r="O27" t="s">
        <v>765</v>
      </c>
    </row>
    <row r="28" spans="1:15" ht="20.100000000000001" customHeight="1">
      <c r="A28">
        <v>141</v>
      </c>
      <c r="B28" s="65">
        <v>21</v>
      </c>
      <c r="C28" s="100">
        <v>1820716550</v>
      </c>
      <c r="D28" s="67" t="s">
        <v>467</v>
      </c>
      <c r="E28" s="68" t="s">
        <v>130</v>
      </c>
      <c r="F28" s="101" t="s">
        <v>439</v>
      </c>
      <c r="G28" s="101" t="s">
        <v>341</v>
      </c>
      <c r="H28" s="69"/>
      <c r="I28" s="70"/>
      <c r="J28" s="70"/>
      <c r="K28" s="70"/>
      <c r="L28" s="159" t="s">
        <v>764</v>
      </c>
      <c r="M28" s="160"/>
      <c r="N28" s="161"/>
      <c r="O28" t="s">
        <v>765</v>
      </c>
    </row>
    <row r="29" spans="1:15" ht="20.100000000000001" customHeight="1">
      <c r="A29">
        <v>142</v>
      </c>
      <c r="B29" s="65">
        <v>22</v>
      </c>
      <c r="C29" s="100">
        <v>172329032</v>
      </c>
      <c r="D29" s="67" t="s">
        <v>143</v>
      </c>
      <c r="E29" s="68" t="s">
        <v>468</v>
      </c>
      <c r="F29" s="101" t="s">
        <v>439</v>
      </c>
      <c r="G29" s="101" t="s">
        <v>715</v>
      </c>
      <c r="H29" s="69"/>
      <c r="I29" s="70"/>
      <c r="J29" s="70"/>
      <c r="K29" s="70"/>
      <c r="L29" s="159" t="s">
        <v>764</v>
      </c>
      <c r="M29" s="160"/>
      <c r="N29" s="161"/>
      <c r="O29" t="s">
        <v>765</v>
      </c>
    </row>
    <row r="30" spans="1:15" ht="20.100000000000001" customHeight="1">
      <c r="A30">
        <v>143</v>
      </c>
      <c r="B30" s="65">
        <v>23</v>
      </c>
      <c r="C30" s="100">
        <v>1810213923</v>
      </c>
      <c r="D30" s="67" t="s">
        <v>469</v>
      </c>
      <c r="E30" s="68" t="s">
        <v>203</v>
      </c>
      <c r="F30" s="101" t="s">
        <v>439</v>
      </c>
      <c r="G30" s="101" t="s">
        <v>138</v>
      </c>
      <c r="H30" s="69"/>
      <c r="I30" s="70"/>
      <c r="J30" s="70"/>
      <c r="K30" s="70"/>
      <c r="L30" s="159" t="s">
        <v>770</v>
      </c>
      <c r="M30" s="160"/>
      <c r="N30" s="161"/>
      <c r="O30" t="s">
        <v>765</v>
      </c>
    </row>
    <row r="31" spans="1:15" ht="20.100000000000001" customHeight="1">
      <c r="A31">
        <v>144</v>
      </c>
      <c r="B31" s="65">
        <v>24</v>
      </c>
      <c r="C31" s="100">
        <v>152212673</v>
      </c>
      <c r="D31" s="67" t="s">
        <v>470</v>
      </c>
      <c r="E31" s="68" t="s">
        <v>198</v>
      </c>
      <c r="F31" s="101" t="s">
        <v>439</v>
      </c>
      <c r="G31" s="101" t="s">
        <v>717</v>
      </c>
      <c r="H31" s="69"/>
      <c r="I31" s="70"/>
      <c r="J31" s="70"/>
      <c r="K31" s="70"/>
      <c r="L31" s="159" t="s">
        <v>764</v>
      </c>
      <c r="M31" s="160"/>
      <c r="N31" s="161"/>
      <c r="O31" t="s">
        <v>765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15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R18" sqref="R18"/>
      <selection pane="bottomLeft" activeCell="R18" sqref="R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777</v>
      </c>
    </row>
    <row r="2" spans="1:15" s="56" customFormat="1">
      <c r="C2" s="172" t="s">
        <v>59</v>
      </c>
      <c r="D2" s="172"/>
      <c r="E2" s="59" t="s">
        <v>750</v>
      </c>
      <c r="F2" s="156" t="s">
        <v>760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761</v>
      </c>
      <c r="D3" s="157" t="s">
        <v>762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778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145</v>
      </c>
      <c r="B8" s="65">
        <v>1</v>
      </c>
      <c r="C8" s="100">
        <v>172127621</v>
      </c>
      <c r="D8" s="67" t="s">
        <v>471</v>
      </c>
      <c r="E8" s="68" t="s">
        <v>112</v>
      </c>
      <c r="F8" s="101" t="s">
        <v>439</v>
      </c>
      <c r="G8" s="101" t="s">
        <v>721</v>
      </c>
      <c r="H8" s="69"/>
      <c r="I8" s="70"/>
      <c r="J8" s="70"/>
      <c r="K8" s="70"/>
      <c r="L8" s="169" t="s">
        <v>764</v>
      </c>
      <c r="M8" s="170"/>
      <c r="N8" s="171"/>
      <c r="O8" t="s">
        <v>765</v>
      </c>
    </row>
    <row r="9" spans="1:15" ht="20.100000000000001" customHeight="1">
      <c r="A9">
        <v>146</v>
      </c>
      <c r="B9" s="65">
        <v>2</v>
      </c>
      <c r="C9" s="100">
        <v>1820714953</v>
      </c>
      <c r="D9" s="67" t="s">
        <v>472</v>
      </c>
      <c r="E9" s="68" t="s">
        <v>113</v>
      </c>
      <c r="F9" s="101" t="s">
        <v>439</v>
      </c>
      <c r="G9" s="101" t="s">
        <v>341</v>
      </c>
      <c r="H9" s="69"/>
      <c r="I9" s="70"/>
      <c r="J9" s="70"/>
      <c r="K9" s="70"/>
      <c r="L9" s="159" t="s">
        <v>764</v>
      </c>
      <c r="M9" s="160"/>
      <c r="N9" s="161"/>
      <c r="O9" t="s">
        <v>765</v>
      </c>
    </row>
    <row r="10" spans="1:15" ht="20.100000000000001" customHeight="1">
      <c r="A10">
        <v>147</v>
      </c>
      <c r="B10" s="65">
        <v>3</v>
      </c>
      <c r="C10" s="100">
        <v>1811416170</v>
      </c>
      <c r="D10" s="67" t="s">
        <v>174</v>
      </c>
      <c r="E10" s="68" t="s">
        <v>231</v>
      </c>
      <c r="F10" s="101" t="s">
        <v>439</v>
      </c>
      <c r="G10" s="101" t="s">
        <v>349</v>
      </c>
      <c r="H10" s="69"/>
      <c r="I10" s="70"/>
      <c r="J10" s="70"/>
      <c r="K10" s="70"/>
      <c r="L10" s="159" t="s">
        <v>764</v>
      </c>
      <c r="M10" s="160"/>
      <c r="N10" s="161"/>
      <c r="O10" t="s">
        <v>765</v>
      </c>
    </row>
    <row r="11" spans="1:15" ht="20.100000000000001" customHeight="1">
      <c r="A11">
        <v>148</v>
      </c>
      <c r="B11" s="65">
        <v>4</v>
      </c>
      <c r="C11" s="100">
        <v>1820714389</v>
      </c>
      <c r="D11" s="67" t="s">
        <v>473</v>
      </c>
      <c r="E11" s="68" t="s">
        <v>151</v>
      </c>
      <c r="F11" s="101" t="s">
        <v>439</v>
      </c>
      <c r="G11" s="101" t="s">
        <v>341</v>
      </c>
      <c r="H11" s="69"/>
      <c r="I11" s="70"/>
      <c r="J11" s="70"/>
      <c r="K11" s="70"/>
      <c r="L11" s="159" t="s">
        <v>764</v>
      </c>
      <c r="M11" s="160"/>
      <c r="N11" s="161"/>
      <c r="O11" t="s">
        <v>765</v>
      </c>
    </row>
    <row r="12" spans="1:15" ht="20.100000000000001" customHeight="1">
      <c r="A12">
        <v>149</v>
      </c>
      <c r="B12" s="65">
        <v>5</v>
      </c>
      <c r="C12" s="100">
        <v>1821266548</v>
      </c>
      <c r="D12" s="67" t="s">
        <v>474</v>
      </c>
      <c r="E12" s="68" t="s">
        <v>188</v>
      </c>
      <c r="F12" s="101" t="s">
        <v>439</v>
      </c>
      <c r="G12" s="101" t="s">
        <v>323</v>
      </c>
      <c r="H12" s="69"/>
      <c r="I12" s="70"/>
      <c r="J12" s="70"/>
      <c r="K12" s="70"/>
      <c r="L12" s="159" t="s">
        <v>764</v>
      </c>
      <c r="M12" s="160"/>
      <c r="N12" s="161"/>
      <c r="O12" t="s">
        <v>765</v>
      </c>
    </row>
    <row r="13" spans="1:15" ht="20.100000000000001" customHeight="1">
      <c r="A13">
        <v>150</v>
      </c>
      <c r="B13" s="65">
        <v>6</v>
      </c>
      <c r="C13" s="100">
        <v>1821714382</v>
      </c>
      <c r="D13" s="67" t="s">
        <v>475</v>
      </c>
      <c r="E13" s="68" t="s">
        <v>147</v>
      </c>
      <c r="F13" s="101" t="s">
        <v>439</v>
      </c>
      <c r="G13" s="101" t="s">
        <v>341</v>
      </c>
      <c r="H13" s="69"/>
      <c r="I13" s="70"/>
      <c r="J13" s="70"/>
      <c r="K13" s="70"/>
      <c r="L13" s="159" t="s">
        <v>764</v>
      </c>
      <c r="M13" s="160"/>
      <c r="N13" s="161"/>
      <c r="O13" t="s">
        <v>765</v>
      </c>
    </row>
    <row r="14" spans="1:15" ht="20.100000000000001" customHeight="1">
      <c r="A14">
        <v>151</v>
      </c>
      <c r="B14" s="65">
        <v>7</v>
      </c>
      <c r="C14" s="100">
        <v>1820716092</v>
      </c>
      <c r="D14" s="67" t="s">
        <v>214</v>
      </c>
      <c r="E14" s="68" t="s">
        <v>215</v>
      </c>
      <c r="F14" s="101" t="s">
        <v>439</v>
      </c>
      <c r="G14" s="101" t="s">
        <v>341</v>
      </c>
      <c r="H14" s="69"/>
      <c r="I14" s="70"/>
      <c r="J14" s="70"/>
      <c r="K14" s="70"/>
      <c r="L14" s="159" t="s">
        <v>764</v>
      </c>
      <c r="M14" s="160"/>
      <c r="N14" s="161"/>
      <c r="O14" t="s">
        <v>765</v>
      </c>
    </row>
    <row r="15" spans="1:15" ht="20.100000000000001" customHeight="1">
      <c r="A15">
        <v>152</v>
      </c>
      <c r="B15" s="65">
        <v>8</v>
      </c>
      <c r="C15" s="100">
        <v>1820234880</v>
      </c>
      <c r="D15" s="67" t="s">
        <v>476</v>
      </c>
      <c r="E15" s="68" t="s">
        <v>116</v>
      </c>
      <c r="F15" s="101" t="s">
        <v>439</v>
      </c>
      <c r="G15" s="101" t="s">
        <v>268</v>
      </c>
      <c r="H15" s="69"/>
      <c r="I15" s="70"/>
      <c r="J15" s="70"/>
      <c r="K15" s="70"/>
      <c r="L15" s="159" t="s">
        <v>764</v>
      </c>
      <c r="M15" s="160"/>
      <c r="N15" s="161"/>
      <c r="O15" t="s">
        <v>765</v>
      </c>
    </row>
    <row r="16" spans="1:15" ht="20.100000000000001" customHeight="1">
      <c r="A16">
        <v>153</v>
      </c>
      <c r="B16" s="65">
        <v>9</v>
      </c>
      <c r="C16" s="100">
        <v>1820715897</v>
      </c>
      <c r="D16" s="67" t="s">
        <v>240</v>
      </c>
      <c r="E16" s="68" t="s">
        <v>477</v>
      </c>
      <c r="F16" s="101" t="s">
        <v>478</v>
      </c>
      <c r="G16" s="101" t="s">
        <v>341</v>
      </c>
      <c r="H16" s="69"/>
      <c r="I16" s="70"/>
      <c r="J16" s="70"/>
      <c r="K16" s="70"/>
      <c r="L16" s="159" t="s">
        <v>764</v>
      </c>
      <c r="M16" s="160"/>
      <c r="N16" s="161"/>
      <c r="O16" t="s">
        <v>765</v>
      </c>
    </row>
    <row r="17" spans="1:15" ht="20.100000000000001" customHeight="1">
      <c r="A17">
        <v>154</v>
      </c>
      <c r="B17" s="65">
        <v>10</v>
      </c>
      <c r="C17" s="100">
        <v>1820713701</v>
      </c>
      <c r="D17" s="67" t="s">
        <v>82</v>
      </c>
      <c r="E17" s="68" t="s">
        <v>479</v>
      </c>
      <c r="F17" s="101" t="s">
        <v>478</v>
      </c>
      <c r="G17" s="101" t="s">
        <v>341</v>
      </c>
      <c r="H17" s="69"/>
      <c r="I17" s="70"/>
      <c r="J17" s="70"/>
      <c r="K17" s="70"/>
      <c r="L17" s="159" t="s">
        <v>764</v>
      </c>
      <c r="M17" s="160"/>
      <c r="N17" s="161"/>
      <c r="O17" t="s">
        <v>765</v>
      </c>
    </row>
    <row r="18" spans="1:15" ht="20.100000000000001" customHeight="1">
      <c r="A18">
        <v>155</v>
      </c>
      <c r="B18" s="65">
        <v>11</v>
      </c>
      <c r="C18" s="100">
        <v>172327991</v>
      </c>
      <c r="D18" s="67" t="s">
        <v>480</v>
      </c>
      <c r="E18" s="68" t="s">
        <v>118</v>
      </c>
      <c r="F18" s="101" t="s">
        <v>478</v>
      </c>
      <c r="G18" s="101" t="s">
        <v>713</v>
      </c>
      <c r="H18" s="69"/>
      <c r="I18" s="70"/>
      <c r="J18" s="70"/>
      <c r="K18" s="70"/>
      <c r="L18" s="159" t="s">
        <v>764</v>
      </c>
      <c r="M18" s="160"/>
      <c r="N18" s="161"/>
      <c r="O18" t="s">
        <v>765</v>
      </c>
    </row>
    <row r="19" spans="1:15" ht="20.100000000000001" customHeight="1">
      <c r="A19">
        <v>156</v>
      </c>
      <c r="B19" s="65">
        <v>12</v>
      </c>
      <c r="C19" s="100">
        <v>172318923</v>
      </c>
      <c r="D19" s="67" t="s">
        <v>481</v>
      </c>
      <c r="E19" s="68" t="s">
        <v>150</v>
      </c>
      <c r="F19" s="101" t="s">
        <v>478</v>
      </c>
      <c r="G19" s="101" t="s">
        <v>724</v>
      </c>
      <c r="H19" s="69"/>
      <c r="I19" s="70"/>
      <c r="J19" s="70"/>
      <c r="K19" s="70"/>
      <c r="L19" s="159" t="s">
        <v>764</v>
      </c>
      <c r="M19" s="160"/>
      <c r="N19" s="161"/>
      <c r="O19" t="s">
        <v>765</v>
      </c>
    </row>
    <row r="20" spans="1:15" ht="20.100000000000001" customHeight="1">
      <c r="A20">
        <v>157</v>
      </c>
      <c r="B20" s="65">
        <v>13</v>
      </c>
      <c r="C20" s="100">
        <v>1820714388</v>
      </c>
      <c r="D20" s="67" t="s">
        <v>238</v>
      </c>
      <c r="E20" s="68" t="s">
        <v>173</v>
      </c>
      <c r="F20" s="101" t="s">
        <v>478</v>
      </c>
      <c r="G20" s="101" t="s">
        <v>341</v>
      </c>
      <c r="H20" s="69"/>
      <c r="I20" s="70"/>
      <c r="J20" s="70"/>
      <c r="K20" s="70"/>
      <c r="L20" s="159" t="s">
        <v>764</v>
      </c>
      <c r="M20" s="160"/>
      <c r="N20" s="161"/>
      <c r="O20" t="s">
        <v>765</v>
      </c>
    </row>
    <row r="21" spans="1:15" ht="20.100000000000001" customHeight="1">
      <c r="A21">
        <v>158</v>
      </c>
      <c r="B21" s="65">
        <v>14</v>
      </c>
      <c r="C21" s="100">
        <v>172328003</v>
      </c>
      <c r="D21" s="67" t="s">
        <v>482</v>
      </c>
      <c r="E21" s="68" t="s">
        <v>167</v>
      </c>
      <c r="F21" s="101" t="s">
        <v>478</v>
      </c>
      <c r="G21" s="101" t="s">
        <v>713</v>
      </c>
      <c r="H21" s="69"/>
      <c r="I21" s="70"/>
      <c r="J21" s="70"/>
      <c r="K21" s="70"/>
      <c r="L21" s="159" t="s">
        <v>764</v>
      </c>
      <c r="M21" s="160"/>
      <c r="N21" s="161"/>
      <c r="O21" t="s">
        <v>765</v>
      </c>
    </row>
    <row r="22" spans="1:15" ht="20.100000000000001" customHeight="1">
      <c r="A22">
        <v>159</v>
      </c>
      <c r="B22" s="65">
        <v>15</v>
      </c>
      <c r="C22" s="100">
        <v>1810214470</v>
      </c>
      <c r="D22" s="67" t="s">
        <v>294</v>
      </c>
      <c r="E22" s="68" t="s">
        <v>78</v>
      </c>
      <c r="F22" s="101" t="s">
        <v>478</v>
      </c>
      <c r="G22" s="101" t="s">
        <v>264</v>
      </c>
      <c r="H22" s="69"/>
      <c r="I22" s="70"/>
      <c r="J22" s="70"/>
      <c r="K22" s="70"/>
      <c r="L22" s="159" t="s">
        <v>764</v>
      </c>
      <c r="M22" s="160"/>
      <c r="N22" s="161"/>
      <c r="O22" t="s">
        <v>765</v>
      </c>
    </row>
    <row r="23" spans="1:15" ht="20.100000000000001" customHeight="1">
      <c r="A23">
        <v>160</v>
      </c>
      <c r="B23" s="65">
        <v>16</v>
      </c>
      <c r="C23" s="100">
        <v>1820715403</v>
      </c>
      <c r="D23" s="67" t="s">
        <v>483</v>
      </c>
      <c r="E23" s="68" t="s">
        <v>79</v>
      </c>
      <c r="F23" s="101" t="s">
        <v>478</v>
      </c>
      <c r="G23" s="101" t="s">
        <v>341</v>
      </c>
      <c r="H23" s="69"/>
      <c r="I23" s="70"/>
      <c r="J23" s="70"/>
      <c r="K23" s="70"/>
      <c r="L23" s="159" t="s">
        <v>764</v>
      </c>
      <c r="M23" s="160"/>
      <c r="N23" s="161"/>
      <c r="O23" t="s">
        <v>765</v>
      </c>
    </row>
    <row r="24" spans="1:15" ht="20.100000000000001" customHeight="1">
      <c r="A24">
        <v>161</v>
      </c>
      <c r="B24" s="65">
        <v>17</v>
      </c>
      <c r="C24" s="100">
        <v>1820715405</v>
      </c>
      <c r="D24" s="67" t="s">
        <v>278</v>
      </c>
      <c r="E24" s="68" t="s">
        <v>175</v>
      </c>
      <c r="F24" s="101" t="s">
        <v>478</v>
      </c>
      <c r="G24" s="101" t="s">
        <v>341</v>
      </c>
      <c r="H24" s="69"/>
      <c r="I24" s="70"/>
      <c r="J24" s="70"/>
      <c r="K24" s="70"/>
      <c r="L24" s="159" t="s">
        <v>764</v>
      </c>
      <c r="M24" s="160"/>
      <c r="N24" s="161"/>
      <c r="O24" t="s">
        <v>765</v>
      </c>
    </row>
    <row r="25" spans="1:15" ht="20.100000000000001" customHeight="1">
      <c r="A25">
        <v>162</v>
      </c>
      <c r="B25" s="65">
        <v>18</v>
      </c>
      <c r="C25" s="100">
        <v>1821236546</v>
      </c>
      <c r="D25" s="67" t="s">
        <v>484</v>
      </c>
      <c r="E25" s="68" t="s">
        <v>157</v>
      </c>
      <c r="F25" s="101" t="s">
        <v>478</v>
      </c>
      <c r="G25" s="101" t="s">
        <v>268</v>
      </c>
      <c r="H25" s="69"/>
      <c r="I25" s="70"/>
      <c r="J25" s="70"/>
      <c r="K25" s="70"/>
      <c r="L25" s="159" t="s">
        <v>770</v>
      </c>
      <c r="M25" s="160"/>
      <c r="N25" s="161"/>
      <c r="O25" t="s">
        <v>765</v>
      </c>
    </row>
    <row r="26" spans="1:15" ht="20.100000000000001" customHeight="1">
      <c r="A26">
        <v>163</v>
      </c>
      <c r="B26" s="65">
        <v>19</v>
      </c>
      <c r="C26" s="100">
        <v>172328933</v>
      </c>
      <c r="D26" s="67" t="s">
        <v>485</v>
      </c>
      <c r="E26" s="68" t="s">
        <v>81</v>
      </c>
      <c r="F26" s="101" t="s">
        <v>478</v>
      </c>
      <c r="G26" s="101" t="s">
        <v>713</v>
      </c>
      <c r="H26" s="69"/>
      <c r="I26" s="70"/>
      <c r="J26" s="70"/>
      <c r="K26" s="70"/>
      <c r="L26" s="159" t="s">
        <v>764</v>
      </c>
      <c r="M26" s="160"/>
      <c r="N26" s="161"/>
      <c r="O26" t="s">
        <v>765</v>
      </c>
    </row>
    <row r="27" spans="1:15" ht="20.100000000000001" customHeight="1">
      <c r="A27">
        <v>164</v>
      </c>
      <c r="B27" s="65">
        <v>20</v>
      </c>
      <c r="C27" s="100">
        <v>1820236665</v>
      </c>
      <c r="D27" s="67" t="s">
        <v>486</v>
      </c>
      <c r="E27" s="68" t="s">
        <v>81</v>
      </c>
      <c r="F27" s="101" t="s">
        <v>478</v>
      </c>
      <c r="G27" s="101" t="s">
        <v>268</v>
      </c>
      <c r="H27" s="69"/>
      <c r="I27" s="70"/>
      <c r="J27" s="70"/>
      <c r="K27" s="70"/>
      <c r="L27" s="159" t="s">
        <v>764</v>
      </c>
      <c r="M27" s="160"/>
      <c r="N27" s="161"/>
      <c r="O27" t="s">
        <v>765</v>
      </c>
    </row>
    <row r="28" spans="1:15" ht="20.100000000000001" customHeight="1">
      <c r="A28">
        <v>165</v>
      </c>
      <c r="B28" s="65">
        <v>21</v>
      </c>
      <c r="C28" s="100">
        <v>1810214471</v>
      </c>
      <c r="D28" s="67" t="s">
        <v>289</v>
      </c>
      <c r="E28" s="68" t="s">
        <v>320</v>
      </c>
      <c r="F28" s="101" t="s">
        <v>478</v>
      </c>
      <c r="G28" s="101" t="s">
        <v>264</v>
      </c>
      <c r="H28" s="69"/>
      <c r="I28" s="70"/>
      <c r="J28" s="70"/>
      <c r="K28" s="70"/>
      <c r="L28" s="159" t="s">
        <v>764</v>
      </c>
      <c r="M28" s="160"/>
      <c r="N28" s="161"/>
      <c r="O28" t="s">
        <v>765</v>
      </c>
    </row>
    <row r="29" spans="1:15" ht="20.100000000000001" customHeight="1">
      <c r="A29">
        <v>166</v>
      </c>
      <c r="B29" s="65">
        <v>22</v>
      </c>
      <c r="C29" s="100">
        <v>1820716237</v>
      </c>
      <c r="D29" s="67" t="s">
        <v>487</v>
      </c>
      <c r="E29" s="68" t="s">
        <v>95</v>
      </c>
      <c r="F29" s="101" t="s">
        <v>478</v>
      </c>
      <c r="G29" s="101" t="s">
        <v>341</v>
      </c>
      <c r="H29" s="69"/>
      <c r="I29" s="70"/>
      <c r="J29" s="70"/>
      <c r="K29" s="70"/>
      <c r="L29" s="159" t="s">
        <v>764</v>
      </c>
      <c r="M29" s="160"/>
      <c r="N29" s="161"/>
      <c r="O29" t="s">
        <v>765</v>
      </c>
    </row>
    <row r="30" spans="1:15" ht="20.100000000000001" customHeight="1">
      <c r="A30">
        <v>167</v>
      </c>
      <c r="B30" s="65">
        <v>23</v>
      </c>
      <c r="C30" s="100">
        <v>1810214468</v>
      </c>
      <c r="D30" s="67" t="s">
        <v>488</v>
      </c>
      <c r="E30" s="68" t="s">
        <v>96</v>
      </c>
      <c r="F30" s="101" t="s">
        <v>478</v>
      </c>
      <c r="G30" s="101" t="s">
        <v>138</v>
      </c>
      <c r="H30" s="69"/>
      <c r="I30" s="70"/>
      <c r="J30" s="70"/>
      <c r="K30" s="70"/>
      <c r="L30" s="159" t="s">
        <v>764</v>
      </c>
      <c r="M30" s="160"/>
      <c r="N30" s="161"/>
      <c r="O30" t="s">
        <v>765</v>
      </c>
    </row>
    <row r="31" spans="1:15" ht="20.100000000000001" customHeight="1">
      <c r="A31">
        <v>168</v>
      </c>
      <c r="B31" s="65">
        <v>24</v>
      </c>
      <c r="C31" s="100">
        <v>1810214480</v>
      </c>
      <c r="D31" s="67" t="s">
        <v>83</v>
      </c>
      <c r="E31" s="68" t="s">
        <v>96</v>
      </c>
      <c r="F31" s="101" t="s">
        <v>478</v>
      </c>
      <c r="G31" s="101" t="s">
        <v>138</v>
      </c>
      <c r="H31" s="69"/>
      <c r="I31" s="70"/>
      <c r="J31" s="70"/>
      <c r="K31" s="70"/>
      <c r="L31" s="159" t="s">
        <v>764</v>
      </c>
      <c r="M31" s="160"/>
      <c r="N31" s="161"/>
      <c r="O31" t="s">
        <v>765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14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R18" sqref="R18"/>
      <selection pane="bottomLeft" activeCell="R18" sqref="R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779</v>
      </c>
    </row>
    <row r="2" spans="1:15" s="56" customFormat="1">
      <c r="C2" s="172" t="s">
        <v>59</v>
      </c>
      <c r="D2" s="172"/>
      <c r="E2" s="59" t="s">
        <v>751</v>
      </c>
      <c r="F2" s="156" t="s">
        <v>760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761</v>
      </c>
      <c r="D3" s="157" t="s">
        <v>762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780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169</v>
      </c>
      <c r="B8" s="65">
        <v>1</v>
      </c>
      <c r="C8" s="100">
        <v>1820264929</v>
      </c>
      <c r="D8" s="67" t="s">
        <v>455</v>
      </c>
      <c r="E8" s="68" t="s">
        <v>96</v>
      </c>
      <c r="F8" s="101" t="s">
        <v>478</v>
      </c>
      <c r="G8" s="101" t="s">
        <v>332</v>
      </c>
      <c r="H8" s="69"/>
      <c r="I8" s="70"/>
      <c r="J8" s="70"/>
      <c r="K8" s="70"/>
      <c r="L8" s="169" t="s">
        <v>764</v>
      </c>
      <c r="M8" s="170"/>
      <c r="N8" s="171"/>
      <c r="O8" t="s">
        <v>765</v>
      </c>
    </row>
    <row r="9" spans="1:15" ht="20.100000000000001" customHeight="1">
      <c r="A9">
        <v>170</v>
      </c>
      <c r="B9" s="65">
        <v>2</v>
      </c>
      <c r="C9" s="100">
        <v>172217205</v>
      </c>
      <c r="D9" s="67" t="s">
        <v>489</v>
      </c>
      <c r="E9" s="68" t="s">
        <v>168</v>
      </c>
      <c r="F9" s="101" t="s">
        <v>478</v>
      </c>
      <c r="G9" s="101" t="s">
        <v>712</v>
      </c>
      <c r="H9" s="69"/>
      <c r="I9" s="70"/>
      <c r="J9" s="70"/>
      <c r="K9" s="70"/>
      <c r="L9" s="159" t="s">
        <v>764</v>
      </c>
      <c r="M9" s="160"/>
      <c r="N9" s="161"/>
      <c r="O9" t="s">
        <v>765</v>
      </c>
    </row>
    <row r="10" spans="1:15" ht="20.100000000000001" customHeight="1">
      <c r="A10">
        <v>171</v>
      </c>
      <c r="B10" s="65">
        <v>3</v>
      </c>
      <c r="C10" s="100">
        <v>172348380</v>
      </c>
      <c r="D10" s="67" t="s">
        <v>143</v>
      </c>
      <c r="E10" s="68" t="s">
        <v>290</v>
      </c>
      <c r="F10" s="101" t="s">
        <v>478</v>
      </c>
      <c r="G10" s="101" t="s">
        <v>716</v>
      </c>
      <c r="H10" s="69"/>
      <c r="I10" s="70"/>
      <c r="J10" s="70"/>
      <c r="K10" s="70"/>
      <c r="L10" s="159" t="s">
        <v>764</v>
      </c>
      <c r="M10" s="160"/>
      <c r="N10" s="161"/>
      <c r="O10" t="s">
        <v>765</v>
      </c>
    </row>
    <row r="11" spans="1:15" ht="20.100000000000001" customHeight="1">
      <c r="A11">
        <v>172</v>
      </c>
      <c r="B11" s="65">
        <v>4</v>
      </c>
      <c r="C11" s="100">
        <v>1821233634</v>
      </c>
      <c r="D11" s="67" t="s">
        <v>490</v>
      </c>
      <c r="E11" s="68" t="s">
        <v>288</v>
      </c>
      <c r="F11" s="101" t="s">
        <v>478</v>
      </c>
      <c r="G11" s="101" t="s">
        <v>268</v>
      </c>
      <c r="H11" s="69"/>
      <c r="I11" s="70"/>
      <c r="J11" s="70"/>
      <c r="K11" s="70"/>
      <c r="L11" s="159" t="s">
        <v>764</v>
      </c>
      <c r="M11" s="160"/>
      <c r="N11" s="161"/>
      <c r="O11" t="s">
        <v>765</v>
      </c>
    </row>
    <row r="12" spans="1:15" ht="20.100000000000001" customHeight="1">
      <c r="A12">
        <v>173</v>
      </c>
      <c r="B12" s="65">
        <v>5</v>
      </c>
      <c r="C12" s="100">
        <v>172418913</v>
      </c>
      <c r="D12" s="67" t="s">
        <v>143</v>
      </c>
      <c r="E12" s="68" t="s">
        <v>160</v>
      </c>
      <c r="F12" s="101" t="s">
        <v>478</v>
      </c>
      <c r="G12" s="101" t="s">
        <v>711</v>
      </c>
      <c r="H12" s="69"/>
      <c r="I12" s="70"/>
      <c r="J12" s="70"/>
      <c r="K12" s="70"/>
      <c r="L12" s="159" t="s">
        <v>764</v>
      </c>
      <c r="M12" s="160"/>
      <c r="N12" s="161"/>
      <c r="O12" t="s">
        <v>765</v>
      </c>
    </row>
    <row r="13" spans="1:15" ht="20.100000000000001" customHeight="1">
      <c r="A13">
        <v>174</v>
      </c>
      <c r="B13" s="65">
        <v>6</v>
      </c>
      <c r="C13" s="100">
        <v>172328066</v>
      </c>
      <c r="D13" s="67" t="s">
        <v>491</v>
      </c>
      <c r="E13" s="68" t="s">
        <v>102</v>
      </c>
      <c r="F13" s="101" t="s">
        <v>478</v>
      </c>
      <c r="G13" s="101" t="s">
        <v>713</v>
      </c>
      <c r="H13" s="69"/>
      <c r="I13" s="70"/>
      <c r="J13" s="70"/>
      <c r="K13" s="70"/>
      <c r="L13" s="159" t="s">
        <v>764</v>
      </c>
      <c r="M13" s="160"/>
      <c r="N13" s="161"/>
      <c r="O13" t="s">
        <v>765</v>
      </c>
    </row>
    <row r="14" spans="1:15" ht="20.100000000000001" customHeight="1">
      <c r="A14">
        <v>175</v>
      </c>
      <c r="B14" s="65">
        <v>7</v>
      </c>
      <c r="C14" s="100">
        <v>1820264370</v>
      </c>
      <c r="D14" s="67" t="s">
        <v>94</v>
      </c>
      <c r="E14" s="68" t="s">
        <v>105</v>
      </c>
      <c r="F14" s="101" t="s">
        <v>478</v>
      </c>
      <c r="G14" s="101" t="s">
        <v>332</v>
      </c>
      <c r="H14" s="69"/>
      <c r="I14" s="70"/>
      <c r="J14" s="70"/>
      <c r="K14" s="70"/>
      <c r="L14" s="159" t="s">
        <v>764</v>
      </c>
      <c r="M14" s="160"/>
      <c r="N14" s="161"/>
      <c r="O14" t="s">
        <v>765</v>
      </c>
    </row>
    <row r="15" spans="1:15" ht="20.100000000000001" customHeight="1">
      <c r="A15">
        <v>176</v>
      </c>
      <c r="B15" s="65">
        <v>8</v>
      </c>
      <c r="C15" s="100">
        <v>1820265725</v>
      </c>
      <c r="D15" s="67" t="s">
        <v>492</v>
      </c>
      <c r="E15" s="68" t="s">
        <v>105</v>
      </c>
      <c r="F15" s="101" t="s">
        <v>478</v>
      </c>
      <c r="G15" s="101" t="s">
        <v>332</v>
      </c>
      <c r="H15" s="69"/>
      <c r="I15" s="70"/>
      <c r="J15" s="70"/>
      <c r="K15" s="70"/>
      <c r="L15" s="159" t="s">
        <v>764</v>
      </c>
      <c r="M15" s="160"/>
      <c r="N15" s="161"/>
      <c r="O15" t="s">
        <v>765</v>
      </c>
    </row>
    <row r="16" spans="1:15" ht="20.100000000000001" customHeight="1">
      <c r="A16">
        <v>177</v>
      </c>
      <c r="B16" s="65">
        <v>9</v>
      </c>
      <c r="C16" s="100">
        <v>1820713704</v>
      </c>
      <c r="D16" s="67" t="s">
        <v>493</v>
      </c>
      <c r="E16" s="68" t="s">
        <v>105</v>
      </c>
      <c r="F16" s="101" t="s">
        <v>478</v>
      </c>
      <c r="G16" s="101" t="s">
        <v>341</v>
      </c>
      <c r="H16" s="69"/>
      <c r="I16" s="70"/>
      <c r="J16" s="70"/>
      <c r="K16" s="70"/>
      <c r="L16" s="159" t="s">
        <v>764</v>
      </c>
      <c r="M16" s="160"/>
      <c r="N16" s="161"/>
      <c r="O16" t="s">
        <v>765</v>
      </c>
    </row>
    <row r="17" spans="1:15" ht="20.100000000000001" customHeight="1">
      <c r="A17">
        <v>178</v>
      </c>
      <c r="B17" s="65">
        <v>10</v>
      </c>
      <c r="C17" s="100">
        <v>1820716457</v>
      </c>
      <c r="D17" s="67" t="s">
        <v>494</v>
      </c>
      <c r="E17" s="68" t="s">
        <v>105</v>
      </c>
      <c r="F17" s="101" t="s">
        <v>478</v>
      </c>
      <c r="G17" s="101" t="s">
        <v>341</v>
      </c>
      <c r="H17" s="69"/>
      <c r="I17" s="70"/>
      <c r="J17" s="70"/>
      <c r="K17" s="70"/>
      <c r="L17" s="159" t="s">
        <v>764</v>
      </c>
      <c r="M17" s="160"/>
      <c r="N17" s="161"/>
      <c r="O17" t="s">
        <v>765</v>
      </c>
    </row>
    <row r="18" spans="1:15" ht="20.100000000000001" customHeight="1">
      <c r="A18">
        <v>179</v>
      </c>
      <c r="B18" s="65">
        <v>11</v>
      </c>
      <c r="C18" s="100">
        <v>172348410</v>
      </c>
      <c r="D18" s="67" t="s">
        <v>495</v>
      </c>
      <c r="E18" s="68" t="s">
        <v>496</v>
      </c>
      <c r="F18" s="101" t="s">
        <v>478</v>
      </c>
      <c r="G18" s="101" t="s">
        <v>712</v>
      </c>
      <c r="H18" s="69"/>
      <c r="I18" s="70"/>
      <c r="J18" s="70"/>
      <c r="K18" s="70"/>
      <c r="L18" s="159" t="s">
        <v>764</v>
      </c>
      <c r="M18" s="160"/>
      <c r="N18" s="161"/>
      <c r="O18" t="s">
        <v>765</v>
      </c>
    </row>
    <row r="19" spans="1:15" ht="20.100000000000001" customHeight="1">
      <c r="A19">
        <v>180</v>
      </c>
      <c r="B19" s="65">
        <v>12</v>
      </c>
      <c r="C19" s="100">
        <v>1821235704</v>
      </c>
      <c r="D19" s="67" t="s">
        <v>497</v>
      </c>
      <c r="E19" s="68" t="s">
        <v>148</v>
      </c>
      <c r="F19" s="101" t="s">
        <v>478</v>
      </c>
      <c r="G19" s="101" t="s">
        <v>268</v>
      </c>
      <c r="H19" s="69"/>
      <c r="I19" s="70"/>
      <c r="J19" s="70"/>
      <c r="K19" s="70"/>
      <c r="L19" s="159" t="s">
        <v>764</v>
      </c>
      <c r="M19" s="160"/>
      <c r="N19" s="161"/>
      <c r="O19" t="s">
        <v>765</v>
      </c>
    </row>
    <row r="20" spans="1:15" ht="20.100000000000001" customHeight="1">
      <c r="A20">
        <v>181</v>
      </c>
      <c r="B20" s="65">
        <v>13</v>
      </c>
      <c r="C20" s="100">
        <v>1820266087</v>
      </c>
      <c r="D20" s="67" t="s">
        <v>249</v>
      </c>
      <c r="E20" s="68" t="s">
        <v>498</v>
      </c>
      <c r="F20" s="101" t="s">
        <v>478</v>
      </c>
      <c r="G20" s="101" t="s">
        <v>332</v>
      </c>
      <c r="H20" s="69"/>
      <c r="I20" s="70"/>
      <c r="J20" s="70"/>
      <c r="K20" s="70"/>
      <c r="L20" s="159" t="s">
        <v>764</v>
      </c>
      <c r="M20" s="160"/>
      <c r="N20" s="161"/>
      <c r="O20" t="s">
        <v>765</v>
      </c>
    </row>
    <row r="21" spans="1:15" ht="20.100000000000001" customHeight="1">
      <c r="A21">
        <v>182</v>
      </c>
      <c r="B21" s="65">
        <v>14</v>
      </c>
      <c r="C21" s="100">
        <v>1820716337</v>
      </c>
      <c r="D21" s="67" t="s">
        <v>82</v>
      </c>
      <c r="E21" s="68" t="s">
        <v>127</v>
      </c>
      <c r="F21" s="101" t="s">
        <v>478</v>
      </c>
      <c r="G21" s="101" t="s">
        <v>341</v>
      </c>
      <c r="H21" s="69"/>
      <c r="I21" s="70"/>
      <c r="J21" s="70"/>
      <c r="K21" s="70"/>
      <c r="L21" s="159" t="s">
        <v>764</v>
      </c>
      <c r="M21" s="160"/>
      <c r="N21" s="161"/>
      <c r="O21" t="s">
        <v>765</v>
      </c>
    </row>
    <row r="22" spans="1:15" ht="20.100000000000001" customHeight="1">
      <c r="A22">
        <v>183</v>
      </c>
      <c r="B22" s="65">
        <v>15</v>
      </c>
      <c r="C22" s="100">
        <v>172417683</v>
      </c>
      <c r="D22" s="67" t="s">
        <v>499</v>
      </c>
      <c r="E22" s="68" t="s">
        <v>500</v>
      </c>
      <c r="F22" s="101" t="s">
        <v>478</v>
      </c>
      <c r="G22" s="101" t="s">
        <v>711</v>
      </c>
      <c r="H22" s="69"/>
      <c r="I22" s="70"/>
      <c r="J22" s="70"/>
      <c r="K22" s="70"/>
      <c r="L22" s="159" t="s">
        <v>764</v>
      </c>
      <c r="M22" s="160"/>
      <c r="N22" s="161"/>
      <c r="O22" t="s">
        <v>765</v>
      </c>
    </row>
    <row r="23" spans="1:15" ht="20.100000000000001" customHeight="1">
      <c r="A23">
        <v>184</v>
      </c>
      <c r="B23" s="65">
        <v>16</v>
      </c>
      <c r="C23" s="100">
        <v>172348428</v>
      </c>
      <c r="D23" s="67" t="s">
        <v>501</v>
      </c>
      <c r="E23" s="68" t="s">
        <v>502</v>
      </c>
      <c r="F23" s="101" t="s">
        <v>478</v>
      </c>
      <c r="G23" s="101" t="s">
        <v>712</v>
      </c>
      <c r="H23" s="69"/>
      <c r="I23" s="70"/>
      <c r="J23" s="70"/>
      <c r="K23" s="70"/>
      <c r="L23" s="159" t="s">
        <v>764</v>
      </c>
      <c r="M23" s="160"/>
      <c r="N23" s="161"/>
      <c r="O23" t="s">
        <v>765</v>
      </c>
    </row>
    <row r="24" spans="1:15" ht="20.100000000000001" customHeight="1">
      <c r="A24">
        <v>185</v>
      </c>
      <c r="B24" s="65">
        <v>17</v>
      </c>
      <c r="C24" s="100">
        <v>162343866</v>
      </c>
      <c r="D24" s="67" t="s">
        <v>211</v>
      </c>
      <c r="E24" s="68" t="s">
        <v>130</v>
      </c>
      <c r="F24" s="101" t="s">
        <v>478</v>
      </c>
      <c r="G24" s="101" t="s">
        <v>725</v>
      </c>
      <c r="H24" s="69"/>
      <c r="I24" s="70"/>
      <c r="J24" s="70"/>
      <c r="K24" s="70"/>
      <c r="L24" s="159" t="s">
        <v>764</v>
      </c>
      <c r="M24" s="160"/>
      <c r="N24" s="161"/>
      <c r="O24" t="s">
        <v>765</v>
      </c>
    </row>
    <row r="25" spans="1:15" ht="20.100000000000001" customHeight="1">
      <c r="A25">
        <v>186</v>
      </c>
      <c r="B25" s="65">
        <v>18</v>
      </c>
      <c r="C25" s="100">
        <v>1820714387</v>
      </c>
      <c r="D25" s="67" t="s">
        <v>358</v>
      </c>
      <c r="E25" s="68" t="s">
        <v>130</v>
      </c>
      <c r="F25" s="101" t="s">
        <v>478</v>
      </c>
      <c r="G25" s="101" t="s">
        <v>341</v>
      </c>
      <c r="H25" s="69"/>
      <c r="I25" s="70"/>
      <c r="J25" s="70"/>
      <c r="K25" s="70"/>
      <c r="L25" s="159" t="s">
        <v>764</v>
      </c>
      <c r="M25" s="160"/>
      <c r="N25" s="161"/>
      <c r="O25" t="s">
        <v>765</v>
      </c>
    </row>
    <row r="26" spans="1:15" ht="20.100000000000001" customHeight="1">
      <c r="A26">
        <v>187</v>
      </c>
      <c r="B26" s="65">
        <v>19</v>
      </c>
      <c r="C26" s="100">
        <v>1810214481</v>
      </c>
      <c r="D26" s="67" t="s">
        <v>83</v>
      </c>
      <c r="E26" s="68" t="s">
        <v>429</v>
      </c>
      <c r="F26" s="101" t="s">
        <v>478</v>
      </c>
      <c r="G26" s="101" t="s">
        <v>264</v>
      </c>
      <c r="H26" s="69"/>
      <c r="I26" s="70"/>
      <c r="J26" s="70"/>
      <c r="K26" s="70"/>
      <c r="L26" s="159" t="s">
        <v>764</v>
      </c>
      <c r="M26" s="160"/>
      <c r="N26" s="161"/>
      <c r="O26" t="s">
        <v>765</v>
      </c>
    </row>
    <row r="27" spans="1:15" ht="20.100000000000001" customHeight="1">
      <c r="A27">
        <v>188</v>
      </c>
      <c r="B27" s="65">
        <v>20</v>
      </c>
      <c r="C27" s="100">
        <v>1821635264</v>
      </c>
      <c r="D27" s="67" t="s">
        <v>210</v>
      </c>
      <c r="E27" s="68" t="s">
        <v>503</v>
      </c>
      <c r="F27" s="101" t="s">
        <v>478</v>
      </c>
      <c r="G27" s="101" t="s">
        <v>322</v>
      </c>
      <c r="H27" s="69"/>
      <c r="I27" s="70"/>
      <c r="J27" s="70"/>
      <c r="K27" s="70"/>
      <c r="L27" s="159" t="s">
        <v>764</v>
      </c>
      <c r="M27" s="160"/>
      <c r="N27" s="161"/>
      <c r="O27" t="s">
        <v>765</v>
      </c>
    </row>
    <row r="28" spans="1:15" ht="20.100000000000001" customHeight="1">
      <c r="A28">
        <v>189</v>
      </c>
      <c r="B28" s="65">
        <v>21</v>
      </c>
      <c r="C28" s="100">
        <v>1810215470</v>
      </c>
      <c r="D28" s="67" t="s">
        <v>245</v>
      </c>
      <c r="E28" s="68" t="s">
        <v>109</v>
      </c>
      <c r="F28" s="101" t="s">
        <v>478</v>
      </c>
      <c r="G28" s="101" t="s">
        <v>138</v>
      </c>
      <c r="H28" s="69"/>
      <c r="I28" s="70"/>
      <c r="J28" s="70"/>
      <c r="K28" s="70"/>
      <c r="L28" s="159" t="s">
        <v>764</v>
      </c>
      <c r="M28" s="160"/>
      <c r="N28" s="161"/>
      <c r="O28" t="s">
        <v>765</v>
      </c>
    </row>
    <row r="29" spans="1:15" ht="20.100000000000001" customHeight="1">
      <c r="A29">
        <v>190</v>
      </c>
      <c r="B29" s="65">
        <v>22</v>
      </c>
      <c r="C29" s="100">
        <v>1820715401</v>
      </c>
      <c r="D29" s="67" t="s">
        <v>159</v>
      </c>
      <c r="E29" s="68" t="s">
        <v>110</v>
      </c>
      <c r="F29" s="101" t="s">
        <v>478</v>
      </c>
      <c r="G29" s="101" t="s">
        <v>341</v>
      </c>
      <c r="H29" s="69"/>
      <c r="I29" s="70"/>
      <c r="J29" s="70"/>
      <c r="K29" s="70"/>
      <c r="L29" s="159" t="s">
        <v>764</v>
      </c>
      <c r="M29" s="160"/>
      <c r="N29" s="161"/>
      <c r="O29" t="s">
        <v>765</v>
      </c>
    </row>
    <row r="30" spans="1:15" ht="20.100000000000001" customHeight="1">
      <c r="A30">
        <v>191</v>
      </c>
      <c r="B30" s="65">
        <v>23</v>
      </c>
      <c r="C30" s="100">
        <v>1820214217</v>
      </c>
      <c r="D30" s="67" t="s">
        <v>172</v>
      </c>
      <c r="E30" s="68" t="s">
        <v>162</v>
      </c>
      <c r="F30" s="101" t="s">
        <v>478</v>
      </c>
      <c r="G30" s="101" t="s">
        <v>323</v>
      </c>
      <c r="H30" s="69"/>
      <c r="I30" s="70"/>
      <c r="J30" s="70"/>
      <c r="K30" s="70"/>
      <c r="L30" s="159" t="s">
        <v>764</v>
      </c>
      <c r="M30" s="160"/>
      <c r="N30" s="161"/>
      <c r="O30" t="s">
        <v>765</v>
      </c>
    </row>
    <row r="31" spans="1:15" ht="20.100000000000001" customHeight="1">
      <c r="A31">
        <v>192</v>
      </c>
      <c r="B31" s="65">
        <v>24</v>
      </c>
      <c r="C31" s="100">
        <v>1820714395</v>
      </c>
      <c r="D31" s="67" t="s">
        <v>82</v>
      </c>
      <c r="E31" s="68" t="s">
        <v>303</v>
      </c>
      <c r="F31" s="101" t="s">
        <v>478</v>
      </c>
      <c r="G31" s="101" t="s">
        <v>341</v>
      </c>
      <c r="H31" s="69"/>
      <c r="I31" s="70"/>
      <c r="J31" s="70"/>
      <c r="K31" s="70"/>
      <c r="L31" s="159" t="s">
        <v>764</v>
      </c>
      <c r="M31" s="160"/>
      <c r="N31" s="161"/>
      <c r="O31" t="s">
        <v>765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13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R18" sqref="R18"/>
      <selection pane="bottomLeft" activeCell="R18" sqref="R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781</v>
      </c>
    </row>
    <row r="2" spans="1:15" s="56" customFormat="1">
      <c r="C2" s="172" t="s">
        <v>59</v>
      </c>
      <c r="D2" s="172"/>
      <c r="E2" s="59" t="s">
        <v>752</v>
      </c>
      <c r="F2" s="156" t="s">
        <v>760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761</v>
      </c>
      <c r="D3" s="157" t="s">
        <v>762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782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193</v>
      </c>
      <c r="B8" s="65">
        <v>1</v>
      </c>
      <c r="C8" s="100">
        <v>1820714383</v>
      </c>
      <c r="D8" s="67" t="s">
        <v>504</v>
      </c>
      <c r="E8" s="68" t="s">
        <v>209</v>
      </c>
      <c r="F8" s="101" t="s">
        <v>478</v>
      </c>
      <c r="G8" s="101" t="s">
        <v>341</v>
      </c>
      <c r="H8" s="69"/>
      <c r="I8" s="70"/>
      <c r="J8" s="70"/>
      <c r="K8" s="70"/>
      <c r="L8" s="169" t="s">
        <v>764</v>
      </c>
      <c r="M8" s="170"/>
      <c r="N8" s="171"/>
      <c r="O8" t="s">
        <v>765</v>
      </c>
    </row>
    <row r="9" spans="1:15" ht="20.100000000000001" customHeight="1">
      <c r="A9">
        <v>194</v>
      </c>
      <c r="B9" s="65">
        <v>2</v>
      </c>
      <c r="C9" s="100">
        <v>172328122</v>
      </c>
      <c r="D9" s="67" t="s">
        <v>295</v>
      </c>
      <c r="E9" s="68" t="s">
        <v>112</v>
      </c>
      <c r="F9" s="101" t="s">
        <v>478</v>
      </c>
      <c r="G9" s="101" t="s">
        <v>722</v>
      </c>
      <c r="H9" s="69"/>
      <c r="I9" s="70"/>
      <c r="J9" s="70"/>
      <c r="K9" s="70"/>
      <c r="L9" s="159" t="s">
        <v>764</v>
      </c>
      <c r="M9" s="160"/>
      <c r="N9" s="161"/>
      <c r="O9" t="s">
        <v>765</v>
      </c>
    </row>
    <row r="10" spans="1:15" ht="20.100000000000001" customHeight="1">
      <c r="A10">
        <v>195</v>
      </c>
      <c r="B10" s="65">
        <v>3</v>
      </c>
      <c r="C10" s="100">
        <v>172348457</v>
      </c>
      <c r="D10" s="67" t="s">
        <v>505</v>
      </c>
      <c r="E10" s="68" t="s">
        <v>112</v>
      </c>
      <c r="F10" s="101" t="s">
        <v>478</v>
      </c>
      <c r="G10" s="101" t="s">
        <v>712</v>
      </c>
      <c r="H10" s="69"/>
      <c r="I10" s="70"/>
      <c r="J10" s="70"/>
      <c r="K10" s="70"/>
      <c r="L10" s="159" t="s">
        <v>764</v>
      </c>
      <c r="M10" s="160"/>
      <c r="N10" s="161"/>
      <c r="O10" t="s">
        <v>765</v>
      </c>
    </row>
    <row r="11" spans="1:15" ht="20.100000000000001" customHeight="1">
      <c r="A11">
        <v>196</v>
      </c>
      <c r="B11" s="65">
        <v>4</v>
      </c>
      <c r="C11" s="100">
        <v>1810215763</v>
      </c>
      <c r="D11" s="67" t="s">
        <v>506</v>
      </c>
      <c r="E11" s="68" t="s">
        <v>112</v>
      </c>
      <c r="F11" s="101" t="s">
        <v>478</v>
      </c>
      <c r="G11" s="101" t="s">
        <v>264</v>
      </c>
      <c r="H11" s="69"/>
      <c r="I11" s="70"/>
      <c r="J11" s="70"/>
      <c r="K11" s="70"/>
      <c r="L11" s="159" t="s">
        <v>770</v>
      </c>
      <c r="M11" s="160"/>
      <c r="N11" s="161"/>
      <c r="O11" t="s">
        <v>765</v>
      </c>
    </row>
    <row r="12" spans="1:15" ht="20.100000000000001" customHeight="1">
      <c r="A12">
        <v>197</v>
      </c>
      <c r="B12" s="65">
        <v>5</v>
      </c>
      <c r="C12" s="100">
        <v>1821264379</v>
      </c>
      <c r="D12" s="67" t="s">
        <v>443</v>
      </c>
      <c r="E12" s="68" t="s">
        <v>136</v>
      </c>
      <c r="F12" s="101" t="s">
        <v>478</v>
      </c>
      <c r="G12" s="101" t="s">
        <v>323</v>
      </c>
      <c r="H12" s="69"/>
      <c r="I12" s="70"/>
      <c r="J12" s="70"/>
      <c r="K12" s="70"/>
      <c r="L12" s="159" t="s">
        <v>764</v>
      </c>
      <c r="M12" s="160"/>
      <c r="N12" s="161"/>
      <c r="O12" t="s">
        <v>765</v>
      </c>
    </row>
    <row r="13" spans="1:15" ht="20.100000000000001" customHeight="1">
      <c r="A13">
        <v>198</v>
      </c>
      <c r="B13" s="65">
        <v>6</v>
      </c>
      <c r="C13" s="100">
        <v>1810215468</v>
      </c>
      <c r="D13" s="67" t="s">
        <v>94</v>
      </c>
      <c r="E13" s="68" t="s">
        <v>200</v>
      </c>
      <c r="F13" s="101" t="s">
        <v>478</v>
      </c>
      <c r="G13" s="101" t="s">
        <v>138</v>
      </c>
      <c r="H13" s="69"/>
      <c r="I13" s="70"/>
      <c r="J13" s="70"/>
      <c r="K13" s="70"/>
      <c r="L13" s="159" t="s">
        <v>764</v>
      </c>
      <c r="M13" s="160"/>
      <c r="N13" s="161"/>
      <c r="O13" t="s">
        <v>765</v>
      </c>
    </row>
    <row r="14" spans="1:15" ht="20.100000000000001" customHeight="1">
      <c r="A14">
        <v>199</v>
      </c>
      <c r="B14" s="65">
        <v>7</v>
      </c>
      <c r="C14" s="100">
        <v>172348469</v>
      </c>
      <c r="D14" s="67" t="s">
        <v>94</v>
      </c>
      <c r="E14" s="68" t="s">
        <v>232</v>
      </c>
      <c r="F14" s="101" t="s">
        <v>478</v>
      </c>
      <c r="G14" s="101" t="s">
        <v>712</v>
      </c>
      <c r="H14" s="69"/>
      <c r="I14" s="70"/>
      <c r="J14" s="70"/>
      <c r="K14" s="70"/>
      <c r="L14" s="159" t="s">
        <v>764</v>
      </c>
      <c r="M14" s="160"/>
      <c r="N14" s="161"/>
      <c r="O14" t="s">
        <v>765</v>
      </c>
    </row>
    <row r="15" spans="1:15" ht="20.100000000000001" customHeight="1">
      <c r="A15">
        <v>200</v>
      </c>
      <c r="B15" s="65">
        <v>8</v>
      </c>
      <c r="C15" s="100">
        <v>1820713703</v>
      </c>
      <c r="D15" s="67" t="s">
        <v>507</v>
      </c>
      <c r="E15" s="68" t="s">
        <v>508</v>
      </c>
      <c r="F15" s="101" t="s">
        <v>478</v>
      </c>
      <c r="G15" s="101" t="s">
        <v>341</v>
      </c>
      <c r="H15" s="69"/>
      <c r="I15" s="70"/>
      <c r="J15" s="70"/>
      <c r="K15" s="70"/>
      <c r="L15" s="159" t="s">
        <v>764</v>
      </c>
      <c r="M15" s="160"/>
      <c r="N15" s="161"/>
      <c r="O15" t="s">
        <v>765</v>
      </c>
    </row>
    <row r="16" spans="1:15" ht="20.100000000000001" customHeight="1">
      <c r="A16">
        <v>201</v>
      </c>
      <c r="B16" s="65">
        <v>9</v>
      </c>
      <c r="C16" s="100">
        <v>1821234888</v>
      </c>
      <c r="D16" s="67" t="s">
        <v>199</v>
      </c>
      <c r="E16" s="68" t="s">
        <v>155</v>
      </c>
      <c r="F16" s="101" t="s">
        <v>478</v>
      </c>
      <c r="G16" s="101" t="s">
        <v>268</v>
      </c>
      <c r="H16" s="69"/>
      <c r="I16" s="70"/>
      <c r="J16" s="70"/>
      <c r="K16" s="70"/>
      <c r="L16" s="159" t="s">
        <v>764</v>
      </c>
      <c r="M16" s="160"/>
      <c r="N16" s="161"/>
      <c r="O16" t="s">
        <v>765</v>
      </c>
    </row>
    <row r="17" spans="1:15" ht="20.100000000000001" customHeight="1">
      <c r="A17">
        <v>202</v>
      </c>
      <c r="B17" s="65">
        <v>10</v>
      </c>
      <c r="C17" s="100">
        <v>172417698</v>
      </c>
      <c r="D17" s="67" t="s">
        <v>236</v>
      </c>
      <c r="E17" s="68" t="s">
        <v>163</v>
      </c>
      <c r="F17" s="101" t="s">
        <v>478</v>
      </c>
      <c r="G17" s="101" t="s">
        <v>711</v>
      </c>
      <c r="H17" s="69"/>
      <c r="I17" s="70"/>
      <c r="J17" s="70"/>
      <c r="K17" s="70"/>
      <c r="L17" s="159" t="s">
        <v>764</v>
      </c>
      <c r="M17" s="160"/>
      <c r="N17" s="161"/>
      <c r="O17" t="s">
        <v>765</v>
      </c>
    </row>
    <row r="18" spans="1:15" ht="20.100000000000001" customHeight="1">
      <c r="A18">
        <v>203</v>
      </c>
      <c r="B18" s="65">
        <v>11</v>
      </c>
      <c r="C18" s="100">
        <v>172257346</v>
      </c>
      <c r="D18" s="67" t="s">
        <v>509</v>
      </c>
      <c r="E18" s="68" t="s">
        <v>219</v>
      </c>
      <c r="F18" s="101" t="s">
        <v>510</v>
      </c>
      <c r="G18" s="101" t="s">
        <v>726</v>
      </c>
      <c r="H18" s="69"/>
      <c r="I18" s="70"/>
      <c r="J18" s="70"/>
      <c r="K18" s="70"/>
      <c r="L18" s="159" t="s">
        <v>764</v>
      </c>
      <c r="M18" s="160"/>
      <c r="N18" s="161"/>
      <c r="O18" t="s">
        <v>765</v>
      </c>
    </row>
    <row r="19" spans="1:15" ht="20.100000000000001" customHeight="1">
      <c r="A19">
        <v>204</v>
      </c>
      <c r="B19" s="65">
        <v>12</v>
      </c>
      <c r="C19" s="100">
        <v>1820233636</v>
      </c>
      <c r="D19" s="67" t="s">
        <v>511</v>
      </c>
      <c r="E19" s="68" t="s">
        <v>219</v>
      </c>
      <c r="F19" s="101" t="s">
        <v>510</v>
      </c>
      <c r="G19" s="101" t="s">
        <v>268</v>
      </c>
      <c r="H19" s="69"/>
      <c r="I19" s="70"/>
      <c r="J19" s="70"/>
      <c r="K19" s="70"/>
      <c r="L19" s="159" t="s">
        <v>764</v>
      </c>
      <c r="M19" s="160"/>
      <c r="N19" s="161"/>
      <c r="O19" t="s">
        <v>765</v>
      </c>
    </row>
    <row r="20" spans="1:15" ht="20.100000000000001" customHeight="1">
      <c r="A20">
        <v>205</v>
      </c>
      <c r="B20" s="65">
        <v>13</v>
      </c>
      <c r="C20" s="100">
        <v>172257341</v>
      </c>
      <c r="D20" s="67" t="s">
        <v>297</v>
      </c>
      <c r="E20" s="68" t="s">
        <v>512</v>
      </c>
      <c r="F20" s="101" t="s">
        <v>510</v>
      </c>
      <c r="G20" s="101" t="s">
        <v>726</v>
      </c>
      <c r="H20" s="69"/>
      <c r="I20" s="70"/>
      <c r="J20" s="70"/>
      <c r="K20" s="70"/>
      <c r="L20" s="159" t="s">
        <v>764</v>
      </c>
      <c r="M20" s="160"/>
      <c r="N20" s="161"/>
      <c r="O20" t="s">
        <v>765</v>
      </c>
    </row>
    <row r="21" spans="1:15" ht="20.100000000000001" customHeight="1">
      <c r="A21">
        <v>206</v>
      </c>
      <c r="B21" s="65">
        <v>14</v>
      </c>
      <c r="C21" s="100">
        <v>172257340</v>
      </c>
      <c r="D21" s="67" t="s">
        <v>513</v>
      </c>
      <c r="E21" s="68" t="s">
        <v>117</v>
      </c>
      <c r="F21" s="101" t="s">
        <v>510</v>
      </c>
      <c r="G21" s="101" t="s">
        <v>726</v>
      </c>
      <c r="H21" s="69"/>
      <c r="I21" s="70"/>
      <c r="J21" s="70"/>
      <c r="K21" s="70"/>
      <c r="L21" s="159" t="s">
        <v>764</v>
      </c>
      <c r="M21" s="160"/>
      <c r="N21" s="161"/>
      <c r="O21" t="s">
        <v>765</v>
      </c>
    </row>
    <row r="22" spans="1:15" ht="20.100000000000001" customHeight="1">
      <c r="A22">
        <v>207</v>
      </c>
      <c r="B22" s="65">
        <v>15</v>
      </c>
      <c r="C22" s="100">
        <v>172348298</v>
      </c>
      <c r="D22" s="67" t="s">
        <v>514</v>
      </c>
      <c r="E22" s="68" t="s">
        <v>86</v>
      </c>
      <c r="F22" s="101" t="s">
        <v>510</v>
      </c>
      <c r="G22" s="101" t="s">
        <v>725</v>
      </c>
      <c r="H22" s="69"/>
      <c r="I22" s="70"/>
      <c r="J22" s="70"/>
      <c r="K22" s="70"/>
      <c r="L22" s="159" t="s">
        <v>764</v>
      </c>
      <c r="M22" s="160"/>
      <c r="N22" s="161"/>
      <c r="O22" t="s">
        <v>765</v>
      </c>
    </row>
    <row r="23" spans="1:15" ht="20.100000000000001" customHeight="1">
      <c r="A23">
        <v>208</v>
      </c>
      <c r="B23" s="65">
        <v>16</v>
      </c>
      <c r="C23" s="100">
        <v>172327992</v>
      </c>
      <c r="D23" s="67" t="s">
        <v>515</v>
      </c>
      <c r="E23" s="68" t="s">
        <v>158</v>
      </c>
      <c r="F23" s="101" t="s">
        <v>510</v>
      </c>
      <c r="G23" s="101" t="s">
        <v>715</v>
      </c>
      <c r="H23" s="69"/>
      <c r="I23" s="70"/>
      <c r="J23" s="70"/>
      <c r="K23" s="70"/>
      <c r="L23" s="159" t="s">
        <v>764</v>
      </c>
      <c r="M23" s="160"/>
      <c r="N23" s="161"/>
      <c r="O23" t="s">
        <v>765</v>
      </c>
    </row>
    <row r="24" spans="1:15" ht="20.100000000000001" customHeight="1">
      <c r="A24">
        <v>209</v>
      </c>
      <c r="B24" s="65">
        <v>17</v>
      </c>
      <c r="C24" s="100">
        <v>1820226310</v>
      </c>
      <c r="D24" s="67" t="s">
        <v>252</v>
      </c>
      <c r="E24" s="68" t="s">
        <v>284</v>
      </c>
      <c r="F24" s="101" t="s">
        <v>510</v>
      </c>
      <c r="G24" s="101" t="s">
        <v>322</v>
      </c>
      <c r="H24" s="69"/>
      <c r="I24" s="70"/>
      <c r="J24" s="70"/>
      <c r="K24" s="70"/>
      <c r="L24" s="159" t="s">
        <v>764</v>
      </c>
      <c r="M24" s="160"/>
      <c r="N24" s="161"/>
      <c r="O24" t="s">
        <v>765</v>
      </c>
    </row>
    <row r="25" spans="1:15" ht="20.100000000000001" customHeight="1">
      <c r="A25">
        <v>210</v>
      </c>
      <c r="B25" s="65">
        <v>18</v>
      </c>
      <c r="C25" s="100">
        <v>1820225701</v>
      </c>
      <c r="D25" s="67" t="s">
        <v>383</v>
      </c>
      <c r="E25" s="68" t="s">
        <v>90</v>
      </c>
      <c r="F25" s="101" t="s">
        <v>510</v>
      </c>
      <c r="G25" s="101" t="s">
        <v>322</v>
      </c>
      <c r="H25" s="69"/>
      <c r="I25" s="70"/>
      <c r="J25" s="70"/>
      <c r="K25" s="70"/>
      <c r="L25" s="159" t="s">
        <v>764</v>
      </c>
      <c r="M25" s="160"/>
      <c r="N25" s="161"/>
      <c r="O25" t="s">
        <v>765</v>
      </c>
    </row>
    <row r="26" spans="1:15" ht="20.100000000000001" customHeight="1">
      <c r="A26">
        <v>211</v>
      </c>
      <c r="B26" s="65">
        <v>19</v>
      </c>
      <c r="C26" s="100">
        <v>172257349</v>
      </c>
      <c r="D26" s="67" t="s">
        <v>516</v>
      </c>
      <c r="E26" s="68" t="s">
        <v>213</v>
      </c>
      <c r="F26" s="101" t="s">
        <v>510</v>
      </c>
      <c r="G26" s="101" t="s">
        <v>726</v>
      </c>
      <c r="H26" s="69"/>
      <c r="I26" s="70"/>
      <c r="J26" s="70"/>
      <c r="K26" s="70"/>
      <c r="L26" s="159" t="s">
        <v>764</v>
      </c>
      <c r="M26" s="160"/>
      <c r="N26" s="161"/>
      <c r="O26" t="s">
        <v>765</v>
      </c>
    </row>
    <row r="27" spans="1:15" ht="20.100000000000001" customHeight="1">
      <c r="A27">
        <v>212</v>
      </c>
      <c r="B27" s="65">
        <v>20</v>
      </c>
      <c r="C27" s="100">
        <v>172257342</v>
      </c>
      <c r="D27" s="67" t="s">
        <v>517</v>
      </c>
      <c r="E27" s="68" t="s">
        <v>120</v>
      </c>
      <c r="F27" s="101" t="s">
        <v>510</v>
      </c>
      <c r="G27" s="101" t="s">
        <v>726</v>
      </c>
      <c r="H27" s="69"/>
      <c r="I27" s="70"/>
      <c r="J27" s="70"/>
      <c r="K27" s="70"/>
      <c r="L27" s="159" t="s">
        <v>764</v>
      </c>
      <c r="M27" s="160"/>
      <c r="N27" s="161"/>
      <c r="O27" t="s">
        <v>765</v>
      </c>
    </row>
    <row r="28" spans="1:15" ht="20.100000000000001" customHeight="1">
      <c r="A28">
        <v>213</v>
      </c>
      <c r="B28" s="65">
        <v>21</v>
      </c>
      <c r="C28" s="100">
        <v>172348328</v>
      </c>
      <c r="D28" s="67" t="s">
        <v>518</v>
      </c>
      <c r="E28" s="68" t="s">
        <v>166</v>
      </c>
      <c r="F28" s="101" t="s">
        <v>510</v>
      </c>
      <c r="G28" s="101" t="s">
        <v>716</v>
      </c>
      <c r="H28" s="69"/>
      <c r="I28" s="70"/>
      <c r="J28" s="70"/>
      <c r="K28" s="70"/>
      <c r="L28" s="159" t="s">
        <v>764</v>
      </c>
      <c r="M28" s="160"/>
      <c r="N28" s="161"/>
      <c r="O28" t="s">
        <v>765</v>
      </c>
    </row>
    <row r="29" spans="1:15" ht="20.100000000000001" customHeight="1">
      <c r="A29">
        <v>214</v>
      </c>
      <c r="B29" s="65">
        <v>22</v>
      </c>
      <c r="C29" s="100">
        <v>1810714539</v>
      </c>
      <c r="D29" s="67" t="s">
        <v>283</v>
      </c>
      <c r="E29" s="68" t="s">
        <v>400</v>
      </c>
      <c r="F29" s="101" t="s">
        <v>510</v>
      </c>
      <c r="G29" s="101" t="s">
        <v>256</v>
      </c>
      <c r="H29" s="69"/>
      <c r="I29" s="70"/>
      <c r="J29" s="70"/>
      <c r="K29" s="70"/>
      <c r="L29" s="159" t="s">
        <v>764</v>
      </c>
      <c r="M29" s="160"/>
      <c r="N29" s="161"/>
      <c r="O29" t="s">
        <v>765</v>
      </c>
    </row>
    <row r="30" spans="1:15" ht="20.100000000000001" customHeight="1">
      <c r="A30">
        <v>215</v>
      </c>
      <c r="B30" s="65">
        <v>23</v>
      </c>
      <c r="C30" s="100">
        <v>1810225071</v>
      </c>
      <c r="D30" s="67" t="s">
        <v>216</v>
      </c>
      <c r="E30" s="68" t="s">
        <v>78</v>
      </c>
      <c r="F30" s="101" t="s">
        <v>510</v>
      </c>
      <c r="G30" s="101" t="s">
        <v>334</v>
      </c>
      <c r="H30" s="69"/>
      <c r="I30" s="70"/>
      <c r="J30" s="70"/>
      <c r="K30" s="70"/>
      <c r="L30" s="159" t="s">
        <v>764</v>
      </c>
      <c r="M30" s="160"/>
      <c r="N30" s="161"/>
      <c r="O30" t="s">
        <v>765</v>
      </c>
    </row>
    <row r="31" spans="1:15" ht="20.100000000000001" customHeight="1">
      <c r="A31">
        <v>216</v>
      </c>
      <c r="B31" s="65">
        <v>24</v>
      </c>
      <c r="C31" s="100">
        <v>171445056</v>
      </c>
      <c r="D31" s="67" t="s">
        <v>519</v>
      </c>
      <c r="E31" s="68" t="s">
        <v>142</v>
      </c>
      <c r="F31" s="101" t="s">
        <v>510</v>
      </c>
      <c r="G31" s="101" t="s">
        <v>350</v>
      </c>
      <c r="H31" s="69"/>
      <c r="I31" s="70"/>
      <c r="J31" s="70"/>
      <c r="K31" s="70"/>
      <c r="L31" s="159" t="s">
        <v>764</v>
      </c>
      <c r="M31" s="160"/>
      <c r="N31" s="161"/>
      <c r="O31" t="s">
        <v>765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12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R18" sqref="R18"/>
      <selection pane="bottomLeft" activeCell="R18" sqref="R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783</v>
      </c>
    </row>
    <row r="2" spans="1:15" s="56" customFormat="1">
      <c r="C2" s="172" t="s">
        <v>59</v>
      </c>
      <c r="D2" s="172"/>
      <c r="E2" s="59" t="s">
        <v>753</v>
      </c>
      <c r="F2" s="156" t="s">
        <v>760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761</v>
      </c>
      <c r="D3" s="157" t="s">
        <v>762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784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217</v>
      </c>
      <c r="B8" s="65">
        <v>1</v>
      </c>
      <c r="C8" s="100">
        <v>1820224265</v>
      </c>
      <c r="D8" s="67" t="s">
        <v>179</v>
      </c>
      <c r="E8" s="68" t="s">
        <v>81</v>
      </c>
      <c r="F8" s="101" t="s">
        <v>510</v>
      </c>
      <c r="G8" s="101" t="s">
        <v>322</v>
      </c>
      <c r="H8" s="69"/>
      <c r="I8" s="70"/>
      <c r="J8" s="70"/>
      <c r="K8" s="70"/>
      <c r="L8" s="169" t="s">
        <v>764</v>
      </c>
      <c r="M8" s="170"/>
      <c r="N8" s="171"/>
      <c r="O8" t="s">
        <v>765</v>
      </c>
    </row>
    <row r="9" spans="1:15" ht="20.100000000000001" customHeight="1">
      <c r="A9">
        <v>218</v>
      </c>
      <c r="B9" s="65">
        <v>2</v>
      </c>
      <c r="C9" s="100">
        <v>172257337</v>
      </c>
      <c r="D9" s="67" t="s">
        <v>216</v>
      </c>
      <c r="E9" s="68" t="s">
        <v>176</v>
      </c>
      <c r="F9" s="101" t="s">
        <v>510</v>
      </c>
      <c r="G9" s="101" t="s">
        <v>726</v>
      </c>
      <c r="H9" s="69"/>
      <c r="I9" s="70"/>
      <c r="J9" s="70"/>
      <c r="K9" s="70"/>
      <c r="L9" s="159" t="s">
        <v>764</v>
      </c>
      <c r="M9" s="160"/>
      <c r="N9" s="161"/>
      <c r="O9" t="s">
        <v>765</v>
      </c>
    </row>
    <row r="10" spans="1:15" ht="20.100000000000001" customHeight="1">
      <c r="A10">
        <v>219</v>
      </c>
      <c r="B10" s="65">
        <v>3</v>
      </c>
      <c r="C10" s="100">
        <v>172127592</v>
      </c>
      <c r="D10" s="67" t="s">
        <v>520</v>
      </c>
      <c r="E10" s="68" t="s">
        <v>96</v>
      </c>
      <c r="F10" s="101" t="s">
        <v>510</v>
      </c>
      <c r="G10" s="101" t="s">
        <v>721</v>
      </c>
      <c r="H10" s="69"/>
      <c r="I10" s="70"/>
      <c r="J10" s="70"/>
      <c r="K10" s="70"/>
      <c r="L10" s="159" t="s">
        <v>764</v>
      </c>
      <c r="M10" s="160"/>
      <c r="N10" s="161"/>
      <c r="O10" t="s">
        <v>765</v>
      </c>
    </row>
    <row r="11" spans="1:15" ht="20.100000000000001" customHeight="1">
      <c r="A11">
        <v>220</v>
      </c>
      <c r="B11" s="65">
        <v>4</v>
      </c>
      <c r="C11" s="100">
        <v>172257335</v>
      </c>
      <c r="D11" s="67" t="s">
        <v>521</v>
      </c>
      <c r="E11" s="68" t="s">
        <v>96</v>
      </c>
      <c r="F11" s="101" t="s">
        <v>510</v>
      </c>
      <c r="G11" s="101" t="s">
        <v>726</v>
      </c>
      <c r="H11" s="69"/>
      <c r="I11" s="70"/>
      <c r="J11" s="70"/>
      <c r="K11" s="70"/>
      <c r="L11" s="159" t="s">
        <v>764</v>
      </c>
      <c r="M11" s="160"/>
      <c r="N11" s="161"/>
      <c r="O11" t="s">
        <v>765</v>
      </c>
    </row>
    <row r="12" spans="1:15" ht="20.100000000000001" customHeight="1">
      <c r="A12">
        <v>221</v>
      </c>
      <c r="B12" s="65">
        <v>5</v>
      </c>
      <c r="C12" s="100">
        <v>1820225874</v>
      </c>
      <c r="D12" s="67" t="s">
        <v>522</v>
      </c>
      <c r="E12" s="68" t="s">
        <v>96</v>
      </c>
      <c r="F12" s="101" t="s">
        <v>510</v>
      </c>
      <c r="G12" s="101" t="s">
        <v>322</v>
      </c>
      <c r="H12" s="69"/>
      <c r="I12" s="70"/>
      <c r="J12" s="70"/>
      <c r="K12" s="70"/>
      <c r="L12" s="159" t="s">
        <v>764</v>
      </c>
      <c r="M12" s="160"/>
      <c r="N12" s="161"/>
      <c r="O12" t="s">
        <v>765</v>
      </c>
    </row>
    <row r="13" spans="1:15" ht="20.100000000000001" customHeight="1">
      <c r="A13">
        <v>222</v>
      </c>
      <c r="B13" s="65">
        <v>6</v>
      </c>
      <c r="C13" s="100">
        <v>172217209</v>
      </c>
      <c r="D13" s="67" t="s">
        <v>523</v>
      </c>
      <c r="E13" s="68" t="s">
        <v>524</v>
      </c>
      <c r="F13" s="101" t="s">
        <v>510</v>
      </c>
      <c r="G13" s="101" t="s">
        <v>347</v>
      </c>
      <c r="H13" s="69"/>
      <c r="I13" s="70"/>
      <c r="J13" s="70"/>
      <c r="K13" s="70"/>
      <c r="L13" s="159" t="s">
        <v>764</v>
      </c>
      <c r="M13" s="160"/>
      <c r="N13" s="161"/>
      <c r="O13" t="s">
        <v>765</v>
      </c>
    </row>
    <row r="14" spans="1:15" ht="20.100000000000001" customHeight="1">
      <c r="A14">
        <v>223</v>
      </c>
      <c r="B14" s="65">
        <v>7</v>
      </c>
      <c r="C14" s="100">
        <v>1820234279</v>
      </c>
      <c r="D14" s="67" t="s">
        <v>224</v>
      </c>
      <c r="E14" s="68" t="s">
        <v>189</v>
      </c>
      <c r="F14" s="101" t="s">
        <v>510</v>
      </c>
      <c r="G14" s="101" t="s">
        <v>268</v>
      </c>
      <c r="H14" s="69"/>
      <c r="I14" s="70"/>
      <c r="J14" s="70"/>
      <c r="K14" s="70"/>
      <c r="L14" s="159" t="s">
        <v>764</v>
      </c>
      <c r="M14" s="160"/>
      <c r="N14" s="161"/>
      <c r="O14" t="s">
        <v>765</v>
      </c>
    </row>
    <row r="15" spans="1:15" ht="20.100000000000001" customHeight="1">
      <c r="A15">
        <v>224</v>
      </c>
      <c r="B15" s="65">
        <v>8</v>
      </c>
      <c r="C15" s="100">
        <v>1820226519</v>
      </c>
      <c r="D15" s="67" t="s">
        <v>525</v>
      </c>
      <c r="E15" s="68" t="s">
        <v>97</v>
      </c>
      <c r="F15" s="101" t="s">
        <v>510</v>
      </c>
      <c r="G15" s="101" t="s">
        <v>322</v>
      </c>
      <c r="H15" s="69"/>
      <c r="I15" s="70"/>
      <c r="J15" s="70"/>
      <c r="K15" s="70"/>
      <c r="L15" s="159" t="s">
        <v>764</v>
      </c>
      <c r="M15" s="160"/>
      <c r="N15" s="161"/>
      <c r="O15" t="s">
        <v>765</v>
      </c>
    </row>
    <row r="16" spans="1:15" ht="20.100000000000001" customHeight="1">
      <c r="A16">
        <v>225</v>
      </c>
      <c r="B16" s="65">
        <v>9</v>
      </c>
      <c r="C16" s="100">
        <v>172338250</v>
      </c>
      <c r="D16" s="67" t="s">
        <v>526</v>
      </c>
      <c r="E16" s="68" t="s">
        <v>290</v>
      </c>
      <c r="F16" s="101" t="s">
        <v>510</v>
      </c>
      <c r="G16" s="101" t="s">
        <v>325</v>
      </c>
      <c r="H16" s="69"/>
      <c r="I16" s="70"/>
      <c r="J16" s="70"/>
      <c r="K16" s="70"/>
      <c r="L16" s="159" t="s">
        <v>764</v>
      </c>
      <c r="M16" s="160"/>
      <c r="N16" s="161"/>
      <c r="O16" t="s">
        <v>765</v>
      </c>
    </row>
    <row r="17" spans="1:15" ht="20.100000000000001" customHeight="1">
      <c r="A17">
        <v>226</v>
      </c>
      <c r="B17" s="65">
        <v>10</v>
      </c>
      <c r="C17" s="100">
        <v>172128906</v>
      </c>
      <c r="D17" s="67" t="s">
        <v>164</v>
      </c>
      <c r="E17" s="68" t="s">
        <v>98</v>
      </c>
      <c r="F17" s="101" t="s">
        <v>510</v>
      </c>
      <c r="G17" s="101" t="s">
        <v>721</v>
      </c>
      <c r="H17" s="69"/>
      <c r="I17" s="70"/>
      <c r="J17" s="70"/>
      <c r="K17" s="70"/>
      <c r="L17" s="159" t="s">
        <v>764</v>
      </c>
      <c r="M17" s="160"/>
      <c r="N17" s="161"/>
      <c r="O17" t="s">
        <v>765</v>
      </c>
    </row>
    <row r="18" spans="1:15" ht="20.100000000000001" customHeight="1">
      <c r="A18">
        <v>227</v>
      </c>
      <c r="B18" s="65">
        <v>11</v>
      </c>
      <c r="C18" s="100">
        <v>172257338</v>
      </c>
      <c r="D18" s="67" t="s">
        <v>527</v>
      </c>
      <c r="E18" s="68" t="s">
        <v>98</v>
      </c>
      <c r="F18" s="101" t="s">
        <v>510</v>
      </c>
      <c r="G18" s="101" t="s">
        <v>726</v>
      </c>
      <c r="H18" s="69"/>
      <c r="I18" s="70"/>
      <c r="J18" s="70"/>
      <c r="K18" s="70"/>
      <c r="L18" s="159" t="s">
        <v>764</v>
      </c>
      <c r="M18" s="160"/>
      <c r="N18" s="161"/>
      <c r="O18" t="s">
        <v>765</v>
      </c>
    </row>
    <row r="19" spans="1:15" ht="20.100000000000001" customHeight="1">
      <c r="A19">
        <v>228</v>
      </c>
      <c r="B19" s="65">
        <v>12</v>
      </c>
      <c r="C19" s="100">
        <v>1820264380</v>
      </c>
      <c r="D19" s="67" t="s">
        <v>171</v>
      </c>
      <c r="E19" s="68" t="s">
        <v>160</v>
      </c>
      <c r="F19" s="101" t="s">
        <v>510</v>
      </c>
      <c r="G19" s="101" t="s">
        <v>323</v>
      </c>
      <c r="H19" s="69"/>
      <c r="I19" s="70"/>
      <c r="J19" s="70"/>
      <c r="K19" s="70"/>
      <c r="L19" s="159" t="s">
        <v>764</v>
      </c>
      <c r="M19" s="160"/>
      <c r="N19" s="161"/>
      <c r="O19" t="s">
        <v>765</v>
      </c>
    </row>
    <row r="20" spans="1:15" ht="20.100000000000001" customHeight="1">
      <c r="A20">
        <v>229</v>
      </c>
      <c r="B20" s="65">
        <v>13</v>
      </c>
      <c r="C20" s="100">
        <v>1810715514</v>
      </c>
      <c r="D20" s="67" t="s">
        <v>295</v>
      </c>
      <c r="E20" s="68" t="s">
        <v>227</v>
      </c>
      <c r="F20" s="101" t="s">
        <v>510</v>
      </c>
      <c r="G20" s="101" t="s">
        <v>256</v>
      </c>
      <c r="H20" s="69"/>
      <c r="I20" s="70"/>
      <c r="J20" s="70"/>
      <c r="K20" s="70"/>
      <c r="L20" s="159" t="s">
        <v>764</v>
      </c>
      <c r="M20" s="160"/>
      <c r="N20" s="161"/>
      <c r="O20" t="s">
        <v>765</v>
      </c>
    </row>
    <row r="21" spans="1:15" ht="20.100000000000001" customHeight="1">
      <c r="A21">
        <v>230</v>
      </c>
      <c r="B21" s="65">
        <v>14</v>
      </c>
      <c r="C21" s="100">
        <v>1821636301</v>
      </c>
      <c r="D21" s="67" t="s">
        <v>528</v>
      </c>
      <c r="E21" s="68" t="s">
        <v>161</v>
      </c>
      <c r="F21" s="101" t="s">
        <v>510</v>
      </c>
      <c r="G21" s="101" t="s">
        <v>269</v>
      </c>
      <c r="H21" s="69"/>
      <c r="I21" s="70"/>
      <c r="J21" s="70"/>
      <c r="K21" s="70"/>
      <c r="L21" s="159" t="s">
        <v>764</v>
      </c>
      <c r="M21" s="160"/>
      <c r="N21" s="161"/>
      <c r="O21" t="s">
        <v>765</v>
      </c>
    </row>
    <row r="22" spans="1:15" ht="20.100000000000001" customHeight="1">
      <c r="A22">
        <v>231</v>
      </c>
      <c r="B22" s="65">
        <v>15</v>
      </c>
      <c r="C22" s="100">
        <v>162143129</v>
      </c>
      <c r="D22" s="67" t="s">
        <v>529</v>
      </c>
      <c r="E22" s="68" t="s">
        <v>530</v>
      </c>
      <c r="F22" s="101" t="s">
        <v>510</v>
      </c>
      <c r="G22" s="101" t="s">
        <v>711</v>
      </c>
      <c r="H22" s="69"/>
      <c r="I22" s="70"/>
      <c r="J22" s="70"/>
      <c r="K22" s="70"/>
      <c r="L22" s="159" t="s">
        <v>764</v>
      </c>
      <c r="M22" s="160"/>
      <c r="N22" s="161"/>
      <c r="O22" t="s">
        <v>765</v>
      </c>
    </row>
    <row r="23" spans="1:15" ht="20.100000000000001" customHeight="1">
      <c r="A23">
        <v>232</v>
      </c>
      <c r="B23" s="65">
        <v>16</v>
      </c>
      <c r="C23" s="100">
        <v>1810713752</v>
      </c>
      <c r="D23" s="67" t="s">
        <v>531</v>
      </c>
      <c r="E23" s="68" t="s">
        <v>105</v>
      </c>
      <c r="F23" s="101" t="s">
        <v>510</v>
      </c>
      <c r="G23" s="101" t="s">
        <v>328</v>
      </c>
      <c r="H23" s="69"/>
      <c r="I23" s="70"/>
      <c r="J23" s="70"/>
      <c r="K23" s="70"/>
      <c r="L23" s="159" t="s">
        <v>764</v>
      </c>
      <c r="M23" s="160"/>
      <c r="N23" s="161"/>
      <c r="O23" t="s">
        <v>765</v>
      </c>
    </row>
    <row r="24" spans="1:15" ht="20.100000000000001" customHeight="1">
      <c r="A24">
        <v>233</v>
      </c>
      <c r="B24" s="65">
        <v>17</v>
      </c>
      <c r="C24" s="100">
        <v>1810713753</v>
      </c>
      <c r="D24" s="67" t="s">
        <v>532</v>
      </c>
      <c r="E24" s="68" t="s">
        <v>125</v>
      </c>
      <c r="F24" s="101" t="s">
        <v>510</v>
      </c>
      <c r="G24" s="101" t="s">
        <v>328</v>
      </c>
      <c r="H24" s="69"/>
      <c r="I24" s="70"/>
      <c r="J24" s="70"/>
      <c r="K24" s="70"/>
      <c r="L24" s="159" t="s">
        <v>764</v>
      </c>
      <c r="M24" s="160"/>
      <c r="N24" s="161"/>
      <c r="O24" t="s">
        <v>765</v>
      </c>
    </row>
    <row r="25" spans="1:15" ht="20.100000000000001" customHeight="1">
      <c r="A25">
        <v>234</v>
      </c>
      <c r="B25" s="65">
        <v>18</v>
      </c>
      <c r="C25" s="100">
        <v>172348420</v>
      </c>
      <c r="D25" s="67" t="s">
        <v>533</v>
      </c>
      <c r="E25" s="68" t="s">
        <v>197</v>
      </c>
      <c r="F25" s="101" t="s">
        <v>510</v>
      </c>
      <c r="G25" s="101" t="s">
        <v>712</v>
      </c>
      <c r="H25" s="69"/>
      <c r="I25" s="70"/>
      <c r="J25" s="70"/>
      <c r="K25" s="70"/>
      <c r="L25" s="159" t="s">
        <v>764</v>
      </c>
      <c r="M25" s="160"/>
      <c r="N25" s="161"/>
      <c r="O25" t="s">
        <v>765</v>
      </c>
    </row>
    <row r="26" spans="1:15" ht="20.100000000000001" customHeight="1">
      <c r="A26">
        <v>235</v>
      </c>
      <c r="B26" s="65">
        <v>19</v>
      </c>
      <c r="C26" s="100">
        <v>1810714555</v>
      </c>
      <c r="D26" s="67" t="s">
        <v>126</v>
      </c>
      <c r="E26" s="68" t="s">
        <v>127</v>
      </c>
      <c r="F26" s="101" t="s">
        <v>510</v>
      </c>
      <c r="G26" s="101" t="s">
        <v>256</v>
      </c>
      <c r="H26" s="69"/>
      <c r="I26" s="70"/>
      <c r="J26" s="70"/>
      <c r="K26" s="70"/>
      <c r="L26" s="159" t="s">
        <v>764</v>
      </c>
      <c r="M26" s="160"/>
      <c r="N26" s="161"/>
      <c r="O26" t="s">
        <v>765</v>
      </c>
    </row>
    <row r="27" spans="1:15" ht="20.100000000000001" customHeight="1">
      <c r="A27">
        <v>236</v>
      </c>
      <c r="B27" s="65">
        <v>20</v>
      </c>
      <c r="C27" s="100">
        <v>1820235340</v>
      </c>
      <c r="D27" s="67" t="s">
        <v>534</v>
      </c>
      <c r="E27" s="68" t="s">
        <v>127</v>
      </c>
      <c r="F27" s="101" t="s">
        <v>510</v>
      </c>
      <c r="G27" s="101" t="s">
        <v>268</v>
      </c>
      <c r="H27" s="69"/>
      <c r="I27" s="70"/>
      <c r="J27" s="70"/>
      <c r="K27" s="70"/>
      <c r="L27" s="159" t="s">
        <v>764</v>
      </c>
      <c r="M27" s="160"/>
      <c r="N27" s="161"/>
      <c r="O27" t="s">
        <v>765</v>
      </c>
    </row>
    <row r="28" spans="1:15" ht="20.100000000000001" customHeight="1">
      <c r="A28">
        <v>237</v>
      </c>
      <c r="B28" s="65">
        <v>21</v>
      </c>
      <c r="C28" s="100">
        <v>1820235342</v>
      </c>
      <c r="D28" s="67" t="s">
        <v>535</v>
      </c>
      <c r="E28" s="68" t="s">
        <v>127</v>
      </c>
      <c r="F28" s="101" t="s">
        <v>510</v>
      </c>
      <c r="G28" s="101" t="s">
        <v>268</v>
      </c>
      <c r="H28" s="69"/>
      <c r="I28" s="70"/>
      <c r="J28" s="70"/>
      <c r="K28" s="70"/>
      <c r="L28" s="159" t="s">
        <v>764</v>
      </c>
      <c r="M28" s="160"/>
      <c r="N28" s="161"/>
      <c r="O28" t="s">
        <v>765</v>
      </c>
    </row>
    <row r="29" spans="1:15" ht="20.100000000000001" customHeight="1">
      <c r="A29">
        <v>238</v>
      </c>
      <c r="B29" s="65">
        <v>22</v>
      </c>
      <c r="C29" s="100">
        <v>172417685</v>
      </c>
      <c r="D29" s="67" t="s">
        <v>536</v>
      </c>
      <c r="E29" s="68" t="s">
        <v>169</v>
      </c>
      <c r="F29" s="101" t="s">
        <v>510</v>
      </c>
      <c r="G29" s="101" t="s">
        <v>711</v>
      </c>
      <c r="H29" s="69"/>
      <c r="I29" s="70"/>
      <c r="J29" s="70"/>
      <c r="K29" s="70"/>
      <c r="L29" s="159" t="s">
        <v>764</v>
      </c>
      <c r="M29" s="160"/>
      <c r="N29" s="161"/>
      <c r="O29" t="s">
        <v>765</v>
      </c>
    </row>
    <row r="30" spans="1:15" ht="20.100000000000001" customHeight="1">
      <c r="A30">
        <v>239</v>
      </c>
      <c r="B30" s="65">
        <v>23</v>
      </c>
      <c r="C30" s="100">
        <v>1810716261</v>
      </c>
      <c r="D30" s="67" t="s">
        <v>537</v>
      </c>
      <c r="E30" s="68" t="s">
        <v>130</v>
      </c>
      <c r="F30" s="101" t="s">
        <v>510</v>
      </c>
      <c r="G30" s="101" t="s">
        <v>324</v>
      </c>
      <c r="H30" s="69"/>
      <c r="I30" s="70"/>
      <c r="J30" s="70"/>
      <c r="K30" s="70"/>
      <c r="L30" s="159" t="s">
        <v>764</v>
      </c>
      <c r="M30" s="160"/>
      <c r="N30" s="161"/>
      <c r="O30" t="s">
        <v>765</v>
      </c>
    </row>
    <row r="31" spans="1:15" ht="20.100000000000001" customHeight="1">
      <c r="A31">
        <v>240</v>
      </c>
      <c r="B31" s="65">
        <v>24</v>
      </c>
      <c r="C31" s="100">
        <v>1820226582</v>
      </c>
      <c r="D31" s="67" t="s">
        <v>538</v>
      </c>
      <c r="E31" s="68" t="s">
        <v>130</v>
      </c>
      <c r="F31" s="101" t="s">
        <v>510</v>
      </c>
      <c r="G31" s="101" t="s">
        <v>322</v>
      </c>
      <c r="H31" s="69"/>
      <c r="I31" s="70"/>
      <c r="J31" s="70"/>
      <c r="K31" s="70"/>
      <c r="L31" s="159" t="s">
        <v>764</v>
      </c>
      <c r="M31" s="160"/>
      <c r="N31" s="161"/>
      <c r="O31" t="s">
        <v>765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11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R18" sqref="R18"/>
      <selection pane="bottomLeft" activeCell="R18" sqref="R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785</v>
      </c>
    </row>
    <row r="2" spans="1:15" s="56" customFormat="1">
      <c r="C2" s="172" t="s">
        <v>59</v>
      </c>
      <c r="D2" s="172"/>
      <c r="E2" s="59" t="s">
        <v>754</v>
      </c>
      <c r="F2" s="156" t="s">
        <v>760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761</v>
      </c>
      <c r="D3" s="157" t="s">
        <v>762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786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241</v>
      </c>
      <c r="B8" s="65">
        <v>1</v>
      </c>
      <c r="C8" s="100">
        <v>1810714536</v>
      </c>
      <c r="D8" s="67" t="s">
        <v>539</v>
      </c>
      <c r="E8" s="68" t="s">
        <v>429</v>
      </c>
      <c r="F8" s="101" t="s">
        <v>510</v>
      </c>
      <c r="G8" s="101" t="s">
        <v>328</v>
      </c>
      <c r="H8" s="69"/>
      <c r="I8" s="70"/>
      <c r="J8" s="70"/>
      <c r="K8" s="70"/>
      <c r="L8" s="169" t="s">
        <v>764</v>
      </c>
      <c r="M8" s="170"/>
      <c r="N8" s="171"/>
      <c r="O8" t="s">
        <v>765</v>
      </c>
    </row>
    <row r="9" spans="1:15" ht="20.100000000000001" customHeight="1">
      <c r="A9">
        <v>242</v>
      </c>
      <c r="B9" s="65">
        <v>2</v>
      </c>
      <c r="C9" s="100">
        <v>1821224266</v>
      </c>
      <c r="D9" s="67" t="s">
        <v>540</v>
      </c>
      <c r="E9" s="68" t="s">
        <v>131</v>
      </c>
      <c r="F9" s="101" t="s">
        <v>510</v>
      </c>
      <c r="G9" s="101" t="s">
        <v>322</v>
      </c>
      <c r="H9" s="69"/>
      <c r="I9" s="70"/>
      <c r="J9" s="70"/>
      <c r="K9" s="70"/>
      <c r="L9" s="159" t="s">
        <v>764</v>
      </c>
      <c r="M9" s="160"/>
      <c r="N9" s="161"/>
      <c r="O9" t="s">
        <v>765</v>
      </c>
    </row>
    <row r="10" spans="1:15" ht="20.100000000000001" customHeight="1">
      <c r="A10">
        <v>243</v>
      </c>
      <c r="B10" s="65">
        <v>3</v>
      </c>
      <c r="C10" s="100">
        <v>172216555</v>
      </c>
      <c r="D10" s="67" t="s">
        <v>210</v>
      </c>
      <c r="E10" s="68" t="s">
        <v>109</v>
      </c>
      <c r="F10" s="101" t="s">
        <v>510</v>
      </c>
      <c r="G10" s="101" t="s">
        <v>347</v>
      </c>
      <c r="H10" s="69"/>
      <c r="I10" s="70"/>
      <c r="J10" s="70"/>
      <c r="K10" s="70"/>
      <c r="L10" s="159" t="s">
        <v>764</v>
      </c>
      <c r="M10" s="160"/>
      <c r="N10" s="161"/>
      <c r="O10" t="s">
        <v>765</v>
      </c>
    </row>
    <row r="11" spans="1:15" ht="20.100000000000001" customHeight="1">
      <c r="A11">
        <v>244</v>
      </c>
      <c r="B11" s="65">
        <v>4</v>
      </c>
      <c r="C11" s="100">
        <v>1820224262</v>
      </c>
      <c r="D11" s="67" t="s">
        <v>245</v>
      </c>
      <c r="E11" s="68" t="s">
        <v>112</v>
      </c>
      <c r="F11" s="101" t="s">
        <v>510</v>
      </c>
      <c r="G11" s="101" t="s">
        <v>322</v>
      </c>
      <c r="H11" s="69"/>
      <c r="I11" s="70"/>
      <c r="J11" s="70"/>
      <c r="K11" s="70"/>
      <c r="L11" s="159" t="s">
        <v>764</v>
      </c>
      <c r="M11" s="160"/>
      <c r="N11" s="161"/>
      <c r="O11" t="s">
        <v>765</v>
      </c>
    </row>
    <row r="12" spans="1:15" ht="20.100000000000001" customHeight="1">
      <c r="A12">
        <v>245</v>
      </c>
      <c r="B12" s="65">
        <v>5</v>
      </c>
      <c r="C12" s="100">
        <v>172257344</v>
      </c>
      <c r="D12" s="67" t="s">
        <v>541</v>
      </c>
      <c r="E12" s="68" t="s">
        <v>113</v>
      </c>
      <c r="F12" s="101" t="s">
        <v>510</v>
      </c>
      <c r="G12" s="101" t="s">
        <v>726</v>
      </c>
      <c r="H12" s="69"/>
      <c r="I12" s="70"/>
      <c r="J12" s="70"/>
      <c r="K12" s="70"/>
      <c r="L12" s="159" t="s">
        <v>764</v>
      </c>
      <c r="M12" s="160"/>
      <c r="N12" s="161"/>
      <c r="O12" t="s">
        <v>765</v>
      </c>
    </row>
    <row r="13" spans="1:15" ht="20.100000000000001" customHeight="1">
      <c r="A13">
        <v>246</v>
      </c>
      <c r="B13" s="65">
        <v>6</v>
      </c>
      <c r="C13" s="100">
        <v>172257350</v>
      </c>
      <c r="D13" s="67" t="s">
        <v>542</v>
      </c>
      <c r="E13" s="68" t="s">
        <v>113</v>
      </c>
      <c r="F13" s="101" t="s">
        <v>510</v>
      </c>
      <c r="G13" s="101" t="s">
        <v>726</v>
      </c>
      <c r="H13" s="69"/>
      <c r="I13" s="70"/>
      <c r="J13" s="70"/>
      <c r="K13" s="70"/>
      <c r="L13" s="159" t="s">
        <v>764</v>
      </c>
      <c r="M13" s="160"/>
      <c r="N13" s="161"/>
      <c r="O13" t="s">
        <v>765</v>
      </c>
    </row>
    <row r="14" spans="1:15" ht="20.100000000000001" customHeight="1">
      <c r="A14">
        <v>247</v>
      </c>
      <c r="B14" s="65">
        <v>7</v>
      </c>
      <c r="C14" s="100">
        <v>172338150</v>
      </c>
      <c r="D14" s="67" t="s">
        <v>543</v>
      </c>
      <c r="E14" s="68" t="s">
        <v>113</v>
      </c>
      <c r="F14" s="101" t="s">
        <v>510</v>
      </c>
      <c r="G14" s="101" t="s">
        <v>325</v>
      </c>
      <c r="H14" s="69"/>
      <c r="I14" s="70"/>
      <c r="J14" s="70"/>
      <c r="K14" s="70"/>
      <c r="L14" s="159" t="s">
        <v>764</v>
      </c>
      <c r="M14" s="160"/>
      <c r="N14" s="161"/>
      <c r="O14" t="s">
        <v>765</v>
      </c>
    </row>
    <row r="15" spans="1:15" ht="20.100000000000001" customHeight="1">
      <c r="A15">
        <v>248</v>
      </c>
      <c r="B15" s="65">
        <v>8</v>
      </c>
      <c r="C15" s="100">
        <v>1820236311</v>
      </c>
      <c r="D15" s="67" t="s">
        <v>100</v>
      </c>
      <c r="E15" s="68" t="s">
        <v>228</v>
      </c>
      <c r="F15" s="101" t="s">
        <v>510</v>
      </c>
      <c r="G15" s="101" t="s">
        <v>268</v>
      </c>
      <c r="H15" s="69"/>
      <c r="I15" s="70"/>
      <c r="J15" s="70"/>
      <c r="K15" s="70"/>
      <c r="L15" s="159" t="s">
        <v>764</v>
      </c>
      <c r="M15" s="160"/>
      <c r="N15" s="161"/>
      <c r="O15" t="s">
        <v>765</v>
      </c>
    </row>
    <row r="16" spans="1:15" ht="20.100000000000001" customHeight="1">
      <c r="A16">
        <v>249</v>
      </c>
      <c r="B16" s="65">
        <v>9</v>
      </c>
      <c r="C16" s="100">
        <v>172257336</v>
      </c>
      <c r="D16" s="67" t="s">
        <v>279</v>
      </c>
      <c r="E16" s="68" t="s">
        <v>139</v>
      </c>
      <c r="F16" s="101" t="s">
        <v>510</v>
      </c>
      <c r="G16" s="101" t="s">
        <v>726</v>
      </c>
      <c r="H16" s="69"/>
      <c r="I16" s="70"/>
      <c r="J16" s="70"/>
      <c r="K16" s="70"/>
      <c r="L16" s="159" t="s">
        <v>764</v>
      </c>
      <c r="M16" s="160"/>
      <c r="N16" s="161"/>
      <c r="O16" t="s">
        <v>765</v>
      </c>
    </row>
    <row r="17" spans="1:15" ht="20.100000000000001" customHeight="1">
      <c r="A17">
        <v>250</v>
      </c>
      <c r="B17" s="65">
        <v>10</v>
      </c>
      <c r="C17" s="100">
        <v>172257347</v>
      </c>
      <c r="D17" s="67" t="s">
        <v>544</v>
      </c>
      <c r="E17" s="68" t="s">
        <v>139</v>
      </c>
      <c r="F17" s="101" t="s">
        <v>510</v>
      </c>
      <c r="G17" s="101" t="s">
        <v>726</v>
      </c>
      <c r="H17" s="69"/>
      <c r="I17" s="70"/>
      <c r="J17" s="70"/>
      <c r="K17" s="70"/>
      <c r="L17" s="159" t="s">
        <v>764</v>
      </c>
      <c r="M17" s="160"/>
      <c r="N17" s="161"/>
      <c r="O17" t="s">
        <v>765</v>
      </c>
    </row>
    <row r="18" spans="1:15" ht="20.100000000000001" customHeight="1">
      <c r="A18">
        <v>251</v>
      </c>
      <c r="B18" s="65">
        <v>11</v>
      </c>
      <c r="C18" s="100">
        <v>1810714564</v>
      </c>
      <c r="D18" s="67" t="s">
        <v>194</v>
      </c>
      <c r="E18" s="68" t="s">
        <v>151</v>
      </c>
      <c r="F18" s="101" t="s">
        <v>510</v>
      </c>
      <c r="G18" s="101" t="s">
        <v>256</v>
      </c>
      <c r="H18" s="69"/>
      <c r="I18" s="70"/>
      <c r="J18" s="70"/>
      <c r="K18" s="70"/>
      <c r="L18" s="159" t="s">
        <v>764</v>
      </c>
      <c r="M18" s="160"/>
      <c r="N18" s="161"/>
      <c r="O18" t="s">
        <v>765</v>
      </c>
    </row>
    <row r="19" spans="1:15" ht="20.100000000000001" customHeight="1">
      <c r="A19">
        <v>252</v>
      </c>
      <c r="B19" s="65">
        <v>12</v>
      </c>
      <c r="C19" s="100">
        <v>172338143</v>
      </c>
      <c r="D19" s="67" t="s">
        <v>545</v>
      </c>
      <c r="E19" s="68" t="s">
        <v>114</v>
      </c>
      <c r="F19" s="101" t="s">
        <v>510</v>
      </c>
      <c r="G19" s="101" t="s">
        <v>325</v>
      </c>
      <c r="H19" s="69"/>
      <c r="I19" s="70"/>
      <c r="J19" s="70"/>
      <c r="K19" s="70"/>
      <c r="L19" s="159" t="s">
        <v>764</v>
      </c>
      <c r="M19" s="160"/>
      <c r="N19" s="161"/>
      <c r="O19" t="s">
        <v>765</v>
      </c>
    </row>
    <row r="20" spans="1:15" ht="20.100000000000001" customHeight="1">
      <c r="A20">
        <v>253</v>
      </c>
      <c r="B20" s="65">
        <v>13</v>
      </c>
      <c r="C20" s="100">
        <v>172257339</v>
      </c>
      <c r="D20" s="67" t="s">
        <v>143</v>
      </c>
      <c r="E20" s="68" t="s">
        <v>546</v>
      </c>
      <c r="F20" s="101" t="s">
        <v>510</v>
      </c>
      <c r="G20" s="101" t="s">
        <v>726</v>
      </c>
      <c r="H20" s="69"/>
      <c r="I20" s="70"/>
      <c r="J20" s="70"/>
      <c r="K20" s="70"/>
      <c r="L20" s="159" t="s">
        <v>764</v>
      </c>
      <c r="M20" s="160"/>
      <c r="N20" s="161"/>
      <c r="O20" t="s">
        <v>765</v>
      </c>
    </row>
    <row r="21" spans="1:15" ht="20.100000000000001" customHeight="1">
      <c r="A21">
        <v>254</v>
      </c>
      <c r="B21" s="65">
        <v>14</v>
      </c>
      <c r="C21" s="100">
        <v>1810715793</v>
      </c>
      <c r="D21" s="67" t="s">
        <v>547</v>
      </c>
      <c r="E21" s="68" t="s">
        <v>141</v>
      </c>
      <c r="F21" s="101" t="s">
        <v>548</v>
      </c>
      <c r="G21" s="101" t="s">
        <v>336</v>
      </c>
      <c r="H21" s="69"/>
      <c r="I21" s="70"/>
      <c r="J21" s="70"/>
      <c r="K21" s="70"/>
      <c r="L21" s="159" t="s">
        <v>764</v>
      </c>
      <c r="M21" s="160"/>
      <c r="N21" s="161"/>
      <c r="O21" t="s">
        <v>765</v>
      </c>
    </row>
    <row r="22" spans="1:15" ht="20.100000000000001" customHeight="1">
      <c r="A22">
        <v>255</v>
      </c>
      <c r="B22" s="65">
        <v>15</v>
      </c>
      <c r="C22" s="100">
        <v>172526925</v>
      </c>
      <c r="D22" s="67" t="s">
        <v>549</v>
      </c>
      <c r="E22" s="68" t="s">
        <v>213</v>
      </c>
      <c r="F22" s="101" t="s">
        <v>548</v>
      </c>
      <c r="G22" s="101" t="s">
        <v>727</v>
      </c>
      <c r="H22" s="69"/>
      <c r="I22" s="70"/>
      <c r="J22" s="70"/>
      <c r="K22" s="70"/>
      <c r="L22" s="159" t="s">
        <v>764</v>
      </c>
      <c r="M22" s="160"/>
      <c r="N22" s="161"/>
      <c r="O22" t="s">
        <v>765</v>
      </c>
    </row>
    <row r="23" spans="1:15" ht="20.100000000000001" customHeight="1">
      <c r="A23">
        <v>256</v>
      </c>
      <c r="B23" s="65">
        <v>16</v>
      </c>
      <c r="C23" s="100">
        <v>172317821</v>
      </c>
      <c r="D23" s="67" t="s">
        <v>550</v>
      </c>
      <c r="E23" s="68" t="s">
        <v>120</v>
      </c>
      <c r="F23" s="101" t="s">
        <v>548</v>
      </c>
      <c r="G23" s="101" t="s">
        <v>331</v>
      </c>
      <c r="H23" s="69"/>
      <c r="I23" s="70"/>
      <c r="J23" s="70"/>
      <c r="K23" s="70"/>
      <c r="L23" s="159" t="s">
        <v>764</v>
      </c>
      <c r="M23" s="160"/>
      <c r="N23" s="161"/>
      <c r="O23" t="s">
        <v>765</v>
      </c>
    </row>
    <row r="24" spans="1:15" ht="20.100000000000001" customHeight="1">
      <c r="A24">
        <v>257</v>
      </c>
      <c r="B24" s="65">
        <v>17</v>
      </c>
      <c r="C24" s="100">
        <v>1821125985</v>
      </c>
      <c r="D24" s="67" t="s">
        <v>551</v>
      </c>
      <c r="E24" s="68" t="s">
        <v>121</v>
      </c>
      <c r="F24" s="101" t="s">
        <v>548</v>
      </c>
      <c r="G24" s="101" t="s">
        <v>262</v>
      </c>
      <c r="H24" s="69"/>
      <c r="I24" s="70"/>
      <c r="J24" s="70"/>
      <c r="K24" s="70"/>
      <c r="L24" s="159" t="s">
        <v>764</v>
      </c>
      <c r="M24" s="160"/>
      <c r="N24" s="161"/>
      <c r="O24" t="s">
        <v>765</v>
      </c>
    </row>
    <row r="25" spans="1:15" ht="20.100000000000001" customHeight="1">
      <c r="A25">
        <v>258</v>
      </c>
      <c r="B25" s="65">
        <v>18</v>
      </c>
      <c r="C25" s="100">
        <v>172316801</v>
      </c>
      <c r="D25" s="67" t="s">
        <v>552</v>
      </c>
      <c r="E25" s="68" t="s">
        <v>91</v>
      </c>
      <c r="F25" s="101" t="s">
        <v>548</v>
      </c>
      <c r="G25" s="101" t="s">
        <v>728</v>
      </c>
      <c r="H25" s="69"/>
      <c r="I25" s="70"/>
      <c r="J25" s="70"/>
      <c r="K25" s="70"/>
      <c r="L25" s="159" t="s">
        <v>764</v>
      </c>
      <c r="M25" s="160"/>
      <c r="N25" s="161"/>
      <c r="O25" t="s">
        <v>765</v>
      </c>
    </row>
    <row r="26" spans="1:15" ht="20.100000000000001" customHeight="1">
      <c r="A26">
        <v>259</v>
      </c>
      <c r="B26" s="65">
        <v>19</v>
      </c>
      <c r="C26" s="100">
        <v>172526939</v>
      </c>
      <c r="D26" s="67" t="s">
        <v>553</v>
      </c>
      <c r="E26" s="68" t="s">
        <v>554</v>
      </c>
      <c r="F26" s="101" t="s">
        <v>548</v>
      </c>
      <c r="G26" s="101" t="s">
        <v>727</v>
      </c>
      <c r="H26" s="69"/>
      <c r="I26" s="70"/>
      <c r="J26" s="70"/>
      <c r="K26" s="70"/>
      <c r="L26" s="159" t="s">
        <v>764</v>
      </c>
      <c r="M26" s="160"/>
      <c r="N26" s="161"/>
      <c r="O26" t="s">
        <v>765</v>
      </c>
    </row>
    <row r="27" spans="1:15" ht="20.100000000000001" customHeight="1">
      <c r="A27">
        <v>260</v>
      </c>
      <c r="B27" s="65">
        <v>20</v>
      </c>
      <c r="C27" s="100">
        <v>172348282</v>
      </c>
      <c r="D27" s="67" t="s">
        <v>555</v>
      </c>
      <c r="E27" s="68" t="s">
        <v>80</v>
      </c>
      <c r="F27" s="101" t="s">
        <v>548</v>
      </c>
      <c r="G27" s="101" t="s">
        <v>725</v>
      </c>
      <c r="H27" s="69"/>
      <c r="I27" s="70"/>
      <c r="J27" s="70"/>
      <c r="K27" s="70"/>
      <c r="L27" s="159" t="s">
        <v>764</v>
      </c>
      <c r="M27" s="160"/>
      <c r="N27" s="161"/>
      <c r="O27" t="s">
        <v>765</v>
      </c>
    </row>
    <row r="28" spans="1:15" ht="20.100000000000001" customHeight="1">
      <c r="A28">
        <v>261</v>
      </c>
      <c r="B28" s="65">
        <v>21</v>
      </c>
      <c r="C28" s="100">
        <v>172216541</v>
      </c>
      <c r="D28" s="67" t="s">
        <v>556</v>
      </c>
      <c r="E28" s="68" t="s">
        <v>557</v>
      </c>
      <c r="F28" s="101" t="s">
        <v>548</v>
      </c>
      <c r="G28" s="101" t="s">
        <v>729</v>
      </c>
      <c r="H28" s="69"/>
      <c r="I28" s="70"/>
      <c r="J28" s="70"/>
      <c r="K28" s="70"/>
      <c r="L28" s="159" t="s">
        <v>764</v>
      </c>
      <c r="M28" s="160"/>
      <c r="N28" s="161"/>
      <c r="O28" t="s">
        <v>765</v>
      </c>
    </row>
    <row r="29" spans="1:15" ht="20.100000000000001" customHeight="1">
      <c r="A29">
        <v>262</v>
      </c>
      <c r="B29" s="65">
        <v>22</v>
      </c>
      <c r="C29" s="100">
        <v>172216568</v>
      </c>
      <c r="D29" s="67" t="s">
        <v>558</v>
      </c>
      <c r="E29" s="68" t="s">
        <v>187</v>
      </c>
      <c r="F29" s="101" t="s">
        <v>548</v>
      </c>
      <c r="G29" s="101" t="s">
        <v>729</v>
      </c>
      <c r="H29" s="69"/>
      <c r="I29" s="70"/>
      <c r="J29" s="70"/>
      <c r="K29" s="70"/>
      <c r="L29" s="159" t="s">
        <v>764</v>
      </c>
      <c r="M29" s="160"/>
      <c r="N29" s="161"/>
      <c r="O29" t="s">
        <v>765</v>
      </c>
    </row>
    <row r="30" spans="1:15" ht="20.100000000000001" customHeight="1">
      <c r="A30">
        <v>263</v>
      </c>
      <c r="B30" s="65">
        <v>23</v>
      </c>
      <c r="C30" s="100">
        <v>172526944</v>
      </c>
      <c r="D30" s="67" t="s">
        <v>559</v>
      </c>
      <c r="E30" s="68" t="s">
        <v>560</v>
      </c>
      <c r="F30" s="101" t="s">
        <v>548</v>
      </c>
      <c r="G30" s="101" t="s">
        <v>714</v>
      </c>
      <c r="H30" s="69"/>
      <c r="I30" s="70"/>
      <c r="J30" s="70"/>
      <c r="K30" s="70"/>
      <c r="L30" s="159" t="s">
        <v>764</v>
      </c>
      <c r="M30" s="160"/>
      <c r="N30" s="161"/>
      <c r="O30" t="s">
        <v>765</v>
      </c>
    </row>
    <row r="31" spans="1:15" ht="20.100000000000001" customHeight="1">
      <c r="A31">
        <v>264</v>
      </c>
      <c r="B31" s="65">
        <v>24</v>
      </c>
      <c r="C31" s="100">
        <v>172317814</v>
      </c>
      <c r="D31" s="67" t="s">
        <v>241</v>
      </c>
      <c r="E31" s="68" t="s">
        <v>149</v>
      </c>
      <c r="F31" s="101" t="s">
        <v>548</v>
      </c>
      <c r="G31" s="101" t="s">
        <v>730</v>
      </c>
      <c r="H31" s="69"/>
      <c r="I31" s="70"/>
      <c r="J31" s="70"/>
      <c r="K31" s="70"/>
      <c r="L31" s="159" t="s">
        <v>764</v>
      </c>
      <c r="M31" s="160"/>
      <c r="N31" s="161"/>
      <c r="O31" t="s">
        <v>765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10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R18" sqref="R18"/>
      <selection pane="bottomLeft" activeCell="R18" sqref="R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787</v>
      </c>
    </row>
    <row r="2" spans="1:15" s="56" customFormat="1">
      <c r="C2" s="172" t="s">
        <v>59</v>
      </c>
      <c r="D2" s="172"/>
      <c r="E2" s="59" t="s">
        <v>755</v>
      </c>
      <c r="F2" s="156" t="s">
        <v>760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761</v>
      </c>
      <c r="D3" s="157" t="s">
        <v>762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788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265</v>
      </c>
      <c r="B8" s="65">
        <v>1</v>
      </c>
      <c r="C8" s="100">
        <v>172316824</v>
      </c>
      <c r="D8" s="67" t="s">
        <v>561</v>
      </c>
      <c r="E8" s="68" t="s">
        <v>160</v>
      </c>
      <c r="F8" s="101" t="s">
        <v>548</v>
      </c>
      <c r="G8" s="101" t="s">
        <v>730</v>
      </c>
      <c r="H8" s="69"/>
      <c r="I8" s="70"/>
      <c r="J8" s="70"/>
      <c r="K8" s="70"/>
      <c r="L8" s="169" t="s">
        <v>764</v>
      </c>
      <c r="M8" s="170"/>
      <c r="N8" s="171"/>
      <c r="O8" t="s">
        <v>765</v>
      </c>
    </row>
    <row r="9" spans="1:15" ht="20.100000000000001" customHeight="1">
      <c r="A9">
        <v>266</v>
      </c>
      <c r="B9" s="65">
        <v>2</v>
      </c>
      <c r="C9" s="100">
        <v>172216544</v>
      </c>
      <c r="D9" s="67" t="s">
        <v>562</v>
      </c>
      <c r="E9" s="68" t="s">
        <v>99</v>
      </c>
      <c r="F9" s="101" t="s">
        <v>548</v>
      </c>
      <c r="G9" s="101" t="s">
        <v>729</v>
      </c>
      <c r="H9" s="69"/>
      <c r="I9" s="70"/>
      <c r="J9" s="70"/>
      <c r="K9" s="70"/>
      <c r="L9" s="159" t="s">
        <v>764</v>
      </c>
      <c r="M9" s="160"/>
      <c r="N9" s="161"/>
      <c r="O9" t="s">
        <v>765</v>
      </c>
    </row>
    <row r="10" spans="1:15" ht="20.100000000000001" customHeight="1">
      <c r="A10">
        <v>267</v>
      </c>
      <c r="B10" s="65">
        <v>3</v>
      </c>
      <c r="C10" s="100">
        <v>172328050</v>
      </c>
      <c r="D10" s="67" t="s">
        <v>563</v>
      </c>
      <c r="E10" s="68" t="s">
        <v>99</v>
      </c>
      <c r="F10" s="101" t="s">
        <v>548</v>
      </c>
      <c r="G10" s="101" t="s">
        <v>731</v>
      </c>
      <c r="H10" s="69"/>
      <c r="I10" s="70"/>
      <c r="J10" s="70"/>
      <c r="K10" s="70"/>
      <c r="L10" s="159" t="s">
        <v>764</v>
      </c>
      <c r="M10" s="160"/>
      <c r="N10" s="161"/>
      <c r="O10" t="s">
        <v>765</v>
      </c>
    </row>
    <row r="11" spans="1:15" ht="20.100000000000001" customHeight="1">
      <c r="A11">
        <v>268</v>
      </c>
      <c r="B11" s="65">
        <v>4</v>
      </c>
      <c r="C11" s="100">
        <v>172316825</v>
      </c>
      <c r="D11" s="67" t="s">
        <v>556</v>
      </c>
      <c r="E11" s="68" t="s">
        <v>101</v>
      </c>
      <c r="F11" s="101" t="s">
        <v>548</v>
      </c>
      <c r="G11" s="101" t="s">
        <v>730</v>
      </c>
      <c r="H11" s="69"/>
      <c r="I11" s="70"/>
      <c r="J11" s="70"/>
      <c r="K11" s="70"/>
      <c r="L11" s="159" t="s">
        <v>764</v>
      </c>
      <c r="M11" s="160"/>
      <c r="N11" s="161"/>
      <c r="O11" t="s">
        <v>765</v>
      </c>
    </row>
    <row r="12" spans="1:15" ht="20.100000000000001" customHeight="1">
      <c r="A12">
        <v>269</v>
      </c>
      <c r="B12" s="65">
        <v>5</v>
      </c>
      <c r="C12" s="100">
        <v>172316826</v>
      </c>
      <c r="D12" s="67" t="s">
        <v>250</v>
      </c>
      <c r="E12" s="68" t="s">
        <v>202</v>
      </c>
      <c r="F12" s="101" t="s">
        <v>548</v>
      </c>
      <c r="G12" s="101" t="s">
        <v>730</v>
      </c>
      <c r="H12" s="69"/>
      <c r="I12" s="70"/>
      <c r="J12" s="70"/>
      <c r="K12" s="70"/>
      <c r="L12" s="159" t="s">
        <v>764</v>
      </c>
      <c r="M12" s="160"/>
      <c r="N12" s="161"/>
      <c r="O12" t="s">
        <v>765</v>
      </c>
    </row>
    <row r="13" spans="1:15" ht="20.100000000000001" customHeight="1">
      <c r="A13">
        <v>270</v>
      </c>
      <c r="B13" s="65">
        <v>6</v>
      </c>
      <c r="C13" s="100">
        <v>172316827</v>
      </c>
      <c r="D13" s="67" t="s">
        <v>564</v>
      </c>
      <c r="E13" s="68" t="s">
        <v>274</v>
      </c>
      <c r="F13" s="101" t="s">
        <v>548</v>
      </c>
      <c r="G13" s="101" t="s">
        <v>730</v>
      </c>
      <c r="H13" s="69"/>
      <c r="I13" s="70"/>
      <c r="J13" s="70"/>
      <c r="K13" s="70"/>
      <c r="L13" s="159" t="s">
        <v>764</v>
      </c>
      <c r="M13" s="160"/>
      <c r="N13" s="161"/>
      <c r="O13" t="s">
        <v>765</v>
      </c>
    </row>
    <row r="14" spans="1:15" ht="20.100000000000001" customHeight="1">
      <c r="A14">
        <v>271</v>
      </c>
      <c r="B14" s="65">
        <v>7</v>
      </c>
      <c r="C14" s="100">
        <v>172328071</v>
      </c>
      <c r="D14" s="67" t="s">
        <v>565</v>
      </c>
      <c r="E14" s="68" t="s">
        <v>191</v>
      </c>
      <c r="F14" s="101" t="s">
        <v>548</v>
      </c>
      <c r="G14" s="101" t="s">
        <v>731</v>
      </c>
      <c r="H14" s="69"/>
      <c r="I14" s="70"/>
      <c r="J14" s="70"/>
      <c r="K14" s="70"/>
      <c r="L14" s="159" t="s">
        <v>764</v>
      </c>
      <c r="M14" s="160"/>
      <c r="N14" s="161"/>
      <c r="O14" t="s">
        <v>765</v>
      </c>
    </row>
    <row r="15" spans="1:15" ht="20.100000000000001" customHeight="1">
      <c r="A15">
        <v>272</v>
      </c>
      <c r="B15" s="65">
        <v>8</v>
      </c>
      <c r="C15" s="100">
        <v>172316829</v>
      </c>
      <c r="D15" s="67" t="s">
        <v>315</v>
      </c>
      <c r="E15" s="68" t="s">
        <v>148</v>
      </c>
      <c r="F15" s="101" t="s">
        <v>548</v>
      </c>
      <c r="G15" s="101" t="s">
        <v>730</v>
      </c>
      <c r="H15" s="69"/>
      <c r="I15" s="70"/>
      <c r="J15" s="70"/>
      <c r="K15" s="70"/>
      <c r="L15" s="159" t="s">
        <v>764</v>
      </c>
      <c r="M15" s="160"/>
      <c r="N15" s="161"/>
      <c r="O15" t="s">
        <v>765</v>
      </c>
    </row>
    <row r="16" spans="1:15" ht="20.100000000000001" customHeight="1">
      <c r="A16">
        <v>273</v>
      </c>
      <c r="B16" s="65">
        <v>9</v>
      </c>
      <c r="C16" s="100">
        <v>1821126281</v>
      </c>
      <c r="D16" s="67" t="s">
        <v>566</v>
      </c>
      <c r="E16" s="68" t="s">
        <v>148</v>
      </c>
      <c r="F16" s="101" t="s">
        <v>548</v>
      </c>
      <c r="G16" s="101" t="s">
        <v>262</v>
      </c>
      <c r="H16" s="69"/>
      <c r="I16" s="70"/>
      <c r="J16" s="70"/>
      <c r="K16" s="70"/>
      <c r="L16" s="159" t="s">
        <v>764</v>
      </c>
      <c r="M16" s="160"/>
      <c r="N16" s="161"/>
      <c r="O16" t="s">
        <v>765</v>
      </c>
    </row>
    <row r="17" spans="1:15" ht="20.100000000000001" customHeight="1">
      <c r="A17">
        <v>274</v>
      </c>
      <c r="B17" s="65">
        <v>10</v>
      </c>
      <c r="C17" s="100">
        <v>172216552</v>
      </c>
      <c r="D17" s="67" t="s">
        <v>567</v>
      </c>
      <c r="E17" s="68" t="s">
        <v>129</v>
      </c>
      <c r="F17" s="101" t="s">
        <v>548</v>
      </c>
      <c r="G17" s="101" t="s">
        <v>729</v>
      </c>
      <c r="H17" s="69"/>
      <c r="I17" s="70"/>
      <c r="J17" s="70"/>
      <c r="K17" s="70"/>
      <c r="L17" s="159" t="s">
        <v>764</v>
      </c>
      <c r="M17" s="160"/>
      <c r="N17" s="161"/>
      <c r="O17" t="s">
        <v>765</v>
      </c>
    </row>
    <row r="18" spans="1:15" ht="20.100000000000001" customHeight="1">
      <c r="A18">
        <v>275</v>
      </c>
      <c r="B18" s="65">
        <v>11</v>
      </c>
      <c r="C18" s="100">
        <v>1820714390</v>
      </c>
      <c r="D18" s="67" t="s">
        <v>568</v>
      </c>
      <c r="E18" s="68" t="s">
        <v>162</v>
      </c>
      <c r="F18" s="101" t="s">
        <v>548</v>
      </c>
      <c r="G18" s="101" t="s">
        <v>341</v>
      </c>
      <c r="H18" s="69"/>
      <c r="I18" s="70"/>
      <c r="J18" s="70"/>
      <c r="K18" s="70"/>
      <c r="L18" s="159" t="s">
        <v>764</v>
      </c>
      <c r="M18" s="160"/>
      <c r="N18" s="161"/>
      <c r="O18" t="s">
        <v>765</v>
      </c>
    </row>
    <row r="19" spans="1:15" ht="20.100000000000001" customHeight="1">
      <c r="A19">
        <v>276</v>
      </c>
      <c r="B19" s="65">
        <v>12</v>
      </c>
      <c r="C19" s="100">
        <v>172316837</v>
      </c>
      <c r="D19" s="67" t="s">
        <v>186</v>
      </c>
      <c r="E19" s="68" t="s">
        <v>134</v>
      </c>
      <c r="F19" s="101" t="s">
        <v>548</v>
      </c>
      <c r="G19" s="101" t="s">
        <v>730</v>
      </c>
      <c r="H19" s="69"/>
      <c r="I19" s="70"/>
      <c r="J19" s="70"/>
      <c r="K19" s="70"/>
      <c r="L19" s="159" t="s">
        <v>764</v>
      </c>
      <c r="M19" s="160"/>
      <c r="N19" s="161"/>
      <c r="O19" t="s">
        <v>765</v>
      </c>
    </row>
    <row r="20" spans="1:15" ht="20.100000000000001" customHeight="1">
      <c r="A20">
        <v>277</v>
      </c>
      <c r="B20" s="65">
        <v>13</v>
      </c>
      <c r="C20" s="100">
        <v>172216556</v>
      </c>
      <c r="D20" s="67" t="s">
        <v>569</v>
      </c>
      <c r="E20" s="68" t="s">
        <v>276</v>
      </c>
      <c r="F20" s="101" t="s">
        <v>548</v>
      </c>
      <c r="G20" s="101" t="s">
        <v>729</v>
      </c>
      <c r="H20" s="69"/>
      <c r="I20" s="70"/>
      <c r="J20" s="70"/>
      <c r="K20" s="70"/>
      <c r="L20" s="159" t="s">
        <v>764</v>
      </c>
      <c r="M20" s="160"/>
      <c r="N20" s="161"/>
      <c r="O20" t="s">
        <v>765</v>
      </c>
    </row>
    <row r="21" spans="1:15" ht="20.100000000000001" customHeight="1">
      <c r="A21">
        <v>278</v>
      </c>
      <c r="B21" s="65">
        <v>14</v>
      </c>
      <c r="C21" s="100">
        <v>172216557</v>
      </c>
      <c r="D21" s="67" t="s">
        <v>253</v>
      </c>
      <c r="E21" s="68" t="s">
        <v>135</v>
      </c>
      <c r="F21" s="101" t="s">
        <v>548</v>
      </c>
      <c r="G21" s="101" t="s">
        <v>729</v>
      </c>
      <c r="H21" s="69"/>
      <c r="I21" s="70"/>
      <c r="J21" s="70"/>
      <c r="K21" s="70"/>
      <c r="L21" s="159" t="s">
        <v>764</v>
      </c>
      <c r="M21" s="160"/>
      <c r="N21" s="161"/>
      <c r="O21" t="s">
        <v>765</v>
      </c>
    </row>
    <row r="22" spans="1:15" ht="20.100000000000001" customHeight="1">
      <c r="A22">
        <v>279</v>
      </c>
      <c r="B22" s="65">
        <v>15</v>
      </c>
      <c r="C22" s="100">
        <v>1821126283</v>
      </c>
      <c r="D22" s="67" t="s">
        <v>570</v>
      </c>
      <c r="E22" s="68" t="s">
        <v>225</v>
      </c>
      <c r="F22" s="101" t="s">
        <v>548</v>
      </c>
      <c r="G22" s="101" t="s">
        <v>262</v>
      </c>
      <c r="H22" s="69"/>
      <c r="I22" s="70"/>
      <c r="J22" s="70"/>
      <c r="K22" s="70"/>
      <c r="L22" s="159" t="s">
        <v>764</v>
      </c>
      <c r="M22" s="160"/>
      <c r="N22" s="161"/>
      <c r="O22" t="s">
        <v>765</v>
      </c>
    </row>
    <row r="23" spans="1:15" ht="20.100000000000001" customHeight="1">
      <c r="A23">
        <v>280</v>
      </c>
      <c r="B23" s="65">
        <v>16</v>
      </c>
      <c r="C23" s="100">
        <v>171136423</v>
      </c>
      <c r="D23" s="67" t="s">
        <v>571</v>
      </c>
      <c r="E23" s="68" t="s">
        <v>572</v>
      </c>
      <c r="F23" s="101" t="s">
        <v>548</v>
      </c>
      <c r="G23" s="101" t="s">
        <v>732</v>
      </c>
      <c r="H23" s="69"/>
      <c r="I23" s="70"/>
      <c r="J23" s="70"/>
      <c r="K23" s="70"/>
      <c r="L23" s="159" t="s">
        <v>764</v>
      </c>
      <c r="M23" s="160"/>
      <c r="N23" s="161"/>
      <c r="O23" t="s">
        <v>765</v>
      </c>
    </row>
    <row r="24" spans="1:15" ht="20.100000000000001" customHeight="1">
      <c r="A24">
        <v>281</v>
      </c>
      <c r="B24" s="65">
        <v>17</v>
      </c>
      <c r="C24" s="100">
        <v>1821715415</v>
      </c>
      <c r="D24" s="67" t="s">
        <v>174</v>
      </c>
      <c r="E24" s="68" t="s">
        <v>139</v>
      </c>
      <c r="F24" s="101" t="s">
        <v>548</v>
      </c>
      <c r="G24" s="101" t="s">
        <v>260</v>
      </c>
      <c r="H24" s="69"/>
      <c r="I24" s="70"/>
      <c r="J24" s="70"/>
      <c r="K24" s="70"/>
      <c r="L24" s="159" t="s">
        <v>764</v>
      </c>
      <c r="M24" s="160"/>
      <c r="N24" s="161"/>
      <c r="O24" t="s">
        <v>765</v>
      </c>
    </row>
    <row r="25" spans="1:15" ht="20.100000000000001" customHeight="1">
      <c r="A25">
        <v>282</v>
      </c>
      <c r="B25" s="65">
        <v>18</v>
      </c>
      <c r="C25" s="100">
        <v>1821123980</v>
      </c>
      <c r="D25" s="67" t="s">
        <v>174</v>
      </c>
      <c r="E25" s="68" t="s">
        <v>153</v>
      </c>
      <c r="F25" s="101" t="s">
        <v>548</v>
      </c>
      <c r="G25" s="101" t="s">
        <v>262</v>
      </c>
      <c r="H25" s="69"/>
      <c r="I25" s="70"/>
      <c r="J25" s="70"/>
      <c r="K25" s="70"/>
      <c r="L25" s="159" t="s">
        <v>764</v>
      </c>
      <c r="M25" s="160"/>
      <c r="N25" s="161"/>
      <c r="O25" t="s">
        <v>765</v>
      </c>
    </row>
    <row r="26" spans="1:15" ht="20.100000000000001" customHeight="1">
      <c r="A26">
        <v>283</v>
      </c>
      <c r="B26" s="65">
        <v>19</v>
      </c>
      <c r="C26" s="100">
        <v>1821125142</v>
      </c>
      <c r="D26" s="67" t="s">
        <v>222</v>
      </c>
      <c r="E26" s="68" t="s">
        <v>153</v>
      </c>
      <c r="F26" s="101" t="s">
        <v>548</v>
      </c>
      <c r="G26" s="101" t="s">
        <v>262</v>
      </c>
      <c r="H26" s="69"/>
      <c r="I26" s="70"/>
      <c r="J26" s="70"/>
      <c r="K26" s="70"/>
      <c r="L26" s="159" t="s">
        <v>764</v>
      </c>
      <c r="M26" s="160"/>
      <c r="N26" s="161"/>
      <c r="O26" t="s">
        <v>765</v>
      </c>
    </row>
    <row r="27" spans="1:15" ht="20.100000000000001" customHeight="1">
      <c r="A27">
        <v>284</v>
      </c>
      <c r="B27" s="65">
        <v>20</v>
      </c>
      <c r="C27" s="100">
        <v>172416911</v>
      </c>
      <c r="D27" s="67" t="s">
        <v>212</v>
      </c>
      <c r="E27" s="68" t="s">
        <v>573</v>
      </c>
      <c r="F27" s="101" t="s">
        <v>548</v>
      </c>
      <c r="G27" s="101" t="s">
        <v>728</v>
      </c>
      <c r="H27" s="69"/>
      <c r="I27" s="70"/>
      <c r="J27" s="70"/>
      <c r="K27" s="70"/>
      <c r="L27" s="159" t="s">
        <v>764</v>
      </c>
      <c r="M27" s="160"/>
      <c r="N27" s="161"/>
      <c r="O27" t="s">
        <v>765</v>
      </c>
    </row>
    <row r="28" spans="1:15" ht="20.100000000000001" customHeight="1">
      <c r="A28">
        <v>285</v>
      </c>
      <c r="B28" s="65">
        <v>21</v>
      </c>
      <c r="C28" s="100">
        <v>172216564</v>
      </c>
      <c r="D28" s="67" t="s">
        <v>218</v>
      </c>
      <c r="E28" s="68" t="s">
        <v>147</v>
      </c>
      <c r="F28" s="101" t="s">
        <v>548</v>
      </c>
      <c r="G28" s="101" t="s">
        <v>729</v>
      </c>
      <c r="H28" s="69"/>
      <c r="I28" s="70"/>
      <c r="J28" s="70"/>
      <c r="K28" s="70"/>
      <c r="L28" s="159" t="s">
        <v>764</v>
      </c>
      <c r="M28" s="160"/>
      <c r="N28" s="161"/>
      <c r="O28" t="s">
        <v>765</v>
      </c>
    </row>
    <row r="29" spans="1:15" ht="20.100000000000001" customHeight="1">
      <c r="A29">
        <v>286</v>
      </c>
      <c r="B29" s="65">
        <v>22</v>
      </c>
      <c r="C29" s="100">
        <v>172416912</v>
      </c>
      <c r="D29" s="67" t="s">
        <v>574</v>
      </c>
      <c r="E29" s="68" t="s">
        <v>137</v>
      </c>
      <c r="F29" s="101" t="s">
        <v>548</v>
      </c>
      <c r="G29" s="101" t="s">
        <v>728</v>
      </c>
      <c r="H29" s="69"/>
      <c r="I29" s="70"/>
      <c r="J29" s="70"/>
      <c r="K29" s="70"/>
      <c r="L29" s="159" t="s">
        <v>764</v>
      </c>
      <c r="M29" s="160"/>
      <c r="N29" s="161"/>
      <c r="O29" t="s">
        <v>765</v>
      </c>
    </row>
    <row r="30" spans="1:15" ht="20.100000000000001" customHeight="1">
      <c r="A30">
        <v>287</v>
      </c>
      <c r="B30" s="65">
        <v>23</v>
      </c>
      <c r="C30" s="100">
        <v>1820264366</v>
      </c>
      <c r="D30" s="67" t="s">
        <v>575</v>
      </c>
      <c r="E30" s="68" t="s">
        <v>116</v>
      </c>
      <c r="F30" s="101" t="s">
        <v>548</v>
      </c>
      <c r="G30" s="101" t="s">
        <v>332</v>
      </c>
      <c r="H30" s="69"/>
      <c r="I30" s="70"/>
      <c r="J30" s="70"/>
      <c r="K30" s="70"/>
      <c r="L30" s="159" t="s">
        <v>764</v>
      </c>
      <c r="M30" s="160"/>
      <c r="N30" s="161"/>
      <c r="O30" t="s">
        <v>765</v>
      </c>
    </row>
    <row r="31" spans="1:15" ht="20.100000000000001" customHeight="1">
      <c r="A31">
        <v>288</v>
      </c>
      <c r="B31" s="65">
        <v>24</v>
      </c>
      <c r="C31" s="100">
        <v>1820264943</v>
      </c>
      <c r="D31" s="67" t="s">
        <v>576</v>
      </c>
      <c r="E31" s="68" t="s">
        <v>116</v>
      </c>
      <c r="F31" s="101" t="s">
        <v>548</v>
      </c>
      <c r="G31" s="101" t="s">
        <v>323</v>
      </c>
      <c r="H31" s="69"/>
      <c r="I31" s="70"/>
      <c r="J31" s="70"/>
      <c r="K31" s="70"/>
      <c r="L31" s="159" t="s">
        <v>764</v>
      </c>
      <c r="M31" s="160"/>
      <c r="N31" s="161"/>
      <c r="O31" t="s">
        <v>765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9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R18" sqref="R18"/>
      <selection pane="bottomLeft" activeCell="R18" sqref="R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789</v>
      </c>
    </row>
    <row r="2" spans="1:15" s="56" customFormat="1">
      <c r="C2" s="172" t="s">
        <v>59</v>
      </c>
      <c r="D2" s="172"/>
      <c r="E2" s="59" t="s">
        <v>756</v>
      </c>
      <c r="F2" s="156" t="s">
        <v>760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761</v>
      </c>
      <c r="D3" s="157" t="s">
        <v>762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790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289</v>
      </c>
      <c r="B8" s="65">
        <v>1</v>
      </c>
      <c r="C8" s="100">
        <v>1810215774</v>
      </c>
      <c r="D8" s="67" t="s">
        <v>577</v>
      </c>
      <c r="E8" s="68" t="s">
        <v>219</v>
      </c>
      <c r="F8" s="101" t="s">
        <v>578</v>
      </c>
      <c r="G8" s="101" t="s">
        <v>340</v>
      </c>
      <c r="H8" s="69"/>
      <c r="I8" s="70"/>
      <c r="J8" s="70"/>
      <c r="K8" s="70"/>
      <c r="L8" s="169" t="s">
        <v>764</v>
      </c>
      <c r="M8" s="170"/>
      <c r="N8" s="171"/>
      <c r="O8" t="s">
        <v>765</v>
      </c>
    </row>
    <row r="9" spans="1:15" ht="20.100000000000001" customHeight="1">
      <c r="A9">
        <v>290</v>
      </c>
      <c r="B9" s="65">
        <v>2</v>
      </c>
      <c r="C9" s="100">
        <v>172216535</v>
      </c>
      <c r="D9" s="67" t="s">
        <v>579</v>
      </c>
      <c r="E9" s="68" t="s">
        <v>141</v>
      </c>
      <c r="F9" s="101" t="s">
        <v>578</v>
      </c>
      <c r="G9" s="101" t="s">
        <v>729</v>
      </c>
      <c r="H9" s="69"/>
      <c r="I9" s="70"/>
      <c r="J9" s="70"/>
      <c r="K9" s="70"/>
      <c r="L9" s="159" t="s">
        <v>764</v>
      </c>
      <c r="M9" s="160"/>
      <c r="N9" s="161"/>
      <c r="O9" t="s">
        <v>765</v>
      </c>
    </row>
    <row r="10" spans="1:15" ht="20.100000000000001" customHeight="1">
      <c r="A10">
        <v>291</v>
      </c>
      <c r="B10" s="65">
        <v>3</v>
      </c>
      <c r="C10" s="100">
        <v>1821254922</v>
      </c>
      <c r="D10" s="67" t="s">
        <v>580</v>
      </c>
      <c r="E10" s="68" t="s">
        <v>88</v>
      </c>
      <c r="F10" s="101" t="s">
        <v>578</v>
      </c>
      <c r="G10" s="101" t="s">
        <v>345</v>
      </c>
      <c r="H10" s="69"/>
      <c r="I10" s="70"/>
      <c r="J10" s="70"/>
      <c r="K10" s="70"/>
      <c r="L10" s="159" t="s">
        <v>764</v>
      </c>
      <c r="M10" s="160"/>
      <c r="N10" s="161"/>
      <c r="O10" t="s">
        <v>765</v>
      </c>
    </row>
    <row r="11" spans="1:15" ht="20.100000000000001" customHeight="1">
      <c r="A11">
        <v>292</v>
      </c>
      <c r="B11" s="65">
        <v>4</v>
      </c>
      <c r="C11" s="100">
        <v>1821254925</v>
      </c>
      <c r="D11" s="67" t="s">
        <v>581</v>
      </c>
      <c r="E11" s="68" t="s">
        <v>89</v>
      </c>
      <c r="F11" s="101" t="s">
        <v>578</v>
      </c>
      <c r="G11" s="101" t="s">
        <v>345</v>
      </c>
      <c r="H11" s="69"/>
      <c r="I11" s="70"/>
      <c r="J11" s="70"/>
      <c r="K11" s="70"/>
      <c r="L11" s="159" t="s">
        <v>764</v>
      </c>
      <c r="M11" s="160"/>
      <c r="N11" s="161"/>
      <c r="O11" t="s">
        <v>765</v>
      </c>
    </row>
    <row r="12" spans="1:15" ht="20.100000000000001" customHeight="1">
      <c r="A12">
        <v>293</v>
      </c>
      <c r="B12" s="65">
        <v>5</v>
      </c>
      <c r="C12" s="100">
        <v>172416888</v>
      </c>
      <c r="D12" s="67" t="s">
        <v>289</v>
      </c>
      <c r="E12" s="68" t="s">
        <v>90</v>
      </c>
      <c r="F12" s="101" t="s">
        <v>578</v>
      </c>
      <c r="G12" s="101" t="s">
        <v>728</v>
      </c>
      <c r="H12" s="69"/>
      <c r="I12" s="70"/>
      <c r="J12" s="70"/>
      <c r="K12" s="70"/>
      <c r="L12" s="159" t="s">
        <v>764</v>
      </c>
      <c r="M12" s="160"/>
      <c r="N12" s="161"/>
      <c r="O12" t="s">
        <v>765</v>
      </c>
    </row>
    <row r="13" spans="1:15" ht="20.100000000000001" customHeight="1">
      <c r="A13">
        <v>294</v>
      </c>
      <c r="B13" s="65">
        <v>6</v>
      </c>
      <c r="C13" s="100">
        <v>1811213926</v>
      </c>
      <c r="D13" s="67" t="s">
        <v>321</v>
      </c>
      <c r="E13" s="68" t="s">
        <v>121</v>
      </c>
      <c r="F13" s="101" t="s">
        <v>578</v>
      </c>
      <c r="G13" s="101" t="s">
        <v>340</v>
      </c>
      <c r="H13" s="69"/>
      <c r="I13" s="70"/>
      <c r="J13" s="70"/>
      <c r="K13" s="70"/>
      <c r="L13" s="159" t="s">
        <v>764</v>
      </c>
      <c r="M13" s="160"/>
      <c r="N13" s="161"/>
      <c r="O13" t="s">
        <v>765</v>
      </c>
    </row>
    <row r="14" spans="1:15" ht="20.100000000000001" customHeight="1">
      <c r="A14">
        <v>295</v>
      </c>
      <c r="B14" s="65">
        <v>7</v>
      </c>
      <c r="C14" s="100">
        <v>1821255723</v>
      </c>
      <c r="D14" s="67" t="s">
        <v>582</v>
      </c>
      <c r="E14" s="68" t="s">
        <v>166</v>
      </c>
      <c r="F14" s="101" t="s">
        <v>578</v>
      </c>
      <c r="G14" s="101" t="s">
        <v>345</v>
      </c>
      <c r="H14" s="69"/>
      <c r="I14" s="70"/>
      <c r="J14" s="70"/>
      <c r="K14" s="70"/>
      <c r="L14" s="159" t="s">
        <v>764</v>
      </c>
      <c r="M14" s="160"/>
      <c r="N14" s="161"/>
      <c r="O14" t="s">
        <v>765</v>
      </c>
    </row>
    <row r="15" spans="1:15" ht="20.100000000000001" customHeight="1">
      <c r="A15">
        <v>296</v>
      </c>
      <c r="B15" s="65">
        <v>8</v>
      </c>
      <c r="C15" s="100">
        <v>172526936</v>
      </c>
      <c r="D15" s="67" t="s">
        <v>583</v>
      </c>
      <c r="E15" s="68" t="s">
        <v>78</v>
      </c>
      <c r="F15" s="101" t="s">
        <v>578</v>
      </c>
      <c r="G15" s="101" t="s">
        <v>727</v>
      </c>
      <c r="H15" s="69"/>
      <c r="I15" s="70"/>
      <c r="J15" s="70"/>
      <c r="K15" s="70"/>
      <c r="L15" s="159" t="s">
        <v>764</v>
      </c>
      <c r="M15" s="160"/>
      <c r="N15" s="161"/>
      <c r="O15" t="s">
        <v>765</v>
      </c>
    </row>
    <row r="16" spans="1:15" ht="20.100000000000001" customHeight="1">
      <c r="A16">
        <v>297</v>
      </c>
      <c r="B16" s="65">
        <v>9</v>
      </c>
      <c r="C16" s="100">
        <v>172216540</v>
      </c>
      <c r="D16" s="67" t="s">
        <v>192</v>
      </c>
      <c r="E16" s="68" t="s">
        <v>80</v>
      </c>
      <c r="F16" s="101" t="s">
        <v>578</v>
      </c>
      <c r="G16" s="101" t="s">
        <v>729</v>
      </c>
      <c r="H16" s="69"/>
      <c r="I16" s="70"/>
      <c r="J16" s="70"/>
      <c r="K16" s="70"/>
      <c r="L16" s="159" t="s">
        <v>764</v>
      </c>
      <c r="M16" s="160"/>
      <c r="N16" s="161"/>
      <c r="O16" t="s">
        <v>765</v>
      </c>
    </row>
    <row r="17" spans="1:15" ht="20.100000000000001" customHeight="1">
      <c r="A17">
        <v>298</v>
      </c>
      <c r="B17" s="65">
        <v>10</v>
      </c>
      <c r="C17" s="100">
        <v>1811215480</v>
      </c>
      <c r="D17" s="67" t="s">
        <v>584</v>
      </c>
      <c r="E17" s="68" t="s">
        <v>176</v>
      </c>
      <c r="F17" s="101" t="s">
        <v>578</v>
      </c>
      <c r="G17" s="101" t="s">
        <v>339</v>
      </c>
      <c r="H17" s="69"/>
      <c r="I17" s="70"/>
      <c r="J17" s="70"/>
      <c r="K17" s="70"/>
      <c r="L17" s="159" t="s">
        <v>764</v>
      </c>
      <c r="M17" s="160"/>
      <c r="N17" s="161"/>
      <c r="O17" t="s">
        <v>765</v>
      </c>
    </row>
    <row r="18" spans="1:15" ht="20.100000000000001" customHeight="1">
      <c r="A18">
        <v>299</v>
      </c>
      <c r="B18" s="65">
        <v>11</v>
      </c>
      <c r="C18" s="100">
        <v>1821254926</v>
      </c>
      <c r="D18" s="67" t="s">
        <v>585</v>
      </c>
      <c r="E18" s="68" t="s">
        <v>248</v>
      </c>
      <c r="F18" s="101" t="s">
        <v>578</v>
      </c>
      <c r="G18" s="101" t="s">
        <v>345</v>
      </c>
      <c r="H18" s="69"/>
      <c r="I18" s="70"/>
      <c r="J18" s="70"/>
      <c r="K18" s="70"/>
      <c r="L18" s="159" t="s">
        <v>764</v>
      </c>
      <c r="M18" s="160"/>
      <c r="N18" s="161"/>
      <c r="O18" t="s">
        <v>765</v>
      </c>
    </row>
    <row r="19" spans="1:15" ht="20.100000000000001" customHeight="1">
      <c r="A19">
        <v>300</v>
      </c>
      <c r="B19" s="65">
        <v>12</v>
      </c>
      <c r="C19" s="100">
        <v>1820231973</v>
      </c>
      <c r="D19" s="67" t="s">
        <v>273</v>
      </c>
      <c r="E19" s="68" t="s">
        <v>96</v>
      </c>
      <c r="F19" s="101" t="s">
        <v>578</v>
      </c>
      <c r="G19" s="101" t="s">
        <v>733</v>
      </c>
      <c r="H19" s="69"/>
      <c r="I19" s="70"/>
      <c r="J19" s="70"/>
      <c r="K19" s="70"/>
      <c r="L19" s="159" t="s">
        <v>764</v>
      </c>
      <c r="M19" s="160"/>
      <c r="N19" s="161"/>
      <c r="O19" t="s">
        <v>765</v>
      </c>
    </row>
    <row r="20" spans="1:15" ht="20.100000000000001" customHeight="1">
      <c r="A20">
        <v>301</v>
      </c>
      <c r="B20" s="65">
        <v>13</v>
      </c>
      <c r="C20" s="100">
        <v>172526953</v>
      </c>
      <c r="D20" s="67" t="s">
        <v>460</v>
      </c>
      <c r="E20" s="68" t="s">
        <v>97</v>
      </c>
      <c r="F20" s="101" t="s">
        <v>578</v>
      </c>
      <c r="G20" s="101" t="s">
        <v>714</v>
      </c>
      <c r="H20" s="69"/>
      <c r="I20" s="70"/>
      <c r="J20" s="70"/>
      <c r="K20" s="70"/>
      <c r="L20" s="159" t="s">
        <v>764</v>
      </c>
      <c r="M20" s="160"/>
      <c r="N20" s="161"/>
      <c r="O20" t="s">
        <v>765</v>
      </c>
    </row>
    <row r="21" spans="1:15" ht="20.100000000000001" customHeight="1">
      <c r="A21">
        <v>302</v>
      </c>
      <c r="B21" s="65">
        <v>14</v>
      </c>
      <c r="C21" s="100">
        <v>1810714577</v>
      </c>
      <c r="D21" s="67" t="s">
        <v>586</v>
      </c>
      <c r="E21" s="68" t="s">
        <v>97</v>
      </c>
      <c r="F21" s="101" t="s">
        <v>578</v>
      </c>
      <c r="G21" s="101" t="s">
        <v>326</v>
      </c>
      <c r="H21" s="69"/>
      <c r="I21" s="70"/>
      <c r="J21" s="70"/>
      <c r="K21" s="70"/>
      <c r="L21" s="159" t="s">
        <v>764</v>
      </c>
      <c r="M21" s="160"/>
      <c r="N21" s="161"/>
      <c r="O21" t="s">
        <v>765</v>
      </c>
    </row>
    <row r="22" spans="1:15" ht="20.100000000000001" customHeight="1">
      <c r="A22">
        <v>303</v>
      </c>
      <c r="B22" s="65">
        <v>15</v>
      </c>
      <c r="C22" s="100">
        <v>1810215477</v>
      </c>
      <c r="D22" s="67" t="s">
        <v>587</v>
      </c>
      <c r="E22" s="68" t="s">
        <v>195</v>
      </c>
      <c r="F22" s="101" t="s">
        <v>578</v>
      </c>
      <c r="G22" s="101" t="s">
        <v>340</v>
      </c>
      <c r="H22" s="69"/>
      <c r="I22" s="70"/>
      <c r="J22" s="70"/>
      <c r="K22" s="70"/>
      <c r="L22" s="159" t="s">
        <v>764</v>
      </c>
      <c r="M22" s="160"/>
      <c r="N22" s="161"/>
      <c r="O22" t="s">
        <v>765</v>
      </c>
    </row>
    <row r="23" spans="1:15" ht="20.100000000000001" customHeight="1">
      <c r="A23">
        <v>304</v>
      </c>
      <c r="B23" s="65">
        <v>16</v>
      </c>
      <c r="C23" s="100">
        <v>1821255391</v>
      </c>
      <c r="D23" s="67" t="s">
        <v>588</v>
      </c>
      <c r="E23" s="68" t="s">
        <v>101</v>
      </c>
      <c r="F23" s="101" t="s">
        <v>578</v>
      </c>
      <c r="G23" s="101" t="s">
        <v>345</v>
      </c>
      <c r="H23" s="69"/>
      <c r="I23" s="70"/>
      <c r="J23" s="70"/>
      <c r="K23" s="70"/>
      <c r="L23" s="159" t="s">
        <v>764</v>
      </c>
      <c r="M23" s="160"/>
      <c r="N23" s="161"/>
      <c r="O23" t="s">
        <v>765</v>
      </c>
    </row>
    <row r="24" spans="1:15" ht="20.100000000000001" customHeight="1">
      <c r="A24">
        <v>305</v>
      </c>
      <c r="B24" s="65">
        <v>17</v>
      </c>
      <c r="C24" s="100">
        <v>172216545</v>
      </c>
      <c r="D24" s="67" t="s">
        <v>222</v>
      </c>
      <c r="E24" s="68" t="s">
        <v>202</v>
      </c>
      <c r="F24" s="101" t="s">
        <v>578</v>
      </c>
      <c r="G24" s="101" t="s">
        <v>729</v>
      </c>
      <c r="H24" s="69"/>
      <c r="I24" s="70"/>
      <c r="J24" s="70"/>
      <c r="K24" s="70"/>
      <c r="L24" s="159" t="s">
        <v>764</v>
      </c>
      <c r="M24" s="160"/>
      <c r="N24" s="161"/>
      <c r="O24" t="s">
        <v>765</v>
      </c>
    </row>
    <row r="25" spans="1:15" ht="20.100000000000001" customHeight="1">
      <c r="A25">
        <v>306</v>
      </c>
      <c r="B25" s="65">
        <v>18</v>
      </c>
      <c r="C25" s="100">
        <v>171326773</v>
      </c>
      <c r="D25" s="67" t="s">
        <v>589</v>
      </c>
      <c r="E25" s="68" t="s">
        <v>102</v>
      </c>
      <c r="F25" s="101" t="s">
        <v>578</v>
      </c>
      <c r="G25" s="101" t="s">
        <v>734</v>
      </c>
      <c r="H25" s="69"/>
      <c r="I25" s="70"/>
      <c r="J25" s="70"/>
      <c r="K25" s="70"/>
      <c r="L25" s="159" t="s">
        <v>764</v>
      </c>
      <c r="M25" s="160"/>
      <c r="N25" s="161"/>
      <c r="O25" t="s">
        <v>765</v>
      </c>
    </row>
    <row r="26" spans="1:15" ht="20.100000000000001" customHeight="1">
      <c r="A26">
        <v>307</v>
      </c>
      <c r="B26" s="65">
        <v>19</v>
      </c>
      <c r="C26" s="100">
        <v>172216548</v>
      </c>
      <c r="D26" s="67" t="s">
        <v>201</v>
      </c>
      <c r="E26" s="68" t="s">
        <v>124</v>
      </c>
      <c r="F26" s="101" t="s">
        <v>578</v>
      </c>
      <c r="G26" s="101" t="s">
        <v>729</v>
      </c>
      <c r="H26" s="69"/>
      <c r="I26" s="70"/>
      <c r="J26" s="70"/>
      <c r="K26" s="70"/>
      <c r="L26" s="159" t="s">
        <v>764</v>
      </c>
      <c r="M26" s="160"/>
      <c r="N26" s="161"/>
      <c r="O26" t="s">
        <v>765</v>
      </c>
    </row>
    <row r="27" spans="1:15" ht="20.100000000000001" customHeight="1">
      <c r="A27">
        <v>308</v>
      </c>
      <c r="B27" s="65">
        <v>20</v>
      </c>
      <c r="C27" s="100">
        <v>1820716098</v>
      </c>
      <c r="D27" s="67" t="s">
        <v>590</v>
      </c>
      <c r="E27" s="68" t="s">
        <v>217</v>
      </c>
      <c r="F27" s="101" t="s">
        <v>578</v>
      </c>
      <c r="G27" s="101" t="s">
        <v>260</v>
      </c>
      <c r="H27" s="69"/>
      <c r="I27" s="70"/>
      <c r="J27" s="70"/>
      <c r="K27" s="70"/>
      <c r="L27" s="159" t="s">
        <v>764</v>
      </c>
      <c r="M27" s="160"/>
      <c r="N27" s="161"/>
      <c r="O27" t="s">
        <v>765</v>
      </c>
    </row>
    <row r="28" spans="1:15" ht="20.100000000000001" customHeight="1">
      <c r="A28">
        <v>309</v>
      </c>
      <c r="B28" s="65">
        <v>21</v>
      </c>
      <c r="C28" s="100">
        <v>1811214500</v>
      </c>
      <c r="D28" s="67" t="s">
        <v>591</v>
      </c>
      <c r="E28" s="68" t="s">
        <v>592</v>
      </c>
      <c r="F28" s="101" t="s">
        <v>578</v>
      </c>
      <c r="G28" s="101" t="s">
        <v>340</v>
      </c>
      <c r="H28" s="69"/>
      <c r="I28" s="70"/>
      <c r="J28" s="70"/>
      <c r="K28" s="70"/>
      <c r="L28" s="159" t="s">
        <v>764</v>
      </c>
      <c r="M28" s="160"/>
      <c r="N28" s="161"/>
      <c r="O28" t="s">
        <v>765</v>
      </c>
    </row>
    <row r="29" spans="1:15" ht="20.100000000000001" customHeight="1">
      <c r="A29">
        <v>310</v>
      </c>
      <c r="B29" s="65">
        <v>22</v>
      </c>
      <c r="C29" s="100">
        <v>172216567</v>
      </c>
      <c r="D29" s="67" t="s">
        <v>593</v>
      </c>
      <c r="E29" s="68" t="s">
        <v>239</v>
      </c>
      <c r="F29" s="101" t="s">
        <v>578</v>
      </c>
      <c r="G29" s="101" t="s">
        <v>729</v>
      </c>
      <c r="H29" s="69"/>
      <c r="I29" s="70"/>
      <c r="J29" s="70"/>
      <c r="K29" s="70"/>
      <c r="L29" s="159" t="s">
        <v>764</v>
      </c>
      <c r="M29" s="160"/>
      <c r="N29" s="161"/>
      <c r="O29" t="s">
        <v>765</v>
      </c>
    </row>
    <row r="30" spans="1:15" ht="20.100000000000001" customHeight="1">
      <c r="A30">
        <v>311</v>
      </c>
      <c r="B30" s="65">
        <v>23</v>
      </c>
      <c r="C30" s="100">
        <v>1820714399</v>
      </c>
      <c r="D30" s="67" t="s">
        <v>594</v>
      </c>
      <c r="E30" s="68" t="s">
        <v>130</v>
      </c>
      <c r="F30" s="101" t="s">
        <v>578</v>
      </c>
      <c r="G30" s="101" t="s">
        <v>346</v>
      </c>
      <c r="H30" s="69"/>
      <c r="I30" s="70"/>
      <c r="J30" s="70"/>
      <c r="K30" s="70"/>
      <c r="L30" s="159" t="s">
        <v>764</v>
      </c>
      <c r="M30" s="160"/>
      <c r="N30" s="161"/>
      <c r="O30" t="s">
        <v>765</v>
      </c>
    </row>
    <row r="31" spans="1:15" ht="20.100000000000001" customHeight="1">
      <c r="A31">
        <v>312</v>
      </c>
      <c r="B31" s="65">
        <v>24</v>
      </c>
      <c r="C31" s="100">
        <v>172316836</v>
      </c>
      <c r="D31" s="67" t="s">
        <v>298</v>
      </c>
      <c r="E31" s="68" t="s">
        <v>209</v>
      </c>
      <c r="F31" s="101" t="s">
        <v>578</v>
      </c>
      <c r="G31" s="101" t="s">
        <v>730</v>
      </c>
      <c r="H31" s="69"/>
      <c r="I31" s="70"/>
      <c r="J31" s="70"/>
      <c r="K31" s="70"/>
      <c r="L31" s="159" t="s">
        <v>764</v>
      </c>
      <c r="M31" s="160"/>
      <c r="N31" s="161"/>
      <c r="O31" t="s">
        <v>765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8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 t="e">
        <f>IF(ISNA(VLOOKUP($B9,#REF!,AA$4,0))=FALSE,VLOOKUP($B9,#REF!,AA$4,0),"")</f>
        <v>#REF!</v>
      </c>
      <c r="AB9" s="147" t="e">
        <f>IF(ISNA(VLOOKUP($B9,#REF!,AB$4,0))=FALSE,VLOOKUP($B9,#REF!,AB$4,0),"")</f>
        <v>#REF!</v>
      </c>
      <c r="AC9" s="147" t="e">
        <f>IF(ISNA(VLOOKUP($B9,#REF!,AC$4,0))=FALSE,VLOOKUP($B9,#REF!,AC$4,0),"")</f>
        <v>#REF!</v>
      </c>
      <c r="AD9" s="14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9" t="e">
        <f>IF(ISNA(VLOOKUP($B23,#REF!,AA$4,0))=FALSE,VLOOKUP($B23,#REF!,AA$4,0),"")</f>
        <v>#REF!</v>
      </c>
      <c r="AB23" s="150" t="e">
        <f>IF(ISNA(VLOOKUP($B23,#REF!,AB$4,0))=FALSE,VLOOKUP($B23,#REF!,AB$4,0),"")</f>
        <v>#REF!</v>
      </c>
      <c r="AC23" s="150" t="e">
        <f>IF(ISNA(VLOOKUP($B23,#REF!,AC$4,0))=FALSE,VLOOKUP($B23,#REF!,AC$4,0),"")</f>
        <v>#REF!</v>
      </c>
      <c r="AD23" s="15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 t="e">
        <f>IF(ISNA(VLOOKUP($B32,#REF!,AA$4,0))=FALSE,VLOOKUP($B32,#REF!,AA$4,0),"")</f>
        <v>#REF!</v>
      </c>
      <c r="AB32" s="147" t="e">
        <f>IF(ISNA(VLOOKUP($B32,#REF!,AB$4,0))=FALSE,VLOOKUP($B32,#REF!,AB$4,0),"")</f>
        <v>#REF!</v>
      </c>
      <c r="AC32" s="147" t="e">
        <f>IF(ISNA(VLOOKUP($B32,#REF!,AC$4,0))=FALSE,VLOOKUP($B32,#REF!,AC$4,0),"")</f>
        <v>#REF!</v>
      </c>
      <c r="AD32" s="14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9" t="e">
        <f>IF(ISNA(VLOOKUP($B46,#REF!,AA$4,0))=FALSE,VLOOKUP($B46,#REF!,AA$4,0),"")</f>
        <v>#REF!</v>
      </c>
      <c r="AB46" s="150" t="e">
        <f>IF(ISNA(VLOOKUP($B46,#REF!,AB$4,0))=FALSE,VLOOKUP($B46,#REF!,AB$4,0),"")</f>
        <v>#REF!</v>
      </c>
      <c r="AC46" s="150" t="e">
        <f>IF(ISNA(VLOOKUP($B46,#REF!,AC$4,0))=FALSE,VLOOKUP($B46,#REF!,AC$4,0),"")</f>
        <v>#REF!</v>
      </c>
      <c r="AD46" s="15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09"/>
      <c r="AB55" s="110"/>
      <c r="AC55" s="110"/>
      <c r="AD55" s="111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02"/>
      <c r="AB56" s="103"/>
      <c r="AC56" s="103"/>
      <c r="AD56" s="104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02"/>
      <c r="AB57" s="103"/>
      <c r="AC57" s="103"/>
      <c r="AD57" s="104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02"/>
      <c r="AB58" s="103"/>
      <c r="AC58" s="103"/>
      <c r="AD58" s="104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02"/>
      <c r="AB59" s="103"/>
      <c r="AC59" s="103"/>
      <c r="AD59" s="104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02"/>
      <c r="AB60" s="103"/>
      <c r="AC60" s="103"/>
      <c r="AD60" s="104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02"/>
      <c r="AB61" s="103"/>
      <c r="AC61" s="103"/>
      <c r="AD61" s="104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02"/>
      <c r="AB62" s="103"/>
      <c r="AC62" s="103"/>
      <c r="AD62" s="104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02"/>
      <c r="AB63" s="103"/>
      <c r="AC63" s="103"/>
      <c r="AD63" s="104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02"/>
      <c r="AB64" s="103"/>
      <c r="AC64" s="103"/>
      <c r="AD64" s="104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02"/>
      <c r="AB65" s="103"/>
      <c r="AC65" s="103"/>
      <c r="AD65" s="104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02"/>
      <c r="AB66" s="103"/>
      <c r="AC66" s="103"/>
      <c r="AD66" s="104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02"/>
      <c r="AB67" s="103"/>
      <c r="AC67" s="103"/>
      <c r="AD67" s="104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02"/>
      <c r="AB68" s="103"/>
      <c r="AC68" s="103"/>
      <c r="AD68" s="104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05"/>
      <c r="AB69" s="106"/>
      <c r="AC69" s="106"/>
      <c r="AD69" s="107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55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54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9"/>
      <c r="AB78" s="110"/>
      <c r="AC78" s="110"/>
      <c r="AD78" s="111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5"/>
      <c r="AB92" s="106"/>
      <c r="AC92" s="106"/>
      <c r="AD92" s="10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2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R18" sqref="R18"/>
      <selection pane="bottomLeft" activeCell="R18" sqref="R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791</v>
      </c>
    </row>
    <row r="2" spans="1:15" s="56" customFormat="1">
      <c r="C2" s="172" t="s">
        <v>59</v>
      </c>
      <c r="D2" s="172"/>
      <c r="E2" s="59" t="s">
        <v>757</v>
      </c>
      <c r="F2" s="156" t="s">
        <v>760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761</v>
      </c>
      <c r="D3" s="157" t="s">
        <v>762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792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313</v>
      </c>
      <c r="B8" s="65">
        <v>1</v>
      </c>
      <c r="C8" s="100">
        <v>172336871</v>
      </c>
      <c r="D8" s="67" t="s">
        <v>595</v>
      </c>
      <c r="E8" s="68" t="s">
        <v>209</v>
      </c>
      <c r="F8" s="101" t="s">
        <v>578</v>
      </c>
      <c r="G8" s="101" t="s">
        <v>735</v>
      </c>
      <c r="H8" s="69"/>
      <c r="I8" s="70"/>
      <c r="J8" s="70"/>
      <c r="K8" s="70"/>
      <c r="L8" s="169" t="s">
        <v>764</v>
      </c>
      <c r="M8" s="170"/>
      <c r="N8" s="171"/>
      <c r="O8" t="s">
        <v>765</v>
      </c>
    </row>
    <row r="9" spans="1:15" ht="20.100000000000001" customHeight="1">
      <c r="A9">
        <v>314</v>
      </c>
      <c r="B9" s="65">
        <v>2</v>
      </c>
      <c r="C9" s="100">
        <v>172216558</v>
      </c>
      <c r="D9" s="67" t="s">
        <v>596</v>
      </c>
      <c r="E9" s="68" t="s">
        <v>231</v>
      </c>
      <c r="F9" s="101" t="s">
        <v>578</v>
      </c>
      <c r="G9" s="101" t="s">
        <v>729</v>
      </c>
      <c r="H9" s="69"/>
      <c r="I9" s="70"/>
      <c r="J9" s="70"/>
      <c r="K9" s="70"/>
      <c r="L9" s="159" t="s">
        <v>764</v>
      </c>
      <c r="M9" s="160"/>
      <c r="N9" s="161"/>
      <c r="O9" t="s">
        <v>765</v>
      </c>
    </row>
    <row r="10" spans="1:15" ht="20.100000000000001" customHeight="1">
      <c r="A10">
        <v>315</v>
      </c>
      <c r="B10" s="65">
        <v>3</v>
      </c>
      <c r="C10" s="100">
        <v>172216562</v>
      </c>
      <c r="D10" s="67" t="s">
        <v>306</v>
      </c>
      <c r="E10" s="68" t="s">
        <v>139</v>
      </c>
      <c r="F10" s="101" t="s">
        <v>578</v>
      </c>
      <c r="G10" s="101" t="s">
        <v>729</v>
      </c>
      <c r="H10" s="69"/>
      <c r="I10" s="70"/>
      <c r="J10" s="70"/>
      <c r="K10" s="70"/>
      <c r="L10" s="159" t="s">
        <v>764</v>
      </c>
      <c r="M10" s="160"/>
      <c r="N10" s="161"/>
      <c r="O10" t="s">
        <v>765</v>
      </c>
    </row>
    <row r="11" spans="1:15" ht="20.100000000000001" customHeight="1">
      <c r="A11">
        <v>316</v>
      </c>
      <c r="B11" s="65">
        <v>4</v>
      </c>
      <c r="C11" s="100">
        <v>172216563</v>
      </c>
      <c r="D11" s="67" t="s">
        <v>597</v>
      </c>
      <c r="E11" s="68" t="s">
        <v>139</v>
      </c>
      <c r="F11" s="101" t="s">
        <v>578</v>
      </c>
      <c r="G11" s="101" t="s">
        <v>729</v>
      </c>
      <c r="H11" s="69"/>
      <c r="I11" s="70"/>
      <c r="J11" s="70"/>
      <c r="K11" s="70"/>
      <c r="L11" s="159" t="s">
        <v>764</v>
      </c>
      <c r="M11" s="160"/>
      <c r="N11" s="161"/>
      <c r="O11" t="s">
        <v>765</v>
      </c>
    </row>
    <row r="12" spans="1:15" ht="20.100000000000001" customHeight="1">
      <c r="A12">
        <v>317</v>
      </c>
      <c r="B12" s="65">
        <v>5</v>
      </c>
      <c r="C12" s="100">
        <v>1821115138</v>
      </c>
      <c r="D12" s="67" t="s">
        <v>598</v>
      </c>
      <c r="E12" s="68" t="s">
        <v>139</v>
      </c>
      <c r="F12" s="101" t="s">
        <v>578</v>
      </c>
      <c r="G12" s="101" t="s">
        <v>265</v>
      </c>
      <c r="H12" s="69"/>
      <c r="I12" s="70"/>
      <c r="J12" s="70"/>
      <c r="K12" s="70"/>
      <c r="L12" s="159" t="s">
        <v>764</v>
      </c>
      <c r="M12" s="160"/>
      <c r="N12" s="161"/>
      <c r="O12" t="s">
        <v>765</v>
      </c>
    </row>
    <row r="13" spans="1:15" ht="20.100000000000001" customHeight="1">
      <c r="A13">
        <v>318</v>
      </c>
      <c r="B13" s="65">
        <v>6</v>
      </c>
      <c r="C13" s="100">
        <v>1810713750</v>
      </c>
      <c r="D13" s="67" t="s">
        <v>599</v>
      </c>
      <c r="E13" s="68" t="s">
        <v>141</v>
      </c>
      <c r="F13" s="101" t="s">
        <v>600</v>
      </c>
      <c r="G13" s="101" t="s">
        <v>263</v>
      </c>
      <c r="H13" s="69"/>
      <c r="I13" s="70"/>
      <c r="J13" s="70"/>
      <c r="K13" s="70"/>
      <c r="L13" s="159" t="s">
        <v>764</v>
      </c>
      <c r="M13" s="160"/>
      <c r="N13" s="161"/>
      <c r="O13" t="s">
        <v>765</v>
      </c>
    </row>
    <row r="14" spans="1:15" ht="20.100000000000001" customHeight="1">
      <c r="A14">
        <v>319</v>
      </c>
      <c r="B14" s="65">
        <v>7</v>
      </c>
      <c r="C14" s="100">
        <v>172416883</v>
      </c>
      <c r="D14" s="67" t="s">
        <v>601</v>
      </c>
      <c r="E14" s="68" t="s">
        <v>180</v>
      </c>
      <c r="F14" s="101" t="s">
        <v>600</v>
      </c>
      <c r="G14" s="101" t="s">
        <v>728</v>
      </c>
      <c r="H14" s="69"/>
      <c r="I14" s="70"/>
      <c r="J14" s="70"/>
      <c r="K14" s="70"/>
      <c r="L14" s="159" t="s">
        <v>764</v>
      </c>
      <c r="M14" s="160"/>
      <c r="N14" s="161"/>
      <c r="O14" t="s">
        <v>765</v>
      </c>
    </row>
    <row r="15" spans="1:15" ht="20.100000000000001" customHeight="1">
      <c r="A15">
        <v>320</v>
      </c>
      <c r="B15" s="65">
        <v>8</v>
      </c>
      <c r="C15" s="100">
        <v>1811714594</v>
      </c>
      <c r="D15" s="67" t="s">
        <v>77</v>
      </c>
      <c r="E15" s="68" t="s">
        <v>89</v>
      </c>
      <c r="F15" s="101" t="s">
        <v>600</v>
      </c>
      <c r="G15" s="101" t="s">
        <v>263</v>
      </c>
      <c r="H15" s="69"/>
      <c r="I15" s="70"/>
      <c r="J15" s="70"/>
      <c r="K15" s="70"/>
      <c r="L15" s="159" t="s">
        <v>764</v>
      </c>
      <c r="M15" s="160"/>
      <c r="N15" s="161"/>
      <c r="O15" t="s">
        <v>765</v>
      </c>
    </row>
    <row r="16" spans="1:15" ht="20.100000000000001" customHeight="1">
      <c r="A16">
        <v>321</v>
      </c>
      <c r="B16" s="65">
        <v>9</v>
      </c>
      <c r="C16" s="100">
        <v>1821143917</v>
      </c>
      <c r="D16" s="67" t="s">
        <v>602</v>
      </c>
      <c r="E16" s="68" t="s">
        <v>89</v>
      </c>
      <c r="F16" s="101" t="s">
        <v>600</v>
      </c>
      <c r="G16" s="101" t="s">
        <v>258</v>
      </c>
      <c r="H16" s="69"/>
      <c r="I16" s="70"/>
      <c r="J16" s="70"/>
      <c r="K16" s="70"/>
      <c r="L16" s="159" t="s">
        <v>764</v>
      </c>
      <c r="M16" s="160"/>
      <c r="N16" s="161"/>
      <c r="O16" t="s">
        <v>765</v>
      </c>
    </row>
    <row r="17" spans="1:15" ht="20.100000000000001" customHeight="1">
      <c r="A17">
        <v>322</v>
      </c>
      <c r="B17" s="65">
        <v>10</v>
      </c>
      <c r="C17" s="100">
        <v>1810715058</v>
      </c>
      <c r="D17" s="67" t="s">
        <v>285</v>
      </c>
      <c r="E17" s="68" t="s">
        <v>121</v>
      </c>
      <c r="F17" s="101" t="s">
        <v>600</v>
      </c>
      <c r="G17" s="101" t="s">
        <v>263</v>
      </c>
      <c r="H17" s="69"/>
      <c r="I17" s="70"/>
      <c r="J17" s="70"/>
      <c r="K17" s="70"/>
      <c r="L17" s="159" t="s">
        <v>764</v>
      </c>
      <c r="M17" s="160"/>
      <c r="N17" s="161"/>
      <c r="O17" t="s">
        <v>765</v>
      </c>
    </row>
    <row r="18" spans="1:15" ht="20.100000000000001" customHeight="1">
      <c r="A18">
        <v>323</v>
      </c>
      <c r="B18" s="65">
        <v>11</v>
      </c>
      <c r="C18" s="100">
        <v>1820213618</v>
      </c>
      <c r="D18" s="67" t="s">
        <v>603</v>
      </c>
      <c r="E18" s="68" t="s">
        <v>173</v>
      </c>
      <c r="F18" s="101" t="s">
        <v>600</v>
      </c>
      <c r="G18" s="101" t="s">
        <v>342</v>
      </c>
      <c r="H18" s="69"/>
      <c r="I18" s="70"/>
      <c r="J18" s="70"/>
      <c r="K18" s="70"/>
      <c r="L18" s="159" t="s">
        <v>764</v>
      </c>
      <c r="M18" s="160"/>
      <c r="N18" s="161"/>
      <c r="O18" t="s">
        <v>765</v>
      </c>
    </row>
    <row r="19" spans="1:15" ht="20.100000000000001" customHeight="1">
      <c r="A19">
        <v>324</v>
      </c>
      <c r="B19" s="65">
        <v>12</v>
      </c>
      <c r="C19" s="100">
        <v>1810215022</v>
      </c>
      <c r="D19" s="67" t="s">
        <v>212</v>
      </c>
      <c r="E19" s="68" t="s">
        <v>78</v>
      </c>
      <c r="F19" s="101" t="s">
        <v>600</v>
      </c>
      <c r="G19" s="101" t="s">
        <v>339</v>
      </c>
      <c r="H19" s="69"/>
      <c r="I19" s="70"/>
      <c r="J19" s="70"/>
      <c r="K19" s="70"/>
      <c r="L19" s="159" t="s">
        <v>764</v>
      </c>
      <c r="M19" s="160"/>
      <c r="N19" s="161"/>
      <c r="O19" t="s">
        <v>765</v>
      </c>
    </row>
    <row r="20" spans="1:15" ht="20.100000000000001" customHeight="1">
      <c r="A20">
        <v>325</v>
      </c>
      <c r="B20" s="65">
        <v>13</v>
      </c>
      <c r="C20" s="100">
        <v>1810714596</v>
      </c>
      <c r="D20" s="67" t="s">
        <v>604</v>
      </c>
      <c r="E20" s="68" t="s">
        <v>175</v>
      </c>
      <c r="F20" s="101" t="s">
        <v>600</v>
      </c>
      <c r="G20" s="101" t="s">
        <v>263</v>
      </c>
      <c r="H20" s="69"/>
      <c r="I20" s="70"/>
      <c r="J20" s="70"/>
      <c r="K20" s="70"/>
      <c r="L20" s="159" t="s">
        <v>764</v>
      </c>
      <c r="M20" s="160"/>
      <c r="N20" s="161"/>
      <c r="O20" t="s">
        <v>765</v>
      </c>
    </row>
    <row r="21" spans="1:15" ht="20.100000000000001" customHeight="1">
      <c r="A21">
        <v>326</v>
      </c>
      <c r="B21" s="65">
        <v>14</v>
      </c>
      <c r="C21" s="100">
        <v>1820713713</v>
      </c>
      <c r="D21" s="67" t="s">
        <v>605</v>
      </c>
      <c r="E21" s="68" t="s">
        <v>175</v>
      </c>
      <c r="F21" s="101" t="s">
        <v>600</v>
      </c>
      <c r="G21" s="101" t="s">
        <v>260</v>
      </c>
      <c r="H21" s="69"/>
      <c r="I21" s="70"/>
      <c r="J21" s="70"/>
      <c r="K21" s="70"/>
      <c r="L21" s="159" t="s">
        <v>764</v>
      </c>
      <c r="M21" s="160"/>
      <c r="N21" s="161"/>
      <c r="O21" t="s">
        <v>765</v>
      </c>
    </row>
    <row r="22" spans="1:15" ht="20.100000000000001" customHeight="1">
      <c r="A22">
        <v>327</v>
      </c>
      <c r="B22" s="65">
        <v>15</v>
      </c>
      <c r="C22" s="100">
        <v>1810214499</v>
      </c>
      <c r="D22" s="67" t="s">
        <v>606</v>
      </c>
      <c r="E22" s="68" t="s">
        <v>96</v>
      </c>
      <c r="F22" s="101" t="s">
        <v>600</v>
      </c>
      <c r="G22" s="101" t="s">
        <v>339</v>
      </c>
      <c r="H22" s="69"/>
      <c r="I22" s="70"/>
      <c r="J22" s="70"/>
      <c r="K22" s="70"/>
      <c r="L22" s="159" t="s">
        <v>764</v>
      </c>
      <c r="M22" s="160"/>
      <c r="N22" s="161"/>
      <c r="O22" t="s">
        <v>765</v>
      </c>
    </row>
    <row r="23" spans="1:15" ht="20.100000000000001" customHeight="1">
      <c r="A23">
        <v>328</v>
      </c>
      <c r="B23" s="65">
        <v>16</v>
      </c>
      <c r="C23" s="100">
        <v>1821245355</v>
      </c>
      <c r="D23" s="67" t="s">
        <v>607</v>
      </c>
      <c r="E23" s="68" t="s">
        <v>96</v>
      </c>
      <c r="F23" s="101" t="s">
        <v>600</v>
      </c>
      <c r="G23" s="101" t="s">
        <v>344</v>
      </c>
      <c r="H23" s="69"/>
      <c r="I23" s="70"/>
      <c r="J23" s="70"/>
      <c r="K23" s="70"/>
      <c r="L23" s="159" t="s">
        <v>764</v>
      </c>
      <c r="M23" s="160"/>
      <c r="N23" s="161"/>
      <c r="O23" t="s">
        <v>765</v>
      </c>
    </row>
    <row r="24" spans="1:15" ht="20.100000000000001" customHeight="1">
      <c r="A24">
        <v>329</v>
      </c>
      <c r="B24" s="65">
        <v>17</v>
      </c>
      <c r="C24" s="100">
        <v>1820211958</v>
      </c>
      <c r="D24" s="67" t="s">
        <v>608</v>
      </c>
      <c r="E24" s="68" t="s">
        <v>140</v>
      </c>
      <c r="F24" s="101" t="s">
        <v>600</v>
      </c>
      <c r="G24" s="101" t="s">
        <v>733</v>
      </c>
      <c r="H24" s="69"/>
      <c r="I24" s="70"/>
      <c r="J24" s="70"/>
      <c r="K24" s="70"/>
      <c r="L24" s="159" t="s">
        <v>764</v>
      </c>
      <c r="M24" s="160"/>
      <c r="N24" s="161"/>
      <c r="O24" t="s">
        <v>765</v>
      </c>
    </row>
    <row r="25" spans="1:15" ht="20.100000000000001" customHeight="1">
      <c r="A25">
        <v>330</v>
      </c>
      <c r="B25" s="65">
        <v>18</v>
      </c>
      <c r="C25" s="100">
        <v>1811714586</v>
      </c>
      <c r="D25" s="67" t="s">
        <v>609</v>
      </c>
      <c r="E25" s="68" t="s">
        <v>99</v>
      </c>
      <c r="F25" s="101" t="s">
        <v>600</v>
      </c>
      <c r="G25" s="101" t="s">
        <v>263</v>
      </c>
      <c r="H25" s="69"/>
      <c r="I25" s="70"/>
      <c r="J25" s="70"/>
      <c r="K25" s="70"/>
      <c r="L25" s="159" t="s">
        <v>764</v>
      </c>
      <c r="M25" s="160"/>
      <c r="N25" s="161"/>
      <c r="O25" t="s">
        <v>765</v>
      </c>
    </row>
    <row r="26" spans="1:15" ht="20.100000000000001" customHeight="1">
      <c r="A26">
        <v>331</v>
      </c>
      <c r="B26" s="65">
        <v>19</v>
      </c>
      <c r="C26" s="100">
        <v>1821114709</v>
      </c>
      <c r="D26" s="67" t="s">
        <v>610</v>
      </c>
      <c r="E26" s="68" t="s">
        <v>202</v>
      </c>
      <c r="F26" s="101" t="s">
        <v>600</v>
      </c>
      <c r="G26" s="101" t="s">
        <v>265</v>
      </c>
      <c r="H26" s="69"/>
      <c r="I26" s="70"/>
      <c r="J26" s="70"/>
      <c r="K26" s="70"/>
      <c r="L26" s="159" t="s">
        <v>764</v>
      </c>
      <c r="M26" s="160"/>
      <c r="N26" s="161"/>
      <c r="O26" t="s">
        <v>765</v>
      </c>
    </row>
    <row r="27" spans="1:15" ht="20.100000000000001" customHeight="1">
      <c r="A27">
        <v>332</v>
      </c>
      <c r="B27" s="65">
        <v>20</v>
      </c>
      <c r="C27" s="100">
        <v>1821113506</v>
      </c>
      <c r="D27" s="67" t="s">
        <v>254</v>
      </c>
      <c r="E27" s="68" t="s">
        <v>302</v>
      </c>
      <c r="F27" s="101" t="s">
        <v>600</v>
      </c>
      <c r="G27" s="101" t="s">
        <v>265</v>
      </c>
      <c r="H27" s="69"/>
      <c r="I27" s="70"/>
      <c r="J27" s="70"/>
      <c r="K27" s="70"/>
      <c r="L27" s="159" t="s">
        <v>764</v>
      </c>
      <c r="M27" s="160"/>
      <c r="N27" s="161"/>
      <c r="O27" t="s">
        <v>765</v>
      </c>
    </row>
    <row r="28" spans="1:15" ht="20.100000000000001" customHeight="1">
      <c r="A28">
        <v>333</v>
      </c>
      <c r="B28" s="65">
        <v>21</v>
      </c>
      <c r="C28" s="100">
        <v>1810713948</v>
      </c>
      <c r="D28" s="67" t="s">
        <v>319</v>
      </c>
      <c r="E28" s="68" t="s">
        <v>191</v>
      </c>
      <c r="F28" s="101" t="s">
        <v>600</v>
      </c>
      <c r="G28" s="101" t="s">
        <v>263</v>
      </c>
      <c r="H28" s="69"/>
      <c r="I28" s="70"/>
      <c r="J28" s="70"/>
      <c r="K28" s="70"/>
      <c r="L28" s="159" t="s">
        <v>764</v>
      </c>
      <c r="M28" s="160"/>
      <c r="N28" s="161"/>
      <c r="O28" t="s">
        <v>765</v>
      </c>
    </row>
    <row r="29" spans="1:15" ht="20.100000000000001" customHeight="1">
      <c r="A29">
        <v>334</v>
      </c>
      <c r="B29" s="65">
        <v>22</v>
      </c>
      <c r="C29" s="100">
        <v>1820144427</v>
      </c>
      <c r="D29" s="67" t="s">
        <v>273</v>
      </c>
      <c r="E29" s="68" t="s">
        <v>371</v>
      </c>
      <c r="F29" s="101" t="s">
        <v>600</v>
      </c>
      <c r="G29" s="101" t="s">
        <v>258</v>
      </c>
      <c r="H29" s="69"/>
      <c r="I29" s="70"/>
      <c r="J29" s="70"/>
      <c r="K29" s="70"/>
      <c r="L29" s="159" t="s">
        <v>764</v>
      </c>
      <c r="M29" s="160"/>
      <c r="N29" s="161"/>
      <c r="O29" t="s">
        <v>765</v>
      </c>
    </row>
    <row r="30" spans="1:15" ht="20.100000000000001" customHeight="1">
      <c r="A30">
        <v>335</v>
      </c>
      <c r="B30" s="65">
        <v>23</v>
      </c>
      <c r="C30" s="100">
        <v>1820716462</v>
      </c>
      <c r="D30" s="67" t="s">
        <v>611</v>
      </c>
      <c r="E30" s="68" t="s">
        <v>125</v>
      </c>
      <c r="F30" s="101" t="s">
        <v>600</v>
      </c>
      <c r="G30" s="101" t="s">
        <v>346</v>
      </c>
      <c r="H30" s="69"/>
      <c r="I30" s="70"/>
      <c r="J30" s="70"/>
      <c r="K30" s="70"/>
      <c r="L30" s="159" t="s">
        <v>764</v>
      </c>
      <c r="M30" s="160"/>
      <c r="N30" s="161"/>
      <c r="O30" t="s">
        <v>765</v>
      </c>
    </row>
    <row r="31" spans="1:15" ht="20.100000000000001" customHeight="1">
      <c r="A31">
        <v>336</v>
      </c>
      <c r="B31" s="65">
        <v>24</v>
      </c>
      <c r="C31" s="100">
        <v>1821123988</v>
      </c>
      <c r="D31" s="67" t="s">
        <v>612</v>
      </c>
      <c r="E31" s="68" t="s">
        <v>129</v>
      </c>
      <c r="F31" s="101" t="s">
        <v>600</v>
      </c>
      <c r="G31" s="101" t="s">
        <v>270</v>
      </c>
      <c r="H31" s="69"/>
      <c r="I31" s="70"/>
      <c r="J31" s="70"/>
      <c r="K31" s="70"/>
      <c r="L31" s="159" t="s">
        <v>764</v>
      </c>
      <c r="M31" s="160"/>
      <c r="N31" s="161"/>
      <c r="O31" t="s">
        <v>765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7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R18" sqref="R18"/>
      <selection pane="bottomLeft" activeCell="R18" sqref="R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793</v>
      </c>
    </row>
    <row r="2" spans="1:15" s="56" customFormat="1">
      <c r="C2" s="172" t="s">
        <v>59</v>
      </c>
      <c r="D2" s="172"/>
      <c r="E2" s="59" t="s">
        <v>794</v>
      </c>
      <c r="F2" s="156" t="s">
        <v>760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761</v>
      </c>
      <c r="D3" s="157" t="s">
        <v>762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795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337</v>
      </c>
      <c r="B8" s="65">
        <v>1</v>
      </c>
      <c r="C8" s="100">
        <v>1810715055</v>
      </c>
      <c r="D8" s="67" t="s">
        <v>613</v>
      </c>
      <c r="E8" s="68" t="s">
        <v>130</v>
      </c>
      <c r="F8" s="101" t="s">
        <v>600</v>
      </c>
      <c r="G8" s="101" t="s">
        <v>263</v>
      </c>
      <c r="H8" s="69"/>
      <c r="I8" s="70"/>
      <c r="J8" s="70"/>
      <c r="K8" s="70"/>
      <c r="L8" s="169" t="s">
        <v>764</v>
      </c>
      <c r="M8" s="170"/>
      <c r="N8" s="171"/>
      <c r="O8" t="s">
        <v>765</v>
      </c>
    </row>
    <row r="9" spans="1:15" ht="20.100000000000001" customHeight="1">
      <c r="A9">
        <v>338</v>
      </c>
      <c r="B9" s="65">
        <v>2</v>
      </c>
      <c r="C9" s="100">
        <v>1820713705</v>
      </c>
      <c r="D9" s="67" t="s">
        <v>93</v>
      </c>
      <c r="E9" s="68" t="s">
        <v>130</v>
      </c>
      <c r="F9" s="101" t="s">
        <v>600</v>
      </c>
      <c r="G9" s="101" t="s">
        <v>346</v>
      </c>
      <c r="H9" s="69"/>
      <c r="I9" s="70"/>
      <c r="J9" s="70"/>
      <c r="K9" s="70"/>
      <c r="L9" s="159" t="s">
        <v>764</v>
      </c>
      <c r="M9" s="160"/>
      <c r="N9" s="161"/>
      <c r="O9" t="s">
        <v>765</v>
      </c>
    </row>
    <row r="10" spans="1:15" ht="20.100000000000001" customHeight="1">
      <c r="A10">
        <v>339</v>
      </c>
      <c r="B10" s="65">
        <v>3</v>
      </c>
      <c r="C10" s="100">
        <v>1810714585</v>
      </c>
      <c r="D10" s="67" t="s">
        <v>614</v>
      </c>
      <c r="E10" s="68" t="s">
        <v>133</v>
      </c>
      <c r="F10" s="101" t="s">
        <v>600</v>
      </c>
      <c r="G10" s="101" t="s">
        <v>263</v>
      </c>
      <c r="H10" s="69"/>
      <c r="I10" s="70"/>
      <c r="J10" s="70"/>
      <c r="K10" s="70"/>
      <c r="L10" s="159" t="s">
        <v>764</v>
      </c>
      <c r="M10" s="160"/>
      <c r="N10" s="161"/>
      <c r="O10" t="s">
        <v>765</v>
      </c>
    </row>
    <row r="11" spans="1:15" ht="20.100000000000001" customHeight="1">
      <c r="A11">
        <v>340</v>
      </c>
      <c r="B11" s="65">
        <v>4</v>
      </c>
      <c r="C11" s="100">
        <v>1820145745</v>
      </c>
      <c r="D11" s="67" t="s">
        <v>245</v>
      </c>
      <c r="E11" s="68" t="s">
        <v>109</v>
      </c>
      <c r="F11" s="101" t="s">
        <v>600</v>
      </c>
      <c r="G11" s="101" t="s">
        <v>258</v>
      </c>
      <c r="H11" s="69"/>
      <c r="I11" s="70"/>
      <c r="J11" s="70"/>
      <c r="K11" s="70"/>
      <c r="L11" s="159" t="s">
        <v>764</v>
      </c>
      <c r="M11" s="160"/>
      <c r="N11" s="161"/>
      <c r="O11" t="s">
        <v>765</v>
      </c>
    </row>
    <row r="12" spans="1:15" ht="20.100000000000001" customHeight="1">
      <c r="A12">
        <v>341</v>
      </c>
      <c r="B12" s="65">
        <v>5</v>
      </c>
      <c r="C12" s="100">
        <v>172336872</v>
      </c>
      <c r="D12" s="67" t="s">
        <v>85</v>
      </c>
      <c r="E12" s="68" t="s">
        <v>615</v>
      </c>
      <c r="F12" s="101" t="s">
        <v>600</v>
      </c>
      <c r="G12" s="101" t="s">
        <v>736</v>
      </c>
      <c r="H12" s="69"/>
      <c r="I12" s="70"/>
      <c r="J12" s="70"/>
      <c r="K12" s="70"/>
      <c r="L12" s="159" t="s">
        <v>764</v>
      </c>
      <c r="M12" s="160"/>
      <c r="N12" s="161"/>
      <c r="O12" t="s">
        <v>765</v>
      </c>
    </row>
    <row r="13" spans="1:15" ht="20.100000000000001" customHeight="1">
      <c r="A13">
        <v>342</v>
      </c>
      <c r="B13" s="65">
        <v>6</v>
      </c>
      <c r="C13" s="100">
        <v>1820246067</v>
      </c>
      <c r="D13" s="67" t="s">
        <v>616</v>
      </c>
      <c r="E13" s="68" t="s">
        <v>111</v>
      </c>
      <c r="F13" s="101" t="s">
        <v>600</v>
      </c>
      <c r="G13" s="101" t="s">
        <v>335</v>
      </c>
      <c r="H13" s="69"/>
      <c r="I13" s="70"/>
      <c r="J13" s="70"/>
      <c r="K13" s="70"/>
      <c r="L13" s="159" t="s">
        <v>764</v>
      </c>
      <c r="M13" s="160"/>
      <c r="N13" s="161"/>
      <c r="O13" t="s">
        <v>765</v>
      </c>
    </row>
    <row r="14" spans="1:15" ht="20.100000000000001" customHeight="1">
      <c r="A14">
        <v>343</v>
      </c>
      <c r="B14" s="65">
        <v>7</v>
      </c>
      <c r="C14" s="100">
        <v>1820246321</v>
      </c>
      <c r="D14" s="67" t="s">
        <v>617</v>
      </c>
      <c r="E14" s="68" t="s">
        <v>111</v>
      </c>
      <c r="F14" s="101" t="s">
        <v>600</v>
      </c>
      <c r="G14" s="101" t="s">
        <v>344</v>
      </c>
      <c r="H14" s="69"/>
      <c r="I14" s="70"/>
      <c r="J14" s="70"/>
      <c r="K14" s="70"/>
      <c r="L14" s="159" t="s">
        <v>764</v>
      </c>
      <c r="M14" s="160"/>
      <c r="N14" s="161"/>
      <c r="O14" t="s">
        <v>765</v>
      </c>
    </row>
    <row r="15" spans="1:15" ht="20.100000000000001" customHeight="1">
      <c r="A15">
        <v>344</v>
      </c>
      <c r="B15" s="65">
        <v>8</v>
      </c>
      <c r="C15" s="100">
        <v>1820144972</v>
      </c>
      <c r="D15" s="67" t="s">
        <v>618</v>
      </c>
      <c r="E15" s="68" t="s">
        <v>112</v>
      </c>
      <c r="F15" s="101" t="s">
        <v>600</v>
      </c>
      <c r="G15" s="101" t="s">
        <v>258</v>
      </c>
      <c r="H15" s="69"/>
      <c r="I15" s="70"/>
      <c r="J15" s="70"/>
      <c r="K15" s="70"/>
      <c r="L15" s="159" t="s">
        <v>764</v>
      </c>
      <c r="M15" s="160"/>
      <c r="N15" s="161"/>
      <c r="O15" t="s">
        <v>765</v>
      </c>
    </row>
    <row r="16" spans="1:15" ht="20.100000000000001" customHeight="1">
      <c r="A16">
        <v>345</v>
      </c>
      <c r="B16" s="65">
        <v>9</v>
      </c>
      <c r="C16" s="100">
        <v>1820214260</v>
      </c>
      <c r="D16" s="67" t="s">
        <v>619</v>
      </c>
      <c r="E16" s="68" t="s">
        <v>113</v>
      </c>
      <c r="F16" s="101" t="s">
        <v>600</v>
      </c>
      <c r="G16" s="101" t="s">
        <v>342</v>
      </c>
      <c r="H16" s="69"/>
      <c r="I16" s="70"/>
      <c r="J16" s="70"/>
      <c r="K16" s="70"/>
      <c r="L16" s="159" t="s">
        <v>764</v>
      </c>
      <c r="M16" s="160"/>
      <c r="N16" s="161"/>
      <c r="O16" t="s">
        <v>765</v>
      </c>
    </row>
    <row r="17" spans="1:15" ht="20.100000000000001" customHeight="1">
      <c r="A17">
        <v>346</v>
      </c>
      <c r="B17" s="65">
        <v>10</v>
      </c>
      <c r="C17" s="100">
        <v>1821213877</v>
      </c>
      <c r="D17" s="67" t="s">
        <v>620</v>
      </c>
      <c r="E17" s="68" t="s">
        <v>136</v>
      </c>
      <c r="F17" s="101" t="s">
        <v>600</v>
      </c>
      <c r="G17" s="101" t="s">
        <v>342</v>
      </c>
      <c r="H17" s="69"/>
      <c r="I17" s="70"/>
      <c r="J17" s="70"/>
      <c r="K17" s="70"/>
      <c r="L17" s="159" t="s">
        <v>764</v>
      </c>
      <c r="M17" s="160"/>
      <c r="N17" s="161"/>
      <c r="O17" t="s">
        <v>765</v>
      </c>
    </row>
    <row r="18" spans="1:15" ht="20.100000000000001" customHeight="1">
      <c r="A18">
        <v>347</v>
      </c>
      <c r="B18" s="65">
        <v>11</v>
      </c>
      <c r="C18" s="100">
        <v>1821246227</v>
      </c>
      <c r="D18" s="67" t="s">
        <v>621</v>
      </c>
      <c r="E18" s="68" t="s">
        <v>136</v>
      </c>
      <c r="F18" s="101" t="s">
        <v>600</v>
      </c>
      <c r="G18" s="101" t="s">
        <v>344</v>
      </c>
      <c r="H18" s="69"/>
      <c r="I18" s="70"/>
      <c r="J18" s="70"/>
      <c r="K18" s="70"/>
      <c r="L18" s="159" t="s">
        <v>764</v>
      </c>
      <c r="M18" s="160"/>
      <c r="N18" s="161"/>
      <c r="O18" t="s">
        <v>765</v>
      </c>
    </row>
    <row r="19" spans="1:15" ht="20.100000000000001" customHeight="1">
      <c r="A19">
        <v>348</v>
      </c>
      <c r="B19" s="65">
        <v>12</v>
      </c>
      <c r="C19" s="100">
        <v>1810713771</v>
      </c>
      <c r="D19" s="67" t="s">
        <v>622</v>
      </c>
      <c r="E19" s="68" t="s">
        <v>184</v>
      </c>
      <c r="F19" s="101" t="s">
        <v>600</v>
      </c>
      <c r="G19" s="101" t="s">
        <v>263</v>
      </c>
      <c r="H19" s="69"/>
      <c r="I19" s="70"/>
      <c r="J19" s="70"/>
      <c r="K19" s="70"/>
      <c r="L19" s="159" t="s">
        <v>764</v>
      </c>
      <c r="M19" s="160"/>
      <c r="N19" s="161"/>
      <c r="O19" t="s">
        <v>765</v>
      </c>
    </row>
    <row r="20" spans="1:15" ht="20.100000000000001" customHeight="1">
      <c r="A20">
        <v>349</v>
      </c>
      <c r="B20" s="65">
        <v>13</v>
      </c>
      <c r="C20" s="100">
        <v>1820214243</v>
      </c>
      <c r="D20" s="67" t="s">
        <v>178</v>
      </c>
      <c r="E20" s="68" t="s">
        <v>151</v>
      </c>
      <c r="F20" s="101" t="s">
        <v>600</v>
      </c>
      <c r="G20" s="101" t="s">
        <v>338</v>
      </c>
      <c r="H20" s="69"/>
      <c r="I20" s="70"/>
      <c r="J20" s="70"/>
      <c r="K20" s="70"/>
      <c r="L20" s="159" t="s">
        <v>764</v>
      </c>
      <c r="M20" s="160"/>
      <c r="N20" s="161"/>
      <c r="O20" t="s">
        <v>765</v>
      </c>
    </row>
    <row r="21" spans="1:15" ht="20.100000000000001" customHeight="1">
      <c r="A21">
        <v>350</v>
      </c>
      <c r="B21" s="65">
        <v>14</v>
      </c>
      <c r="C21" s="100">
        <v>1821244899</v>
      </c>
      <c r="D21" s="67" t="s">
        <v>623</v>
      </c>
      <c r="E21" s="68" t="s">
        <v>155</v>
      </c>
      <c r="F21" s="101" t="s">
        <v>600</v>
      </c>
      <c r="G21" s="101" t="s">
        <v>344</v>
      </c>
      <c r="H21" s="69"/>
      <c r="I21" s="70"/>
      <c r="J21" s="70"/>
      <c r="K21" s="70"/>
      <c r="L21" s="159" t="s">
        <v>764</v>
      </c>
      <c r="M21" s="160"/>
      <c r="N21" s="161"/>
      <c r="O21" t="s">
        <v>765</v>
      </c>
    </row>
    <row r="22" spans="1:15" ht="20.100000000000001" customHeight="1">
      <c r="A22">
        <v>351</v>
      </c>
      <c r="B22" s="65">
        <v>15</v>
      </c>
      <c r="C22" s="100">
        <v>172526917</v>
      </c>
      <c r="D22" s="67" t="s">
        <v>624</v>
      </c>
      <c r="E22" s="68" t="s">
        <v>625</v>
      </c>
      <c r="F22" s="101" t="s">
        <v>626</v>
      </c>
      <c r="G22" s="101" t="s">
        <v>743</v>
      </c>
      <c r="H22" s="69"/>
      <c r="I22" s="70"/>
      <c r="J22" s="70"/>
      <c r="K22" s="70"/>
      <c r="L22" s="159" t="s">
        <v>764</v>
      </c>
      <c r="M22" s="160"/>
      <c r="N22" s="161"/>
      <c r="O22" t="s">
        <v>765</v>
      </c>
    </row>
    <row r="23" spans="1:15" ht="20.100000000000001" customHeight="1">
      <c r="A23">
        <v>352</v>
      </c>
      <c r="B23" s="65">
        <v>16</v>
      </c>
      <c r="C23" s="100">
        <v>1820716635</v>
      </c>
      <c r="D23" s="67" t="s">
        <v>301</v>
      </c>
      <c r="E23" s="68" t="s">
        <v>117</v>
      </c>
      <c r="F23" s="101" t="s">
        <v>626</v>
      </c>
      <c r="G23" s="101" t="s">
        <v>346</v>
      </c>
      <c r="H23" s="69"/>
      <c r="I23" s="70"/>
      <c r="J23" s="70"/>
      <c r="K23" s="70"/>
      <c r="L23" s="159" t="s">
        <v>764</v>
      </c>
      <c r="M23" s="160"/>
      <c r="N23" s="161"/>
      <c r="O23" t="s">
        <v>765</v>
      </c>
    </row>
    <row r="24" spans="1:15" ht="20.100000000000001" customHeight="1">
      <c r="A24">
        <v>353</v>
      </c>
      <c r="B24" s="65">
        <v>17</v>
      </c>
      <c r="C24" s="100">
        <v>172336845</v>
      </c>
      <c r="D24" s="67" t="s">
        <v>627</v>
      </c>
      <c r="E24" s="68" t="s">
        <v>88</v>
      </c>
      <c r="F24" s="101" t="s">
        <v>626</v>
      </c>
      <c r="G24" s="101" t="s">
        <v>735</v>
      </c>
      <c r="H24" s="69"/>
      <c r="I24" s="70"/>
      <c r="J24" s="70"/>
      <c r="K24" s="70"/>
      <c r="L24" s="159" t="s">
        <v>764</v>
      </c>
      <c r="M24" s="160"/>
      <c r="N24" s="161"/>
      <c r="O24" t="s">
        <v>765</v>
      </c>
    </row>
    <row r="25" spans="1:15" ht="20.100000000000001" customHeight="1">
      <c r="A25">
        <v>354</v>
      </c>
      <c r="B25" s="65">
        <v>18</v>
      </c>
      <c r="C25" s="100">
        <v>172336847</v>
      </c>
      <c r="D25" s="67" t="s">
        <v>244</v>
      </c>
      <c r="E25" s="68" t="s">
        <v>89</v>
      </c>
      <c r="F25" s="101" t="s">
        <v>626</v>
      </c>
      <c r="G25" s="101" t="s">
        <v>735</v>
      </c>
      <c r="H25" s="69"/>
      <c r="I25" s="70"/>
      <c r="J25" s="70"/>
      <c r="K25" s="70"/>
      <c r="L25" s="159" t="s">
        <v>764</v>
      </c>
      <c r="M25" s="160"/>
      <c r="N25" s="161"/>
      <c r="O25" t="s">
        <v>765</v>
      </c>
    </row>
    <row r="26" spans="1:15" ht="20.100000000000001" customHeight="1">
      <c r="A26">
        <v>355</v>
      </c>
      <c r="B26" s="65">
        <v>19</v>
      </c>
      <c r="C26" s="100">
        <v>172316800</v>
      </c>
      <c r="D26" s="67" t="s">
        <v>628</v>
      </c>
      <c r="E26" s="68" t="s">
        <v>91</v>
      </c>
      <c r="F26" s="101" t="s">
        <v>626</v>
      </c>
      <c r="G26" s="101" t="s">
        <v>737</v>
      </c>
      <c r="H26" s="69"/>
      <c r="I26" s="70"/>
      <c r="J26" s="70"/>
      <c r="K26" s="70"/>
      <c r="L26" s="159" t="s">
        <v>764</v>
      </c>
      <c r="M26" s="160"/>
      <c r="N26" s="161"/>
      <c r="O26" t="s">
        <v>765</v>
      </c>
    </row>
    <row r="27" spans="1:15" ht="20.100000000000001" customHeight="1">
      <c r="A27">
        <v>356</v>
      </c>
      <c r="B27" s="65">
        <v>20</v>
      </c>
      <c r="C27" s="100">
        <v>172316806</v>
      </c>
      <c r="D27" s="67" t="s">
        <v>628</v>
      </c>
      <c r="E27" s="68" t="s">
        <v>78</v>
      </c>
      <c r="F27" s="101" t="s">
        <v>626</v>
      </c>
      <c r="G27" s="101" t="s">
        <v>737</v>
      </c>
      <c r="H27" s="69"/>
      <c r="I27" s="70"/>
      <c r="J27" s="70"/>
      <c r="K27" s="70"/>
      <c r="L27" s="159" t="s">
        <v>764</v>
      </c>
      <c r="M27" s="160"/>
      <c r="N27" s="161"/>
      <c r="O27" t="s">
        <v>765</v>
      </c>
    </row>
    <row r="28" spans="1:15" ht="20.100000000000001" customHeight="1">
      <c r="A28">
        <v>357</v>
      </c>
      <c r="B28" s="65">
        <v>21</v>
      </c>
      <c r="C28" s="100">
        <v>172336849</v>
      </c>
      <c r="D28" s="67" t="s">
        <v>629</v>
      </c>
      <c r="E28" s="68" t="s">
        <v>78</v>
      </c>
      <c r="F28" s="101" t="s">
        <v>626</v>
      </c>
      <c r="G28" s="101" t="s">
        <v>735</v>
      </c>
      <c r="H28" s="69"/>
      <c r="I28" s="70"/>
      <c r="J28" s="70"/>
      <c r="K28" s="70"/>
      <c r="L28" s="159" t="s">
        <v>764</v>
      </c>
      <c r="M28" s="160"/>
      <c r="N28" s="161"/>
      <c r="O28" t="s">
        <v>765</v>
      </c>
    </row>
    <row r="29" spans="1:15" ht="20.100000000000001" customHeight="1">
      <c r="A29">
        <v>358</v>
      </c>
      <c r="B29" s="65">
        <v>22</v>
      </c>
      <c r="C29" s="100">
        <v>172316807</v>
      </c>
      <c r="D29" s="67" t="s">
        <v>630</v>
      </c>
      <c r="E29" s="68" t="s">
        <v>154</v>
      </c>
      <c r="F29" s="101" t="s">
        <v>626</v>
      </c>
      <c r="G29" s="101" t="s">
        <v>737</v>
      </c>
      <c r="H29" s="69"/>
      <c r="I29" s="70"/>
      <c r="J29" s="70"/>
      <c r="K29" s="70"/>
      <c r="L29" s="159" t="s">
        <v>764</v>
      </c>
      <c r="M29" s="160"/>
      <c r="N29" s="161"/>
      <c r="O29" t="s">
        <v>765</v>
      </c>
    </row>
    <row r="30" spans="1:15" ht="20.100000000000001" customHeight="1">
      <c r="A30">
        <v>359</v>
      </c>
      <c r="B30" s="65">
        <v>23</v>
      </c>
      <c r="C30" s="100">
        <v>172336850</v>
      </c>
      <c r="D30" s="67" t="s">
        <v>631</v>
      </c>
      <c r="E30" s="68" t="s">
        <v>154</v>
      </c>
      <c r="F30" s="101" t="s">
        <v>626</v>
      </c>
      <c r="G30" s="101" t="s">
        <v>735</v>
      </c>
      <c r="H30" s="69"/>
      <c r="I30" s="70"/>
      <c r="J30" s="70"/>
      <c r="K30" s="70"/>
      <c r="L30" s="159" t="s">
        <v>764</v>
      </c>
      <c r="M30" s="160"/>
      <c r="N30" s="161"/>
      <c r="O30" t="s">
        <v>765</v>
      </c>
    </row>
    <row r="31" spans="1:15" ht="20.100000000000001" customHeight="1">
      <c r="A31">
        <v>360</v>
      </c>
      <c r="B31" s="65">
        <v>24</v>
      </c>
      <c r="C31" s="100">
        <v>172336851</v>
      </c>
      <c r="D31" s="67" t="s">
        <v>304</v>
      </c>
      <c r="E31" s="68" t="s">
        <v>80</v>
      </c>
      <c r="F31" s="101" t="s">
        <v>626</v>
      </c>
      <c r="G31" s="101" t="s">
        <v>735</v>
      </c>
      <c r="H31" s="69"/>
      <c r="I31" s="70"/>
      <c r="J31" s="70"/>
      <c r="K31" s="70"/>
      <c r="L31" s="159" t="s">
        <v>764</v>
      </c>
      <c r="M31" s="160"/>
      <c r="N31" s="161"/>
      <c r="O31" t="s">
        <v>765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6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R18" sqref="R18"/>
      <selection pane="bottomLeft" activeCell="R18" sqref="R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796</v>
      </c>
    </row>
    <row r="2" spans="1:15" s="56" customFormat="1">
      <c r="C2" s="172" t="s">
        <v>59</v>
      </c>
      <c r="D2" s="172"/>
      <c r="E2" s="59" t="s">
        <v>797</v>
      </c>
      <c r="F2" s="156" t="s">
        <v>760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761</v>
      </c>
      <c r="D3" s="157" t="s">
        <v>762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798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361</v>
      </c>
      <c r="B8" s="65">
        <v>1</v>
      </c>
      <c r="C8" s="100">
        <v>172336853</v>
      </c>
      <c r="D8" s="67" t="s">
        <v>206</v>
      </c>
      <c r="E8" s="68" t="s">
        <v>80</v>
      </c>
      <c r="F8" s="101" t="s">
        <v>626</v>
      </c>
      <c r="G8" s="101" t="s">
        <v>735</v>
      </c>
      <c r="H8" s="69"/>
      <c r="I8" s="70"/>
      <c r="J8" s="70"/>
      <c r="K8" s="70"/>
      <c r="L8" s="169" t="s">
        <v>764</v>
      </c>
      <c r="M8" s="170"/>
      <c r="N8" s="171"/>
      <c r="O8" t="s">
        <v>765</v>
      </c>
    </row>
    <row r="9" spans="1:15" ht="20.100000000000001" customHeight="1">
      <c r="A9">
        <v>362</v>
      </c>
      <c r="B9" s="65">
        <v>2</v>
      </c>
      <c r="C9" s="100">
        <v>172416891</v>
      </c>
      <c r="D9" s="67" t="s">
        <v>632</v>
      </c>
      <c r="E9" s="68" t="s">
        <v>80</v>
      </c>
      <c r="F9" s="101" t="s">
        <v>626</v>
      </c>
      <c r="G9" s="101" t="s">
        <v>728</v>
      </c>
      <c r="H9" s="69"/>
      <c r="I9" s="70"/>
      <c r="J9" s="70"/>
      <c r="K9" s="70"/>
      <c r="L9" s="159" t="s">
        <v>764</v>
      </c>
      <c r="M9" s="160"/>
      <c r="N9" s="161"/>
      <c r="O9" t="s">
        <v>765</v>
      </c>
    </row>
    <row r="10" spans="1:15" ht="20.100000000000001" customHeight="1">
      <c r="A10">
        <v>363</v>
      </c>
      <c r="B10" s="65">
        <v>3</v>
      </c>
      <c r="C10" s="100">
        <v>172316812</v>
      </c>
      <c r="D10" s="67" t="s">
        <v>633</v>
      </c>
      <c r="E10" s="68" t="s">
        <v>122</v>
      </c>
      <c r="F10" s="101" t="s">
        <v>626</v>
      </c>
      <c r="G10" s="101" t="s">
        <v>737</v>
      </c>
      <c r="H10" s="69"/>
      <c r="I10" s="70"/>
      <c r="J10" s="70"/>
      <c r="K10" s="70"/>
      <c r="L10" s="159" t="s">
        <v>764</v>
      </c>
      <c r="M10" s="160"/>
      <c r="N10" s="161"/>
      <c r="O10" t="s">
        <v>765</v>
      </c>
    </row>
    <row r="11" spans="1:15" ht="20.100000000000001" customHeight="1">
      <c r="A11">
        <v>364</v>
      </c>
      <c r="B11" s="65">
        <v>4</v>
      </c>
      <c r="C11" s="100">
        <v>172316814</v>
      </c>
      <c r="D11" s="67" t="s">
        <v>634</v>
      </c>
      <c r="E11" s="68" t="s">
        <v>149</v>
      </c>
      <c r="F11" s="101" t="s">
        <v>626</v>
      </c>
      <c r="G11" s="101" t="s">
        <v>730</v>
      </c>
      <c r="H11" s="69"/>
      <c r="I11" s="70"/>
      <c r="J11" s="70"/>
      <c r="K11" s="70"/>
      <c r="L11" s="159" t="s">
        <v>764</v>
      </c>
      <c r="M11" s="160"/>
      <c r="N11" s="161"/>
      <c r="O11" t="s">
        <v>765</v>
      </c>
    </row>
    <row r="12" spans="1:15" ht="20.100000000000001" customHeight="1">
      <c r="A12">
        <v>365</v>
      </c>
      <c r="B12" s="65">
        <v>5</v>
      </c>
      <c r="C12" s="100">
        <v>172526945</v>
      </c>
      <c r="D12" s="67" t="s">
        <v>159</v>
      </c>
      <c r="E12" s="68" t="s">
        <v>635</v>
      </c>
      <c r="F12" s="101" t="s">
        <v>626</v>
      </c>
      <c r="G12" s="101" t="s">
        <v>714</v>
      </c>
      <c r="H12" s="69"/>
      <c r="I12" s="70"/>
      <c r="J12" s="70"/>
      <c r="K12" s="70"/>
      <c r="L12" s="159" t="s">
        <v>764</v>
      </c>
      <c r="M12" s="160"/>
      <c r="N12" s="161"/>
      <c r="O12" t="s">
        <v>765</v>
      </c>
    </row>
    <row r="13" spans="1:15" ht="20.100000000000001" customHeight="1">
      <c r="A13">
        <v>366</v>
      </c>
      <c r="B13" s="65">
        <v>6</v>
      </c>
      <c r="C13" s="100">
        <v>172526946</v>
      </c>
      <c r="D13" s="67" t="s">
        <v>636</v>
      </c>
      <c r="E13" s="68" t="s">
        <v>96</v>
      </c>
      <c r="F13" s="101" t="s">
        <v>626</v>
      </c>
      <c r="G13" s="101" t="s">
        <v>714</v>
      </c>
      <c r="H13" s="69"/>
      <c r="I13" s="70"/>
      <c r="J13" s="70"/>
      <c r="K13" s="70"/>
      <c r="L13" s="159" t="s">
        <v>764</v>
      </c>
      <c r="M13" s="160"/>
      <c r="N13" s="161"/>
      <c r="O13" t="s">
        <v>765</v>
      </c>
    </row>
    <row r="14" spans="1:15" ht="20.100000000000001" customHeight="1">
      <c r="A14">
        <v>367</v>
      </c>
      <c r="B14" s="65">
        <v>7</v>
      </c>
      <c r="C14" s="100">
        <v>1821231971</v>
      </c>
      <c r="D14" s="67" t="s">
        <v>287</v>
      </c>
      <c r="E14" s="68" t="s">
        <v>96</v>
      </c>
      <c r="F14" s="101" t="s">
        <v>626</v>
      </c>
      <c r="G14" s="101" t="s">
        <v>733</v>
      </c>
      <c r="H14" s="69"/>
      <c r="I14" s="70"/>
      <c r="J14" s="70"/>
      <c r="K14" s="70"/>
      <c r="L14" s="159" t="s">
        <v>764</v>
      </c>
      <c r="M14" s="160"/>
      <c r="N14" s="161"/>
      <c r="O14" t="s">
        <v>765</v>
      </c>
    </row>
    <row r="15" spans="1:15" ht="20.100000000000001" customHeight="1">
      <c r="A15">
        <v>368</v>
      </c>
      <c r="B15" s="65">
        <v>8</v>
      </c>
      <c r="C15" s="100">
        <v>1820243653</v>
      </c>
      <c r="D15" s="67" t="s">
        <v>637</v>
      </c>
      <c r="E15" s="68" t="s">
        <v>140</v>
      </c>
      <c r="F15" s="101" t="s">
        <v>626</v>
      </c>
      <c r="G15" s="101" t="s">
        <v>335</v>
      </c>
      <c r="H15" s="69"/>
      <c r="I15" s="70"/>
      <c r="J15" s="70"/>
      <c r="K15" s="70"/>
      <c r="L15" s="159" t="s">
        <v>764</v>
      </c>
      <c r="M15" s="160"/>
      <c r="N15" s="161"/>
      <c r="O15" t="s">
        <v>765</v>
      </c>
    </row>
    <row r="16" spans="1:15" ht="20.100000000000001" customHeight="1">
      <c r="A16">
        <v>369</v>
      </c>
      <c r="B16" s="65">
        <v>9</v>
      </c>
      <c r="C16" s="100">
        <v>172336863</v>
      </c>
      <c r="D16" s="67" t="s">
        <v>638</v>
      </c>
      <c r="E16" s="68" t="s">
        <v>106</v>
      </c>
      <c r="F16" s="101" t="s">
        <v>626</v>
      </c>
      <c r="G16" s="101" t="s">
        <v>735</v>
      </c>
      <c r="H16" s="69"/>
      <c r="I16" s="70"/>
      <c r="J16" s="70"/>
      <c r="K16" s="70"/>
      <c r="L16" s="159" t="s">
        <v>764</v>
      </c>
      <c r="M16" s="160"/>
      <c r="N16" s="161"/>
      <c r="O16" t="s">
        <v>765</v>
      </c>
    </row>
    <row r="17" spans="1:15" ht="20.100000000000001" customHeight="1">
      <c r="A17">
        <v>370</v>
      </c>
      <c r="B17" s="65">
        <v>10</v>
      </c>
      <c r="C17" s="100">
        <v>172336864</v>
      </c>
      <c r="D17" s="67" t="s">
        <v>210</v>
      </c>
      <c r="E17" s="68" t="s">
        <v>193</v>
      </c>
      <c r="F17" s="101" t="s">
        <v>626</v>
      </c>
      <c r="G17" s="101" t="s">
        <v>735</v>
      </c>
      <c r="H17" s="69"/>
      <c r="I17" s="70"/>
      <c r="J17" s="70"/>
      <c r="K17" s="70"/>
      <c r="L17" s="159" t="s">
        <v>764</v>
      </c>
      <c r="M17" s="160"/>
      <c r="N17" s="161"/>
      <c r="O17" t="s">
        <v>765</v>
      </c>
    </row>
    <row r="18" spans="1:15" ht="20.100000000000001" customHeight="1">
      <c r="A18">
        <v>371</v>
      </c>
      <c r="B18" s="65">
        <v>11</v>
      </c>
      <c r="C18" s="100">
        <v>172336866</v>
      </c>
      <c r="D18" s="67" t="s">
        <v>639</v>
      </c>
      <c r="E18" s="68" t="s">
        <v>130</v>
      </c>
      <c r="F18" s="101" t="s">
        <v>626</v>
      </c>
      <c r="G18" s="101" t="s">
        <v>735</v>
      </c>
      <c r="H18" s="69"/>
      <c r="I18" s="70"/>
      <c r="J18" s="70"/>
      <c r="K18" s="70"/>
      <c r="L18" s="159" t="s">
        <v>764</v>
      </c>
      <c r="M18" s="160"/>
      <c r="N18" s="161"/>
      <c r="O18" t="s">
        <v>765</v>
      </c>
    </row>
    <row r="19" spans="1:15" ht="20.100000000000001" customHeight="1">
      <c r="A19">
        <v>372</v>
      </c>
      <c r="B19" s="65">
        <v>12</v>
      </c>
      <c r="C19" s="100">
        <v>172526979</v>
      </c>
      <c r="D19" s="67" t="s">
        <v>640</v>
      </c>
      <c r="E19" s="68" t="s">
        <v>130</v>
      </c>
      <c r="F19" s="101" t="s">
        <v>626</v>
      </c>
      <c r="G19" s="101" t="s">
        <v>738</v>
      </c>
      <c r="H19" s="69"/>
      <c r="I19" s="70"/>
      <c r="J19" s="70"/>
      <c r="K19" s="70"/>
      <c r="L19" s="159" t="s">
        <v>764</v>
      </c>
      <c r="M19" s="160"/>
      <c r="N19" s="161"/>
      <c r="O19" t="s">
        <v>765</v>
      </c>
    </row>
    <row r="20" spans="1:15" ht="20.100000000000001" customHeight="1">
      <c r="A20">
        <v>373</v>
      </c>
      <c r="B20" s="65">
        <v>13</v>
      </c>
      <c r="C20" s="100">
        <v>172336868</v>
      </c>
      <c r="D20" s="67" t="s">
        <v>641</v>
      </c>
      <c r="E20" s="68" t="s">
        <v>131</v>
      </c>
      <c r="F20" s="101" t="s">
        <v>626</v>
      </c>
      <c r="G20" s="101" t="s">
        <v>735</v>
      </c>
      <c r="H20" s="69"/>
      <c r="I20" s="70"/>
      <c r="J20" s="70"/>
      <c r="K20" s="70"/>
      <c r="L20" s="159" t="s">
        <v>764</v>
      </c>
      <c r="M20" s="160"/>
      <c r="N20" s="161"/>
      <c r="O20" t="s">
        <v>765</v>
      </c>
    </row>
    <row r="21" spans="1:15" ht="20.100000000000001" customHeight="1">
      <c r="A21">
        <v>374</v>
      </c>
      <c r="B21" s="65">
        <v>14</v>
      </c>
      <c r="C21" s="100">
        <v>1821245353</v>
      </c>
      <c r="D21" s="67" t="s">
        <v>642</v>
      </c>
      <c r="E21" s="68" t="s">
        <v>131</v>
      </c>
      <c r="F21" s="101" t="s">
        <v>626</v>
      </c>
      <c r="G21" s="101" t="s">
        <v>344</v>
      </c>
      <c r="H21" s="69"/>
      <c r="I21" s="70"/>
      <c r="J21" s="70"/>
      <c r="K21" s="70"/>
      <c r="L21" s="159" t="s">
        <v>764</v>
      </c>
      <c r="M21" s="160"/>
      <c r="N21" s="161"/>
      <c r="O21" t="s">
        <v>765</v>
      </c>
    </row>
    <row r="22" spans="1:15" ht="20.100000000000001" customHeight="1">
      <c r="A22">
        <v>375</v>
      </c>
      <c r="B22" s="65">
        <v>15</v>
      </c>
      <c r="C22" s="100">
        <v>172526991</v>
      </c>
      <c r="D22" s="67" t="s">
        <v>643</v>
      </c>
      <c r="E22" s="68" t="s">
        <v>111</v>
      </c>
      <c r="F22" s="101" t="s">
        <v>626</v>
      </c>
      <c r="G22" s="101" t="s">
        <v>738</v>
      </c>
      <c r="H22" s="69"/>
      <c r="I22" s="70"/>
      <c r="J22" s="70"/>
      <c r="K22" s="70"/>
      <c r="L22" s="159" t="s">
        <v>764</v>
      </c>
      <c r="M22" s="160"/>
      <c r="N22" s="161"/>
      <c r="O22" t="s">
        <v>765</v>
      </c>
    </row>
    <row r="23" spans="1:15" ht="20.100000000000001" customHeight="1">
      <c r="A23">
        <v>376</v>
      </c>
      <c r="B23" s="65">
        <v>16</v>
      </c>
      <c r="C23" s="100">
        <v>1820714414</v>
      </c>
      <c r="D23" s="67" t="s">
        <v>194</v>
      </c>
      <c r="E23" s="68" t="s">
        <v>112</v>
      </c>
      <c r="F23" s="101" t="s">
        <v>626</v>
      </c>
      <c r="G23" s="101" t="s">
        <v>346</v>
      </c>
      <c r="H23" s="69"/>
      <c r="I23" s="70"/>
      <c r="J23" s="70"/>
      <c r="K23" s="70"/>
      <c r="L23" s="159" t="s">
        <v>764</v>
      </c>
      <c r="M23" s="160"/>
      <c r="N23" s="161"/>
      <c r="O23" t="s">
        <v>765</v>
      </c>
    </row>
    <row r="24" spans="1:15" ht="20.100000000000001" customHeight="1">
      <c r="A24">
        <v>377</v>
      </c>
      <c r="B24" s="65">
        <v>17</v>
      </c>
      <c r="C24" s="100">
        <v>1821244302</v>
      </c>
      <c r="D24" s="67" t="s">
        <v>644</v>
      </c>
      <c r="E24" s="68" t="s">
        <v>139</v>
      </c>
      <c r="F24" s="101" t="s">
        <v>626</v>
      </c>
      <c r="G24" s="101" t="s">
        <v>335</v>
      </c>
      <c r="H24" s="69"/>
      <c r="I24" s="70"/>
      <c r="J24" s="70"/>
      <c r="K24" s="70"/>
      <c r="L24" s="159" t="s">
        <v>764</v>
      </c>
      <c r="M24" s="160"/>
      <c r="N24" s="161"/>
      <c r="O24" t="s">
        <v>765</v>
      </c>
    </row>
    <row r="25" spans="1:15" ht="20.100000000000001" customHeight="1">
      <c r="A25">
        <v>378</v>
      </c>
      <c r="B25" s="65">
        <v>18</v>
      </c>
      <c r="C25" s="100">
        <v>172526996</v>
      </c>
      <c r="D25" s="67" t="s">
        <v>305</v>
      </c>
      <c r="E25" s="68" t="s">
        <v>232</v>
      </c>
      <c r="F25" s="101" t="s">
        <v>626</v>
      </c>
      <c r="G25" s="101" t="s">
        <v>738</v>
      </c>
      <c r="H25" s="69"/>
      <c r="I25" s="70"/>
      <c r="J25" s="70"/>
      <c r="K25" s="70"/>
      <c r="L25" s="159" t="s">
        <v>764</v>
      </c>
      <c r="M25" s="160"/>
      <c r="N25" s="161"/>
      <c r="O25" t="s">
        <v>765</v>
      </c>
    </row>
    <row r="26" spans="1:15" ht="20.100000000000001" customHeight="1">
      <c r="A26">
        <v>379</v>
      </c>
      <c r="B26" s="65">
        <v>19</v>
      </c>
      <c r="C26" s="100">
        <v>1821243892</v>
      </c>
      <c r="D26" s="67" t="s">
        <v>645</v>
      </c>
      <c r="E26" s="68" t="s">
        <v>188</v>
      </c>
      <c r="F26" s="101" t="s">
        <v>626</v>
      </c>
      <c r="G26" s="101" t="s">
        <v>335</v>
      </c>
      <c r="H26" s="69"/>
      <c r="I26" s="70"/>
      <c r="J26" s="70"/>
      <c r="K26" s="70"/>
      <c r="L26" s="159" t="s">
        <v>764</v>
      </c>
      <c r="M26" s="160"/>
      <c r="N26" s="161"/>
      <c r="O26" t="s">
        <v>765</v>
      </c>
    </row>
    <row r="27" spans="1:15" ht="20.100000000000001" customHeight="1">
      <c r="A27">
        <v>380</v>
      </c>
      <c r="B27" s="65">
        <v>20</v>
      </c>
      <c r="C27" s="100">
        <v>1821211959</v>
      </c>
      <c r="D27" s="67" t="s">
        <v>462</v>
      </c>
      <c r="E27" s="68" t="s">
        <v>117</v>
      </c>
      <c r="F27" s="101" t="s">
        <v>646</v>
      </c>
      <c r="G27" s="101" t="s">
        <v>733</v>
      </c>
      <c r="H27" s="69"/>
      <c r="I27" s="70"/>
      <c r="J27" s="70"/>
      <c r="K27" s="70"/>
      <c r="L27" s="159" t="s">
        <v>764</v>
      </c>
      <c r="M27" s="160"/>
      <c r="N27" s="161"/>
      <c r="O27" t="s">
        <v>765</v>
      </c>
    </row>
    <row r="28" spans="1:15" ht="20.100000000000001" customHeight="1">
      <c r="A28">
        <v>381</v>
      </c>
      <c r="B28" s="65">
        <v>21</v>
      </c>
      <c r="C28" s="100">
        <v>172316796</v>
      </c>
      <c r="D28" s="67" t="s">
        <v>647</v>
      </c>
      <c r="E28" s="68" t="s">
        <v>165</v>
      </c>
      <c r="F28" s="101" t="s">
        <v>646</v>
      </c>
      <c r="G28" s="101" t="s">
        <v>737</v>
      </c>
      <c r="H28" s="69"/>
      <c r="I28" s="70"/>
      <c r="J28" s="70"/>
      <c r="K28" s="70"/>
      <c r="L28" s="159" t="s">
        <v>764</v>
      </c>
      <c r="M28" s="160"/>
      <c r="N28" s="161"/>
      <c r="O28" t="s">
        <v>765</v>
      </c>
    </row>
    <row r="29" spans="1:15" ht="20.100000000000001" customHeight="1">
      <c r="A29">
        <v>382</v>
      </c>
      <c r="B29" s="65">
        <v>22</v>
      </c>
      <c r="C29" s="100">
        <v>172318873</v>
      </c>
      <c r="D29" s="67" t="s">
        <v>82</v>
      </c>
      <c r="E29" s="68" t="s">
        <v>167</v>
      </c>
      <c r="F29" s="101" t="s">
        <v>646</v>
      </c>
      <c r="G29" s="101" t="s">
        <v>730</v>
      </c>
      <c r="H29" s="69"/>
      <c r="I29" s="70"/>
      <c r="J29" s="70"/>
      <c r="K29" s="70"/>
      <c r="L29" s="159" t="s">
        <v>764</v>
      </c>
      <c r="M29" s="160"/>
      <c r="N29" s="161"/>
      <c r="O29" t="s">
        <v>765</v>
      </c>
    </row>
    <row r="30" spans="1:15" ht="20.100000000000001" customHeight="1">
      <c r="A30">
        <v>383</v>
      </c>
      <c r="B30" s="65">
        <v>23</v>
      </c>
      <c r="C30" s="100">
        <v>1820214256</v>
      </c>
      <c r="D30" s="67" t="s">
        <v>648</v>
      </c>
      <c r="E30" s="68" t="s">
        <v>175</v>
      </c>
      <c r="F30" s="101" t="s">
        <v>646</v>
      </c>
      <c r="G30" s="101" t="s">
        <v>258</v>
      </c>
      <c r="H30" s="69"/>
      <c r="I30" s="70"/>
      <c r="J30" s="70"/>
      <c r="K30" s="70"/>
      <c r="L30" s="159" t="s">
        <v>764</v>
      </c>
      <c r="M30" s="160"/>
      <c r="N30" s="161"/>
      <c r="O30" t="s">
        <v>765</v>
      </c>
    </row>
    <row r="31" spans="1:15" ht="20.100000000000001" customHeight="1">
      <c r="A31">
        <v>384</v>
      </c>
      <c r="B31" s="65">
        <v>24</v>
      </c>
      <c r="C31" s="100">
        <v>172526943</v>
      </c>
      <c r="D31" s="67" t="s">
        <v>280</v>
      </c>
      <c r="E31" s="68" t="s">
        <v>157</v>
      </c>
      <c r="F31" s="101" t="s">
        <v>646</v>
      </c>
      <c r="G31" s="101" t="s">
        <v>258</v>
      </c>
      <c r="H31" s="69"/>
      <c r="I31" s="70"/>
      <c r="J31" s="70"/>
      <c r="K31" s="70"/>
      <c r="L31" s="159" t="s">
        <v>764</v>
      </c>
      <c r="M31" s="160"/>
      <c r="N31" s="161"/>
      <c r="O31" t="s">
        <v>765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5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R18" sqref="R18"/>
      <selection pane="bottomLeft" activeCell="R18" sqref="R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799</v>
      </c>
    </row>
    <row r="2" spans="1:15" s="56" customFormat="1">
      <c r="C2" s="172" t="s">
        <v>59</v>
      </c>
      <c r="D2" s="172"/>
      <c r="E2" s="59" t="s">
        <v>800</v>
      </c>
      <c r="F2" s="156" t="s">
        <v>760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761</v>
      </c>
      <c r="D3" s="157" t="s">
        <v>762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801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385</v>
      </c>
      <c r="B8" s="65">
        <v>1</v>
      </c>
      <c r="C8" s="100">
        <v>1810714601</v>
      </c>
      <c r="D8" s="67" t="s">
        <v>307</v>
      </c>
      <c r="E8" s="68" t="s">
        <v>96</v>
      </c>
      <c r="F8" s="101" t="s">
        <v>646</v>
      </c>
      <c r="G8" s="101" t="s">
        <v>336</v>
      </c>
      <c r="H8" s="69"/>
      <c r="I8" s="70"/>
      <c r="J8" s="70"/>
      <c r="K8" s="70"/>
      <c r="L8" s="169" t="s">
        <v>764</v>
      </c>
      <c r="M8" s="170"/>
      <c r="N8" s="171"/>
      <c r="O8" t="s">
        <v>765</v>
      </c>
    </row>
    <row r="9" spans="1:15" ht="20.100000000000001" customHeight="1">
      <c r="A9">
        <v>386</v>
      </c>
      <c r="B9" s="65">
        <v>2</v>
      </c>
      <c r="C9" s="100">
        <v>1820214254</v>
      </c>
      <c r="D9" s="67" t="s">
        <v>273</v>
      </c>
      <c r="E9" s="68" t="s">
        <v>96</v>
      </c>
      <c r="F9" s="101" t="s">
        <v>646</v>
      </c>
      <c r="G9" s="101" t="s">
        <v>258</v>
      </c>
      <c r="H9" s="69"/>
      <c r="I9" s="70"/>
      <c r="J9" s="70"/>
      <c r="K9" s="70"/>
      <c r="L9" s="159" t="s">
        <v>764</v>
      </c>
      <c r="M9" s="160"/>
      <c r="N9" s="161"/>
      <c r="O9" t="s">
        <v>765</v>
      </c>
    </row>
    <row r="10" spans="1:15" ht="20.100000000000001" customHeight="1">
      <c r="A10">
        <v>387</v>
      </c>
      <c r="B10" s="65">
        <v>3</v>
      </c>
      <c r="C10" s="100">
        <v>172416898</v>
      </c>
      <c r="D10" s="67" t="s">
        <v>649</v>
      </c>
      <c r="E10" s="68" t="s">
        <v>97</v>
      </c>
      <c r="F10" s="101" t="s">
        <v>646</v>
      </c>
      <c r="G10" s="101" t="s">
        <v>728</v>
      </c>
      <c r="H10" s="69"/>
      <c r="I10" s="70"/>
      <c r="J10" s="70"/>
      <c r="K10" s="70"/>
      <c r="L10" s="159" t="s">
        <v>764</v>
      </c>
      <c r="M10" s="160"/>
      <c r="N10" s="161"/>
      <c r="O10" t="s">
        <v>765</v>
      </c>
    </row>
    <row r="11" spans="1:15" ht="20.100000000000001" customHeight="1">
      <c r="A11">
        <v>388</v>
      </c>
      <c r="B11" s="65">
        <v>4</v>
      </c>
      <c r="C11" s="100">
        <v>1820354430</v>
      </c>
      <c r="D11" s="67" t="s">
        <v>650</v>
      </c>
      <c r="E11" s="68" t="s">
        <v>97</v>
      </c>
      <c r="F11" s="101" t="s">
        <v>646</v>
      </c>
      <c r="G11" s="101" t="s">
        <v>346</v>
      </c>
      <c r="H11" s="69"/>
      <c r="I11" s="70"/>
      <c r="J11" s="70"/>
      <c r="K11" s="70"/>
      <c r="L11" s="159" t="s">
        <v>764</v>
      </c>
      <c r="M11" s="160"/>
      <c r="N11" s="161"/>
      <c r="O11" t="s">
        <v>765</v>
      </c>
    </row>
    <row r="12" spans="1:15" ht="20.100000000000001" customHeight="1">
      <c r="A12">
        <v>389</v>
      </c>
      <c r="B12" s="65">
        <v>5</v>
      </c>
      <c r="C12" s="100">
        <v>172316821</v>
      </c>
      <c r="D12" s="67" t="s">
        <v>651</v>
      </c>
      <c r="E12" s="68" t="s">
        <v>290</v>
      </c>
      <c r="F12" s="101" t="s">
        <v>646</v>
      </c>
      <c r="G12" s="101" t="s">
        <v>730</v>
      </c>
      <c r="H12" s="69"/>
      <c r="I12" s="70"/>
      <c r="J12" s="70"/>
      <c r="K12" s="70"/>
      <c r="L12" s="159" t="s">
        <v>764</v>
      </c>
      <c r="M12" s="160"/>
      <c r="N12" s="161"/>
      <c r="O12" t="s">
        <v>765</v>
      </c>
    </row>
    <row r="13" spans="1:15" ht="20.100000000000001" customHeight="1">
      <c r="A13">
        <v>390</v>
      </c>
      <c r="B13" s="65">
        <v>6</v>
      </c>
      <c r="C13" s="100">
        <v>1820714403</v>
      </c>
      <c r="D13" s="67" t="s">
        <v>309</v>
      </c>
      <c r="E13" s="68" t="s">
        <v>195</v>
      </c>
      <c r="F13" s="101" t="s">
        <v>646</v>
      </c>
      <c r="G13" s="101" t="s">
        <v>260</v>
      </c>
      <c r="H13" s="69"/>
      <c r="I13" s="70"/>
      <c r="J13" s="70"/>
      <c r="K13" s="70"/>
      <c r="L13" s="159" t="s">
        <v>764</v>
      </c>
      <c r="M13" s="160"/>
      <c r="N13" s="161"/>
      <c r="O13" t="s">
        <v>765</v>
      </c>
    </row>
    <row r="14" spans="1:15" ht="20.100000000000001" customHeight="1">
      <c r="A14">
        <v>391</v>
      </c>
      <c r="B14" s="65">
        <v>7</v>
      </c>
      <c r="C14" s="100">
        <v>172316828</v>
      </c>
      <c r="D14" s="67" t="s">
        <v>652</v>
      </c>
      <c r="E14" s="68" t="s">
        <v>371</v>
      </c>
      <c r="F14" s="101" t="s">
        <v>646</v>
      </c>
      <c r="G14" s="101" t="s">
        <v>730</v>
      </c>
      <c r="H14" s="69"/>
      <c r="I14" s="70"/>
      <c r="J14" s="70"/>
      <c r="K14" s="70"/>
      <c r="L14" s="159" t="s">
        <v>764</v>
      </c>
      <c r="M14" s="160"/>
      <c r="N14" s="161"/>
      <c r="O14" t="s">
        <v>765</v>
      </c>
    </row>
    <row r="15" spans="1:15" ht="20.100000000000001" customHeight="1">
      <c r="A15">
        <v>392</v>
      </c>
      <c r="B15" s="65">
        <v>8</v>
      </c>
      <c r="C15" s="100">
        <v>1820714404</v>
      </c>
      <c r="D15" s="67" t="s">
        <v>311</v>
      </c>
      <c r="E15" s="68" t="s">
        <v>125</v>
      </c>
      <c r="F15" s="101" t="s">
        <v>646</v>
      </c>
      <c r="G15" s="101" t="s">
        <v>344</v>
      </c>
      <c r="H15" s="69"/>
      <c r="I15" s="70"/>
      <c r="J15" s="70"/>
      <c r="K15" s="70"/>
      <c r="L15" s="159" t="s">
        <v>764</v>
      </c>
      <c r="M15" s="160"/>
      <c r="N15" s="161"/>
      <c r="O15" t="s">
        <v>765</v>
      </c>
    </row>
    <row r="16" spans="1:15" ht="20.100000000000001" customHeight="1">
      <c r="A16">
        <v>393</v>
      </c>
      <c r="B16" s="65">
        <v>9</v>
      </c>
      <c r="C16" s="100">
        <v>171326778</v>
      </c>
      <c r="D16" s="67" t="s">
        <v>358</v>
      </c>
      <c r="E16" s="68" t="s">
        <v>146</v>
      </c>
      <c r="F16" s="101" t="s">
        <v>646</v>
      </c>
      <c r="G16" s="101" t="s">
        <v>739</v>
      </c>
      <c r="H16" s="69"/>
      <c r="I16" s="70"/>
      <c r="J16" s="70"/>
      <c r="K16" s="70"/>
      <c r="L16" s="159" t="s">
        <v>764</v>
      </c>
      <c r="M16" s="160"/>
      <c r="N16" s="161"/>
      <c r="O16" t="s">
        <v>765</v>
      </c>
    </row>
    <row r="17" spans="1:15" ht="20.100000000000001" customHeight="1">
      <c r="A17">
        <v>394</v>
      </c>
      <c r="B17" s="65">
        <v>10</v>
      </c>
      <c r="C17" s="100">
        <v>172316834</v>
      </c>
      <c r="D17" s="67" t="s">
        <v>653</v>
      </c>
      <c r="E17" s="68" t="s">
        <v>130</v>
      </c>
      <c r="F17" s="101" t="s">
        <v>646</v>
      </c>
      <c r="G17" s="101" t="s">
        <v>730</v>
      </c>
      <c r="H17" s="69"/>
      <c r="I17" s="70"/>
      <c r="J17" s="70"/>
      <c r="K17" s="70"/>
      <c r="L17" s="159" t="s">
        <v>764</v>
      </c>
      <c r="M17" s="160"/>
      <c r="N17" s="161"/>
      <c r="O17" t="s">
        <v>765</v>
      </c>
    </row>
    <row r="18" spans="1:15" ht="20.100000000000001" customHeight="1">
      <c r="A18">
        <v>395</v>
      </c>
      <c r="B18" s="65">
        <v>11</v>
      </c>
      <c r="C18" s="100">
        <v>172416905</v>
      </c>
      <c r="D18" s="67" t="s">
        <v>654</v>
      </c>
      <c r="E18" s="68" t="s">
        <v>130</v>
      </c>
      <c r="F18" s="101" t="s">
        <v>646</v>
      </c>
      <c r="G18" s="101" t="s">
        <v>728</v>
      </c>
      <c r="H18" s="69"/>
      <c r="I18" s="70"/>
      <c r="J18" s="70"/>
      <c r="K18" s="70"/>
      <c r="L18" s="159" t="s">
        <v>764</v>
      </c>
      <c r="M18" s="160"/>
      <c r="N18" s="161"/>
      <c r="O18" t="s">
        <v>765</v>
      </c>
    </row>
    <row r="19" spans="1:15" ht="20.100000000000001" customHeight="1">
      <c r="A19">
        <v>396</v>
      </c>
      <c r="B19" s="65">
        <v>12</v>
      </c>
      <c r="C19" s="100">
        <v>1820145744</v>
      </c>
      <c r="D19" s="67" t="s">
        <v>179</v>
      </c>
      <c r="E19" s="68" t="s">
        <v>130</v>
      </c>
      <c r="F19" s="101" t="s">
        <v>646</v>
      </c>
      <c r="G19" s="101" t="s">
        <v>258</v>
      </c>
      <c r="H19" s="69"/>
      <c r="I19" s="70"/>
      <c r="J19" s="70"/>
      <c r="K19" s="70"/>
      <c r="L19" s="159" t="s">
        <v>764</v>
      </c>
      <c r="M19" s="160"/>
      <c r="N19" s="161"/>
      <c r="O19" t="s">
        <v>765</v>
      </c>
    </row>
    <row r="20" spans="1:15" ht="20.100000000000001" customHeight="1">
      <c r="A20">
        <v>397</v>
      </c>
      <c r="B20" s="65">
        <v>13</v>
      </c>
      <c r="C20" s="100">
        <v>1810714583</v>
      </c>
      <c r="D20" s="67" t="s">
        <v>655</v>
      </c>
      <c r="E20" s="68" t="s">
        <v>109</v>
      </c>
      <c r="F20" s="101" t="s">
        <v>646</v>
      </c>
      <c r="G20" s="101" t="s">
        <v>263</v>
      </c>
      <c r="H20" s="69"/>
      <c r="I20" s="70"/>
      <c r="J20" s="70"/>
      <c r="K20" s="70"/>
      <c r="L20" s="159" t="s">
        <v>764</v>
      </c>
      <c r="M20" s="160"/>
      <c r="N20" s="161"/>
      <c r="O20" t="s">
        <v>765</v>
      </c>
    </row>
    <row r="21" spans="1:15" ht="20.100000000000001" customHeight="1">
      <c r="A21">
        <v>398</v>
      </c>
      <c r="B21" s="65">
        <v>14</v>
      </c>
      <c r="C21" s="100">
        <v>1810714592</v>
      </c>
      <c r="D21" s="67" t="s">
        <v>656</v>
      </c>
      <c r="E21" s="68" t="s">
        <v>209</v>
      </c>
      <c r="F21" s="101" t="s">
        <v>646</v>
      </c>
      <c r="G21" s="101" t="s">
        <v>263</v>
      </c>
      <c r="H21" s="69"/>
      <c r="I21" s="70"/>
      <c r="J21" s="70"/>
      <c r="K21" s="70"/>
      <c r="L21" s="159" t="s">
        <v>764</v>
      </c>
      <c r="M21" s="160"/>
      <c r="N21" s="161"/>
      <c r="O21" t="s">
        <v>765</v>
      </c>
    </row>
    <row r="22" spans="1:15" ht="20.100000000000001" customHeight="1">
      <c r="A22">
        <v>399</v>
      </c>
      <c r="B22" s="65">
        <v>15</v>
      </c>
      <c r="C22" s="100">
        <v>1810716648</v>
      </c>
      <c r="D22" s="67" t="s">
        <v>657</v>
      </c>
      <c r="E22" s="68" t="s">
        <v>112</v>
      </c>
      <c r="F22" s="101" t="s">
        <v>646</v>
      </c>
      <c r="G22" s="101" t="s">
        <v>336</v>
      </c>
      <c r="H22" s="69"/>
      <c r="I22" s="70"/>
      <c r="J22" s="70"/>
      <c r="K22" s="70"/>
      <c r="L22" s="159" t="s">
        <v>764</v>
      </c>
      <c r="M22" s="160"/>
      <c r="N22" s="161"/>
      <c r="O22" t="s">
        <v>765</v>
      </c>
    </row>
    <row r="23" spans="1:15" ht="20.100000000000001" customHeight="1">
      <c r="A23">
        <v>400</v>
      </c>
      <c r="B23" s="65">
        <v>16</v>
      </c>
      <c r="C23" s="100">
        <v>1820255721</v>
      </c>
      <c r="D23" s="67" t="s">
        <v>199</v>
      </c>
      <c r="E23" s="68" t="s">
        <v>113</v>
      </c>
      <c r="F23" s="101" t="s">
        <v>646</v>
      </c>
      <c r="G23" s="101" t="s">
        <v>333</v>
      </c>
      <c r="H23" s="69"/>
      <c r="I23" s="70"/>
      <c r="J23" s="70"/>
      <c r="K23" s="70"/>
      <c r="L23" s="159" t="s">
        <v>764</v>
      </c>
      <c r="M23" s="160"/>
      <c r="N23" s="161"/>
      <c r="O23" t="s">
        <v>765</v>
      </c>
    </row>
    <row r="24" spans="1:15" ht="20.100000000000001" customHeight="1">
      <c r="A24">
        <v>401</v>
      </c>
      <c r="B24" s="65">
        <v>17</v>
      </c>
      <c r="C24" s="100">
        <v>172126462</v>
      </c>
      <c r="D24" s="67" t="s">
        <v>658</v>
      </c>
      <c r="E24" s="68" t="s">
        <v>139</v>
      </c>
      <c r="F24" s="101" t="s">
        <v>646</v>
      </c>
      <c r="G24" s="101" t="s">
        <v>744</v>
      </c>
      <c r="H24" s="69"/>
      <c r="I24" s="70"/>
      <c r="J24" s="70"/>
      <c r="K24" s="70"/>
      <c r="L24" s="159" t="s">
        <v>764</v>
      </c>
      <c r="M24" s="160"/>
      <c r="N24" s="161"/>
      <c r="O24" t="s">
        <v>765</v>
      </c>
    </row>
    <row r="25" spans="1:15" ht="20.100000000000001" customHeight="1">
      <c r="A25">
        <v>402</v>
      </c>
      <c r="B25" s="65">
        <v>18</v>
      </c>
      <c r="C25" s="100">
        <v>172416910</v>
      </c>
      <c r="D25" s="67" t="s">
        <v>659</v>
      </c>
      <c r="E25" s="68" t="s">
        <v>139</v>
      </c>
      <c r="F25" s="101" t="s">
        <v>646</v>
      </c>
      <c r="G25" s="101" t="s">
        <v>728</v>
      </c>
      <c r="H25" s="69"/>
      <c r="I25" s="70"/>
      <c r="J25" s="70"/>
      <c r="K25" s="70"/>
      <c r="L25" s="159" t="s">
        <v>764</v>
      </c>
      <c r="M25" s="160"/>
      <c r="N25" s="161"/>
      <c r="O25" t="s">
        <v>765</v>
      </c>
    </row>
    <row r="26" spans="1:15" ht="20.100000000000001" customHeight="1">
      <c r="A26">
        <v>403</v>
      </c>
      <c r="B26" s="65">
        <v>19</v>
      </c>
      <c r="C26" s="100">
        <v>1821144426</v>
      </c>
      <c r="D26" s="67" t="s">
        <v>660</v>
      </c>
      <c r="E26" s="68" t="s">
        <v>153</v>
      </c>
      <c r="F26" s="101" t="s">
        <v>646</v>
      </c>
      <c r="G26" s="101" t="s">
        <v>258</v>
      </c>
      <c r="H26" s="69"/>
      <c r="I26" s="70"/>
      <c r="J26" s="70"/>
      <c r="K26" s="70"/>
      <c r="L26" s="159" t="s">
        <v>764</v>
      </c>
      <c r="M26" s="160"/>
      <c r="N26" s="161"/>
      <c r="O26" t="s">
        <v>765</v>
      </c>
    </row>
    <row r="27" spans="1:15" ht="20.100000000000001" customHeight="1">
      <c r="A27">
        <v>404</v>
      </c>
      <c r="B27" s="65">
        <v>20</v>
      </c>
      <c r="C27" s="100">
        <v>1820715418</v>
      </c>
      <c r="D27" s="67" t="s">
        <v>661</v>
      </c>
      <c r="E27" s="68" t="s">
        <v>141</v>
      </c>
      <c r="F27" s="101" t="s">
        <v>662</v>
      </c>
      <c r="G27" s="101" t="s">
        <v>346</v>
      </c>
      <c r="H27" s="69"/>
      <c r="I27" s="70"/>
      <c r="J27" s="70"/>
      <c r="K27" s="70"/>
      <c r="L27" s="159" t="s">
        <v>764</v>
      </c>
      <c r="M27" s="160"/>
      <c r="N27" s="161"/>
      <c r="O27" t="s">
        <v>765</v>
      </c>
    </row>
    <row r="28" spans="1:15" ht="20.100000000000001" customHeight="1">
      <c r="A28">
        <v>405</v>
      </c>
      <c r="B28" s="65">
        <v>21</v>
      </c>
      <c r="C28" s="100">
        <v>1821716238</v>
      </c>
      <c r="D28" s="67" t="s">
        <v>663</v>
      </c>
      <c r="E28" s="68" t="s">
        <v>141</v>
      </c>
      <c r="F28" s="101" t="s">
        <v>662</v>
      </c>
      <c r="G28" s="101" t="s">
        <v>260</v>
      </c>
      <c r="H28" s="69"/>
      <c r="I28" s="70"/>
      <c r="J28" s="70"/>
      <c r="K28" s="70"/>
      <c r="L28" s="159" t="s">
        <v>764</v>
      </c>
      <c r="M28" s="160"/>
      <c r="N28" s="161"/>
      <c r="O28" t="s">
        <v>765</v>
      </c>
    </row>
    <row r="29" spans="1:15" ht="20.100000000000001" customHeight="1">
      <c r="A29">
        <v>406</v>
      </c>
      <c r="B29" s="65">
        <v>22</v>
      </c>
      <c r="C29" s="100">
        <v>1821211963</v>
      </c>
      <c r="D29" s="67" t="s">
        <v>664</v>
      </c>
      <c r="E29" s="68" t="s">
        <v>185</v>
      </c>
      <c r="F29" s="101" t="s">
        <v>662</v>
      </c>
      <c r="G29" s="101" t="s">
        <v>344</v>
      </c>
      <c r="H29" s="69"/>
      <c r="I29" s="70"/>
      <c r="J29" s="70"/>
      <c r="K29" s="70"/>
      <c r="L29" s="159" t="s">
        <v>764</v>
      </c>
      <c r="M29" s="160"/>
      <c r="N29" s="161"/>
      <c r="O29" t="s">
        <v>765</v>
      </c>
    </row>
    <row r="30" spans="1:15" ht="20.100000000000001" customHeight="1">
      <c r="A30">
        <v>407</v>
      </c>
      <c r="B30" s="65">
        <v>23</v>
      </c>
      <c r="C30" s="100">
        <v>1821231970</v>
      </c>
      <c r="D30" s="67" t="s">
        <v>665</v>
      </c>
      <c r="E30" s="68" t="s">
        <v>180</v>
      </c>
      <c r="F30" s="101" t="s">
        <v>662</v>
      </c>
      <c r="G30" s="101" t="s">
        <v>733</v>
      </c>
      <c r="H30" s="69"/>
      <c r="I30" s="70"/>
      <c r="J30" s="70"/>
      <c r="K30" s="70"/>
      <c r="L30" s="159" t="s">
        <v>764</v>
      </c>
      <c r="M30" s="160"/>
      <c r="N30" s="161"/>
      <c r="O30" t="s">
        <v>765</v>
      </c>
    </row>
    <row r="31" spans="1:15" ht="20.100000000000001" customHeight="1">
      <c r="A31">
        <v>408</v>
      </c>
      <c r="B31" s="65">
        <v>24</v>
      </c>
      <c r="C31" s="100">
        <v>1821125153</v>
      </c>
      <c r="D31" s="67" t="s">
        <v>223</v>
      </c>
      <c r="E31" s="68" t="s">
        <v>121</v>
      </c>
      <c r="F31" s="101" t="s">
        <v>662</v>
      </c>
      <c r="G31" s="101" t="s">
        <v>270</v>
      </c>
      <c r="H31" s="69"/>
      <c r="I31" s="70"/>
      <c r="J31" s="70"/>
      <c r="K31" s="70"/>
      <c r="L31" s="159" t="s">
        <v>764</v>
      </c>
      <c r="M31" s="160"/>
      <c r="N31" s="161"/>
      <c r="O31" t="s">
        <v>765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4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pane ySplit="7" topLeftCell="A8" activePane="bottomLeft" state="frozen"/>
      <selection activeCell="R18" sqref="R18"/>
      <selection pane="bottomLeft" activeCell="R18" sqref="R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802</v>
      </c>
    </row>
    <row r="2" spans="1:15" s="56" customFormat="1">
      <c r="C2" s="172" t="s">
        <v>59</v>
      </c>
      <c r="D2" s="172"/>
      <c r="E2" s="59" t="s">
        <v>803</v>
      </c>
      <c r="F2" s="156" t="s">
        <v>760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761</v>
      </c>
      <c r="D3" s="157" t="s">
        <v>762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804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409</v>
      </c>
      <c r="B8" s="65">
        <v>1</v>
      </c>
      <c r="C8" s="100">
        <v>1820253901</v>
      </c>
      <c r="D8" s="67" t="s">
        <v>666</v>
      </c>
      <c r="E8" s="68" t="s">
        <v>91</v>
      </c>
      <c r="F8" s="101" t="s">
        <v>662</v>
      </c>
      <c r="G8" s="101" t="s">
        <v>345</v>
      </c>
      <c r="H8" s="69"/>
      <c r="I8" s="70"/>
      <c r="J8" s="70"/>
      <c r="K8" s="70"/>
      <c r="L8" s="169" t="s">
        <v>764</v>
      </c>
      <c r="M8" s="170"/>
      <c r="N8" s="171"/>
      <c r="O8" t="s">
        <v>765</v>
      </c>
    </row>
    <row r="9" spans="1:15" ht="20.100000000000001" customHeight="1">
      <c r="A9">
        <v>410</v>
      </c>
      <c r="B9" s="65">
        <v>2</v>
      </c>
      <c r="C9" s="100">
        <v>171325911</v>
      </c>
      <c r="D9" s="67" t="s">
        <v>126</v>
      </c>
      <c r="E9" s="68" t="s">
        <v>166</v>
      </c>
      <c r="F9" s="101" t="s">
        <v>662</v>
      </c>
      <c r="G9" s="101" t="s">
        <v>733</v>
      </c>
      <c r="H9" s="69"/>
      <c r="I9" s="70"/>
      <c r="J9" s="70"/>
      <c r="K9" s="70"/>
      <c r="L9" s="159" t="s">
        <v>764</v>
      </c>
      <c r="M9" s="160"/>
      <c r="N9" s="161"/>
      <c r="O9" t="s">
        <v>765</v>
      </c>
    </row>
    <row r="10" spans="1:15" ht="20.100000000000001" customHeight="1">
      <c r="A10">
        <v>411</v>
      </c>
      <c r="B10" s="65">
        <v>3</v>
      </c>
      <c r="C10" s="100">
        <v>1810223793</v>
      </c>
      <c r="D10" s="67" t="s">
        <v>316</v>
      </c>
      <c r="E10" s="68" t="s">
        <v>173</v>
      </c>
      <c r="F10" s="101" t="s">
        <v>662</v>
      </c>
      <c r="G10" s="101" t="s">
        <v>261</v>
      </c>
      <c r="H10" s="69"/>
      <c r="I10" s="70"/>
      <c r="J10" s="70"/>
      <c r="K10" s="70"/>
      <c r="L10" s="159" t="s">
        <v>770</v>
      </c>
      <c r="M10" s="160"/>
      <c r="N10" s="161"/>
      <c r="O10" t="s">
        <v>765</v>
      </c>
    </row>
    <row r="11" spans="1:15" ht="20.100000000000001" customHeight="1">
      <c r="A11">
        <v>412</v>
      </c>
      <c r="B11" s="65">
        <v>4</v>
      </c>
      <c r="C11" s="100">
        <v>1820243651</v>
      </c>
      <c r="D11" s="67" t="s">
        <v>667</v>
      </c>
      <c r="E11" s="68" t="s">
        <v>79</v>
      </c>
      <c r="F11" s="101" t="s">
        <v>662</v>
      </c>
      <c r="G11" s="101" t="s">
        <v>335</v>
      </c>
      <c r="H11" s="69"/>
      <c r="I11" s="70"/>
      <c r="J11" s="70"/>
      <c r="K11" s="70"/>
      <c r="L11" s="159" t="s">
        <v>764</v>
      </c>
      <c r="M11" s="160"/>
      <c r="N11" s="161"/>
      <c r="O11" t="s">
        <v>765</v>
      </c>
    </row>
    <row r="12" spans="1:15" ht="20.100000000000001" customHeight="1">
      <c r="A12">
        <v>413</v>
      </c>
      <c r="B12" s="65">
        <v>5</v>
      </c>
      <c r="C12" s="100">
        <v>1820715741</v>
      </c>
      <c r="D12" s="67" t="s">
        <v>279</v>
      </c>
      <c r="E12" s="68" t="s">
        <v>79</v>
      </c>
      <c r="F12" s="101" t="s">
        <v>662</v>
      </c>
      <c r="G12" s="101" t="s">
        <v>346</v>
      </c>
      <c r="H12" s="69"/>
      <c r="I12" s="70"/>
      <c r="J12" s="70"/>
      <c r="K12" s="70"/>
      <c r="L12" s="159" t="s">
        <v>764</v>
      </c>
      <c r="M12" s="160"/>
      <c r="N12" s="161"/>
      <c r="O12" t="s">
        <v>765</v>
      </c>
    </row>
    <row r="13" spans="1:15" ht="20.100000000000001" customHeight="1">
      <c r="A13">
        <v>414</v>
      </c>
      <c r="B13" s="65">
        <v>6</v>
      </c>
      <c r="C13" s="100">
        <v>1820253903</v>
      </c>
      <c r="D13" s="67" t="s">
        <v>668</v>
      </c>
      <c r="E13" s="68" t="s">
        <v>272</v>
      </c>
      <c r="F13" s="101" t="s">
        <v>662</v>
      </c>
      <c r="G13" s="101" t="s">
        <v>345</v>
      </c>
      <c r="H13" s="69"/>
      <c r="I13" s="70"/>
      <c r="J13" s="70"/>
      <c r="K13" s="70"/>
      <c r="L13" s="159" t="s">
        <v>764</v>
      </c>
      <c r="M13" s="160"/>
      <c r="N13" s="161"/>
      <c r="O13" t="s">
        <v>765</v>
      </c>
    </row>
    <row r="14" spans="1:15" ht="20.100000000000001" customHeight="1">
      <c r="A14">
        <v>415</v>
      </c>
      <c r="B14" s="65">
        <v>7</v>
      </c>
      <c r="C14" s="100">
        <v>1820244898</v>
      </c>
      <c r="D14" s="67" t="s">
        <v>669</v>
      </c>
      <c r="E14" s="68" t="s">
        <v>149</v>
      </c>
      <c r="F14" s="101" t="s">
        <v>662</v>
      </c>
      <c r="G14" s="101" t="s">
        <v>344</v>
      </c>
      <c r="H14" s="69"/>
      <c r="I14" s="70"/>
      <c r="J14" s="70"/>
      <c r="K14" s="70"/>
      <c r="L14" s="159" t="s">
        <v>764</v>
      </c>
      <c r="M14" s="160"/>
      <c r="N14" s="161"/>
      <c r="O14" t="s">
        <v>765</v>
      </c>
    </row>
    <row r="15" spans="1:15" ht="20.100000000000001" customHeight="1">
      <c r="A15">
        <v>416</v>
      </c>
      <c r="B15" s="65">
        <v>8</v>
      </c>
      <c r="C15" s="100">
        <v>1820255357</v>
      </c>
      <c r="D15" s="67" t="s">
        <v>291</v>
      </c>
      <c r="E15" s="68" t="s">
        <v>96</v>
      </c>
      <c r="F15" s="101" t="s">
        <v>662</v>
      </c>
      <c r="G15" s="101" t="s">
        <v>333</v>
      </c>
      <c r="H15" s="69"/>
      <c r="I15" s="70"/>
      <c r="J15" s="70"/>
      <c r="K15" s="70"/>
      <c r="L15" s="159" t="s">
        <v>764</v>
      </c>
      <c r="M15" s="160"/>
      <c r="N15" s="161"/>
      <c r="O15" t="s">
        <v>765</v>
      </c>
    </row>
    <row r="16" spans="1:15" ht="20.100000000000001" customHeight="1">
      <c r="A16">
        <v>417</v>
      </c>
      <c r="B16" s="65">
        <v>9</v>
      </c>
      <c r="C16" s="100">
        <v>1820714408</v>
      </c>
      <c r="D16" s="67" t="s">
        <v>670</v>
      </c>
      <c r="E16" s="68" t="s">
        <v>96</v>
      </c>
      <c r="F16" s="101" t="s">
        <v>662</v>
      </c>
      <c r="G16" s="101" t="s">
        <v>260</v>
      </c>
      <c r="H16" s="69"/>
      <c r="I16" s="70"/>
      <c r="J16" s="70"/>
      <c r="K16" s="70"/>
      <c r="L16" s="159" t="s">
        <v>764</v>
      </c>
      <c r="M16" s="160"/>
      <c r="N16" s="161"/>
      <c r="O16" t="s">
        <v>765</v>
      </c>
    </row>
    <row r="17" spans="1:15" ht="20.100000000000001" customHeight="1">
      <c r="A17">
        <v>418</v>
      </c>
      <c r="B17" s="65">
        <v>10</v>
      </c>
      <c r="C17" s="100">
        <v>1821231969</v>
      </c>
      <c r="D17" s="67" t="s">
        <v>671</v>
      </c>
      <c r="E17" s="68" t="s">
        <v>177</v>
      </c>
      <c r="F17" s="101" t="s">
        <v>662</v>
      </c>
      <c r="G17" s="101" t="s">
        <v>733</v>
      </c>
      <c r="H17" s="69"/>
      <c r="I17" s="70"/>
      <c r="J17" s="70"/>
      <c r="K17" s="70"/>
      <c r="L17" s="159" t="s">
        <v>764</v>
      </c>
      <c r="M17" s="160"/>
      <c r="N17" s="161"/>
      <c r="O17" t="s">
        <v>765</v>
      </c>
    </row>
    <row r="18" spans="1:15" ht="20.100000000000001" customHeight="1">
      <c r="A18">
        <v>419</v>
      </c>
      <c r="B18" s="65">
        <v>11</v>
      </c>
      <c r="C18" s="100">
        <v>1820255893</v>
      </c>
      <c r="D18" s="67" t="s">
        <v>233</v>
      </c>
      <c r="E18" s="68" t="s">
        <v>160</v>
      </c>
      <c r="F18" s="101" t="s">
        <v>662</v>
      </c>
      <c r="G18" s="101" t="s">
        <v>333</v>
      </c>
      <c r="H18" s="69"/>
      <c r="I18" s="70"/>
      <c r="J18" s="70"/>
      <c r="K18" s="70"/>
      <c r="L18" s="159" t="s">
        <v>764</v>
      </c>
      <c r="M18" s="160"/>
      <c r="N18" s="161"/>
      <c r="O18" t="s">
        <v>765</v>
      </c>
    </row>
    <row r="19" spans="1:15" ht="20.100000000000001" customHeight="1">
      <c r="A19">
        <v>420</v>
      </c>
      <c r="B19" s="65">
        <v>12</v>
      </c>
      <c r="C19" s="100">
        <v>1820253687</v>
      </c>
      <c r="D19" s="67" t="s">
        <v>397</v>
      </c>
      <c r="E19" s="68" t="s">
        <v>145</v>
      </c>
      <c r="F19" s="101" t="s">
        <v>662</v>
      </c>
      <c r="G19" s="101" t="s">
        <v>345</v>
      </c>
      <c r="H19" s="69"/>
      <c r="I19" s="70"/>
      <c r="J19" s="70"/>
      <c r="K19" s="70"/>
      <c r="L19" s="159" t="s">
        <v>764</v>
      </c>
      <c r="M19" s="160"/>
      <c r="N19" s="161"/>
      <c r="O19" t="s">
        <v>765</v>
      </c>
    </row>
    <row r="20" spans="1:15" ht="20.100000000000001" customHeight="1">
      <c r="A20">
        <v>421</v>
      </c>
      <c r="B20" s="65">
        <v>13</v>
      </c>
      <c r="C20" s="100">
        <v>1810716150</v>
      </c>
      <c r="D20" s="67" t="s">
        <v>672</v>
      </c>
      <c r="E20" s="68" t="s">
        <v>123</v>
      </c>
      <c r="F20" s="101" t="s">
        <v>662</v>
      </c>
      <c r="G20" s="101" t="s">
        <v>343</v>
      </c>
      <c r="H20" s="69"/>
      <c r="I20" s="70"/>
      <c r="J20" s="70"/>
      <c r="K20" s="70"/>
      <c r="L20" s="159" t="s">
        <v>770</v>
      </c>
      <c r="M20" s="160"/>
      <c r="N20" s="161"/>
      <c r="O20" t="s">
        <v>765</v>
      </c>
    </row>
    <row r="21" spans="1:15" ht="20.100000000000001" customHeight="1">
      <c r="A21">
        <v>422</v>
      </c>
      <c r="B21" s="65">
        <v>14</v>
      </c>
      <c r="C21" s="100">
        <v>1820216517</v>
      </c>
      <c r="D21" s="67" t="s">
        <v>370</v>
      </c>
      <c r="E21" s="68" t="s">
        <v>105</v>
      </c>
      <c r="F21" s="101" t="s">
        <v>662</v>
      </c>
      <c r="G21" s="101" t="s">
        <v>342</v>
      </c>
      <c r="H21" s="69"/>
      <c r="I21" s="70"/>
      <c r="J21" s="70"/>
      <c r="K21" s="70"/>
      <c r="L21" s="159" t="s">
        <v>764</v>
      </c>
      <c r="M21" s="160"/>
      <c r="N21" s="161"/>
      <c r="O21" t="s">
        <v>765</v>
      </c>
    </row>
    <row r="22" spans="1:15" ht="20.100000000000001" customHeight="1">
      <c r="A22">
        <v>423</v>
      </c>
      <c r="B22" s="65">
        <v>15</v>
      </c>
      <c r="C22" s="100">
        <v>1810713762</v>
      </c>
      <c r="D22" s="67" t="s">
        <v>673</v>
      </c>
      <c r="E22" s="68" t="s">
        <v>674</v>
      </c>
      <c r="F22" s="101" t="s">
        <v>662</v>
      </c>
      <c r="G22" s="101" t="s">
        <v>336</v>
      </c>
      <c r="H22" s="69"/>
      <c r="I22" s="70"/>
      <c r="J22" s="70"/>
      <c r="K22" s="70"/>
      <c r="L22" s="159" t="s">
        <v>764</v>
      </c>
      <c r="M22" s="160"/>
      <c r="N22" s="161"/>
      <c r="O22" t="s">
        <v>765</v>
      </c>
    </row>
    <row r="23" spans="1:15" ht="20.100000000000001" customHeight="1">
      <c r="A23">
        <v>424</v>
      </c>
      <c r="B23" s="65">
        <v>16</v>
      </c>
      <c r="C23" s="100">
        <v>1820253684</v>
      </c>
      <c r="D23" s="67" t="s">
        <v>675</v>
      </c>
      <c r="E23" s="68" t="s">
        <v>125</v>
      </c>
      <c r="F23" s="101" t="s">
        <v>662</v>
      </c>
      <c r="G23" s="101" t="s">
        <v>345</v>
      </c>
      <c r="H23" s="69"/>
      <c r="I23" s="70"/>
      <c r="J23" s="70"/>
      <c r="K23" s="70"/>
      <c r="L23" s="159" t="s">
        <v>764</v>
      </c>
      <c r="M23" s="160"/>
      <c r="N23" s="161"/>
      <c r="O23" t="s">
        <v>765</v>
      </c>
    </row>
    <row r="24" spans="1:15" ht="20.100000000000001" customHeight="1">
      <c r="A24">
        <v>425</v>
      </c>
      <c r="B24" s="65">
        <v>17</v>
      </c>
      <c r="C24" s="100">
        <v>1820213612</v>
      </c>
      <c r="D24" s="67" t="s">
        <v>220</v>
      </c>
      <c r="E24" s="68" t="s">
        <v>127</v>
      </c>
      <c r="F24" s="101" t="s">
        <v>662</v>
      </c>
      <c r="G24" s="101" t="s">
        <v>740</v>
      </c>
      <c r="H24" s="69"/>
      <c r="I24" s="70"/>
      <c r="J24" s="70"/>
      <c r="K24" s="70"/>
      <c r="L24" s="159" t="s">
        <v>764</v>
      </c>
      <c r="M24" s="160"/>
      <c r="N24" s="161"/>
      <c r="O24" t="s">
        <v>765</v>
      </c>
    </row>
    <row r="25" spans="1:15" ht="20.100000000000001" customHeight="1">
      <c r="A25">
        <v>426</v>
      </c>
      <c r="B25" s="65">
        <v>18</v>
      </c>
      <c r="C25" s="100">
        <v>1821213625</v>
      </c>
      <c r="D25" s="67" t="s">
        <v>474</v>
      </c>
      <c r="E25" s="68" t="s">
        <v>128</v>
      </c>
      <c r="F25" s="101" t="s">
        <v>662</v>
      </c>
      <c r="G25" s="101" t="s">
        <v>338</v>
      </c>
      <c r="H25" s="69"/>
      <c r="I25" s="70"/>
      <c r="J25" s="70"/>
      <c r="K25" s="70"/>
      <c r="L25" s="159" t="s">
        <v>764</v>
      </c>
      <c r="M25" s="160"/>
      <c r="N25" s="161"/>
      <c r="O25" t="s">
        <v>765</v>
      </c>
    </row>
    <row r="26" spans="1:15" ht="20.100000000000001" customHeight="1">
      <c r="A26">
        <v>427</v>
      </c>
      <c r="B26" s="65">
        <v>19</v>
      </c>
      <c r="C26" s="100">
        <v>1821614052</v>
      </c>
      <c r="D26" s="67" t="s">
        <v>676</v>
      </c>
      <c r="E26" s="68" t="s">
        <v>129</v>
      </c>
      <c r="F26" s="101" t="s">
        <v>662</v>
      </c>
      <c r="G26" s="101" t="s">
        <v>348</v>
      </c>
      <c r="H26" s="69"/>
      <c r="I26" s="70"/>
      <c r="J26" s="70"/>
      <c r="K26" s="70"/>
      <c r="L26" s="159" t="s">
        <v>764</v>
      </c>
      <c r="M26" s="160"/>
      <c r="N26" s="161"/>
      <c r="O26" t="s">
        <v>765</v>
      </c>
    </row>
    <row r="27" spans="1:15" ht="20.100000000000001" customHeight="1">
      <c r="A27">
        <v>428</v>
      </c>
      <c r="B27" s="65">
        <v>20</v>
      </c>
      <c r="C27" s="100">
        <v>1820254355</v>
      </c>
      <c r="D27" s="67" t="s">
        <v>82</v>
      </c>
      <c r="E27" s="68" t="s">
        <v>130</v>
      </c>
      <c r="F27" s="101" t="s">
        <v>662</v>
      </c>
      <c r="G27" s="101" t="s">
        <v>345</v>
      </c>
      <c r="H27" s="69"/>
      <c r="I27" s="70"/>
      <c r="J27" s="70"/>
      <c r="K27" s="70"/>
      <c r="L27" s="159" t="s">
        <v>764</v>
      </c>
      <c r="M27" s="160"/>
      <c r="N27" s="161"/>
      <c r="O27" t="s">
        <v>765</v>
      </c>
    </row>
    <row r="28" spans="1:15" ht="20.100000000000001" customHeight="1">
      <c r="A28">
        <v>429</v>
      </c>
      <c r="B28" s="65">
        <v>21</v>
      </c>
      <c r="C28" s="100">
        <v>1810716386</v>
      </c>
      <c r="D28" s="67" t="s">
        <v>677</v>
      </c>
      <c r="E28" s="68" t="s">
        <v>109</v>
      </c>
      <c r="F28" s="101" t="s">
        <v>662</v>
      </c>
      <c r="G28" s="101" t="s">
        <v>343</v>
      </c>
      <c r="H28" s="69"/>
      <c r="I28" s="70"/>
      <c r="J28" s="70"/>
      <c r="K28" s="70"/>
      <c r="L28" s="159" t="s">
        <v>764</v>
      </c>
      <c r="M28" s="160"/>
      <c r="N28" s="161"/>
      <c r="O28" t="s">
        <v>765</v>
      </c>
    </row>
    <row r="29" spans="1:15" ht="20.100000000000001" customHeight="1">
      <c r="A29">
        <v>430</v>
      </c>
      <c r="B29" s="65">
        <v>22</v>
      </c>
      <c r="C29" s="100">
        <v>1820614747</v>
      </c>
      <c r="D29" s="67" t="s">
        <v>292</v>
      </c>
      <c r="E29" s="68" t="s">
        <v>314</v>
      </c>
      <c r="F29" s="101" t="s">
        <v>662</v>
      </c>
      <c r="G29" s="101" t="s">
        <v>348</v>
      </c>
      <c r="H29" s="69"/>
      <c r="I29" s="70"/>
      <c r="J29" s="70"/>
      <c r="K29" s="70"/>
      <c r="L29" s="159" t="s">
        <v>764</v>
      </c>
      <c r="M29" s="160"/>
      <c r="N29" s="161"/>
      <c r="O29" t="s">
        <v>765</v>
      </c>
    </row>
    <row r="30" spans="1:15" ht="20.100000000000001" customHeight="1">
      <c r="A30">
        <v>431</v>
      </c>
      <c r="B30" s="65">
        <v>23</v>
      </c>
      <c r="C30" s="100">
        <v>1810715555</v>
      </c>
      <c r="D30" s="67" t="s">
        <v>293</v>
      </c>
      <c r="E30" s="68" t="s">
        <v>111</v>
      </c>
      <c r="F30" s="101" t="s">
        <v>662</v>
      </c>
      <c r="G30" s="101" t="s">
        <v>343</v>
      </c>
      <c r="H30" s="69"/>
      <c r="I30" s="70"/>
      <c r="J30" s="70"/>
      <c r="K30" s="70"/>
      <c r="L30" s="159" t="s">
        <v>764</v>
      </c>
      <c r="M30" s="160"/>
      <c r="N30" s="161"/>
      <c r="O30" t="s">
        <v>765</v>
      </c>
    </row>
  </sheetData>
  <mergeCells count="39">
    <mergeCell ref="L28:N28"/>
    <mergeCell ref="L29:N29"/>
    <mergeCell ref="L30:N30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0 A8:A30 G6:G30">
    <cfRule type="cellIs" dxfId="3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pane ySplit="7" topLeftCell="A8" activePane="bottomLeft" state="frozen"/>
      <selection activeCell="R18" sqref="R18"/>
      <selection pane="bottomLeft" activeCell="R18" sqref="R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805</v>
      </c>
    </row>
    <row r="2" spans="1:15" s="56" customFormat="1">
      <c r="C2" s="172" t="s">
        <v>59</v>
      </c>
      <c r="D2" s="172"/>
      <c r="E2" s="59" t="s">
        <v>806</v>
      </c>
      <c r="F2" s="156" t="s">
        <v>760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761</v>
      </c>
      <c r="D3" s="157" t="s">
        <v>762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807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432</v>
      </c>
      <c r="B8" s="65">
        <v>1</v>
      </c>
      <c r="C8" s="100">
        <v>1820254354</v>
      </c>
      <c r="D8" s="67" t="s">
        <v>229</v>
      </c>
      <c r="E8" s="68" t="s">
        <v>112</v>
      </c>
      <c r="F8" s="101" t="s">
        <v>662</v>
      </c>
      <c r="G8" s="101" t="s">
        <v>345</v>
      </c>
      <c r="H8" s="69"/>
      <c r="I8" s="70"/>
      <c r="J8" s="70"/>
      <c r="K8" s="70"/>
      <c r="L8" s="169" t="s">
        <v>764</v>
      </c>
      <c r="M8" s="170"/>
      <c r="N8" s="171"/>
      <c r="O8" t="s">
        <v>765</v>
      </c>
    </row>
    <row r="9" spans="1:15" ht="20.100000000000001" customHeight="1">
      <c r="A9">
        <v>433</v>
      </c>
      <c r="B9" s="65">
        <v>2</v>
      </c>
      <c r="C9" s="100">
        <v>1821715417</v>
      </c>
      <c r="D9" s="67" t="s">
        <v>678</v>
      </c>
      <c r="E9" s="68" t="s">
        <v>231</v>
      </c>
      <c r="F9" s="101" t="s">
        <v>662</v>
      </c>
      <c r="G9" s="101" t="s">
        <v>346</v>
      </c>
      <c r="H9" s="69"/>
      <c r="I9" s="70"/>
      <c r="J9" s="70"/>
      <c r="K9" s="70"/>
      <c r="L9" s="159" t="s">
        <v>764</v>
      </c>
      <c r="M9" s="160"/>
      <c r="N9" s="161"/>
      <c r="O9" t="s">
        <v>765</v>
      </c>
    </row>
    <row r="10" spans="1:15" ht="20.100000000000001" customHeight="1">
      <c r="A10">
        <v>434</v>
      </c>
      <c r="B10" s="65">
        <v>3</v>
      </c>
      <c r="C10" s="100">
        <v>1810715548</v>
      </c>
      <c r="D10" s="67" t="s">
        <v>679</v>
      </c>
      <c r="E10" s="68" t="s">
        <v>184</v>
      </c>
      <c r="F10" s="101" t="s">
        <v>662</v>
      </c>
      <c r="G10" s="101" t="s">
        <v>343</v>
      </c>
      <c r="H10" s="69"/>
      <c r="I10" s="70"/>
      <c r="J10" s="70"/>
      <c r="K10" s="70"/>
      <c r="L10" s="159" t="s">
        <v>764</v>
      </c>
      <c r="M10" s="160"/>
      <c r="N10" s="161"/>
      <c r="O10" t="s">
        <v>765</v>
      </c>
    </row>
    <row r="11" spans="1:15" ht="20.100000000000001" customHeight="1">
      <c r="A11">
        <v>435</v>
      </c>
      <c r="B11" s="65">
        <v>4</v>
      </c>
      <c r="C11" s="100">
        <v>1810225585</v>
      </c>
      <c r="D11" s="67" t="s">
        <v>680</v>
      </c>
      <c r="E11" s="68" t="s">
        <v>114</v>
      </c>
      <c r="F11" s="101" t="s">
        <v>662</v>
      </c>
      <c r="G11" s="101" t="s">
        <v>326</v>
      </c>
      <c r="H11" s="69"/>
      <c r="I11" s="70"/>
      <c r="J11" s="70"/>
      <c r="K11" s="70"/>
      <c r="L11" s="159" t="s">
        <v>764</v>
      </c>
      <c r="M11" s="160"/>
      <c r="N11" s="161"/>
      <c r="O11" t="s">
        <v>765</v>
      </c>
    </row>
    <row r="12" spans="1:15" ht="20.100000000000001" customHeight="1">
      <c r="A12">
        <v>436</v>
      </c>
      <c r="B12" s="65">
        <v>5</v>
      </c>
      <c r="C12" s="100">
        <v>1810716497</v>
      </c>
      <c r="D12" s="67" t="s">
        <v>681</v>
      </c>
      <c r="E12" s="68" t="s">
        <v>137</v>
      </c>
      <c r="F12" s="101" t="s">
        <v>662</v>
      </c>
      <c r="G12" s="101" t="s">
        <v>336</v>
      </c>
      <c r="H12" s="69"/>
      <c r="I12" s="70"/>
      <c r="J12" s="70"/>
      <c r="K12" s="70"/>
      <c r="L12" s="159" t="s">
        <v>764</v>
      </c>
      <c r="M12" s="160"/>
      <c r="N12" s="161"/>
      <c r="O12" t="s">
        <v>765</v>
      </c>
    </row>
    <row r="13" spans="1:15" ht="20.100000000000001" customHeight="1">
      <c r="A13">
        <v>437</v>
      </c>
      <c r="B13" s="65">
        <v>6</v>
      </c>
      <c r="C13" s="100">
        <v>1820713711</v>
      </c>
      <c r="D13" s="67" t="s">
        <v>682</v>
      </c>
      <c r="E13" s="68" t="s">
        <v>137</v>
      </c>
      <c r="F13" s="101" t="s">
        <v>662</v>
      </c>
      <c r="G13" s="101" t="s">
        <v>260</v>
      </c>
      <c r="H13" s="69"/>
      <c r="I13" s="70"/>
      <c r="J13" s="70"/>
      <c r="K13" s="70"/>
      <c r="L13" s="159" t="s">
        <v>764</v>
      </c>
      <c r="M13" s="160"/>
      <c r="N13" s="161"/>
      <c r="O13" t="s">
        <v>765</v>
      </c>
    </row>
    <row r="14" spans="1:15" ht="20.100000000000001" customHeight="1">
      <c r="A14">
        <v>438</v>
      </c>
      <c r="B14" s="65">
        <v>7</v>
      </c>
      <c r="C14" s="100">
        <v>1820255890</v>
      </c>
      <c r="D14" s="67" t="s">
        <v>683</v>
      </c>
      <c r="E14" s="68" t="s">
        <v>115</v>
      </c>
      <c r="F14" s="101" t="s">
        <v>662</v>
      </c>
      <c r="G14" s="101" t="s">
        <v>333</v>
      </c>
      <c r="H14" s="69"/>
      <c r="I14" s="70"/>
      <c r="J14" s="70"/>
      <c r="K14" s="70"/>
      <c r="L14" s="159" t="s">
        <v>764</v>
      </c>
      <c r="M14" s="160"/>
      <c r="N14" s="161"/>
      <c r="O14" t="s">
        <v>765</v>
      </c>
    </row>
    <row r="15" spans="1:15" ht="20.100000000000001" customHeight="1">
      <c r="A15">
        <v>439</v>
      </c>
      <c r="B15" s="65">
        <v>8</v>
      </c>
      <c r="C15" s="100">
        <v>1821123997</v>
      </c>
      <c r="D15" s="67" t="s">
        <v>287</v>
      </c>
      <c r="E15" s="68" t="s">
        <v>89</v>
      </c>
      <c r="F15" s="101" t="s">
        <v>684</v>
      </c>
      <c r="G15" s="101" t="s">
        <v>270</v>
      </c>
      <c r="H15" s="69"/>
      <c r="I15" s="70"/>
      <c r="J15" s="70"/>
      <c r="K15" s="70"/>
      <c r="L15" s="159" t="s">
        <v>764</v>
      </c>
      <c r="M15" s="160"/>
      <c r="N15" s="161"/>
      <c r="O15" t="s">
        <v>765</v>
      </c>
    </row>
    <row r="16" spans="1:15" ht="20.100000000000001" customHeight="1">
      <c r="A16">
        <v>440</v>
      </c>
      <c r="B16" s="65">
        <v>9</v>
      </c>
      <c r="C16" s="100">
        <v>1821123512</v>
      </c>
      <c r="D16" s="67" t="s">
        <v>685</v>
      </c>
      <c r="E16" s="68" t="s">
        <v>152</v>
      </c>
      <c r="F16" s="101" t="s">
        <v>684</v>
      </c>
      <c r="G16" s="101" t="s">
        <v>270</v>
      </c>
      <c r="H16" s="69"/>
      <c r="I16" s="70"/>
      <c r="J16" s="70"/>
      <c r="K16" s="70"/>
      <c r="L16" s="159" t="s">
        <v>764</v>
      </c>
      <c r="M16" s="160"/>
      <c r="N16" s="161"/>
      <c r="O16" t="s">
        <v>765</v>
      </c>
    </row>
    <row r="17" spans="1:15" ht="20.100000000000001" customHeight="1">
      <c r="A17">
        <v>441</v>
      </c>
      <c r="B17" s="65">
        <v>10</v>
      </c>
      <c r="C17" s="100">
        <v>1820256080</v>
      </c>
      <c r="D17" s="67" t="s">
        <v>171</v>
      </c>
      <c r="E17" s="68" t="s">
        <v>90</v>
      </c>
      <c r="F17" s="101" t="s">
        <v>684</v>
      </c>
      <c r="G17" s="101" t="s">
        <v>333</v>
      </c>
      <c r="H17" s="69"/>
      <c r="I17" s="70"/>
      <c r="J17" s="70"/>
      <c r="K17" s="70"/>
      <c r="L17" s="159" t="s">
        <v>764</v>
      </c>
      <c r="M17" s="160"/>
      <c r="N17" s="161"/>
      <c r="O17" t="s">
        <v>765</v>
      </c>
    </row>
    <row r="18" spans="1:15" ht="20.100000000000001" customHeight="1">
      <c r="A18">
        <v>442</v>
      </c>
      <c r="B18" s="65">
        <v>11</v>
      </c>
      <c r="C18" s="100">
        <v>1821123515</v>
      </c>
      <c r="D18" s="67" t="s">
        <v>686</v>
      </c>
      <c r="E18" s="68" t="s">
        <v>213</v>
      </c>
      <c r="F18" s="101" t="s">
        <v>684</v>
      </c>
      <c r="G18" s="101" t="s">
        <v>270</v>
      </c>
      <c r="H18" s="69"/>
      <c r="I18" s="70"/>
      <c r="J18" s="70"/>
      <c r="K18" s="70"/>
      <c r="L18" s="159" t="s">
        <v>764</v>
      </c>
      <c r="M18" s="160"/>
      <c r="N18" s="161"/>
      <c r="O18" t="s">
        <v>765</v>
      </c>
    </row>
    <row r="19" spans="1:15" ht="20.100000000000001" customHeight="1">
      <c r="A19">
        <v>443</v>
      </c>
      <c r="B19" s="65">
        <v>12</v>
      </c>
      <c r="C19" s="100">
        <v>1820711968</v>
      </c>
      <c r="D19" s="67" t="s">
        <v>687</v>
      </c>
      <c r="E19" s="68" t="s">
        <v>121</v>
      </c>
      <c r="F19" s="101" t="s">
        <v>684</v>
      </c>
      <c r="G19" s="101" t="s">
        <v>741</v>
      </c>
      <c r="H19" s="69"/>
      <c r="I19" s="70"/>
      <c r="J19" s="70"/>
      <c r="K19" s="70"/>
      <c r="L19" s="159" t="s">
        <v>764</v>
      </c>
      <c r="M19" s="160"/>
      <c r="N19" s="161"/>
      <c r="O19" t="s">
        <v>765</v>
      </c>
    </row>
    <row r="20" spans="1:15" ht="20.100000000000001" customHeight="1">
      <c r="A20">
        <v>444</v>
      </c>
      <c r="B20" s="65">
        <v>13</v>
      </c>
      <c r="C20" s="100">
        <v>172316804</v>
      </c>
      <c r="D20" s="67" t="s">
        <v>688</v>
      </c>
      <c r="E20" s="68" t="s">
        <v>173</v>
      </c>
      <c r="F20" s="101" t="s">
        <v>684</v>
      </c>
      <c r="G20" s="101" t="s">
        <v>737</v>
      </c>
      <c r="H20" s="69"/>
      <c r="I20" s="70"/>
      <c r="J20" s="70"/>
      <c r="K20" s="70"/>
      <c r="L20" s="159" t="s">
        <v>764</v>
      </c>
      <c r="M20" s="160"/>
      <c r="N20" s="161"/>
      <c r="O20" t="s">
        <v>765</v>
      </c>
    </row>
    <row r="21" spans="1:15" ht="20.100000000000001" customHeight="1">
      <c r="A21">
        <v>445</v>
      </c>
      <c r="B21" s="65">
        <v>14</v>
      </c>
      <c r="C21" s="100">
        <v>1820211964</v>
      </c>
      <c r="D21" s="67" t="s">
        <v>689</v>
      </c>
      <c r="E21" s="68" t="s">
        <v>173</v>
      </c>
      <c r="F21" s="101" t="s">
        <v>684</v>
      </c>
      <c r="G21" s="101" t="s">
        <v>733</v>
      </c>
      <c r="H21" s="69"/>
      <c r="I21" s="70"/>
      <c r="J21" s="70"/>
      <c r="K21" s="70"/>
      <c r="L21" s="159" t="s">
        <v>764</v>
      </c>
      <c r="M21" s="160"/>
      <c r="N21" s="161"/>
      <c r="O21" t="s">
        <v>765</v>
      </c>
    </row>
    <row r="22" spans="1:15" ht="20.100000000000001" customHeight="1">
      <c r="A22">
        <v>446</v>
      </c>
      <c r="B22" s="65">
        <v>15</v>
      </c>
      <c r="C22" s="100">
        <v>1820255719</v>
      </c>
      <c r="D22" s="67" t="s">
        <v>690</v>
      </c>
      <c r="E22" s="68" t="s">
        <v>173</v>
      </c>
      <c r="F22" s="101" t="s">
        <v>684</v>
      </c>
      <c r="G22" s="101" t="s">
        <v>333</v>
      </c>
      <c r="H22" s="69"/>
      <c r="I22" s="70"/>
      <c r="J22" s="70"/>
      <c r="K22" s="70"/>
      <c r="L22" s="159" t="s">
        <v>764</v>
      </c>
      <c r="M22" s="160"/>
      <c r="N22" s="161"/>
      <c r="O22" t="s">
        <v>765</v>
      </c>
    </row>
    <row r="23" spans="1:15" ht="20.100000000000001" customHeight="1">
      <c r="A23">
        <v>447</v>
      </c>
      <c r="B23" s="65">
        <v>16</v>
      </c>
      <c r="C23" s="100">
        <v>1820255724</v>
      </c>
      <c r="D23" s="67" t="s">
        <v>397</v>
      </c>
      <c r="E23" s="68" t="s">
        <v>78</v>
      </c>
      <c r="F23" s="101" t="s">
        <v>684</v>
      </c>
      <c r="G23" s="101" t="s">
        <v>333</v>
      </c>
      <c r="H23" s="69"/>
      <c r="I23" s="70"/>
      <c r="J23" s="70"/>
      <c r="K23" s="70"/>
      <c r="L23" s="159" t="s">
        <v>764</v>
      </c>
      <c r="M23" s="160"/>
      <c r="N23" s="161"/>
      <c r="O23" t="s">
        <v>765</v>
      </c>
    </row>
    <row r="24" spans="1:15" ht="20.100000000000001" customHeight="1">
      <c r="A24">
        <v>448</v>
      </c>
      <c r="B24" s="65">
        <v>17</v>
      </c>
      <c r="C24" s="100">
        <v>172336854</v>
      </c>
      <c r="D24" s="67" t="s">
        <v>691</v>
      </c>
      <c r="E24" s="68" t="s">
        <v>92</v>
      </c>
      <c r="F24" s="101" t="s">
        <v>684</v>
      </c>
      <c r="G24" s="101" t="s">
        <v>735</v>
      </c>
      <c r="H24" s="69"/>
      <c r="I24" s="70"/>
      <c r="J24" s="70"/>
      <c r="K24" s="70"/>
      <c r="L24" s="159" t="s">
        <v>764</v>
      </c>
      <c r="M24" s="160"/>
      <c r="N24" s="161"/>
      <c r="O24" t="s">
        <v>765</v>
      </c>
    </row>
    <row r="25" spans="1:15" ht="20.100000000000001" customHeight="1">
      <c r="A25">
        <v>449</v>
      </c>
      <c r="B25" s="65">
        <v>18</v>
      </c>
      <c r="C25" s="100">
        <v>1821246322</v>
      </c>
      <c r="D25" s="67" t="s">
        <v>692</v>
      </c>
      <c r="E25" s="68" t="s">
        <v>92</v>
      </c>
      <c r="F25" s="101" t="s">
        <v>684</v>
      </c>
      <c r="G25" s="101" t="s">
        <v>344</v>
      </c>
      <c r="H25" s="69"/>
      <c r="I25" s="70"/>
      <c r="J25" s="70"/>
      <c r="K25" s="70"/>
      <c r="L25" s="159" t="s">
        <v>764</v>
      </c>
      <c r="M25" s="160"/>
      <c r="N25" s="161"/>
      <c r="O25" t="s">
        <v>765</v>
      </c>
    </row>
    <row r="26" spans="1:15" ht="20.100000000000001" customHeight="1">
      <c r="A26">
        <v>450</v>
      </c>
      <c r="B26" s="65">
        <v>19</v>
      </c>
      <c r="C26" s="100">
        <v>1811713761</v>
      </c>
      <c r="D26" s="67" t="s">
        <v>693</v>
      </c>
      <c r="E26" s="68" t="s">
        <v>157</v>
      </c>
      <c r="F26" s="101" t="s">
        <v>684</v>
      </c>
      <c r="G26" s="101" t="s">
        <v>336</v>
      </c>
      <c r="H26" s="69"/>
      <c r="I26" s="70"/>
      <c r="J26" s="70"/>
      <c r="K26" s="70"/>
      <c r="L26" s="159" t="s">
        <v>764</v>
      </c>
      <c r="M26" s="160"/>
      <c r="N26" s="161"/>
      <c r="O26" t="s">
        <v>765</v>
      </c>
    </row>
    <row r="27" spans="1:15" ht="20.100000000000001" customHeight="1">
      <c r="A27">
        <v>451</v>
      </c>
      <c r="B27" s="65">
        <v>20</v>
      </c>
      <c r="C27" s="100">
        <v>1811715556</v>
      </c>
      <c r="D27" s="67" t="s">
        <v>694</v>
      </c>
      <c r="E27" s="68" t="s">
        <v>157</v>
      </c>
      <c r="F27" s="101" t="s">
        <v>684</v>
      </c>
      <c r="G27" s="101" t="s">
        <v>263</v>
      </c>
      <c r="H27" s="69"/>
      <c r="I27" s="70"/>
      <c r="J27" s="70"/>
      <c r="K27" s="70"/>
      <c r="L27" s="159" t="s">
        <v>764</v>
      </c>
      <c r="M27" s="160"/>
      <c r="N27" s="161"/>
      <c r="O27" t="s">
        <v>765</v>
      </c>
    </row>
    <row r="28" spans="1:15" ht="20.100000000000001" customHeight="1">
      <c r="A28">
        <v>452</v>
      </c>
      <c r="B28" s="65">
        <v>21</v>
      </c>
      <c r="C28" s="100">
        <v>1821124719</v>
      </c>
      <c r="D28" s="67" t="s">
        <v>695</v>
      </c>
      <c r="E28" s="68" t="s">
        <v>122</v>
      </c>
      <c r="F28" s="101" t="s">
        <v>684</v>
      </c>
      <c r="G28" s="101" t="s">
        <v>270</v>
      </c>
      <c r="H28" s="69"/>
      <c r="I28" s="70"/>
      <c r="J28" s="70"/>
      <c r="K28" s="70"/>
      <c r="L28" s="159" t="s">
        <v>764</v>
      </c>
      <c r="M28" s="160"/>
      <c r="N28" s="161"/>
      <c r="O28" t="s">
        <v>765</v>
      </c>
    </row>
    <row r="29" spans="1:15" ht="20.100000000000001" customHeight="1">
      <c r="A29">
        <v>453</v>
      </c>
      <c r="B29" s="65">
        <v>22</v>
      </c>
      <c r="C29" s="100">
        <v>1821123820</v>
      </c>
      <c r="D29" s="67" t="s">
        <v>279</v>
      </c>
      <c r="E29" s="68" t="s">
        <v>176</v>
      </c>
      <c r="F29" s="101" t="s">
        <v>684</v>
      </c>
      <c r="G29" s="101" t="s">
        <v>270</v>
      </c>
      <c r="H29" s="69"/>
      <c r="I29" s="70"/>
      <c r="J29" s="70"/>
      <c r="K29" s="70"/>
      <c r="L29" s="159" t="s">
        <v>764</v>
      </c>
      <c r="M29" s="160"/>
      <c r="N29" s="161"/>
      <c r="O29" t="s">
        <v>765</v>
      </c>
    </row>
    <row r="30" spans="1:15" ht="20.100000000000001" customHeight="1">
      <c r="A30">
        <v>454</v>
      </c>
      <c r="B30" s="65">
        <v>23</v>
      </c>
      <c r="C30" s="100">
        <v>172316813</v>
      </c>
      <c r="D30" s="67" t="s">
        <v>696</v>
      </c>
      <c r="E30" s="68" t="s">
        <v>459</v>
      </c>
      <c r="F30" s="101" t="s">
        <v>684</v>
      </c>
      <c r="G30" s="101" t="s">
        <v>737</v>
      </c>
      <c r="H30" s="69"/>
      <c r="I30" s="70"/>
      <c r="J30" s="70"/>
      <c r="K30" s="70"/>
      <c r="L30" s="159" t="s">
        <v>764</v>
      </c>
      <c r="M30" s="160"/>
      <c r="N30" s="161"/>
      <c r="O30" t="s">
        <v>765</v>
      </c>
    </row>
  </sheetData>
  <mergeCells count="39">
    <mergeCell ref="L28:N28"/>
    <mergeCell ref="L29:N29"/>
    <mergeCell ref="L30:N30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0 A8:A30 G6:G30">
    <cfRule type="cellIs" dxfId="2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pane ySplit="7" topLeftCell="A8" activePane="bottomLeft" state="frozen"/>
      <selection activeCell="R18" sqref="R18"/>
      <selection pane="bottomLeft" activeCell="R18" sqref="R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758</v>
      </c>
    </row>
    <row r="2" spans="1:15" s="56" customFormat="1">
      <c r="C2" s="172" t="s">
        <v>59</v>
      </c>
      <c r="D2" s="172"/>
      <c r="E2" s="59" t="s">
        <v>808</v>
      </c>
      <c r="F2" s="156" t="s">
        <v>760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761</v>
      </c>
      <c r="D3" s="157" t="s">
        <v>762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809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455</v>
      </c>
      <c r="B8" s="65">
        <v>1</v>
      </c>
      <c r="C8" s="100">
        <v>1820214865</v>
      </c>
      <c r="D8" s="67" t="s">
        <v>172</v>
      </c>
      <c r="E8" s="68" t="s">
        <v>189</v>
      </c>
      <c r="F8" s="101" t="s">
        <v>684</v>
      </c>
      <c r="G8" s="101" t="s">
        <v>342</v>
      </c>
      <c r="H8" s="69"/>
      <c r="I8" s="70"/>
      <c r="J8" s="70"/>
      <c r="K8" s="70"/>
      <c r="L8" s="169" t="s">
        <v>764</v>
      </c>
      <c r="M8" s="170"/>
      <c r="N8" s="171"/>
      <c r="O8" t="s">
        <v>765</v>
      </c>
    </row>
    <row r="9" spans="1:15" ht="20.100000000000001" customHeight="1">
      <c r="A9">
        <v>456</v>
      </c>
      <c r="B9" s="65">
        <v>2</v>
      </c>
      <c r="C9" s="100">
        <v>1821411955</v>
      </c>
      <c r="D9" s="67" t="s">
        <v>697</v>
      </c>
      <c r="E9" s="68" t="s">
        <v>144</v>
      </c>
      <c r="F9" s="101" t="s">
        <v>684</v>
      </c>
      <c r="G9" s="101" t="s">
        <v>741</v>
      </c>
      <c r="H9" s="69"/>
      <c r="I9" s="70"/>
      <c r="J9" s="70"/>
      <c r="K9" s="70"/>
      <c r="L9" s="159" t="s">
        <v>764</v>
      </c>
      <c r="M9" s="160"/>
      <c r="N9" s="161"/>
      <c r="O9" t="s">
        <v>765</v>
      </c>
    </row>
    <row r="10" spans="1:15" ht="20.100000000000001" customHeight="1">
      <c r="A10">
        <v>457</v>
      </c>
      <c r="B10" s="65">
        <v>3</v>
      </c>
      <c r="C10" s="100">
        <v>1820243891</v>
      </c>
      <c r="D10" s="67" t="s">
        <v>159</v>
      </c>
      <c r="E10" s="68" t="s">
        <v>290</v>
      </c>
      <c r="F10" s="101" t="s">
        <v>684</v>
      </c>
      <c r="G10" s="101" t="s">
        <v>335</v>
      </c>
      <c r="H10" s="69"/>
      <c r="I10" s="70"/>
      <c r="J10" s="70"/>
      <c r="K10" s="70"/>
      <c r="L10" s="159" t="s">
        <v>764</v>
      </c>
      <c r="M10" s="160"/>
      <c r="N10" s="161"/>
      <c r="O10" t="s">
        <v>765</v>
      </c>
    </row>
    <row r="11" spans="1:15" ht="20.100000000000001" customHeight="1">
      <c r="A11">
        <v>458</v>
      </c>
      <c r="B11" s="65">
        <v>4</v>
      </c>
      <c r="C11" s="100">
        <v>1820715410</v>
      </c>
      <c r="D11" s="67" t="s">
        <v>698</v>
      </c>
      <c r="E11" s="68" t="s">
        <v>160</v>
      </c>
      <c r="F11" s="101" t="s">
        <v>684</v>
      </c>
      <c r="G11" s="101" t="s">
        <v>260</v>
      </c>
      <c r="H11" s="69"/>
      <c r="I11" s="70"/>
      <c r="J11" s="70"/>
      <c r="K11" s="70"/>
      <c r="L11" s="159" t="s">
        <v>764</v>
      </c>
      <c r="M11" s="160"/>
      <c r="N11" s="161"/>
      <c r="O11" t="s">
        <v>765</v>
      </c>
    </row>
    <row r="12" spans="1:15" ht="20.100000000000001" customHeight="1">
      <c r="A12">
        <v>459</v>
      </c>
      <c r="B12" s="65">
        <v>5</v>
      </c>
      <c r="C12" s="100">
        <v>1820244313</v>
      </c>
      <c r="D12" s="67" t="s">
        <v>699</v>
      </c>
      <c r="E12" s="68" t="s">
        <v>700</v>
      </c>
      <c r="F12" s="101" t="s">
        <v>684</v>
      </c>
      <c r="G12" s="101" t="s">
        <v>344</v>
      </c>
      <c r="H12" s="69"/>
      <c r="I12" s="70"/>
      <c r="J12" s="70"/>
      <c r="K12" s="70"/>
      <c r="L12" s="159" t="s">
        <v>764</v>
      </c>
      <c r="M12" s="160"/>
      <c r="N12" s="161"/>
      <c r="O12" t="s">
        <v>765</v>
      </c>
    </row>
    <row r="13" spans="1:15" ht="20.100000000000001" customHeight="1">
      <c r="A13">
        <v>460</v>
      </c>
      <c r="B13" s="65">
        <v>6</v>
      </c>
      <c r="C13" s="100">
        <v>171576617</v>
      </c>
      <c r="D13" s="67" t="s">
        <v>247</v>
      </c>
      <c r="E13" s="68" t="s">
        <v>123</v>
      </c>
      <c r="F13" s="101" t="s">
        <v>684</v>
      </c>
      <c r="G13" s="101" t="s">
        <v>741</v>
      </c>
      <c r="H13" s="69"/>
      <c r="I13" s="70"/>
      <c r="J13" s="70"/>
      <c r="K13" s="70"/>
      <c r="L13" s="159" t="s">
        <v>764</v>
      </c>
      <c r="M13" s="160"/>
      <c r="N13" s="161"/>
      <c r="O13" t="s">
        <v>765</v>
      </c>
    </row>
    <row r="14" spans="1:15" ht="20.100000000000001" customHeight="1">
      <c r="A14">
        <v>461</v>
      </c>
      <c r="B14" s="65">
        <v>7</v>
      </c>
      <c r="C14" s="100">
        <v>1821124000</v>
      </c>
      <c r="D14" s="67" t="s">
        <v>306</v>
      </c>
      <c r="E14" s="68" t="s">
        <v>103</v>
      </c>
      <c r="F14" s="101" t="s">
        <v>684</v>
      </c>
      <c r="G14" s="101" t="s">
        <v>270</v>
      </c>
      <c r="H14" s="69"/>
      <c r="I14" s="70"/>
      <c r="J14" s="70"/>
      <c r="K14" s="70"/>
      <c r="L14" s="159" t="s">
        <v>764</v>
      </c>
      <c r="M14" s="160"/>
      <c r="N14" s="161"/>
      <c r="O14" t="s">
        <v>765</v>
      </c>
    </row>
    <row r="15" spans="1:15" ht="20.100000000000001" customHeight="1">
      <c r="A15">
        <v>462</v>
      </c>
      <c r="B15" s="65">
        <v>8</v>
      </c>
      <c r="C15" s="100">
        <v>1820231972</v>
      </c>
      <c r="D15" s="67" t="s">
        <v>701</v>
      </c>
      <c r="E15" s="68" t="s">
        <v>105</v>
      </c>
      <c r="F15" s="101" t="s">
        <v>684</v>
      </c>
      <c r="G15" s="101" t="s">
        <v>733</v>
      </c>
      <c r="H15" s="69"/>
      <c r="I15" s="70"/>
      <c r="J15" s="70"/>
      <c r="K15" s="70"/>
      <c r="L15" s="159" t="s">
        <v>764</v>
      </c>
      <c r="M15" s="160"/>
      <c r="N15" s="161"/>
      <c r="O15" t="s">
        <v>765</v>
      </c>
    </row>
    <row r="16" spans="1:15" ht="20.100000000000001" customHeight="1">
      <c r="A16">
        <v>463</v>
      </c>
      <c r="B16" s="65">
        <v>9</v>
      </c>
      <c r="C16" s="100">
        <v>1820245706</v>
      </c>
      <c r="D16" s="67" t="s">
        <v>702</v>
      </c>
      <c r="E16" s="68" t="s">
        <v>105</v>
      </c>
      <c r="F16" s="101" t="s">
        <v>684</v>
      </c>
      <c r="G16" s="101" t="s">
        <v>335</v>
      </c>
      <c r="H16" s="69"/>
      <c r="I16" s="70"/>
      <c r="J16" s="70"/>
      <c r="K16" s="70"/>
      <c r="L16" s="159" t="s">
        <v>764</v>
      </c>
      <c r="M16" s="160"/>
      <c r="N16" s="161"/>
      <c r="O16" t="s">
        <v>765</v>
      </c>
    </row>
    <row r="17" spans="1:15" ht="20.100000000000001" customHeight="1">
      <c r="A17">
        <v>464</v>
      </c>
      <c r="B17" s="65">
        <v>10</v>
      </c>
      <c r="C17" s="100">
        <v>1821254350</v>
      </c>
      <c r="D17" s="67" t="s">
        <v>85</v>
      </c>
      <c r="E17" s="68" t="s">
        <v>148</v>
      </c>
      <c r="F17" s="101" t="s">
        <v>684</v>
      </c>
      <c r="G17" s="101" t="s">
        <v>333</v>
      </c>
      <c r="H17" s="69"/>
      <c r="I17" s="70"/>
      <c r="J17" s="70"/>
      <c r="K17" s="70"/>
      <c r="L17" s="159" t="s">
        <v>764</v>
      </c>
      <c r="M17" s="160"/>
      <c r="N17" s="161"/>
      <c r="O17" t="s">
        <v>765</v>
      </c>
    </row>
    <row r="18" spans="1:15" ht="20.100000000000001" customHeight="1">
      <c r="A18">
        <v>465</v>
      </c>
      <c r="B18" s="65">
        <v>11</v>
      </c>
      <c r="C18" s="100">
        <v>1821614741</v>
      </c>
      <c r="D18" s="67" t="s">
        <v>703</v>
      </c>
      <c r="E18" s="68" t="s">
        <v>182</v>
      </c>
      <c r="F18" s="101" t="s">
        <v>684</v>
      </c>
      <c r="G18" s="101" t="s">
        <v>348</v>
      </c>
      <c r="H18" s="69"/>
      <c r="I18" s="70"/>
      <c r="J18" s="70"/>
      <c r="K18" s="70"/>
      <c r="L18" s="159" t="s">
        <v>764</v>
      </c>
      <c r="M18" s="160"/>
      <c r="N18" s="161"/>
      <c r="O18" t="s">
        <v>765</v>
      </c>
    </row>
    <row r="19" spans="1:15" ht="20.100000000000001" customHeight="1">
      <c r="A19">
        <v>466</v>
      </c>
      <c r="B19" s="65">
        <v>12</v>
      </c>
      <c r="C19" s="100">
        <v>1821253672</v>
      </c>
      <c r="D19" s="67" t="s">
        <v>704</v>
      </c>
      <c r="E19" s="68" t="s">
        <v>129</v>
      </c>
      <c r="F19" s="101" t="s">
        <v>684</v>
      </c>
      <c r="G19" s="101" t="s">
        <v>333</v>
      </c>
      <c r="H19" s="69"/>
      <c r="I19" s="70"/>
      <c r="J19" s="70"/>
      <c r="K19" s="70"/>
      <c r="L19" s="159" t="s">
        <v>764</v>
      </c>
      <c r="M19" s="160"/>
      <c r="N19" s="161"/>
      <c r="O19" t="s">
        <v>765</v>
      </c>
    </row>
    <row r="20" spans="1:15" ht="20.100000000000001" customHeight="1">
      <c r="A20">
        <v>467</v>
      </c>
      <c r="B20" s="65">
        <v>13</v>
      </c>
      <c r="C20" s="100">
        <v>1820124724</v>
      </c>
      <c r="D20" s="67" t="s">
        <v>705</v>
      </c>
      <c r="E20" s="68" t="s">
        <v>130</v>
      </c>
      <c r="F20" s="101" t="s">
        <v>684</v>
      </c>
      <c r="G20" s="101" t="s">
        <v>270</v>
      </c>
      <c r="H20" s="69"/>
      <c r="I20" s="70"/>
      <c r="J20" s="70"/>
      <c r="K20" s="70"/>
      <c r="L20" s="159" t="s">
        <v>764</v>
      </c>
      <c r="M20" s="160"/>
      <c r="N20" s="161"/>
      <c r="O20" t="s">
        <v>765</v>
      </c>
    </row>
    <row r="21" spans="1:15" ht="20.100000000000001" customHeight="1">
      <c r="A21">
        <v>468</v>
      </c>
      <c r="B21" s="65">
        <v>14</v>
      </c>
      <c r="C21" s="100">
        <v>1821255387</v>
      </c>
      <c r="D21" s="67" t="s">
        <v>226</v>
      </c>
      <c r="E21" s="68" t="s">
        <v>170</v>
      </c>
      <c r="F21" s="101" t="s">
        <v>684</v>
      </c>
      <c r="G21" s="101" t="s">
        <v>345</v>
      </c>
      <c r="H21" s="69"/>
      <c r="I21" s="70"/>
      <c r="J21" s="70"/>
      <c r="K21" s="70"/>
      <c r="L21" s="159" t="s">
        <v>764</v>
      </c>
      <c r="M21" s="160"/>
      <c r="N21" s="161"/>
      <c r="O21" t="s">
        <v>765</v>
      </c>
    </row>
    <row r="22" spans="1:15" ht="20.100000000000001" customHeight="1">
      <c r="A22">
        <v>469</v>
      </c>
      <c r="B22" s="65">
        <v>15</v>
      </c>
      <c r="C22" s="100">
        <v>1820246225</v>
      </c>
      <c r="D22" s="67" t="s">
        <v>318</v>
      </c>
      <c r="E22" s="68" t="s">
        <v>296</v>
      </c>
      <c r="F22" s="101" t="s">
        <v>684</v>
      </c>
      <c r="G22" s="101" t="s">
        <v>335</v>
      </c>
      <c r="H22" s="69"/>
      <c r="I22" s="70"/>
      <c r="J22" s="70"/>
      <c r="K22" s="70"/>
      <c r="L22" s="159" t="s">
        <v>770</v>
      </c>
      <c r="M22" s="160"/>
      <c r="N22" s="161"/>
      <c r="O22" t="s">
        <v>765</v>
      </c>
    </row>
    <row r="23" spans="1:15" ht="20.100000000000001" customHeight="1">
      <c r="A23">
        <v>470</v>
      </c>
      <c r="B23" s="65">
        <v>16</v>
      </c>
      <c r="C23" s="100">
        <v>1820253683</v>
      </c>
      <c r="D23" s="67" t="s">
        <v>706</v>
      </c>
      <c r="E23" s="68" t="s">
        <v>209</v>
      </c>
      <c r="F23" s="101" t="s">
        <v>684</v>
      </c>
      <c r="G23" s="101" t="s">
        <v>345</v>
      </c>
      <c r="H23" s="69"/>
      <c r="I23" s="70"/>
      <c r="J23" s="70"/>
      <c r="K23" s="70"/>
      <c r="L23" s="159" t="s">
        <v>764</v>
      </c>
      <c r="M23" s="160"/>
      <c r="N23" s="161"/>
      <c r="O23" t="s">
        <v>765</v>
      </c>
    </row>
    <row r="24" spans="1:15" ht="20.100000000000001" customHeight="1">
      <c r="A24">
        <v>471</v>
      </c>
      <c r="B24" s="65">
        <v>17</v>
      </c>
      <c r="C24" s="100">
        <v>1820243889</v>
      </c>
      <c r="D24" s="67" t="s">
        <v>707</v>
      </c>
      <c r="E24" s="68" t="s">
        <v>111</v>
      </c>
      <c r="F24" s="101" t="s">
        <v>684</v>
      </c>
      <c r="G24" s="101" t="s">
        <v>335</v>
      </c>
      <c r="H24" s="69"/>
      <c r="I24" s="70"/>
      <c r="J24" s="70"/>
      <c r="K24" s="70"/>
      <c r="L24" s="159" t="s">
        <v>764</v>
      </c>
      <c r="M24" s="160"/>
      <c r="N24" s="161"/>
      <c r="O24" t="s">
        <v>765</v>
      </c>
    </row>
    <row r="25" spans="1:15" ht="20.100000000000001" customHeight="1">
      <c r="A25">
        <v>472</v>
      </c>
      <c r="B25" s="65">
        <v>18</v>
      </c>
      <c r="C25" s="100">
        <v>1820253680</v>
      </c>
      <c r="D25" s="67" t="s">
        <v>708</v>
      </c>
      <c r="E25" s="68" t="s">
        <v>111</v>
      </c>
      <c r="F25" s="101" t="s">
        <v>684</v>
      </c>
      <c r="G25" s="101" t="s">
        <v>345</v>
      </c>
      <c r="H25" s="69"/>
      <c r="I25" s="70"/>
      <c r="J25" s="70"/>
      <c r="K25" s="70"/>
      <c r="L25" s="159" t="s">
        <v>764</v>
      </c>
      <c r="M25" s="160"/>
      <c r="N25" s="161"/>
      <c r="O25" t="s">
        <v>765</v>
      </c>
    </row>
    <row r="26" spans="1:15" ht="20.100000000000001" customHeight="1">
      <c r="A26">
        <v>473</v>
      </c>
      <c r="B26" s="65">
        <v>19</v>
      </c>
      <c r="C26" s="100">
        <v>172336876</v>
      </c>
      <c r="D26" s="67" t="s">
        <v>709</v>
      </c>
      <c r="E26" s="68" t="s">
        <v>196</v>
      </c>
      <c r="F26" s="101" t="s">
        <v>684</v>
      </c>
      <c r="G26" s="101" t="s">
        <v>735</v>
      </c>
      <c r="H26" s="69"/>
      <c r="I26" s="70"/>
      <c r="J26" s="70"/>
      <c r="K26" s="70"/>
      <c r="L26" s="159" t="s">
        <v>764</v>
      </c>
      <c r="M26" s="160"/>
      <c r="N26" s="161"/>
      <c r="O26" t="s">
        <v>765</v>
      </c>
    </row>
    <row r="27" spans="1:15" ht="20.100000000000001" customHeight="1">
      <c r="A27">
        <v>474</v>
      </c>
      <c r="B27" s="65">
        <v>20</v>
      </c>
      <c r="C27" s="100">
        <v>1821123992</v>
      </c>
      <c r="D27" s="67" t="s">
        <v>210</v>
      </c>
      <c r="E27" s="68" t="s">
        <v>139</v>
      </c>
      <c r="F27" s="101" t="s">
        <v>684</v>
      </c>
      <c r="G27" s="101" t="s">
        <v>270</v>
      </c>
      <c r="H27" s="69"/>
      <c r="I27" s="70"/>
      <c r="J27" s="70"/>
      <c r="K27" s="70"/>
      <c r="L27" s="159" t="s">
        <v>764</v>
      </c>
      <c r="M27" s="160"/>
      <c r="N27" s="161"/>
      <c r="O27" t="s">
        <v>765</v>
      </c>
    </row>
    <row r="28" spans="1:15" ht="20.100000000000001" customHeight="1">
      <c r="A28">
        <v>475</v>
      </c>
      <c r="B28" s="65">
        <v>21</v>
      </c>
      <c r="C28" s="100">
        <v>1821123513</v>
      </c>
      <c r="D28" s="67" t="s">
        <v>221</v>
      </c>
      <c r="E28" s="68" t="s">
        <v>155</v>
      </c>
      <c r="F28" s="101" t="s">
        <v>684</v>
      </c>
      <c r="G28" s="101" t="s">
        <v>270</v>
      </c>
      <c r="H28" s="69"/>
      <c r="I28" s="70"/>
      <c r="J28" s="70"/>
      <c r="K28" s="70"/>
      <c r="L28" s="159" t="s">
        <v>764</v>
      </c>
      <c r="M28" s="160"/>
      <c r="N28" s="161"/>
      <c r="O28" t="s">
        <v>765</v>
      </c>
    </row>
    <row r="29" spans="1:15" ht="20.100000000000001" customHeight="1">
      <c r="A29">
        <v>476</v>
      </c>
      <c r="B29" s="65">
        <v>22</v>
      </c>
      <c r="C29" s="100">
        <v>1821614746</v>
      </c>
      <c r="D29" s="67" t="s">
        <v>87</v>
      </c>
      <c r="E29" s="68" t="s">
        <v>188</v>
      </c>
      <c r="F29" s="101" t="s">
        <v>684</v>
      </c>
      <c r="G29" s="101" t="s">
        <v>348</v>
      </c>
      <c r="H29" s="69"/>
      <c r="I29" s="70"/>
      <c r="J29" s="70"/>
      <c r="K29" s="70"/>
      <c r="L29" s="159" t="s">
        <v>764</v>
      </c>
      <c r="M29" s="160"/>
      <c r="N29" s="161"/>
      <c r="O29" t="s">
        <v>765</v>
      </c>
    </row>
    <row r="30" spans="1:15" ht="20.100000000000001" customHeight="1">
      <c r="A30">
        <v>477</v>
      </c>
      <c r="B30" s="65">
        <v>23</v>
      </c>
      <c r="C30" s="100">
        <v>1811223961</v>
      </c>
      <c r="D30" s="67" t="s">
        <v>710</v>
      </c>
      <c r="E30" s="68" t="s">
        <v>147</v>
      </c>
      <c r="F30" s="101" t="s">
        <v>684</v>
      </c>
      <c r="G30" s="101" t="s">
        <v>326</v>
      </c>
      <c r="H30" s="69"/>
      <c r="I30" s="70"/>
      <c r="J30" s="70"/>
      <c r="K30" s="70"/>
      <c r="L30" s="159" t="s">
        <v>764</v>
      </c>
      <c r="M30" s="160"/>
      <c r="N30" s="161"/>
      <c r="O30" t="s">
        <v>765</v>
      </c>
    </row>
  </sheetData>
  <mergeCells count="39">
    <mergeCell ref="L28:N28"/>
    <mergeCell ref="L29:N29"/>
    <mergeCell ref="L30:N30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0 A8:A30 G6:G30">
    <cfRule type="cellIs" dxfId="1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 t="e">
        <f>IF(ISNA(VLOOKUP($B9,#REF!,AA$4,0))=FALSE,VLOOKUP($B9,#REF!,AA$4,0),"")</f>
        <v>#REF!</v>
      </c>
      <c r="AB9" s="147" t="e">
        <f>IF(ISNA(VLOOKUP($B9,#REF!,AB$4,0))=FALSE,VLOOKUP($B9,#REF!,AB$4,0),"")</f>
        <v>#REF!</v>
      </c>
      <c r="AC9" s="147" t="e">
        <f>IF(ISNA(VLOOKUP($B9,#REF!,AC$4,0))=FALSE,VLOOKUP($B9,#REF!,AC$4,0),"")</f>
        <v>#REF!</v>
      </c>
      <c r="AD9" s="14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9" t="e">
        <f>IF(ISNA(VLOOKUP($B23,#REF!,AA$4,0))=FALSE,VLOOKUP($B23,#REF!,AA$4,0),"")</f>
        <v>#REF!</v>
      </c>
      <c r="AB23" s="150" t="e">
        <f>IF(ISNA(VLOOKUP($B23,#REF!,AB$4,0))=FALSE,VLOOKUP($B23,#REF!,AB$4,0),"")</f>
        <v>#REF!</v>
      </c>
      <c r="AC23" s="150" t="e">
        <f>IF(ISNA(VLOOKUP($B23,#REF!,AC$4,0))=FALSE,VLOOKUP($B23,#REF!,AC$4,0),"")</f>
        <v>#REF!</v>
      </c>
      <c r="AD23" s="15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 t="e">
        <f>IF(ISNA(VLOOKUP($B32,#REF!,AA$4,0))=FALSE,VLOOKUP($B32,#REF!,AA$4,0),"")</f>
        <v>#REF!</v>
      </c>
      <c r="AB32" s="147" t="e">
        <f>IF(ISNA(VLOOKUP($B32,#REF!,AB$4,0))=FALSE,VLOOKUP($B32,#REF!,AB$4,0),"")</f>
        <v>#REF!</v>
      </c>
      <c r="AC32" s="147" t="e">
        <f>IF(ISNA(VLOOKUP($B32,#REF!,AC$4,0))=FALSE,VLOOKUP($B32,#REF!,AC$4,0),"")</f>
        <v>#REF!</v>
      </c>
      <c r="AD32" s="14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9" t="e">
        <f>IF(ISNA(VLOOKUP($B46,#REF!,AA$4,0))=FALSE,VLOOKUP($B46,#REF!,AA$4,0),"")</f>
        <v>#REF!</v>
      </c>
      <c r="AB46" s="150" t="e">
        <f>IF(ISNA(VLOOKUP($B46,#REF!,AB$4,0))=FALSE,VLOOKUP($B46,#REF!,AB$4,0),"")</f>
        <v>#REF!</v>
      </c>
      <c r="AC46" s="150" t="e">
        <f>IF(ISNA(VLOOKUP($B46,#REF!,AC$4,0))=FALSE,VLOOKUP($B46,#REF!,AC$4,0),"")</f>
        <v>#REF!</v>
      </c>
      <c r="AD46" s="15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6" t="e">
        <f>IF(ISNA(VLOOKUP($B55,#REF!,AA$4,0))=FALSE,VLOOKUP($B55,#REF!,AA$4,0),"")</f>
        <v>#REF!</v>
      </c>
      <c r="AB55" s="147" t="e">
        <f>IF(ISNA(VLOOKUP($B55,#REF!,AB$4,0))=FALSE,VLOOKUP($B55,#REF!,AB$4,0),"")</f>
        <v>#REF!</v>
      </c>
      <c r="AC55" s="147" t="e">
        <f>IF(ISNA(VLOOKUP($B55,#REF!,AC$4,0))=FALSE,VLOOKUP($B55,#REF!,AC$4,0),"")</f>
        <v>#REF!</v>
      </c>
      <c r="AD55" s="148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9" t="e">
        <f>IF(ISNA(VLOOKUP($B69,#REF!,AA$4,0))=FALSE,VLOOKUP($B69,#REF!,AA$4,0),"")</f>
        <v>#REF!</v>
      </c>
      <c r="AB69" s="150" t="e">
        <f>IF(ISNA(VLOOKUP($B69,#REF!,AB$4,0))=FALSE,VLOOKUP($B69,#REF!,AB$4,0),"")</f>
        <v>#REF!</v>
      </c>
      <c r="AC69" s="150" t="e">
        <f>IF(ISNA(VLOOKUP($B69,#REF!,AC$4,0))=FALSE,VLOOKUP($B69,#REF!,AC$4,0),"")</f>
        <v>#REF!</v>
      </c>
      <c r="AD69" s="15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09"/>
      <c r="AB78" s="110"/>
      <c r="AC78" s="110"/>
      <c r="AD78" s="111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02"/>
      <c r="AB79" s="103"/>
      <c r="AC79" s="103"/>
      <c r="AD79" s="104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02"/>
      <c r="AB80" s="103"/>
      <c r="AC80" s="103"/>
      <c r="AD80" s="104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02"/>
      <c r="AB81" s="103"/>
      <c r="AC81" s="103"/>
      <c r="AD81" s="104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02"/>
      <c r="AB82" s="103"/>
      <c r="AC82" s="103"/>
      <c r="AD82" s="104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02"/>
      <c r="AB83" s="103"/>
      <c r="AC83" s="103"/>
      <c r="AD83" s="104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02"/>
      <c r="AB84" s="103"/>
      <c r="AC84" s="103"/>
      <c r="AD84" s="104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02"/>
      <c r="AB85" s="103"/>
      <c r="AC85" s="103"/>
      <c r="AD85" s="104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02"/>
      <c r="AB86" s="103"/>
      <c r="AC86" s="103"/>
      <c r="AD86" s="104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02"/>
      <c r="AB87" s="103"/>
      <c r="AC87" s="103"/>
      <c r="AD87" s="104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02"/>
      <c r="AB88" s="103"/>
      <c r="AC88" s="103"/>
      <c r="AD88" s="104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02"/>
      <c r="AB89" s="103"/>
      <c r="AC89" s="103"/>
      <c r="AD89" s="104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02"/>
      <c r="AB90" s="103"/>
      <c r="AC90" s="103"/>
      <c r="AD90" s="104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02"/>
      <c r="AB91" s="103"/>
      <c r="AC91" s="103"/>
      <c r="AD91" s="104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05"/>
      <c r="AB92" s="106"/>
      <c r="AC92" s="106"/>
      <c r="AD92" s="107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55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54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2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21" t="s">
        <v>5</v>
      </c>
      <c r="B1" s="121"/>
      <c r="C1" s="121"/>
      <c r="D1" s="121"/>
      <c r="F1" s="35" t="s">
        <v>49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21" t="s">
        <v>6</v>
      </c>
      <c r="B2" s="121"/>
      <c r="C2" s="121"/>
      <c r="D2" s="121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39" t="s">
        <v>3</v>
      </c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35" t="s">
        <v>2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F5" s="46"/>
    </row>
    <row r="6" spans="1:32" s="11" customFormat="1" ht="17.25" customHeight="1">
      <c r="A6" s="122" t="s">
        <v>4</v>
      </c>
      <c r="B6" s="10"/>
      <c r="C6" s="125" t="s">
        <v>8</v>
      </c>
      <c r="D6" s="132" t="s">
        <v>9</v>
      </c>
      <c r="E6" s="140" t="s">
        <v>10</v>
      </c>
      <c r="F6" s="128" t="s">
        <v>11</v>
      </c>
      <c r="G6" s="125" t="s">
        <v>12</v>
      </c>
      <c r="H6" s="128" t="s">
        <v>13</v>
      </c>
      <c r="I6" s="131" t="s">
        <v>14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 t="s">
        <v>15</v>
      </c>
      <c r="Y6" s="131"/>
      <c r="Z6" s="131"/>
      <c r="AA6" s="112" t="s">
        <v>16</v>
      </c>
      <c r="AB6" s="113"/>
      <c r="AC6" s="113"/>
      <c r="AD6" s="114"/>
    </row>
    <row r="7" spans="1:32" s="11" customFormat="1" ht="63.75" customHeight="1">
      <c r="A7" s="123"/>
      <c r="B7" s="12"/>
      <c r="C7" s="126"/>
      <c r="D7" s="133"/>
      <c r="E7" s="141"/>
      <c r="F7" s="129"/>
      <c r="G7" s="126"/>
      <c r="H7" s="136"/>
      <c r="I7" s="13" t="s">
        <v>31</v>
      </c>
      <c r="J7" s="14" t="s">
        <v>34</v>
      </c>
      <c r="K7" s="138" t="s">
        <v>32</v>
      </c>
      <c r="L7" s="138"/>
      <c r="M7" s="138"/>
      <c r="N7" s="138"/>
      <c r="O7" s="138" t="s">
        <v>33</v>
      </c>
      <c r="P7" s="138"/>
      <c r="Q7" s="138"/>
      <c r="R7" s="138"/>
      <c r="S7" s="138" t="s">
        <v>35</v>
      </c>
      <c r="T7" s="138"/>
      <c r="U7" s="138"/>
      <c r="V7" s="138"/>
      <c r="W7" s="14" t="s">
        <v>36</v>
      </c>
      <c r="X7" s="14" t="s">
        <v>37</v>
      </c>
      <c r="Y7" s="14" t="s">
        <v>38</v>
      </c>
      <c r="Z7" s="14" t="s">
        <v>39</v>
      </c>
      <c r="AA7" s="115"/>
      <c r="AB7" s="116"/>
      <c r="AC7" s="116"/>
      <c r="AD7" s="117"/>
    </row>
    <row r="8" spans="1:32" s="18" customFormat="1" ht="21">
      <c r="A8" s="124"/>
      <c r="B8" s="15"/>
      <c r="C8" s="127"/>
      <c r="D8" s="134"/>
      <c r="E8" s="142"/>
      <c r="F8" s="130"/>
      <c r="G8" s="127"/>
      <c r="H8" s="137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18"/>
      <c r="AB8" s="119"/>
      <c r="AC8" s="119"/>
      <c r="AD8" s="120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46" t="e">
        <f>IF(ISNA(VLOOKUP($B9,#REF!,AA$4,0))=FALSE,VLOOKUP($B9,#REF!,AA$4,0),"")</f>
        <v>#REF!</v>
      </c>
      <c r="AB9" s="147" t="e">
        <f>IF(ISNA(VLOOKUP($B9,#REF!,AB$4,0))=FALSE,VLOOKUP($B9,#REF!,AB$4,0),"")</f>
        <v>#REF!</v>
      </c>
      <c r="AC9" s="147" t="e">
        <f>IF(ISNA(VLOOKUP($B9,#REF!,AC$4,0))=FALSE,VLOOKUP($B9,#REF!,AC$4,0),"")</f>
        <v>#REF!</v>
      </c>
      <c r="AD9" s="148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43" t="e">
        <f>IF(ISNA(VLOOKUP($B10,#REF!,AA$4,0))=FALSE,VLOOKUP($B10,#REF!,AA$4,0),"")</f>
        <v>#REF!</v>
      </c>
      <c r="AB10" s="144" t="e">
        <f>IF(ISNA(VLOOKUP($B10,#REF!,AB$4,0))=FALSE,VLOOKUP($B10,#REF!,AB$4,0),"")</f>
        <v>#REF!</v>
      </c>
      <c r="AC10" s="144" t="e">
        <f>IF(ISNA(VLOOKUP($B10,#REF!,AC$4,0))=FALSE,VLOOKUP($B10,#REF!,AC$4,0),"")</f>
        <v>#REF!</v>
      </c>
      <c r="AD10" s="145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43" t="e">
        <f>IF(ISNA(VLOOKUP($B11,#REF!,AA$4,0))=FALSE,VLOOKUP($B11,#REF!,AA$4,0),"")</f>
        <v>#REF!</v>
      </c>
      <c r="AB11" s="144" t="e">
        <f>IF(ISNA(VLOOKUP($B11,#REF!,AB$4,0))=FALSE,VLOOKUP($B11,#REF!,AB$4,0),"")</f>
        <v>#REF!</v>
      </c>
      <c r="AC11" s="144" t="e">
        <f>IF(ISNA(VLOOKUP($B11,#REF!,AC$4,0))=FALSE,VLOOKUP($B11,#REF!,AC$4,0),"")</f>
        <v>#REF!</v>
      </c>
      <c r="AD11" s="145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43" t="e">
        <f>IF(ISNA(VLOOKUP($B12,#REF!,AA$4,0))=FALSE,VLOOKUP($B12,#REF!,AA$4,0),"")</f>
        <v>#REF!</v>
      </c>
      <c r="AB12" s="144" t="e">
        <f>IF(ISNA(VLOOKUP($B12,#REF!,AB$4,0))=FALSE,VLOOKUP($B12,#REF!,AB$4,0),"")</f>
        <v>#REF!</v>
      </c>
      <c r="AC12" s="144" t="e">
        <f>IF(ISNA(VLOOKUP($B12,#REF!,AC$4,0))=FALSE,VLOOKUP($B12,#REF!,AC$4,0),"")</f>
        <v>#REF!</v>
      </c>
      <c r="AD12" s="145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43" t="e">
        <f>IF(ISNA(VLOOKUP($B13,#REF!,AA$4,0))=FALSE,VLOOKUP($B13,#REF!,AA$4,0),"")</f>
        <v>#REF!</v>
      </c>
      <c r="AB13" s="144" t="e">
        <f>IF(ISNA(VLOOKUP($B13,#REF!,AB$4,0))=FALSE,VLOOKUP($B13,#REF!,AB$4,0),"")</f>
        <v>#REF!</v>
      </c>
      <c r="AC13" s="144" t="e">
        <f>IF(ISNA(VLOOKUP($B13,#REF!,AC$4,0))=FALSE,VLOOKUP($B13,#REF!,AC$4,0),"")</f>
        <v>#REF!</v>
      </c>
      <c r="AD13" s="145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43" t="e">
        <f>IF(ISNA(VLOOKUP($B14,#REF!,AA$4,0))=FALSE,VLOOKUP($B14,#REF!,AA$4,0),"")</f>
        <v>#REF!</v>
      </c>
      <c r="AB14" s="144" t="e">
        <f>IF(ISNA(VLOOKUP($B14,#REF!,AB$4,0))=FALSE,VLOOKUP($B14,#REF!,AB$4,0),"")</f>
        <v>#REF!</v>
      </c>
      <c r="AC14" s="144" t="e">
        <f>IF(ISNA(VLOOKUP($B14,#REF!,AC$4,0))=FALSE,VLOOKUP($B14,#REF!,AC$4,0),"")</f>
        <v>#REF!</v>
      </c>
      <c r="AD14" s="145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43" t="e">
        <f>IF(ISNA(VLOOKUP($B15,#REF!,AA$4,0))=FALSE,VLOOKUP($B15,#REF!,AA$4,0),"")</f>
        <v>#REF!</v>
      </c>
      <c r="AB15" s="144" t="e">
        <f>IF(ISNA(VLOOKUP($B15,#REF!,AB$4,0))=FALSE,VLOOKUP($B15,#REF!,AB$4,0),"")</f>
        <v>#REF!</v>
      </c>
      <c r="AC15" s="144" t="e">
        <f>IF(ISNA(VLOOKUP($B15,#REF!,AC$4,0))=FALSE,VLOOKUP($B15,#REF!,AC$4,0),"")</f>
        <v>#REF!</v>
      </c>
      <c r="AD15" s="145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43" t="e">
        <f>IF(ISNA(VLOOKUP($B16,#REF!,AA$4,0))=FALSE,VLOOKUP($B16,#REF!,AA$4,0),"")</f>
        <v>#REF!</v>
      </c>
      <c r="AB16" s="144" t="e">
        <f>IF(ISNA(VLOOKUP($B16,#REF!,AB$4,0))=FALSE,VLOOKUP($B16,#REF!,AB$4,0),"")</f>
        <v>#REF!</v>
      </c>
      <c r="AC16" s="144" t="e">
        <f>IF(ISNA(VLOOKUP($B16,#REF!,AC$4,0))=FALSE,VLOOKUP($B16,#REF!,AC$4,0),"")</f>
        <v>#REF!</v>
      </c>
      <c r="AD16" s="145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43" t="e">
        <f>IF(ISNA(VLOOKUP($B17,#REF!,AA$4,0))=FALSE,VLOOKUP($B17,#REF!,AA$4,0),"")</f>
        <v>#REF!</v>
      </c>
      <c r="AB17" s="144" t="e">
        <f>IF(ISNA(VLOOKUP($B17,#REF!,AB$4,0))=FALSE,VLOOKUP($B17,#REF!,AB$4,0),"")</f>
        <v>#REF!</v>
      </c>
      <c r="AC17" s="144" t="e">
        <f>IF(ISNA(VLOOKUP($B17,#REF!,AC$4,0))=FALSE,VLOOKUP($B17,#REF!,AC$4,0),"")</f>
        <v>#REF!</v>
      </c>
      <c r="AD17" s="145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43" t="e">
        <f>IF(ISNA(VLOOKUP($B18,#REF!,AA$4,0))=FALSE,VLOOKUP($B18,#REF!,AA$4,0),"")</f>
        <v>#REF!</v>
      </c>
      <c r="AB18" s="144" t="e">
        <f>IF(ISNA(VLOOKUP($B18,#REF!,AB$4,0))=FALSE,VLOOKUP($B18,#REF!,AB$4,0),"")</f>
        <v>#REF!</v>
      </c>
      <c r="AC18" s="144" t="e">
        <f>IF(ISNA(VLOOKUP($B18,#REF!,AC$4,0))=FALSE,VLOOKUP($B18,#REF!,AC$4,0),"")</f>
        <v>#REF!</v>
      </c>
      <c r="AD18" s="145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43" t="e">
        <f>IF(ISNA(VLOOKUP($B19,#REF!,AA$4,0))=FALSE,VLOOKUP($B19,#REF!,AA$4,0),"")</f>
        <v>#REF!</v>
      </c>
      <c r="AB19" s="144" t="e">
        <f>IF(ISNA(VLOOKUP($B19,#REF!,AB$4,0))=FALSE,VLOOKUP($B19,#REF!,AB$4,0),"")</f>
        <v>#REF!</v>
      </c>
      <c r="AC19" s="144" t="e">
        <f>IF(ISNA(VLOOKUP($B19,#REF!,AC$4,0))=FALSE,VLOOKUP($B19,#REF!,AC$4,0),"")</f>
        <v>#REF!</v>
      </c>
      <c r="AD19" s="145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43" t="e">
        <f>IF(ISNA(VLOOKUP($B20,#REF!,AA$4,0))=FALSE,VLOOKUP($B20,#REF!,AA$4,0),"")</f>
        <v>#REF!</v>
      </c>
      <c r="AB20" s="144" t="e">
        <f>IF(ISNA(VLOOKUP($B20,#REF!,AB$4,0))=FALSE,VLOOKUP($B20,#REF!,AB$4,0),"")</f>
        <v>#REF!</v>
      </c>
      <c r="AC20" s="144" t="e">
        <f>IF(ISNA(VLOOKUP($B20,#REF!,AC$4,0))=FALSE,VLOOKUP($B20,#REF!,AC$4,0),"")</f>
        <v>#REF!</v>
      </c>
      <c r="AD20" s="145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43" t="e">
        <f>IF(ISNA(VLOOKUP($B21,#REF!,AA$4,0))=FALSE,VLOOKUP($B21,#REF!,AA$4,0),"")</f>
        <v>#REF!</v>
      </c>
      <c r="AB21" s="144" t="e">
        <f>IF(ISNA(VLOOKUP($B21,#REF!,AB$4,0))=FALSE,VLOOKUP($B21,#REF!,AB$4,0),"")</f>
        <v>#REF!</v>
      </c>
      <c r="AC21" s="144" t="e">
        <f>IF(ISNA(VLOOKUP($B21,#REF!,AC$4,0))=FALSE,VLOOKUP($B21,#REF!,AC$4,0),"")</f>
        <v>#REF!</v>
      </c>
      <c r="AD21" s="145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43" t="e">
        <f>IF(ISNA(VLOOKUP($B22,#REF!,AA$4,0))=FALSE,VLOOKUP($B22,#REF!,AA$4,0),"")</f>
        <v>#REF!</v>
      </c>
      <c r="AB22" s="144" t="e">
        <f>IF(ISNA(VLOOKUP($B22,#REF!,AB$4,0))=FALSE,VLOOKUP($B22,#REF!,AB$4,0),"")</f>
        <v>#REF!</v>
      </c>
      <c r="AC22" s="144" t="e">
        <f>IF(ISNA(VLOOKUP($B22,#REF!,AC$4,0))=FALSE,VLOOKUP($B22,#REF!,AC$4,0),"")</f>
        <v>#REF!</v>
      </c>
      <c r="AD22" s="145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49" t="e">
        <f>IF(ISNA(VLOOKUP($B23,#REF!,AA$4,0))=FALSE,VLOOKUP($B23,#REF!,AA$4,0),"")</f>
        <v>#REF!</v>
      </c>
      <c r="AB23" s="150" t="e">
        <f>IF(ISNA(VLOOKUP($B23,#REF!,AB$4,0))=FALSE,VLOOKUP($B23,#REF!,AB$4,0),"")</f>
        <v>#REF!</v>
      </c>
      <c r="AC23" s="150" t="e">
        <f>IF(ISNA(VLOOKUP($B23,#REF!,AC$4,0))=FALSE,VLOOKUP($B23,#REF!,AC$4,0),"")</f>
        <v>#REF!</v>
      </c>
      <c r="AD23" s="151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08" t="s">
        <v>30</v>
      </c>
      <c r="T24" s="108"/>
      <c r="U24" s="108"/>
      <c r="V24" s="108"/>
      <c r="W24" s="108"/>
      <c r="X24" s="108"/>
      <c r="Y24" s="108"/>
      <c r="Z24" s="108"/>
      <c r="AA24" s="108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08" t="s">
        <v>22</v>
      </c>
      <c r="L25" s="108"/>
      <c r="M25" s="108"/>
      <c r="N25" s="108"/>
      <c r="O25" s="108"/>
      <c r="P25" s="108"/>
      <c r="Q25" s="108"/>
      <c r="R25" s="108"/>
      <c r="T25" s="21"/>
      <c r="U25" s="21"/>
      <c r="V25" s="108" t="s">
        <v>23</v>
      </c>
      <c r="W25" s="108"/>
      <c r="X25" s="108"/>
      <c r="Y25" s="108"/>
      <c r="Z25" s="108"/>
      <c r="AA25" s="108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08" t="s">
        <v>24</v>
      </c>
      <c r="L26" s="108"/>
      <c r="M26" s="108"/>
      <c r="N26" s="108"/>
      <c r="O26" s="108"/>
      <c r="P26" s="108"/>
      <c r="Q26" s="108"/>
      <c r="R26" s="108"/>
      <c r="S26" s="30"/>
      <c r="T26" s="30"/>
      <c r="U26" s="30"/>
      <c r="V26" s="108" t="s">
        <v>24</v>
      </c>
      <c r="W26" s="108"/>
      <c r="X26" s="108"/>
      <c r="Y26" s="108"/>
      <c r="Z26" s="108"/>
      <c r="AA26" s="108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50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46" t="e">
        <f>IF(ISNA(VLOOKUP($B32,#REF!,AA$4,0))=FALSE,VLOOKUP($B32,#REF!,AA$4,0),"")</f>
        <v>#REF!</v>
      </c>
      <c r="AB32" s="147" t="e">
        <f>IF(ISNA(VLOOKUP($B32,#REF!,AB$4,0))=FALSE,VLOOKUP($B32,#REF!,AB$4,0),"")</f>
        <v>#REF!</v>
      </c>
      <c r="AC32" s="147" t="e">
        <f>IF(ISNA(VLOOKUP($B32,#REF!,AC$4,0))=FALSE,VLOOKUP($B32,#REF!,AC$4,0),"")</f>
        <v>#REF!</v>
      </c>
      <c r="AD32" s="148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43" t="e">
        <f>IF(ISNA(VLOOKUP($B33,#REF!,AA$4,0))=FALSE,VLOOKUP($B33,#REF!,AA$4,0),"")</f>
        <v>#REF!</v>
      </c>
      <c r="AB33" s="144" t="e">
        <f>IF(ISNA(VLOOKUP($B33,#REF!,AB$4,0))=FALSE,VLOOKUP($B33,#REF!,AB$4,0),"")</f>
        <v>#REF!</v>
      </c>
      <c r="AC33" s="144" t="e">
        <f>IF(ISNA(VLOOKUP($B33,#REF!,AC$4,0))=FALSE,VLOOKUP($B33,#REF!,AC$4,0),"")</f>
        <v>#REF!</v>
      </c>
      <c r="AD33" s="145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43" t="e">
        <f>IF(ISNA(VLOOKUP($B34,#REF!,AA$4,0))=FALSE,VLOOKUP($B34,#REF!,AA$4,0),"")</f>
        <v>#REF!</v>
      </c>
      <c r="AB34" s="144" t="e">
        <f>IF(ISNA(VLOOKUP($B34,#REF!,AB$4,0))=FALSE,VLOOKUP($B34,#REF!,AB$4,0),"")</f>
        <v>#REF!</v>
      </c>
      <c r="AC34" s="144" t="e">
        <f>IF(ISNA(VLOOKUP($B34,#REF!,AC$4,0))=FALSE,VLOOKUP($B34,#REF!,AC$4,0),"")</f>
        <v>#REF!</v>
      </c>
      <c r="AD34" s="145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43" t="e">
        <f>IF(ISNA(VLOOKUP($B35,#REF!,AA$4,0))=FALSE,VLOOKUP($B35,#REF!,AA$4,0),"")</f>
        <v>#REF!</v>
      </c>
      <c r="AB35" s="144" t="e">
        <f>IF(ISNA(VLOOKUP($B35,#REF!,AB$4,0))=FALSE,VLOOKUP($B35,#REF!,AB$4,0),"")</f>
        <v>#REF!</v>
      </c>
      <c r="AC35" s="144" t="e">
        <f>IF(ISNA(VLOOKUP($B35,#REF!,AC$4,0))=FALSE,VLOOKUP($B35,#REF!,AC$4,0),"")</f>
        <v>#REF!</v>
      </c>
      <c r="AD35" s="145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43" t="e">
        <f>IF(ISNA(VLOOKUP($B36,#REF!,AA$4,0))=FALSE,VLOOKUP($B36,#REF!,AA$4,0),"")</f>
        <v>#REF!</v>
      </c>
      <c r="AB36" s="144" t="e">
        <f>IF(ISNA(VLOOKUP($B36,#REF!,AB$4,0))=FALSE,VLOOKUP($B36,#REF!,AB$4,0),"")</f>
        <v>#REF!</v>
      </c>
      <c r="AC36" s="144" t="e">
        <f>IF(ISNA(VLOOKUP($B36,#REF!,AC$4,0))=FALSE,VLOOKUP($B36,#REF!,AC$4,0),"")</f>
        <v>#REF!</v>
      </c>
      <c r="AD36" s="145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43" t="e">
        <f>IF(ISNA(VLOOKUP($B37,#REF!,AA$4,0))=FALSE,VLOOKUP($B37,#REF!,AA$4,0),"")</f>
        <v>#REF!</v>
      </c>
      <c r="AB37" s="144" t="e">
        <f>IF(ISNA(VLOOKUP($B37,#REF!,AB$4,0))=FALSE,VLOOKUP($B37,#REF!,AB$4,0),"")</f>
        <v>#REF!</v>
      </c>
      <c r="AC37" s="144" t="e">
        <f>IF(ISNA(VLOOKUP($B37,#REF!,AC$4,0))=FALSE,VLOOKUP($B37,#REF!,AC$4,0),"")</f>
        <v>#REF!</v>
      </c>
      <c r="AD37" s="145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43" t="e">
        <f>IF(ISNA(VLOOKUP($B38,#REF!,AA$4,0))=FALSE,VLOOKUP($B38,#REF!,AA$4,0),"")</f>
        <v>#REF!</v>
      </c>
      <c r="AB38" s="144" t="e">
        <f>IF(ISNA(VLOOKUP($B38,#REF!,AB$4,0))=FALSE,VLOOKUP($B38,#REF!,AB$4,0),"")</f>
        <v>#REF!</v>
      </c>
      <c r="AC38" s="144" t="e">
        <f>IF(ISNA(VLOOKUP($B38,#REF!,AC$4,0))=FALSE,VLOOKUP($B38,#REF!,AC$4,0),"")</f>
        <v>#REF!</v>
      </c>
      <c r="AD38" s="145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43" t="e">
        <f>IF(ISNA(VLOOKUP($B39,#REF!,AA$4,0))=FALSE,VLOOKUP($B39,#REF!,AA$4,0),"")</f>
        <v>#REF!</v>
      </c>
      <c r="AB39" s="144" t="e">
        <f>IF(ISNA(VLOOKUP($B39,#REF!,AB$4,0))=FALSE,VLOOKUP($B39,#REF!,AB$4,0),"")</f>
        <v>#REF!</v>
      </c>
      <c r="AC39" s="144" t="e">
        <f>IF(ISNA(VLOOKUP($B39,#REF!,AC$4,0))=FALSE,VLOOKUP($B39,#REF!,AC$4,0),"")</f>
        <v>#REF!</v>
      </c>
      <c r="AD39" s="145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43" t="e">
        <f>IF(ISNA(VLOOKUP($B40,#REF!,AA$4,0))=FALSE,VLOOKUP($B40,#REF!,AA$4,0),"")</f>
        <v>#REF!</v>
      </c>
      <c r="AB40" s="144" t="e">
        <f>IF(ISNA(VLOOKUP($B40,#REF!,AB$4,0))=FALSE,VLOOKUP($B40,#REF!,AB$4,0),"")</f>
        <v>#REF!</v>
      </c>
      <c r="AC40" s="144" t="e">
        <f>IF(ISNA(VLOOKUP($B40,#REF!,AC$4,0))=FALSE,VLOOKUP($B40,#REF!,AC$4,0),"")</f>
        <v>#REF!</v>
      </c>
      <c r="AD40" s="145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43" t="e">
        <f>IF(ISNA(VLOOKUP($B41,#REF!,AA$4,0))=FALSE,VLOOKUP($B41,#REF!,AA$4,0),"")</f>
        <v>#REF!</v>
      </c>
      <c r="AB41" s="144" t="e">
        <f>IF(ISNA(VLOOKUP($B41,#REF!,AB$4,0))=FALSE,VLOOKUP($B41,#REF!,AB$4,0),"")</f>
        <v>#REF!</v>
      </c>
      <c r="AC41" s="144" t="e">
        <f>IF(ISNA(VLOOKUP($B41,#REF!,AC$4,0))=FALSE,VLOOKUP($B41,#REF!,AC$4,0),"")</f>
        <v>#REF!</v>
      </c>
      <c r="AD41" s="145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43" t="e">
        <f>IF(ISNA(VLOOKUP($B42,#REF!,AA$4,0))=FALSE,VLOOKUP($B42,#REF!,AA$4,0),"")</f>
        <v>#REF!</v>
      </c>
      <c r="AB42" s="144" t="e">
        <f>IF(ISNA(VLOOKUP($B42,#REF!,AB$4,0))=FALSE,VLOOKUP($B42,#REF!,AB$4,0),"")</f>
        <v>#REF!</v>
      </c>
      <c r="AC42" s="144" t="e">
        <f>IF(ISNA(VLOOKUP($B42,#REF!,AC$4,0))=FALSE,VLOOKUP($B42,#REF!,AC$4,0),"")</f>
        <v>#REF!</v>
      </c>
      <c r="AD42" s="145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43" t="e">
        <f>IF(ISNA(VLOOKUP($B43,#REF!,AA$4,0))=FALSE,VLOOKUP($B43,#REF!,AA$4,0),"")</f>
        <v>#REF!</v>
      </c>
      <c r="AB43" s="144" t="e">
        <f>IF(ISNA(VLOOKUP($B43,#REF!,AB$4,0))=FALSE,VLOOKUP($B43,#REF!,AB$4,0),"")</f>
        <v>#REF!</v>
      </c>
      <c r="AC43" s="144" t="e">
        <f>IF(ISNA(VLOOKUP($B43,#REF!,AC$4,0))=FALSE,VLOOKUP($B43,#REF!,AC$4,0),"")</f>
        <v>#REF!</v>
      </c>
      <c r="AD43" s="145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43" t="e">
        <f>IF(ISNA(VLOOKUP($B44,#REF!,AA$4,0))=FALSE,VLOOKUP($B44,#REF!,AA$4,0),"")</f>
        <v>#REF!</v>
      </c>
      <c r="AB44" s="144" t="e">
        <f>IF(ISNA(VLOOKUP($B44,#REF!,AB$4,0))=FALSE,VLOOKUP($B44,#REF!,AB$4,0),"")</f>
        <v>#REF!</v>
      </c>
      <c r="AC44" s="144" t="e">
        <f>IF(ISNA(VLOOKUP($B44,#REF!,AC$4,0))=FALSE,VLOOKUP($B44,#REF!,AC$4,0),"")</f>
        <v>#REF!</v>
      </c>
      <c r="AD44" s="145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43" t="e">
        <f>IF(ISNA(VLOOKUP($B45,#REF!,AA$4,0))=FALSE,VLOOKUP($B45,#REF!,AA$4,0),"")</f>
        <v>#REF!</v>
      </c>
      <c r="AB45" s="144" t="e">
        <f>IF(ISNA(VLOOKUP($B45,#REF!,AB$4,0))=FALSE,VLOOKUP($B45,#REF!,AB$4,0),"")</f>
        <v>#REF!</v>
      </c>
      <c r="AC45" s="144" t="e">
        <f>IF(ISNA(VLOOKUP($B45,#REF!,AC$4,0))=FALSE,VLOOKUP($B45,#REF!,AC$4,0),"")</f>
        <v>#REF!</v>
      </c>
      <c r="AD45" s="145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49" t="e">
        <f>IF(ISNA(VLOOKUP($B46,#REF!,AA$4,0))=FALSE,VLOOKUP($B46,#REF!,AA$4,0),"")</f>
        <v>#REF!</v>
      </c>
      <c r="AB46" s="150" t="e">
        <f>IF(ISNA(VLOOKUP($B46,#REF!,AB$4,0))=FALSE,VLOOKUP($B46,#REF!,AB$4,0),"")</f>
        <v>#REF!</v>
      </c>
      <c r="AC46" s="150" t="e">
        <f>IF(ISNA(VLOOKUP($B46,#REF!,AC$4,0))=FALSE,VLOOKUP($B46,#REF!,AC$4,0),"")</f>
        <v>#REF!</v>
      </c>
      <c r="AD46" s="151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08" t="s">
        <v>30</v>
      </c>
      <c r="T47" s="108"/>
      <c r="U47" s="108"/>
      <c r="V47" s="108"/>
      <c r="W47" s="108"/>
      <c r="X47" s="108"/>
      <c r="Y47" s="108"/>
      <c r="Z47" s="108"/>
      <c r="AA47" s="108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08" t="s">
        <v>22</v>
      </c>
      <c r="L48" s="108"/>
      <c r="M48" s="108"/>
      <c r="N48" s="108"/>
      <c r="O48" s="108"/>
      <c r="P48" s="108"/>
      <c r="Q48" s="108"/>
      <c r="R48" s="108"/>
      <c r="T48" s="21"/>
      <c r="U48" s="21"/>
      <c r="V48" s="108" t="s">
        <v>23</v>
      </c>
      <c r="W48" s="108"/>
      <c r="X48" s="108"/>
      <c r="Y48" s="108"/>
      <c r="Z48" s="108"/>
      <c r="AA48" s="108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08" t="s">
        <v>24</v>
      </c>
      <c r="L49" s="108"/>
      <c r="M49" s="108"/>
      <c r="N49" s="108"/>
      <c r="O49" s="108"/>
      <c r="P49" s="108"/>
      <c r="Q49" s="108"/>
      <c r="R49" s="108"/>
      <c r="S49" s="30"/>
      <c r="T49" s="30"/>
      <c r="U49" s="30"/>
      <c r="V49" s="108" t="s">
        <v>24</v>
      </c>
      <c r="W49" s="108"/>
      <c r="X49" s="108"/>
      <c r="Y49" s="108"/>
      <c r="Z49" s="108"/>
      <c r="AA49" s="108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51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46" t="e">
        <f>IF(ISNA(VLOOKUP($B55,#REF!,AA$4,0))=FALSE,VLOOKUP($B55,#REF!,AA$4,0),"")</f>
        <v>#REF!</v>
      </c>
      <c r="AB55" s="147" t="e">
        <f>IF(ISNA(VLOOKUP($B55,#REF!,AB$4,0))=FALSE,VLOOKUP($B55,#REF!,AB$4,0),"")</f>
        <v>#REF!</v>
      </c>
      <c r="AC55" s="147" t="e">
        <f>IF(ISNA(VLOOKUP($B55,#REF!,AC$4,0))=FALSE,VLOOKUP($B55,#REF!,AC$4,0),"")</f>
        <v>#REF!</v>
      </c>
      <c r="AD55" s="148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43" t="e">
        <f>IF(ISNA(VLOOKUP($B56,#REF!,AA$4,0))=FALSE,VLOOKUP($B56,#REF!,AA$4,0),"")</f>
        <v>#REF!</v>
      </c>
      <c r="AB56" s="144" t="e">
        <f>IF(ISNA(VLOOKUP($B56,#REF!,AB$4,0))=FALSE,VLOOKUP($B56,#REF!,AB$4,0),"")</f>
        <v>#REF!</v>
      </c>
      <c r="AC56" s="144" t="e">
        <f>IF(ISNA(VLOOKUP($B56,#REF!,AC$4,0))=FALSE,VLOOKUP($B56,#REF!,AC$4,0),"")</f>
        <v>#REF!</v>
      </c>
      <c r="AD56" s="145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43" t="e">
        <f>IF(ISNA(VLOOKUP($B57,#REF!,AA$4,0))=FALSE,VLOOKUP($B57,#REF!,AA$4,0),"")</f>
        <v>#REF!</v>
      </c>
      <c r="AB57" s="144" t="e">
        <f>IF(ISNA(VLOOKUP($B57,#REF!,AB$4,0))=FALSE,VLOOKUP($B57,#REF!,AB$4,0),"")</f>
        <v>#REF!</v>
      </c>
      <c r="AC57" s="144" t="e">
        <f>IF(ISNA(VLOOKUP($B57,#REF!,AC$4,0))=FALSE,VLOOKUP($B57,#REF!,AC$4,0),"")</f>
        <v>#REF!</v>
      </c>
      <c r="AD57" s="145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43" t="e">
        <f>IF(ISNA(VLOOKUP($B58,#REF!,AA$4,0))=FALSE,VLOOKUP($B58,#REF!,AA$4,0),"")</f>
        <v>#REF!</v>
      </c>
      <c r="AB58" s="144" t="e">
        <f>IF(ISNA(VLOOKUP($B58,#REF!,AB$4,0))=FALSE,VLOOKUP($B58,#REF!,AB$4,0),"")</f>
        <v>#REF!</v>
      </c>
      <c r="AC58" s="144" t="e">
        <f>IF(ISNA(VLOOKUP($B58,#REF!,AC$4,0))=FALSE,VLOOKUP($B58,#REF!,AC$4,0),"")</f>
        <v>#REF!</v>
      </c>
      <c r="AD58" s="145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43" t="e">
        <f>IF(ISNA(VLOOKUP($B59,#REF!,AA$4,0))=FALSE,VLOOKUP($B59,#REF!,AA$4,0),"")</f>
        <v>#REF!</v>
      </c>
      <c r="AB59" s="144" t="e">
        <f>IF(ISNA(VLOOKUP($B59,#REF!,AB$4,0))=FALSE,VLOOKUP($B59,#REF!,AB$4,0),"")</f>
        <v>#REF!</v>
      </c>
      <c r="AC59" s="144" t="e">
        <f>IF(ISNA(VLOOKUP($B59,#REF!,AC$4,0))=FALSE,VLOOKUP($B59,#REF!,AC$4,0),"")</f>
        <v>#REF!</v>
      </c>
      <c r="AD59" s="145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43" t="e">
        <f>IF(ISNA(VLOOKUP($B60,#REF!,AA$4,0))=FALSE,VLOOKUP($B60,#REF!,AA$4,0),"")</f>
        <v>#REF!</v>
      </c>
      <c r="AB60" s="144" t="e">
        <f>IF(ISNA(VLOOKUP($B60,#REF!,AB$4,0))=FALSE,VLOOKUP($B60,#REF!,AB$4,0),"")</f>
        <v>#REF!</v>
      </c>
      <c r="AC60" s="144" t="e">
        <f>IF(ISNA(VLOOKUP($B60,#REF!,AC$4,0))=FALSE,VLOOKUP($B60,#REF!,AC$4,0),"")</f>
        <v>#REF!</v>
      </c>
      <c r="AD60" s="145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43" t="e">
        <f>IF(ISNA(VLOOKUP($B61,#REF!,AA$4,0))=FALSE,VLOOKUP($B61,#REF!,AA$4,0),"")</f>
        <v>#REF!</v>
      </c>
      <c r="AB61" s="144" t="e">
        <f>IF(ISNA(VLOOKUP($B61,#REF!,AB$4,0))=FALSE,VLOOKUP($B61,#REF!,AB$4,0),"")</f>
        <v>#REF!</v>
      </c>
      <c r="AC61" s="144" t="e">
        <f>IF(ISNA(VLOOKUP($B61,#REF!,AC$4,0))=FALSE,VLOOKUP($B61,#REF!,AC$4,0),"")</f>
        <v>#REF!</v>
      </c>
      <c r="AD61" s="145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43" t="e">
        <f>IF(ISNA(VLOOKUP($B62,#REF!,AA$4,0))=FALSE,VLOOKUP($B62,#REF!,AA$4,0),"")</f>
        <v>#REF!</v>
      </c>
      <c r="AB62" s="144" t="e">
        <f>IF(ISNA(VLOOKUP($B62,#REF!,AB$4,0))=FALSE,VLOOKUP($B62,#REF!,AB$4,0),"")</f>
        <v>#REF!</v>
      </c>
      <c r="AC62" s="144" t="e">
        <f>IF(ISNA(VLOOKUP($B62,#REF!,AC$4,0))=FALSE,VLOOKUP($B62,#REF!,AC$4,0),"")</f>
        <v>#REF!</v>
      </c>
      <c r="AD62" s="145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43" t="e">
        <f>IF(ISNA(VLOOKUP($B63,#REF!,AA$4,0))=FALSE,VLOOKUP($B63,#REF!,AA$4,0),"")</f>
        <v>#REF!</v>
      </c>
      <c r="AB63" s="144" t="e">
        <f>IF(ISNA(VLOOKUP($B63,#REF!,AB$4,0))=FALSE,VLOOKUP($B63,#REF!,AB$4,0),"")</f>
        <v>#REF!</v>
      </c>
      <c r="AC63" s="144" t="e">
        <f>IF(ISNA(VLOOKUP($B63,#REF!,AC$4,0))=FALSE,VLOOKUP($B63,#REF!,AC$4,0),"")</f>
        <v>#REF!</v>
      </c>
      <c r="AD63" s="145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43" t="e">
        <f>IF(ISNA(VLOOKUP($B64,#REF!,AA$4,0))=FALSE,VLOOKUP($B64,#REF!,AA$4,0),"")</f>
        <v>#REF!</v>
      </c>
      <c r="AB64" s="144" t="e">
        <f>IF(ISNA(VLOOKUP($B64,#REF!,AB$4,0))=FALSE,VLOOKUP($B64,#REF!,AB$4,0),"")</f>
        <v>#REF!</v>
      </c>
      <c r="AC64" s="144" t="e">
        <f>IF(ISNA(VLOOKUP($B64,#REF!,AC$4,0))=FALSE,VLOOKUP($B64,#REF!,AC$4,0),"")</f>
        <v>#REF!</v>
      </c>
      <c r="AD64" s="145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43" t="e">
        <f>IF(ISNA(VLOOKUP($B65,#REF!,AA$4,0))=FALSE,VLOOKUP($B65,#REF!,AA$4,0),"")</f>
        <v>#REF!</v>
      </c>
      <c r="AB65" s="144" t="e">
        <f>IF(ISNA(VLOOKUP($B65,#REF!,AB$4,0))=FALSE,VLOOKUP($B65,#REF!,AB$4,0),"")</f>
        <v>#REF!</v>
      </c>
      <c r="AC65" s="144" t="e">
        <f>IF(ISNA(VLOOKUP($B65,#REF!,AC$4,0))=FALSE,VLOOKUP($B65,#REF!,AC$4,0),"")</f>
        <v>#REF!</v>
      </c>
      <c r="AD65" s="145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43" t="e">
        <f>IF(ISNA(VLOOKUP($B66,#REF!,AA$4,0))=FALSE,VLOOKUP($B66,#REF!,AA$4,0),"")</f>
        <v>#REF!</v>
      </c>
      <c r="AB66" s="144" t="e">
        <f>IF(ISNA(VLOOKUP($B66,#REF!,AB$4,0))=FALSE,VLOOKUP($B66,#REF!,AB$4,0),"")</f>
        <v>#REF!</v>
      </c>
      <c r="AC66" s="144" t="e">
        <f>IF(ISNA(VLOOKUP($B66,#REF!,AC$4,0))=FALSE,VLOOKUP($B66,#REF!,AC$4,0),"")</f>
        <v>#REF!</v>
      </c>
      <c r="AD66" s="145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43" t="e">
        <f>IF(ISNA(VLOOKUP($B67,#REF!,AA$4,0))=FALSE,VLOOKUP($B67,#REF!,AA$4,0),"")</f>
        <v>#REF!</v>
      </c>
      <c r="AB67" s="144" t="e">
        <f>IF(ISNA(VLOOKUP($B67,#REF!,AB$4,0))=FALSE,VLOOKUP($B67,#REF!,AB$4,0),"")</f>
        <v>#REF!</v>
      </c>
      <c r="AC67" s="144" t="e">
        <f>IF(ISNA(VLOOKUP($B67,#REF!,AC$4,0))=FALSE,VLOOKUP($B67,#REF!,AC$4,0),"")</f>
        <v>#REF!</v>
      </c>
      <c r="AD67" s="145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43" t="e">
        <f>IF(ISNA(VLOOKUP($B68,#REF!,AA$4,0))=FALSE,VLOOKUP($B68,#REF!,AA$4,0),"")</f>
        <v>#REF!</v>
      </c>
      <c r="AB68" s="144" t="e">
        <f>IF(ISNA(VLOOKUP($B68,#REF!,AB$4,0))=FALSE,VLOOKUP($B68,#REF!,AB$4,0),"")</f>
        <v>#REF!</v>
      </c>
      <c r="AC68" s="144" t="e">
        <f>IF(ISNA(VLOOKUP($B68,#REF!,AC$4,0))=FALSE,VLOOKUP($B68,#REF!,AC$4,0),"")</f>
        <v>#REF!</v>
      </c>
      <c r="AD68" s="145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49" t="e">
        <f>IF(ISNA(VLOOKUP($B69,#REF!,AA$4,0))=FALSE,VLOOKUP($B69,#REF!,AA$4,0),"")</f>
        <v>#REF!</v>
      </c>
      <c r="AB69" s="150" t="e">
        <f>IF(ISNA(VLOOKUP($B69,#REF!,AB$4,0))=FALSE,VLOOKUP($B69,#REF!,AB$4,0),"")</f>
        <v>#REF!</v>
      </c>
      <c r="AC69" s="150" t="e">
        <f>IF(ISNA(VLOOKUP($B69,#REF!,AC$4,0))=FALSE,VLOOKUP($B69,#REF!,AC$4,0),"")</f>
        <v>#REF!</v>
      </c>
      <c r="AD69" s="151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08" t="s">
        <v>30</v>
      </c>
      <c r="T70" s="108"/>
      <c r="U70" s="108"/>
      <c r="V70" s="108"/>
      <c r="W70" s="108"/>
      <c r="X70" s="108"/>
      <c r="Y70" s="108"/>
      <c r="Z70" s="108"/>
      <c r="AA70" s="108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08" t="s">
        <v>22</v>
      </c>
      <c r="L71" s="108"/>
      <c r="M71" s="108"/>
      <c r="N71" s="108"/>
      <c r="O71" s="108"/>
      <c r="P71" s="108"/>
      <c r="Q71" s="108"/>
      <c r="R71" s="108"/>
      <c r="T71" s="21"/>
      <c r="U71" s="21"/>
      <c r="V71" s="108" t="s">
        <v>23</v>
      </c>
      <c r="W71" s="108"/>
      <c r="X71" s="108"/>
      <c r="Y71" s="108"/>
      <c r="Z71" s="108"/>
      <c r="AA71" s="108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08" t="s">
        <v>24</v>
      </c>
      <c r="L72" s="108"/>
      <c r="M72" s="108"/>
      <c r="N72" s="108"/>
      <c r="O72" s="108"/>
      <c r="P72" s="108"/>
      <c r="Q72" s="108"/>
      <c r="R72" s="108"/>
      <c r="S72" s="30"/>
      <c r="T72" s="30"/>
      <c r="U72" s="30"/>
      <c r="V72" s="108" t="s">
        <v>24</v>
      </c>
      <c r="W72" s="108"/>
      <c r="X72" s="108"/>
      <c r="Y72" s="108"/>
      <c r="Z72" s="108"/>
      <c r="AA72" s="108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52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46" t="e">
        <f>IF(ISNA(VLOOKUP($B78,#REF!,AA$4,0))=FALSE,VLOOKUP($B78,#REF!,AA$4,0),"")</f>
        <v>#REF!</v>
      </c>
      <c r="AB78" s="147" t="e">
        <f>IF(ISNA(VLOOKUP($B78,#REF!,AB$4,0))=FALSE,VLOOKUP($B78,#REF!,AB$4,0),"")</f>
        <v>#REF!</v>
      </c>
      <c r="AC78" s="147" t="e">
        <f>IF(ISNA(VLOOKUP($B78,#REF!,AC$4,0))=FALSE,VLOOKUP($B78,#REF!,AC$4,0),"")</f>
        <v>#REF!</v>
      </c>
      <c r="AD78" s="148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43" t="e">
        <f>IF(ISNA(VLOOKUP($B79,#REF!,AA$4,0))=FALSE,VLOOKUP($B79,#REF!,AA$4,0),"")</f>
        <v>#REF!</v>
      </c>
      <c r="AB79" s="144" t="e">
        <f>IF(ISNA(VLOOKUP($B79,#REF!,AB$4,0))=FALSE,VLOOKUP($B79,#REF!,AB$4,0),"")</f>
        <v>#REF!</v>
      </c>
      <c r="AC79" s="144" t="e">
        <f>IF(ISNA(VLOOKUP($B79,#REF!,AC$4,0))=FALSE,VLOOKUP($B79,#REF!,AC$4,0),"")</f>
        <v>#REF!</v>
      </c>
      <c r="AD79" s="145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43" t="e">
        <f>IF(ISNA(VLOOKUP($B80,#REF!,AA$4,0))=FALSE,VLOOKUP($B80,#REF!,AA$4,0),"")</f>
        <v>#REF!</v>
      </c>
      <c r="AB80" s="144" t="e">
        <f>IF(ISNA(VLOOKUP($B80,#REF!,AB$4,0))=FALSE,VLOOKUP($B80,#REF!,AB$4,0),"")</f>
        <v>#REF!</v>
      </c>
      <c r="AC80" s="144" t="e">
        <f>IF(ISNA(VLOOKUP($B80,#REF!,AC$4,0))=FALSE,VLOOKUP($B80,#REF!,AC$4,0),"")</f>
        <v>#REF!</v>
      </c>
      <c r="AD80" s="145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43" t="e">
        <f>IF(ISNA(VLOOKUP($B81,#REF!,AA$4,0))=FALSE,VLOOKUP($B81,#REF!,AA$4,0),"")</f>
        <v>#REF!</v>
      </c>
      <c r="AB81" s="144" t="e">
        <f>IF(ISNA(VLOOKUP($B81,#REF!,AB$4,0))=FALSE,VLOOKUP($B81,#REF!,AB$4,0),"")</f>
        <v>#REF!</v>
      </c>
      <c r="AC81" s="144" t="e">
        <f>IF(ISNA(VLOOKUP($B81,#REF!,AC$4,0))=FALSE,VLOOKUP($B81,#REF!,AC$4,0),"")</f>
        <v>#REF!</v>
      </c>
      <c r="AD81" s="145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43" t="e">
        <f>IF(ISNA(VLOOKUP($B82,#REF!,AA$4,0))=FALSE,VLOOKUP($B82,#REF!,AA$4,0),"")</f>
        <v>#REF!</v>
      </c>
      <c r="AB82" s="144" t="e">
        <f>IF(ISNA(VLOOKUP($B82,#REF!,AB$4,0))=FALSE,VLOOKUP($B82,#REF!,AB$4,0),"")</f>
        <v>#REF!</v>
      </c>
      <c r="AC82" s="144" t="e">
        <f>IF(ISNA(VLOOKUP($B82,#REF!,AC$4,0))=FALSE,VLOOKUP($B82,#REF!,AC$4,0),"")</f>
        <v>#REF!</v>
      </c>
      <c r="AD82" s="145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43" t="e">
        <f>IF(ISNA(VLOOKUP($B83,#REF!,AA$4,0))=FALSE,VLOOKUP($B83,#REF!,AA$4,0),"")</f>
        <v>#REF!</v>
      </c>
      <c r="AB83" s="144" t="e">
        <f>IF(ISNA(VLOOKUP($B83,#REF!,AB$4,0))=FALSE,VLOOKUP($B83,#REF!,AB$4,0),"")</f>
        <v>#REF!</v>
      </c>
      <c r="AC83" s="144" t="e">
        <f>IF(ISNA(VLOOKUP($B83,#REF!,AC$4,0))=FALSE,VLOOKUP($B83,#REF!,AC$4,0),"")</f>
        <v>#REF!</v>
      </c>
      <c r="AD83" s="145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43" t="e">
        <f>IF(ISNA(VLOOKUP($B84,#REF!,AA$4,0))=FALSE,VLOOKUP($B84,#REF!,AA$4,0),"")</f>
        <v>#REF!</v>
      </c>
      <c r="AB84" s="144" t="e">
        <f>IF(ISNA(VLOOKUP($B84,#REF!,AB$4,0))=FALSE,VLOOKUP($B84,#REF!,AB$4,0),"")</f>
        <v>#REF!</v>
      </c>
      <c r="AC84" s="144" t="e">
        <f>IF(ISNA(VLOOKUP($B84,#REF!,AC$4,0))=FALSE,VLOOKUP($B84,#REF!,AC$4,0),"")</f>
        <v>#REF!</v>
      </c>
      <c r="AD84" s="145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43" t="e">
        <f>IF(ISNA(VLOOKUP($B85,#REF!,AA$4,0))=FALSE,VLOOKUP($B85,#REF!,AA$4,0),"")</f>
        <v>#REF!</v>
      </c>
      <c r="AB85" s="144" t="e">
        <f>IF(ISNA(VLOOKUP($B85,#REF!,AB$4,0))=FALSE,VLOOKUP($B85,#REF!,AB$4,0),"")</f>
        <v>#REF!</v>
      </c>
      <c r="AC85" s="144" t="e">
        <f>IF(ISNA(VLOOKUP($B85,#REF!,AC$4,0))=FALSE,VLOOKUP($B85,#REF!,AC$4,0),"")</f>
        <v>#REF!</v>
      </c>
      <c r="AD85" s="145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43" t="e">
        <f>IF(ISNA(VLOOKUP($B86,#REF!,AA$4,0))=FALSE,VLOOKUP($B86,#REF!,AA$4,0),"")</f>
        <v>#REF!</v>
      </c>
      <c r="AB86" s="144" t="e">
        <f>IF(ISNA(VLOOKUP($B86,#REF!,AB$4,0))=FALSE,VLOOKUP($B86,#REF!,AB$4,0),"")</f>
        <v>#REF!</v>
      </c>
      <c r="AC86" s="144" t="e">
        <f>IF(ISNA(VLOOKUP($B86,#REF!,AC$4,0))=FALSE,VLOOKUP($B86,#REF!,AC$4,0),"")</f>
        <v>#REF!</v>
      </c>
      <c r="AD86" s="145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43" t="e">
        <f>IF(ISNA(VLOOKUP($B87,#REF!,AA$4,0))=FALSE,VLOOKUP($B87,#REF!,AA$4,0),"")</f>
        <v>#REF!</v>
      </c>
      <c r="AB87" s="144" t="e">
        <f>IF(ISNA(VLOOKUP($B87,#REF!,AB$4,0))=FALSE,VLOOKUP($B87,#REF!,AB$4,0),"")</f>
        <v>#REF!</v>
      </c>
      <c r="AC87" s="144" t="e">
        <f>IF(ISNA(VLOOKUP($B87,#REF!,AC$4,0))=FALSE,VLOOKUP($B87,#REF!,AC$4,0),"")</f>
        <v>#REF!</v>
      </c>
      <c r="AD87" s="145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43" t="e">
        <f>IF(ISNA(VLOOKUP($B88,#REF!,AA$4,0))=FALSE,VLOOKUP($B88,#REF!,AA$4,0),"")</f>
        <v>#REF!</v>
      </c>
      <c r="AB88" s="144" t="e">
        <f>IF(ISNA(VLOOKUP($B88,#REF!,AB$4,0))=FALSE,VLOOKUP($B88,#REF!,AB$4,0),"")</f>
        <v>#REF!</v>
      </c>
      <c r="AC88" s="144" t="e">
        <f>IF(ISNA(VLOOKUP($B88,#REF!,AC$4,0))=FALSE,VLOOKUP($B88,#REF!,AC$4,0),"")</f>
        <v>#REF!</v>
      </c>
      <c r="AD88" s="145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43" t="e">
        <f>IF(ISNA(VLOOKUP($B89,#REF!,AA$4,0))=FALSE,VLOOKUP($B89,#REF!,AA$4,0),"")</f>
        <v>#REF!</v>
      </c>
      <c r="AB89" s="144" t="e">
        <f>IF(ISNA(VLOOKUP($B89,#REF!,AB$4,0))=FALSE,VLOOKUP($B89,#REF!,AB$4,0),"")</f>
        <v>#REF!</v>
      </c>
      <c r="AC89" s="144" t="e">
        <f>IF(ISNA(VLOOKUP($B89,#REF!,AC$4,0))=FALSE,VLOOKUP($B89,#REF!,AC$4,0),"")</f>
        <v>#REF!</v>
      </c>
      <c r="AD89" s="145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43" t="e">
        <f>IF(ISNA(VLOOKUP($B90,#REF!,AA$4,0))=FALSE,VLOOKUP($B90,#REF!,AA$4,0),"")</f>
        <v>#REF!</v>
      </c>
      <c r="AB90" s="144" t="e">
        <f>IF(ISNA(VLOOKUP($B90,#REF!,AB$4,0))=FALSE,VLOOKUP($B90,#REF!,AB$4,0),"")</f>
        <v>#REF!</v>
      </c>
      <c r="AC90" s="144" t="e">
        <f>IF(ISNA(VLOOKUP($B90,#REF!,AC$4,0))=FALSE,VLOOKUP($B90,#REF!,AC$4,0),"")</f>
        <v>#REF!</v>
      </c>
      <c r="AD90" s="145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43" t="e">
        <f>IF(ISNA(VLOOKUP($B91,#REF!,AA$4,0))=FALSE,VLOOKUP($B91,#REF!,AA$4,0),"")</f>
        <v>#REF!</v>
      </c>
      <c r="AB91" s="144" t="e">
        <f>IF(ISNA(VLOOKUP($B91,#REF!,AB$4,0))=FALSE,VLOOKUP($B91,#REF!,AB$4,0),"")</f>
        <v>#REF!</v>
      </c>
      <c r="AC91" s="144" t="e">
        <f>IF(ISNA(VLOOKUP($B91,#REF!,AC$4,0))=FALSE,VLOOKUP($B91,#REF!,AC$4,0),"")</f>
        <v>#REF!</v>
      </c>
      <c r="AD91" s="145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49" t="e">
        <f>IF(ISNA(VLOOKUP($B92,#REF!,AA$4,0))=FALSE,VLOOKUP($B92,#REF!,AA$4,0),"")</f>
        <v>#REF!</v>
      </c>
      <c r="AB92" s="150" t="e">
        <f>IF(ISNA(VLOOKUP($B92,#REF!,AB$4,0))=FALSE,VLOOKUP($B92,#REF!,AB$4,0),"")</f>
        <v>#REF!</v>
      </c>
      <c r="AC92" s="150" t="e">
        <f>IF(ISNA(VLOOKUP($B92,#REF!,AC$4,0))=FALSE,VLOOKUP($B92,#REF!,AC$4,0),"")</f>
        <v>#REF!</v>
      </c>
      <c r="AD92" s="151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08" t="s">
        <v>30</v>
      </c>
      <c r="T93" s="108"/>
      <c r="U93" s="108"/>
      <c r="V93" s="108"/>
      <c r="W93" s="108"/>
      <c r="X93" s="108"/>
      <c r="Y93" s="108"/>
      <c r="Z93" s="108"/>
      <c r="AA93" s="108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08" t="s">
        <v>22</v>
      </c>
      <c r="L94" s="108"/>
      <c r="M94" s="108"/>
      <c r="N94" s="108"/>
      <c r="O94" s="108"/>
      <c r="P94" s="108"/>
      <c r="Q94" s="108"/>
      <c r="R94" s="108"/>
      <c r="T94" s="21"/>
      <c r="U94" s="21"/>
      <c r="V94" s="108" t="s">
        <v>23</v>
      </c>
      <c r="W94" s="108"/>
      <c r="X94" s="108"/>
      <c r="Y94" s="108"/>
      <c r="Z94" s="108"/>
      <c r="AA94" s="108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08" t="s">
        <v>24</v>
      </c>
      <c r="L95" s="108"/>
      <c r="M95" s="108"/>
      <c r="N95" s="108"/>
      <c r="O95" s="108"/>
      <c r="P95" s="108"/>
      <c r="Q95" s="108"/>
      <c r="R95" s="108"/>
      <c r="S95" s="30"/>
      <c r="T95" s="30"/>
      <c r="U95" s="30"/>
      <c r="V95" s="108" t="s">
        <v>24</v>
      </c>
      <c r="W95" s="108"/>
      <c r="X95" s="108"/>
      <c r="Y95" s="108"/>
      <c r="Z95" s="108"/>
      <c r="AA95" s="108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53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22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56" t="s">
        <v>57</v>
      </c>
      <c r="D1" s="156"/>
      <c r="E1" s="57"/>
      <c r="F1" s="156" t="s">
        <v>58</v>
      </c>
      <c r="G1" s="156"/>
      <c r="H1" s="156"/>
      <c r="I1" s="156"/>
      <c r="J1" s="156"/>
      <c r="K1" s="58" t="s">
        <v>74</v>
      </c>
    </row>
    <row r="2" spans="1:13" s="56" customFormat="1">
      <c r="C2" s="156" t="s">
        <v>59</v>
      </c>
      <c r="D2" s="156"/>
      <c r="E2" s="59" t="str">
        <f>[1]!ExtractElement(K1,1,"-")</f>
        <v>302/1</v>
      </c>
      <c r="F2" s="156" t="e">
        <f>"(KHÓA K17: "&amp;VLOOKUP($E$2&amp;"-"&amp;$C$3,#REF!,11,0)&amp;")"</f>
        <v>#REF!</v>
      </c>
      <c r="G2" s="156"/>
      <c r="H2" s="156"/>
      <c r="I2" s="156"/>
      <c r="J2" s="156"/>
      <c r="K2" s="60" t="s">
        <v>60</v>
      </c>
      <c r="L2" s="61" t="s">
        <v>61</v>
      </c>
      <c r="M2" s="61">
        <v>2</v>
      </c>
    </row>
    <row r="3" spans="1:13" s="62" customFormat="1" ht="18.75" customHeight="1">
      <c r="C3" s="63" t="str">
        <f>[1]!ExtractElement(K1,2,"-")</f>
        <v>15</v>
      </c>
      <c r="D3" s="157" t="e">
        <f>"MÔN :"&amp;VLOOKUP($E$2&amp;"-"&amp;$C$3,#REF!,6,0) &amp;"* MÃ MÔN:ENG "&amp;VLOOKUP($E$2&amp;"-"&amp;$C$3,#REF!,5,0)</f>
        <v>#REF!</v>
      </c>
      <c r="E3" s="157"/>
      <c r="F3" s="157"/>
      <c r="G3" s="157"/>
      <c r="H3" s="157"/>
      <c r="I3" s="157"/>
      <c r="J3" s="157"/>
      <c r="K3" s="60" t="s">
        <v>62</v>
      </c>
      <c r="L3" s="60" t="s">
        <v>61</v>
      </c>
      <c r="M3" s="60">
        <v>3</v>
      </c>
    </row>
    <row r="4" spans="1:13" s="62" customFormat="1" ht="18.75" customHeight="1">
      <c r="B4" s="158" t="e">
        <f>"Thời gian:" &amp;VLOOKUP($E$2&amp;"-"&amp;$C$3,#REF!,8,0)&amp;" - Ngày "&amp;TEXT(VLOOKUP($E$2&amp;"-"&amp;$C$3,#REF!,7,0),"dd/mm/yyyy")&amp;" - Phòng: "&amp;$E$2 &amp; " - cơ sở:  "&amp;VLOOKUP($E$2&amp;"-"&amp;$C$3,#REF!,9,0)</f>
        <v>#REF!</v>
      </c>
      <c r="C4" s="158"/>
      <c r="D4" s="158"/>
      <c r="E4" s="158"/>
      <c r="F4" s="158"/>
      <c r="G4" s="158"/>
      <c r="H4" s="158"/>
      <c r="I4" s="158"/>
      <c r="J4" s="158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B6" s="152" t="s">
        <v>4</v>
      </c>
      <c r="C6" s="153" t="s">
        <v>64</v>
      </c>
      <c r="D6" s="154" t="s">
        <v>65</v>
      </c>
      <c r="E6" s="155" t="s">
        <v>10</v>
      </c>
      <c r="F6" s="153" t="s">
        <v>12</v>
      </c>
      <c r="G6" s="153" t="s">
        <v>66</v>
      </c>
      <c r="H6" s="153" t="s">
        <v>67</v>
      </c>
      <c r="I6" s="162" t="s">
        <v>56</v>
      </c>
      <c r="J6" s="162"/>
      <c r="K6" s="163" t="s">
        <v>68</v>
      </c>
      <c r="L6" s="164"/>
      <c r="M6" s="165"/>
    </row>
    <row r="7" spans="1:13" ht="27" customHeight="1">
      <c r="B7" s="152"/>
      <c r="C7" s="152"/>
      <c r="D7" s="154"/>
      <c r="E7" s="155"/>
      <c r="F7" s="152"/>
      <c r="G7" s="152"/>
      <c r="H7" s="152"/>
      <c r="I7" s="64" t="s">
        <v>69</v>
      </c>
      <c r="J7" s="64" t="s">
        <v>70</v>
      </c>
      <c r="K7" s="166"/>
      <c r="L7" s="167"/>
      <c r="M7" s="168"/>
    </row>
    <row r="8" spans="1:13" ht="20.100000000000001" customHeight="1">
      <c r="A8" t="e">
        <f>VLOOKUP($E$2&amp;"-"&amp;$C$3,#REF!,3,FALSE)</f>
        <v>#REF!</v>
      </c>
      <c r="B8" s="65">
        <v>1</v>
      </c>
      <c r="C8" s="66" t="e">
        <f>IF($A8&gt;0,VLOOKUP($A8,#REF!,4),"")</f>
        <v>#REF!</v>
      </c>
      <c r="D8" s="67" t="e">
        <f>IF($A8&gt;0,VLOOKUP($A8,#REF!,5),"")</f>
        <v>#REF!</v>
      </c>
      <c r="E8" s="68" t="e">
        <f>IF($A8&gt;0,VLOOKUP($A8,#REF!,6),"")</f>
        <v>#REF!</v>
      </c>
      <c r="F8" s="98" t="e">
        <f>IF($A8&gt;0,VLOOKUP($A8,#REF!,8),"")</f>
        <v>#REF!</v>
      </c>
      <c r="G8" s="69"/>
      <c r="H8" s="70"/>
      <c r="I8" s="70"/>
      <c r="J8" s="70"/>
      <c r="K8" s="169" t="e">
        <f>IF($A8&gt;0,VLOOKUP($A8,#REF!,16,0),"")</f>
        <v>#REF!</v>
      </c>
      <c r="L8" s="170"/>
      <c r="M8" s="171"/>
    </row>
    <row r="9" spans="1:13" ht="20.100000000000001" customHeight="1">
      <c r="A9" t="e">
        <f>IF(B9&gt;VLOOKUP($E$2&amp;"-"&amp;$C$3,#REF!,2,FALSE),0,A8+1)</f>
        <v>#REF!</v>
      </c>
      <c r="B9" s="65">
        <f t="shared" ref="B9:B72" si="0">B8+1</f>
        <v>2</v>
      </c>
      <c r="C9" s="66" t="e">
        <f>IF($A9&gt;0,VLOOKUP($A9,#REF!,4),"")</f>
        <v>#REF!</v>
      </c>
      <c r="D9" s="67" t="e">
        <f>IF($A9&gt;0,VLOOKUP($A9,#REF!,5),"")</f>
        <v>#REF!</v>
      </c>
      <c r="E9" s="68" t="e">
        <f>IF($A9&gt;0,VLOOKUP($A9,#REF!,6),"")</f>
        <v>#REF!</v>
      </c>
      <c r="F9" s="98" t="e">
        <f>IF($A9&gt;0,VLOOKUP($A9,#REF!,8),"")</f>
        <v>#REF!</v>
      </c>
      <c r="G9" s="69"/>
      <c r="H9" s="70"/>
      <c r="I9" s="70"/>
      <c r="J9" s="70"/>
      <c r="K9" s="159" t="e">
        <f>IF($A9&gt;0,VLOOKUP($A9,#REF!,16,0),"")</f>
        <v>#REF!</v>
      </c>
      <c r="L9" s="160"/>
      <c r="M9" s="161"/>
    </row>
    <row r="10" spans="1:13" ht="20.100000000000001" customHeight="1">
      <c r="A10" t="e">
        <f>IF(B10&gt;VLOOKUP($E$2&amp;"-"&amp;$C$3,#REF!,2,FALSE),0,A9+1)</f>
        <v>#REF!</v>
      </c>
      <c r="B10" s="65">
        <f t="shared" si="0"/>
        <v>3</v>
      </c>
      <c r="C10" s="66" t="e">
        <f>IF($A10&gt;0,VLOOKUP($A10,#REF!,4),"")</f>
        <v>#REF!</v>
      </c>
      <c r="D10" s="67" t="e">
        <f>IF($A10&gt;0,VLOOKUP($A10,#REF!,5),"")</f>
        <v>#REF!</v>
      </c>
      <c r="E10" s="68" t="e">
        <f>IF($A10&gt;0,VLOOKUP($A10,#REF!,6),"")</f>
        <v>#REF!</v>
      </c>
      <c r="F10" s="98" t="e">
        <f>IF($A10&gt;0,VLOOKUP($A10,#REF!,8),"")</f>
        <v>#REF!</v>
      </c>
      <c r="G10" s="69"/>
      <c r="H10" s="70"/>
      <c r="I10" s="70"/>
      <c r="J10" s="70"/>
      <c r="K10" s="159" t="e">
        <f>IF($A10&gt;0,VLOOKUP($A10,#REF!,16,0),"")</f>
        <v>#REF!</v>
      </c>
      <c r="L10" s="160"/>
      <c r="M10" s="161"/>
    </row>
    <row r="11" spans="1:13" ht="20.100000000000001" customHeight="1">
      <c r="A11" t="e">
        <f>IF(B11&gt;VLOOKUP($E$2&amp;"-"&amp;$C$3,#REF!,2,FALSE),0,A10+1)</f>
        <v>#REF!</v>
      </c>
      <c r="B11" s="65">
        <f t="shared" si="0"/>
        <v>4</v>
      </c>
      <c r="C11" s="66" t="e">
        <f>IF($A11&gt;0,VLOOKUP($A11,#REF!,4),"")</f>
        <v>#REF!</v>
      </c>
      <c r="D11" s="67" t="e">
        <f>IF($A11&gt;0,VLOOKUP($A11,#REF!,5),"")</f>
        <v>#REF!</v>
      </c>
      <c r="E11" s="68" t="e">
        <f>IF($A11&gt;0,VLOOKUP($A11,#REF!,6),"")</f>
        <v>#REF!</v>
      </c>
      <c r="F11" s="98" t="e">
        <f>IF($A11&gt;0,VLOOKUP($A11,#REF!,8),"")</f>
        <v>#REF!</v>
      </c>
      <c r="G11" s="69"/>
      <c r="H11" s="70"/>
      <c r="I11" s="70"/>
      <c r="J11" s="70"/>
      <c r="K11" s="159" t="e">
        <f>IF($A11&gt;0,VLOOKUP($A11,#REF!,16,0),"")</f>
        <v>#REF!</v>
      </c>
      <c r="L11" s="160"/>
      <c r="M11" s="161"/>
    </row>
    <row r="12" spans="1:13" ht="20.100000000000001" customHeight="1">
      <c r="A12" t="e">
        <f>IF(B12&gt;VLOOKUP($E$2&amp;"-"&amp;$C$3,#REF!,2,FALSE),0,A11+1)</f>
        <v>#REF!</v>
      </c>
      <c r="B12" s="65">
        <f t="shared" si="0"/>
        <v>5</v>
      </c>
      <c r="C12" s="66" t="e">
        <f>IF($A12&gt;0,VLOOKUP($A12,#REF!,4),"")</f>
        <v>#REF!</v>
      </c>
      <c r="D12" s="67" t="e">
        <f>IF($A12&gt;0,VLOOKUP($A12,#REF!,5),"")</f>
        <v>#REF!</v>
      </c>
      <c r="E12" s="68" t="e">
        <f>IF($A12&gt;0,VLOOKUP($A12,#REF!,6),"")</f>
        <v>#REF!</v>
      </c>
      <c r="F12" s="98" t="e">
        <f>IF($A12&gt;0,VLOOKUP($A12,#REF!,8),"")</f>
        <v>#REF!</v>
      </c>
      <c r="G12" s="69"/>
      <c r="H12" s="70"/>
      <c r="I12" s="70"/>
      <c r="J12" s="70"/>
      <c r="K12" s="159" t="e">
        <f>IF($A12&gt;0,VLOOKUP($A12,#REF!,16,0),"")</f>
        <v>#REF!</v>
      </c>
      <c r="L12" s="160"/>
      <c r="M12" s="161"/>
    </row>
    <row r="13" spans="1:13" ht="20.100000000000001" customHeight="1">
      <c r="A13" t="e">
        <f>IF(B13&gt;VLOOKUP($E$2&amp;"-"&amp;$C$3,#REF!,2,FALSE),0,A12+1)</f>
        <v>#REF!</v>
      </c>
      <c r="B13" s="65">
        <f t="shared" si="0"/>
        <v>6</v>
      </c>
      <c r="C13" s="66" t="e">
        <f>IF($A13&gt;0,VLOOKUP($A13,#REF!,4),"")</f>
        <v>#REF!</v>
      </c>
      <c r="D13" s="67" t="e">
        <f>IF($A13&gt;0,VLOOKUP($A13,#REF!,5),"")</f>
        <v>#REF!</v>
      </c>
      <c r="E13" s="68" t="e">
        <f>IF($A13&gt;0,VLOOKUP($A13,#REF!,6),"")</f>
        <v>#REF!</v>
      </c>
      <c r="F13" s="98" t="e">
        <f>IF($A13&gt;0,VLOOKUP($A13,#REF!,8),"")</f>
        <v>#REF!</v>
      </c>
      <c r="G13" s="69"/>
      <c r="H13" s="70"/>
      <c r="I13" s="70"/>
      <c r="J13" s="70"/>
      <c r="K13" s="159" t="e">
        <f>IF($A13&gt;0,VLOOKUP($A13,#REF!,16,0),"")</f>
        <v>#REF!</v>
      </c>
      <c r="L13" s="160"/>
      <c r="M13" s="161"/>
    </row>
    <row r="14" spans="1:13" ht="20.100000000000001" customHeight="1">
      <c r="A14" t="e">
        <f>IF(B14&gt;VLOOKUP($E$2&amp;"-"&amp;$C$3,#REF!,2,FALSE),0,A13+1)</f>
        <v>#REF!</v>
      </c>
      <c r="B14" s="65">
        <f t="shared" si="0"/>
        <v>7</v>
      </c>
      <c r="C14" s="66" t="e">
        <f>IF($A14&gt;0,VLOOKUP($A14,#REF!,4),"")</f>
        <v>#REF!</v>
      </c>
      <c r="D14" s="67" t="e">
        <f>IF($A14&gt;0,VLOOKUP($A14,#REF!,5),"")</f>
        <v>#REF!</v>
      </c>
      <c r="E14" s="68" t="e">
        <f>IF($A14&gt;0,VLOOKUP($A14,#REF!,6),"")</f>
        <v>#REF!</v>
      </c>
      <c r="F14" s="98" t="e">
        <f>IF($A14&gt;0,VLOOKUP($A14,#REF!,8),"")</f>
        <v>#REF!</v>
      </c>
      <c r="G14" s="69"/>
      <c r="H14" s="70"/>
      <c r="I14" s="70"/>
      <c r="J14" s="70"/>
      <c r="K14" s="159" t="e">
        <f>IF($A14&gt;0,VLOOKUP($A14,#REF!,16,0),"")</f>
        <v>#REF!</v>
      </c>
      <c r="L14" s="160"/>
      <c r="M14" s="161"/>
    </row>
    <row r="15" spans="1:13" ht="20.100000000000001" customHeight="1">
      <c r="A15" t="e">
        <f>IF(B15&gt;VLOOKUP($E$2&amp;"-"&amp;$C$3,#REF!,2,FALSE),0,A14+1)</f>
        <v>#REF!</v>
      </c>
      <c r="B15" s="65">
        <f t="shared" si="0"/>
        <v>8</v>
      </c>
      <c r="C15" s="66" t="e">
        <f>IF($A15&gt;0,VLOOKUP($A15,#REF!,4),"")</f>
        <v>#REF!</v>
      </c>
      <c r="D15" s="67" t="e">
        <f>IF($A15&gt;0,VLOOKUP($A15,#REF!,5),"")</f>
        <v>#REF!</v>
      </c>
      <c r="E15" s="68" t="e">
        <f>IF($A15&gt;0,VLOOKUP($A15,#REF!,6),"")</f>
        <v>#REF!</v>
      </c>
      <c r="F15" s="98" t="e">
        <f>IF($A15&gt;0,VLOOKUP($A15,#REF!,8),"")</f>
        <v>#REF!</v>
      </c>
      <c r="G15" s="69"/>
      <c r="H15" s="70"/>
      <c r="I15" s="70"/>
      <c r="J15" s="70"/>
      <c r="K15" s="159" t="e">
        <f>IF($A15&gt;0,VLOOKUP($A15,#REF!,16,0),"")</f>
        <v>#REF!</v>
      </c>
      <c r="L15" s="160"/>
      <c r="M15" s="161"/>
    </row>
    <row r="16" spans="1:13" ht="20.100000000000001" customHeight="1">
      <c r="A16" t="e">
        <f>IF(B16&gt;VLOOKUP($E$2&amp;"-"&amp;$C$3,#REF!,2,FALSE),0,A15+1)</f>
        <v>#REF!</v>
      </c>
      <c r="B16" s="65">
        <f t="shared" si="0"/>
        <v>9</v>
      </c>
      <c r="C16" s="66" t="e">
        <f>IF($A16&gt;0,VLOOKUP($A16,#REF!,4),"")</f>
        <v>#REF!</v>
      </c>
      <c r="D16" s="67" t="e">
        <f>IF($A16&gt;0,VLOOKUP($A16,#REF!,5),"")</f>
        <v>#REF!</v>
      </c>
      <c r="E16" s="68" t="e">
        <f>IF($A16&gt;0,VLOOKUP($A16,#REF!,6),"")</f>
        <v>#REF!</v>
      </c>
      <c r="F16" s="98" t="e">
        <f>IF($A16&gt;0,VLOOKUP($A16,#REF!,8),"")</f>
        <v>#REF!</v>
      </c>
      <c r="G16" s="69"/>
      <c r="H16" s="70"/>
      <c r="I16" s="70"/>
      <c r="J16" s="70"/>
      <c r="K16" s="159" t="e">
        <f>IF($A16&gt;0,VLOOKUP($A16,#REF!,16,0),"")</f>
        <v>#REF!</v>
      </c>
      <c r="L16" s="160"/>
      <c r="M16" s="161"/>
    </row>
    <row r="17" spans="1:13" ht="20.100000000000001" customHeight="1">
      <c r="A17" t="e">
        <f>IF(B17&gt;VLOOKUP($E$2&amp;"-"&amp;$C$3,#REF!,2,FALSE),0,A16+1)</f>
        <v>#REF!</v>
      </c>
      <c r="B17" s="65">
        <f t="shared" si="0"/>
        <v>10</v>
      </c>
      <c r="C17" s="66" t="e">
        <f>IF($A17&gt;0,VLOOKUP($A17,#REF!,4),"")</f>
        <v>#REF!</v>
      </c>
      <c r="D17" s="67" t="e">
        <f>IF($A17&gt;0,VLOOKUP($A17,#REF!,5),"")</f>
        <v>#REF!</v>
      </c>
      <c r="E17" s="68" t="e">
        <f>IF($A17&gt;0,VLOOKUP($A17,#REF!,6),"")</f>
        <v>#REF!</v>
      </c>
      <c r="F17" s="98" t="e">
        <f>IF($A17&gt;0,VLOOKUP($A17,#REF!,8),"")</f>
        <v>#REF!</v>
      </c>
      <c r="G17" s="69"/>
      <c r="H17" s="70"/>
      <c r="I17" s="70"/>
      <c r="J17" s="70"/>
      <c r="K17" s="159" t="e">
        <f>IF($A17&gt;0,VLOOKUP($A17,#REF!,16,0),"")</f>
        <v>#REF!</v>
      </c>
      <c r="L17" s="160"/>
      <c r="M17" s="161"/>
    </row>
    <row r="18" spans="1:13" ht="20.100000000000001" customHeight="1">
      <c r="A18" t="e">
        <f>IF(B18&gt;VLOOKUP($E$2&amp;"-"&amp;$C$3,#REF!,2,FALSE),0,A17+1)</f>
        <v>#REF!</v>
      </c>
      <c r="B18" s="65">
        <f t="shared" si="0"/>
        <v>11</v>
      </c>
      <c r="C18" s="66" t="e">
        <f>IF($A18&gt;0,VLOOKUP($A18,#REF!,4),"")</f>
        <v>#REF!</v>
      </c>
      <c r="D18" s="67" t="e">
        <f>IF($A18&gt;0,VLOOKUP($A18,#REF!,5),"")</f>
        <v>#REF!</v>
      </c>
      <c r="E18" s="68" t="e">
        <f>IF($A18&gt;0,VLOOKUP($A18,#REF!,6),"")</f>
        <v>#REF!</v>
      </c>
      <c r="F18" s="98" t="e">
        <f>IF($A18&gt;0,VLOOKUP($A18,#REF!,8),"")</f>
        <v>#REF!</v>
      </c>
      <c r="G18" s="69"/>
      <c r="H18" s="70"/>
      <c r="I18" s="70"/>
      <c r="J18" s="70"/>
      <c r="K18" s="159" t="e">
        <f>IF($A18&gt;0,VLOOKUP($A18,#REF!,16,0),"")</f>
        <v>#REF!</v>
      </c>
      <c r="L18" s="160"/>
      <c r="M18" s="161"/>
    </row>
    <row r="19" spans="1:13" ht="20.100000000000001" customHeight="1">
      <c r="A19" t="e">
        <f>IF(B19&gt;VLOOKUP($E$2&amp;"-"&amp;$C$3,#REF!,2,FALSE),0,A18+1)</f>
        <v>#REF!</v>
      </c>
      <c r="B19" s="65">
        <f t="shared" si="0"/>
        <v>12</v>
      </c>
      <c r="C19" s="66" t="e">
        <f>IF($A19&gt;0,VLOOKUP($A19,#REF!,4),"")</f>
        <v>#REF!</v>
      </c>
      <c r="D19" s="67" t="e">
        <f>IF($A19&gt;0,VLOOKUP($A19,#REF!,5),"")</f>
        <v>#REF!</v>
      </c>
      <c r="E19" s="68" t="e">
        <f>IF($A19&gt;0,VLOOKUP($A19,#REF!,6),"")</f>
        <v>#REF!</v>
      </c>
      <c r="F19" s="98" t="e">
        <f>IF($A19&gt;0,VLOOKUP($A19,#REF!,8),"")</f>
        <v>#REF!</v>
      </c>
      <c r="G19" s="69"/>
      <c r="H19" s="70"/>
      <c r="I19" s="70"/>
      <c r="J19" s="70"/>
      <c r="K19" s="159" t="e">
        <f>IF($A19&gt;0,VLOOKUP($A19,#REF!,16,0),"")</f>
        <v>#REF!</v>
      </c>
      <c r="L19" s="160"/>
      <c r="M19" s="161"/>
    </row>
    <row r="20" spans="1:13" ht="20.100000000000001" customHeight="1">
      <c r="A20" t="e">
        <f>IF(B20&gt;VLOOKUP($E$2&amp;"-"&amp;$C$3,#REF!,2,FALSE),0,A19+1)</f>
        <v>#REF!</v>
      </c>
      <c r="B20" s="65">
        <f t="shared" si="0"/>
        <v>13</v>
      </c>
      <c r="C20" s="66" t="e">
        <f>IF($A20&gt;0,VLOOKUP($A20,#REF!,4),"")</f>
        <v>#REF!</v>
      </c>
      <c r="D20" s="67" t="e">
        <f>IF($A20&gt;0,VLOOKUP($A20,#REF!,5),"")</f>
        <v>#REF!</v>
      </c>
      <c r="E20" s="68" t="e">
        <f>IF($A20&gt;0,VLOOKUP($A20,#REF!,6),"")</f>
        <v>#REF!</v>
      </c>
      <c r="F20" s="98" t="e">
        <f>IF($A20&gt;0,VLOOKUP($A20,#REF!,8),"")</f>
        <v>#REF!</v>
      </c>
      <c r="G20" s="69"/>
      <c r="H20" s="70"/>
      <c r="I20" s="70"/>
      <c r="J20" s="70"/>
      <c r="K20" s="159" t="e">
        <f>IF($A20&gt;0,VLOOKUP($A20,#REF!,16,0),"")</f>
        <v>#REF!</v>
      </c>
      <c r="L20" s="160"/>
      <c r="M20" s="161"/>
    </row>
    <row r="21" spans="1:13" ht="20.100000000000001" customHeight="1">
      <c r="A21" t="e">
        <f>IF(B21&gt;VLOOKUP($E$2&amp;"-"&amp;$C$3,#REF!,2,FALSE),0,A20+1)</f>
        <v>#REF!</v>
      </c>
      <c r="B21" s="65">
        <f t="shared" si="0"/>
        <v>14</v>
      </c>
      <c r="C21" s="66" t="e">
        <f>IF($A21&gt;0,VLOOKUP($A21,#REF!,4),"")</f>
        <v>#REF!</v>
      </c>
      <c r="D21" s="67" t="e">
        <f>IF($A21&gt;0,VLOOKUP($A21,#REF!,5),"")</f>
        <v>#REF!</v>
      </c>
      <c r="E21" s="68" t="e">
        <f>IF($A21&gt;0,VLOOKUP($A21,#REF!,6),"")</f>
        <v>#REF!</v>
      </c>
      <c r="F21" s="98" t="e">
        <f>IF($A21&gt;0,VLOOKUP($A21,#REF!,8),"")</f>
        <v>#REF!</v>
      </c>
      <c r="G21" s="69"/>
      <c r="H21" s="70"/>
      <c r="I21" s="70"/>
      <c r="J21" s="70"/>
      <c r="K21" s="159" t="e">
        <f>IF($A21&gt;0,VLOOKUP($A21,#REF!,16,0),"")</f>
        <v>#REF!</v>
      </c>
      <c r="L21" s="160"/>
      <c r="M21" s="161"/>
    </row>
    <row r="22" spans="1:13" ht="20.100000000000001" customHeight="1">
      <c r="A22" t="e">
        <f>IF(B22&gt;VLOOKUP($E$2&amp;"-"&amp;$C$3,#REF!,2,FALSE),0,A21+1)</f>
        <v>#REF!</v>
      </c>
      <c r="B22" s="65">
        <f t="shared" si="0"/>
        <v>15</v>
      </c>
      <c r="C22" s="66" t="e">
        <f>IF($A22&gt;0,VLOOKUP($A22,#REF!,4),"")</f>
        <v>#REF!</v>
      </c>
      <c r="D22" s="67" t="e">
        <f>IF($A22&gt;0,VLOOKUP($A22,#REF!,5),"")</f>
        <v>#REF!</v>
      </c>
      <c r="E22" s="68" t="e">
        <f>IF($A22&gt;0,VLOOKUP($A22,#REF!,6),"")</f>
        <v>#REF!</v>
      </c>
      <c r="F22" s="98" t="e">
        <f>IF($A22&gt;0,VLOOKUP($A22,#REF!,8),"")</f>
        <v>#REF!</v>
      </c>
      <c r="G22" s="69"/>
      <c r="H22" s="70"/>
      <c r="I22" s="70"/>
      <c r="J22" s="70"/>
      <c r="K22" s="159" t="e">
        <f>IF($A22&gt;0,VLOOKUP($A22,#REF!,16,0),"")</f>
        <v>#REF!</v>
      </c>
      <c r="L22" s="160"/>
      <c r="M22" s="161"/>
    </row>
    <row r="23" spans="1:13" ht="20.100000000000001" customHeight="1">
      <c r="A23" t="e">
        <f>IF(B23&gt;VLOOKUP($E$2&amp;"-"&amp;$C$3,#REF!,2,FALSE),0,A22+1)</f>
        <v>#REF!</v>
      </c>
      <c r="B23" s="65">
        <f t="shared" si="0"/>
        <v>16</v>
      </c>
      <c r="C23" s="66" t="e">
        <f>IF($A23&gt;0,VLOOKUP($A23,#REF!,4),"")</f>
        <v>#REF!</v>
      </c>
      <c r="D23" s="67" t="e">
        <f>IF($A23&gt;0,VLOOKUP($A23,#REF!,5),"")</f>
        <v>#REF!</v>
      </c>
      <c r="E23" s="68" t="e">
        <f>IF($A23&gt;0,VLOOKUP($A23,#REF!,6),"")</f>
        <v>#REF!</v>
      </c>
      <c r="F23" s="98" t="e">
        <f>IF($A23&gt;0,VLOOKUP($A23,#REF!,8),"")</f>
        <v>#REF!</v>
      </c>
      <c r="G23" s="69"/>
      <c r="H23" s="70"/>
      <c r="I23" s="70"/>
      <c r="J23" s="70"/>
      <c r="K23" s="159" t="e">
        <f>IF($A23&gt;0,VLOOKUP($A23,#REF!,16,0),"")</f>
        <v>#REF!</v>
      </c>
      <c r="L23" s="160"/>
      <c r="M23" s="161"/>
    </row>
    <row r="24" spans="1:13" ht="20.100000000000001" customHeight="1">
      <c r="A24" t="e">
        <f>IF(B24&gt;VLOOKUP($E$2&amp;"-"&amp;$C$3,#REF!,2,FALSE),0,A23+1)</f>
        <v>#REF!</v>
      </c>
      <c r="B24" s="65">
        <f t="shared" si="0"/>
        <v>17</v>
      </c>
      <c r="C24" s="66" t="e">
        <f>IF($A24&gt;0,VLOOKUP($A24,#REF!,4),"")</f>
        <v>#REF!</v>
      </c>
      <c r="D24" s="67" t="e">
        <f>IF($A24&gt;0,VLOOKUP($A24,#REF!,5),"")</f>
        <v>#REF!</v>
      </c>
      <c r="E24" s="68" t="e">
        <f>IF($A24&gt;0,VLOOKUP($A24,#REF!,6),"")</f>
        <v>#REF!</v>
      </c>
      <c r="F24" s="98" t="e">
        <f>IF($A24&gt;0,VLOOKUP($A24,#REF!,8),"")</f>
        <v>#REF!</v>
      </c>
      <c r="G24" s="69"/>
      <c r="H24" s="70"/>
      <c r="I24" s="70"/>
      <c r="J24" s="70"/>
      <c r="K24" s="159" t="e">
        <f>IF($A24&gt;0,VLOOKUP($A24,#REF!,16,0),"")</f>
        <v>#REF!</v>
      </c>
      <c r="L24" s="160"/>
      <c r="M24" s="161"/>
    </row>
    <row r="25" spans="1:13" ht="20.100000000000001" customHeight="1">
      <c r="A25" t="e">
        <f>IF(B25&gt;VLOOKUP($E$2&amp;"-"&amp;$C$3,#REF!,2,FALSE),0,A24+1)</f>
        <v>#REF!</v>
      </c>
      <c r="B25" s="65">
        <f t="shared" si="0"/>
        <v>18</v>
      </c>
      <c r="C25" s="66" t="e">
        <f>IF($A25&gt;0,VLOOKUP($A25,#REF!,4),"")</f>
        <v>#REF!</v>
      </c>
      <c r="D25" s="67" t="e">
        <f>IF($A25&gt;0,VLOOKUP($A25,#REF!,5),"")</f>
        <v>#REF!</v>
      </c>
      <c r="E25" s="68" t="e">
        <f>IF($A25&gt;0,VLOOKUP($A25,#REF!,6),"")</f>
        <v>#REF!</v>
      </c>
      <c r="F25" s="98" t="e">
        <f>IF($A25&gt;0,VLOOKUP($A25,#REF!,8),"")</f>
        <v>#REF!</v>
      </c>
      <c r="G25" s="69"/>
      <c r="H25" s="70"/>
      <c r="I25" s="70"/>
      <c r="J25" s="70"/>
      <c r="K25" s="159" t="e">
        <f>IF($A25&gt;0,VLOOKUP($A25,#REF!,16,0),"")</f>
        <v>#REF!</v>
      </c>
      <c r="L25" s="160"/>
      <c r="M25" s="161"/>
    </row>
    <row r="26" spans="1:13" ht="20.100000000000001" customHeight="1">
      <c r="A26" t="e">
        <f>IF(B26&gt;VLOOKUP($E$2&amp;"-"&amp;$C$3,#REF!,2,FALSE),0,A25+1)</f>
        <v>#REF!</v>
      </c>
      <c r="B26" s="65">
        <f t="shared" si="0"/>
        <v>19</v>
      </c>
      <c r="C26" s="66" t="e">
        <f>IF($A26&gt;0,VLOOKUP($A26,#REF!,4),"")</f>
        <v>#REF!</v>
      </c>
      <c r="D26" s="67" t="e">
        <f>IF($A26&gt;0,VLOOKUP($A26,#REF!,5),"")</f>
        <v>#REF!</v>
      </c>
      <c r="E26" s="68" t="e">
        <f>IF($A26&gt;0,VLOOKUP($A26,#REF!,6),"")</f>
        <v>#REF!</v>
      </c>
      <c r="F26" s="98" t="e">
        <f>IF($A26&gt;0,VLOOKUP($A26,#REF!,8),"")</f>
        <v>#REF!</v>
      </c>
      <c r="G26" s="69"/>
      <c r="H26" s="70"/>
      <c r="I26" s="70"/>
      <c r="J26" s="70"/>
      <c r="K26" s="159" t="e">
        <f>IF($A26&gt;0,VLOOKUP($A26,#REF!,16,0),"")</f>
        <v>#REF!</v>
      </c>
      <c r="L26" s="160"/>
      <c r="M26" s="161"/>
    </row>
    <row r="27" spans="1:13" ht="20.100000000000001" customHeight="1">
      <c r="A27" t="e">
        <f>IF(B27&gt;VLOOKUP($E$2&amp;"-"&amp;$C$3,#REF!,2,FALSE),0,A26+1)</f>
        <v>#REF!</v>
      </c>
      <c r="B27" s="65">
        <f t="shared" si="0"/>
        <v>20</v>
      </c>
      <c r="C27" s="66" t="e">
        <f>IF($A27&gt;0,VLOOKUP($A27,#REF!,4),"")</f>
        <v>#REF!</v>
      </c>
      <c r="D27" s="67" t="e">
        <f>IF($A27&gt;0,VLOOKUP($A27,#REF!,5),"")</f>
        <v>#REF!</v>
      </c>
      <c r="E27" s="68" t="e">
        <f>IF($A27&gt;0,VLOOKUP($A27,#REF!,6),"")</f>
        <v>#REF!</v>
      </c>
      <c r="F27" s="98" t="e">
        <f>IF($A27&gt;0,VLOOKUP($A27,#REF!,8),"")</f>
        <v>#REF!</v>
      </c>
      <c r="G27" s="69"/>
      <c r="H27" s="70"/>
      <c r="I27" s="70"/>
      <c r="J27" s="70"/>
      <c r="K27" s="159" t="e">
        <f>IF($A27&gt;0,VLOOKUP($A27,#REF!,16,0),"")</f>
        <v>#REF!</v>
      </c>
      <c r="L27" s="160"/>
      <c r="M27" s="161"/>
    </row>
    <row r="28" spans="1:13" ht="20.100000000000001" customHeight="1">
      <c r="A28" t="e">
        <f>IF(B28&gt;VLOOKUP($E$2&amp;"-"&amp;$C$3,#REF!,2,FALSE),0,A27+1)</f>
        <v>#REF!</v>
      </c>
      <c r="B28" s="65">
        <f t="shared" si="0"/>
        <v>21</v>
      </c>
      <c r="C28" s="66" t="e">
        <f>IF($A28&gt;0,VLOOKUP($A28,#REF!,4),"")</f>
        <v>#REF!</v>
      </c>
      <c r="D28" s="67" t="e">
        <f>IF($A28&gt;0,VLOOKUP($A28,#REF!,5),"")</f>
        <v>#REF!</v>
      </c>
      <c r="E28" s="68" t="e">
        <f>IF($A28&gt;0,VLOOKUP($A28,#REF!,6),"")</f>
        <v>#REF!</v>
      </c>
      <c r="F28" s="98" t="e">
        <f>IF($A28&gt;0,VLOOKUP($A28,#REF!,8),"")</f>
        <v>#REF!</v>
      </c>
      <c r="G28" s="69"/>
      <c r="H28" s="70"/>
      <c r="I28" s="70"/>
      <c r="J28" s="70"/>
      <c r="K28" s="159" t="e">
        <f>IF($A28&gt;0,VLOOKUP($A28,#REF!,16,0),"")</f>
        <v>#REF!</v>
      </c>
      <c r="L28" s="160"/>
      <c r="M28" s="161"/>
    </row>
    <row r="29" spans="1:13" ht="20.100000000000001" customHeight="1">
      <c r="A29" t="e">
        <f>IF(B29&gt;VLOOKUP($E$2&amp;"-"&amp;$C$3,#REF!,2,FALSE),0,A28+1)</f>
        <v>#REF!</v>
      </c>
      <c r="B29" s="65">
        <f t="shared" si="0"/>
        <v>22</v>
      </c>
      <c r="C29" s="66" t="e">
        <f>IF($A29&gt;0,VLOOKUP($A29,#REF!,4),"")</f>
        <v>#REF!</v>
      </c>
      <c r="D29" s="67" t="e">
        <f>IF($A29&gt;0,VLOOKUP($A29,#REF!,5),"")</f>
        <v>#REF!</v>
      </c>
      <c r="E29" s="68" t="e">
        <f>IF($A29&gt;0,VLOOKUP($A29,#REF!,6),"")</f>
        <v>#REF!</v>
      </c>
      <c r="F29" s="98" t="e">
        <f>IF($A29&gt;0,VLOOKUP($A29,#REF!,8),"")</f>
        <v>#REF!</v>
      </c>
      <c r="G29" s="69"/>
      <c r="H29" s="70"/>
      <c r="I29" s="70"/>
      <c r="J29" s="70"/>
      <c r="K29" s="159" t="e">
        <f>IF($A29&gt;0,VLOOKUP($A29,#REF!,16,0),"")</f>
        <v>#REF!</v>
      </c>
      <c r="L29" s="160"/>
      <c r="M29" s="161"/>
    </row>
    <row r="30" spans="1:13" ht="20.100000000000001" customHeight="1">
      <c r="A30" t="e">
        <f>IF(B30&gt;VLOOKUP($E$2&amp;"-"&amp;$C$3,#REF!,2,FALSE),0,A29+1)</f>
        <v>#REF!</v>
      </c>
      <c r="B30" s="65">
        <f t="shared" si="0"/>
        <v>23</v>
      </c>
      <c r="C30" s="66" t="e">
        <f>IF($A30&gt;0,VLOOKUP($A30,#REF!,4),"")</f>
        <v>#REF!</v>
      </c>
      <c r="D30" s="67" t="e">
        <f>IF($A30&gt;0,VLOOKUP($A30,#REF!,5),"")</f>
        <v>#REF!</v>
      </c>
      <c r="E30" s="68" t="e">
        <f>IF($A30&gt;0,VLOOKUP($A30,#REF!,6),"")</f>
        <v>#REF!</v>
      </c>
      <c r="F30" s="98" t="e">
        <f>IF($A30&gt;0,VLOOKUP($A30,#REF!,8),"")</f>
        <v>#REF!</v>
      </c>
      <c r="G30" s="69"/>
      <c r="H30" s="70"/>
      <c r="I30" s="70"/>
      <c r="J30" s="70"/>
      <c r="K30" s="159" t="e">
        <f>IF($A30&gt;0,VLOOKUP($A30,#REF!,16,0),"")</f>
        <v>#REF!</v>
      </c>
      <c r="L30" s="160"/>
      <c r="M30" s="161"/>
    </row>
    <row r="31" spans="1:13" ht="20.100000000000001" customHeight="1">
      <c r="A31" t="e">
        <f>IF(B31&gt;VLOOKUP($E$2&amp;"-"&amp;$C$3,#REF!,2,FALSE),0,A30+1)</f>
        <v>#REF!</v>
      </c>
      <c r="B31" s="65">
        <f t="shared" si="0"/>
        <v>24</v>
      </c>
      <c r="C31" s="66" t="e">
        <f>IF($A31&gt;0,VLOOKUP($A31,#REF!,4),"")</f>
        <v>#REF!</v>
      </c>
      <c r="D31" s="67" t="e">
        <f>IF($A31&gt;0,VLOOKUP($A31,#REF!,5),"")</f>
        <v>#REF!</v>
      </c>
      <c r="E31" s="68" t="e">
        <f>IF($A31&gt;0,VLOOKUP($A31,#REF!,6),"")</f>
        <v>#REF!</v>
      </c>
      <c r="F31" s="98" t="e">
        <f>IF($A31&gt;0,VLOOKUP($A31,#REF!,8),"")</f>
        <v>#REF!</v>
      </c>
      <c r="G31" s="69"/>
      <c r="H31" s="70"/>
      <c r="I31" s="70"/>
      <c r="J31" s="70"/>
      <c r="K31" s="159" t="e">
        <f>IF($A31&gt;0,VLOOKUP($A31,#REF!,16,0),"")</f>
        <v>#REF!</v>
      </c>
      <c r="L31" s="160"/>
      <c r="M31" s="161"/>
    </row>
    <row r="32" spans="1:13" ht="20.100000000000001" customHeight="1">
      <c r="A32" t="e">
        <f>IF(B32&gt;VLOOKUP($E$2&amp;"-"&amp;$C$3,#REF!,2,FALSE),0,A31+1)</f>
        <v>#REF!</v>
      </c>
      <c r="B32" s="65">
        <f t="shared" si="0"/>
        <v>25</v>
      </c>
      <c r="C32" s="66" t="e">
        <f>IF($A32&gt;0,VLOOKUP($A32,#REF!,4),"")</f>
        <v>#REF!</v>
      </c>
      <c r="D32" s="67" t="e">
        <f>IF($A32&gt;0,VLOOKUP($A32,#REF!,5),"")</f>
        <v>#REF!</v>
      </c>
      <c r="E32" s="68" t="e">
        <f>IF($A32&gt;0,VLOOKUP($A32,#REF!,6),"")</f>
        <v>#REF!</v>
      </c>
      <c r="F32" s="98" t="e">
        <f>IF($A32&gt;0,VLOOKUP($A32,#REF!,8),"")</f>
        <v>#REF!</v>
      </c>
      <c r="G32" s="69"/>
      <c r="H32" s="70"/>
      <c r="I32" s="70"/>
      <c r="J32" s="70"/>
      <c r="K32" s="159" t="e">
        <f>IF($A32&gt;0,VLOOKUP($A32,#REF!,16,0),"")</f>
        <v>#REF!</v>
      </c>
      <c r="L32" s="160"/>
      <c r="M32" s="161"/>
    </row>
    <row r="33" spans="1:13" ht="20.100000000000001" customHeight="1">
      <c r="A33" t="e">
        <f>IF(B33&gt;VLOOKUP($E$2&amp;"-"&amp;$C$3,#REF!,2,FALSE),0,A32+1)</f>
        <v>#REF!</v>
      </c>
      <c r="B33" s="65">
        <f t="shared" si="0"/>
        <v>26</v>
      </c>
      <c r="C33" s="66" t="e">
        <f>IF($A33&gt;0,VLOOKUP($A33,#REF!,4),"")</f>
        <v>#REF!</v>
      </c>
      <c r="D33" s="67" t="e">
        <f>IF($A33&gt;0,VLOOKUP($A33,#REF!,5),"")</f>
        <v>#REF!</v>
      </c>
      <c r="E33" s="68" t="e">
        <f>IF($A33&gt;0,VLOOKUP($A33,#REF!,6),"")</f>
        <v>#REF!</v>
      </c>
      <c r="F33" s="98" t="e">
        <f>IF($A33&gt;0,VLOOKUP($A33,#REF!,8),"")</f>
        <v>#REF!</v>
      </c>
      <c r="G33" s="69"/>
      <c r="H33" s="70"/>
      <c r="I33" s="70"/>
      <c r="J33" s="70"/>
      <c r="K33" s="159" t="e">
        <f>IF($A33&gt;0,VLOOKUP($A33,#REF!,16,0),"")</f>
        <v>#REF!</v>
      </c>
      <c r="L33" s="160"/>
      <c r="M33" s="161"/>
    </row>
    <row r="34" spans="1:13" ht="20.100000000000001" customHeight="1">
      <c r="A34" t="e">
        <f>IF(B34&gt;VLOOKUP($E$2&amp;"-"&amp;$C$3,#REF!,2,FALSE),0,A33+1)</f>
        <v>#REF!</v>
      </c>
      <c r="B34" s="65">
        <f t="shared" si="0"/>
        <v>27</v>
      </c>
      <c r="C34" s="66" t="e">
        <f>IF($A34&gt;0,VLOOKUP($A34,#REF!,4),"")</f>
        <v>#REF!</v>
      </c>
      <c r="D34" s="67" t="e">
        <f>IF($A34&gt;0,VLOOKUP($A34,#REF!,5),"")</f>
        <v>#REF!</v>
      </c>
      <c r="E34" s="68" t="e">
        <f>IF($A34&gt;0,VLOOKUP($A34,#REF!,6),"")</f>
        <v>#REF!</v>
      </c>
      <c r="F34" s="98" t="e">
        <f>IF($A34&gt;0,VLOOKUP($A34,#REF!,8),"")</f>
        <v>#REF!</v>
      </c>
      <c r="G34" s="69"/>
      <c r="H34" s="70"/>
      <c r="I34" s="70"/>
      <c r="J34" s="70"/>
      <c r="K34" s="159" t="e">
        <f>IF($A34&gt;0,VLOOKUP($A34,#REF!,16,0),"")</f>
        <v>#REF!</v>
      </c>
      <c r="L34" s="160"/>
      <c r="M34" s="161"/>
    </row>
    <row r="35" spans="1:13" ht="20.100000000000001" customHeight="1">
      <c r="A35" t="e">
        <f>IF(B35&gt;VLOOKUP($E$2&amp;"-"&amp;$C$3,#REF!,2,FALSE),0,A34+1)</f>
        <v>#REF!</v>
      </c>
      <c r="B35" s="65">
        <f t="shared" si="0"/>
        <v>28</v>
      </c>
      <c r="C35" s="66" t="e">
        <f>IF($A35&gt;0,VLOOKUP($A35,#REF!,4),"")</f>
        <v>#REF!</v>
      </c>
      <c r="D35" s="67" t="e">
        <f>IF($A35&gt;0,VLOOKUP($A35,#REF!,5),"")</f>
        <v>#REF!</v>
      </c>
      <c r="E35" s="68" t="e">
        <f>IF($A35&gt;0,VLOOKUP($A35,#REF!,6),"")</f>
        <v>#REF!</v>
      </c>
      <c r="F35" s="98" t="e">
        <f>IF($A35&gt;0,VLOOKUP($A35,#REF!,8),"")</f>
        <v>#REF!</v>
      </c>
      <c r="G35" s="69"/>
      <c r="H35" s="70"/>
      <c r="I35" s="70"/>
      <c r="J35" s="70"/>
      <c r="K35" s="159" t="e">
        <f>IF($A35&gt;0,VLOOKUP($A35,#REF!,16,0),"")</f>
        <v>#REF!</v>
      </c>
      <c r="L35" s="160"/>
      <c r="M35" s="161"/>
    </row>
    <row r="36" spans="1:13" ht="20.100000000000001" customHeight="1">
      <c r="A36" t="e">
        <f>IF(B36&gt;VLOOKUP($E$2&amp;"-"&amp;$C$3,#REF!,2,FALSE),0,A35+1)</f>
        <v>#REF!</v>
      </c>
      <c r="B36" s="65">
        <f t="shared" si="0"/>
        <v>29</v>
      </c>
      <c r="C36" s="66" t="e">
        <f>IF($A36&gt;0,VLOOKUP($A36,#REF!,4),"")</f>
        <v>#REF!</v>
      </c>
      <c r="D36" s="67" t="e">
        <f>IF($A36&gt;0,VLOOKUP($A36,#REF!,5),"")</f>
        <v>#REF!</v>
      </c>
      <c r="E36" s="68" t="e">
        <f>IF($A36&gt;0,VLOOKUP($A36,#REF!,6),"")</f>
        <v>#REF!</v>
      </c>
      <c r="F36" s="98" t="e">
        <f>IF($A36&gt;0,VLOOKUP($A36,#REF!,8),"")</f>
        <v>#REF!</v>
      </c>
      <c r="G36" s="69"/>
      <c r="H36" s="70"/>
      <c r="I36" s="70"/>
      <c r="J36" s="70"/>
      <c r="K36" s="159" t="e">
        <f>IF($A36&gt;0,VLOOKUP($A36,#REF!,16,0),"")</f>
        <v>#REF!</v>
      </c>
      <c r="L36" s="160"/>
      <c r="M36" s="161"/>
    </row>
    <row r="37" spans="1:13" ht="20.100000000000001" customHeight="1">
      <c r="A37" t="e">
        <f>IF(B37&gt;VLOOKUP($E$2&amp;"-"&amp;$C$3,#REF!,2,FALSE),0,A36+1)</f>
        <v>#REF!</v>
      </c>
      <c r="B37" s="72">
        <f t="shared" si="0"/>
        <v>30</v>
      </c>
      <c r="C37" s="66" t="e">
        <f>IF($A37&gt;0,VLOOKUP($A37,#REF!,4),"")</f>
        <v>#REF!</v>
      </c>
      <c r="D37" s="67" t="e">
        <f>IF($A37&gt;0,VLOOKUP($A37,#REF!,5),"")</f>
        <v>#REF!</v>
      </c>
      <c r="E37" s="68" t="e">
        <f>IF($A37&gt;0,VLOOKUP($A37,#REF!,6),"")</f>
        <v>#REF!</v>
      </c>
      <c r="F37" s="98" t="e">
        <f>IF($A37&gt;0,VLOOKUP($A37,#REF!,8),"")</f>
        <v>#REF!</v>
      </c>
      <c r="G37" s="73"/>
      <c r="H37" s="74"/>
      <c r="I37" s="74"/>
      <c r="J37" s="74"/>
      <c r="K37" s="159" t="e">
        <f>IF($A37&gt;0,VLOOKUP($A37,#REF!,16,0),"")</f>
        <v>#REF!</v>
      </c>
      <c r="L37" s="160"/>
      <c r="M37" s="161"/>
    </row>
    <row r="38" spans="1:13" ht="23.25" customHeight="1">
      <c r="B38" s="75" t="s">
        <v>71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72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73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>IF(B44&gt;VLOOKUP($E$2&amp;"-"&amp;$C$3,#REF!,2,FALSE),0,A37+1)</f>
        <v>#REF!</v>
      </c>
      <c r="B44" s="92">
        <f>B37+1</f>
        <v>31</v>
      </c>
      <c r="C44" s="93" t="e">
        <f>IF($A44&gt;0,VLOOKUP($A44,#REF!,4),"")</f>
        <v>#REF!</v>
      </c>
      <c r="D44" s="94" t="e">
        <f>IF($A44&gt;0,VLOOKUP($A44,#REF!,5),"")</f>
        <v>#REF!</v>
      </c>
      <c r="E44" s="95" t="e">
        <f>IF($A44&gt;0,VLOOKUP($A44,#REF!,6),"")</f>
        <v>#REF!</v>
      </c>
      <c r="F44" s="99" t="e">
        <f>IF($A44&gt;0,VLOOKUP($A44,#REF!,8),"")</f>
        <v>#REF!</v>
      </c>
      <c r="G44" s="96"/>
      <c r="H44" s="97"/>
      <c r="I44" s="97"/>
      <c r="J44" s="97"/>
      <c r="K44" s="169" t="e">
        <f>IF($A44&gt;0,VLOOKUP($A44,#REF!,16,0),"")</f>
        <v>#REF!</v>
      </c>
      <c r="L44" s="170"/>
      <c r="M44" s="171"/>
    </row>
    <row r="45" spans="1:13" ht="20.100000000000001" customHeight="1">
      <c r="A45" t="e">
        <f>IF(B45&gt;VLOOKUP($E$2&amp;"-"&amp;$C$3,#REF!,2,FALSE),0,A44+1)</f>
        <v>#REF!</v>
      </c>
      <c r="B45" s="65">
        <f t="shared" si="0"/>
        <v>32</v>
      </c>
      <c r="C45" s="66" t="e">
        <f>IF($A45&gt;0,VLOOKUP($A45,#REF!,4),"")</f>
        <v>#REF!</v>
      </c>
      <c r="D45" s="67" t="e">
        <f>IF($A45&gt;0,VLOOKUP($A45,#REF!,5),"")</f>
        <v>#REF!</v>
      </c>
      <c r="E45" s="68" t="e">
        <f>IF($A45&gt;0,VLOOKUP($A45,#REF!,6),"")</f>
        <v>#REF!</v>
      </c>
      <c r="F45" s="98" t="e">
        <f>IF($A45&gt;0,VLOOKUP($A45,#REF!,8),"")</f>
        <v>#REF!</v>
      </c>
      <c r="G45" s="69"/>
      <c r="H45" s="70"/>
      <c r="I45" s="70"/>
      <c r="J45" s="70"/>
      <c r="K45" s="159" t="e">
        <f>IF($A45&gt;0,VLOOKUP($A45,#REF!,16,0),"")</f>
        <v>#REF!</v>
      </c>
      <c r="L45" s="160"/>
      <c r="M45" s="161"/>
    </row>
    <row r="46" spans="1:13" ht="20.100000000000001" customHeight="1">
      <c r="A46" t="e">
        <f>IF(B46&gt;VLOOKUP($E$2&amp;"-"&amp;$C$3,#REF!,2,FALSE),0,A45+1)</f>
        <v>#REF!</v>
      </c>
      <c r="B46" s="65">
        <f t="shared" si="0"/>
        <v>33</v>
      </c>
      <c r="C46" s="66" t="e">
        <f>IF($A46&gt;0,VLOOKUP($A46,#REF!,4),"")</f>
        <v>#REF!</v>
      </c>
      <c r="D46" s="67" t="e">
        <f>IF($A46&gt;0,VLOOKUP($A46,#REF!,5),"")</f>
        <v>#REF!</v>
      </c>
      <c r="E46" s="68" t="e">
        <f>IF($A46&gt;0,VLOOKUP($A46,#REF!,6),"")</f>
        <v>#REF!</v>
      </c>
      <c r="F46" s="98" t="e">
        <f>IF($A46&gt;0,VLOOKUP($A46,#REF!,8),"")</f>
        <v>#REF!</v>
      </c>
      <c r="G46" s="69"/>
      <c r="H46" s="70"/>
      <c r="I46" s="70"/>
      <c r="J46" s="70"/>
      <c r="K46" s="159" t="e">
        <f>IF($A46&gt;0,VLOOKUP($A46,#REF!,16,0),"")</f>
        <v>#REF!</v>
      </c>
      <c r="L46" s="160"/>
      <c r="M46" s="161"/>
    </row>
    <row r="47" spans="1:13" ht="20.100000000000001" customHeight="1">
      <c r="A47" t="e">
        <f>IF(B47&gt;VLOOKUP($E$2&amp;"-"&amp;$C$3,#REF!,2,FALSE),0,A46+1)</f>
        <v>#REF!</v>
      </c>
      <c r="B47" s="65">
        <f t="shared" si="0"/>
        <v>34</v>
      </c>
      <c r="C47" s="66" t="e">
        <f>IF($A47&gt;0,VLOOKUP($A47,#REF!,4),"")</f>
        <v>#REF!</v>
      </c>
      <c r="D47" s="67" t="e">
        <f>IF($A47&gt;0,VLOOKUP($A47,#REF!,5),"")</f>
        <v>#REF!</v>
      </c>
      <c r="E47" s="68" t="e">
        <f>IF($A47&gt;0,VLOOKUP($A47,#REF!,6),"")</f>
        <v>#REF!</v>
      </c>
      <c r="F47" s="98" t="e">
        <f>IF($A47&gt;0,VLOOKUP($A47,#REF!,8),"")</f>
        <v>#REF!</v>
      </c>
      <c r="G47" s="69"/>
      <c r="H47" s="70"/>
      <c r="I47" s="70"/>
      <c r="J47" s="70"/>
      <c r="K47" s="159" t="e">
        <f>IF($A47&gt;0,VLOOKUP($A47,#REF!,16,0),"")</f>
        <v>#REF!</v>
      </c>
      <c r="L47" s="160"/>
      <c r="M47" s="161"/>
    </row>
    <row r="48" spans="1:13" ht="20.100000000000001" customHeight="1">
      <c r="A48" t="e">
        <f>IF(B48&gt;VLOOKUP($E$2&amp;"-"&amp;$C$3,#REF!,2,FALSE),0,A47+1)</f>
        <v>#REF!</v>
      </c>
      <c r="B48" s="65">
        <f t="shared" si="0"/>
        <v>35</v>
      </c>
      <c r="C48" s="66" t="e">
        <f>IF($A48&gt;0,VLOOKUP($A48,#REF!,4),"")</f>
        <v>#REF!</v>
      </c>
      <c r="D48" s="67" t="e">
        <f>IF($A48&gt;0,VLOOKUP($A48,#REF!,5),"")</f>
        <v>#REF!</v>
      </c>
      <c r="E48" s="68" t="e">
        <f>IF($A48&gt;0,VLOOKUP($A48,#REF!,6),"")</f>
        <v>#REF!</v>
      </c>
      <c r="F48" s="98" t="e">
        <f>IF($A48&gt;0,VLOOKUP($A48,#REF!,8),"")</f>
        <v>#REF!</v>
      </c>
      <c r="G48" s="69"/>
      <c r="H48" s="70"/>
      <c r="I48" s="70"/>
      <c r="J48" s="70"/>
      <c r="K48" s="159" t="e">
        <f>IF($A48&gt;0,VLOOKUP($A48,#REF!,16,0),"")</f>
        <v>#REF!</v>
      </c>
      <c r="L48" s="160"/>
      <c r="M48" s="161"/>
    </row>
    <row r="49" spans="1:13" ht="20.100000000000001" customHeight="1">
      <c r="A49" t="e">
        <f>IF(B49&gt;VLOOKUP($E$2&amp;"-"&amp;$C$3,#REF!,2,FALSE),0,A48+1)</f>
        <v>#REF!</v>
      </c>
      <c r="B49" s="65">
        <f t="shared" si="0"/>
        <v>36</v>
      </c>
      <c r="C49" s="66" t="e">
        <f>IF($A49&gt;0,VLOOKUP($A49,#REF!,4),"")</f>
        <v>#REF!</v>
      </c>
      <c r="D49" s="67" t="e">
        <f>IF($A49&gt;0,VLOOKUP($A49,#REF!,5),"")</f>
        <v>#REF!</v>
      </c>
      <c r="E49" s="68" t="e">
        <f>IF($A49&gt;0,VLOOKUP($A49,#REF!,6),"")</f>
        <v>#REF!</v>
      </c>
      <c r="F49" s="98" t="e">
        <f>IF($A49&gt;0,VLOOKUP($A49,#REF!,8),"")</f>
        <v>#REF!</v>
      </c>
      <c r="G49" s="69"/>
      <c r="H49" s="70"/>
      <c r="I49" s="70"/>
      <c r="J49" s="70"/>
      <c r="K49" s="159" t="e">
        <f>IF($A49&gt;0,VLOOKUP($A49,#REF!,16,0),"")</f>
        <v>#REF!</v>
      </c>
      <c r="L49" s="160"/>
      <c r="M49" s="161"/>
    </row>
    <row r="50" spans="1:13" ht="20.100000000000001" customHeight="1">
      <c r="A50" t="e">
        <f>IF(B50&gt;VLOOKUP($E$2&amp;"-"&amp;$C$3,#REF!,2,FALSE),0,A49+1)</f>
        <v>#REF!</v>
      </c>
      <c r="B50" s="65">
        <f t="shared" si="0"/>
        <v>37</v>
      </c>
      <c r="C50" s="66" t="e">
        <f>IF($A50&gt;0,VLOOKUP($A50,#REF!,4),"")</f>
        <v>#REF!</v>
      </c>
      <c r="D50" s="67" t="e">
        <f>IF($A50&gt;0,VLOOKUP($A50,#REF!,5),"")</f>
        <v>#REF!</v>
      </c>
      <c r="E50" s="68" t="e">
        <f>IF($A50&gt;0,VLOOKUP($A50,#REF!,6),"")</f>
        <v>#REF!</v>
      </c>
      <c r="F50" s="98" t="e">
        <f>IF($A50&gt;0,VLOOKUP($A50,#REF!,8),"")</f>
        <v>#REF!</v>
      </c>
      <c r="G50" s="69"/>
      <c r="H50" s="70"/>
      <c r="I50" s="70"/>
      <c r="J50" s="70"/>
      <c r="K50" s="159" t="e">
        <f>IF($A50&gt;0,VLOOKUP($A50,#REF!,16,0),"")</f>
        <v>#REF!</v>
      </c>
      <c r="L50" s="160"/>
      <c r="M50" s="161"/>
    </row>
    <row r="51" spans="1:13" ht="20.100000000000001" customHeight="1">
      <c r="A51" t="e">
        <f>IF(B51&gt;VLOOKUP($E$2&amp;"-"&amp;$C$3,#REF!,2,FALSE),0,A50+1)</f>
        <v>#REF!</v>
      </c>
      <c r="B51" s="65">
        <f t="shared" si="0"/>
        <v>38</v>
      </c>
      <c r="C51" s="66" t="e">
        <f>IF($A51&gt;0,VLOOKUP($A51,#REF!,4),"")</f>
        <v>#REF!</v>
      </c>
      <c r="D51" s="67" t="e">
        <f>IF($A51&gt;0,VLOOKUP($A51,#REF!,5),"")</f>
        <v>#REF!</v>
      </c>
      <c r="E51" s="68" t="e">
        <f>IF($A51&gt;0,VLOOKUP($A51,#REF!,6),"")</f>
        <v>#REF!</v>
      </c>
      <c r="F51" s="98" t="e">
        <f>IF($A51&gt;0,VLOOKUP($A51,#REF!,8),"")</f>
        <v>#REF!</v>
      </c>
      <c r="G51" s="69"/>
      <c r="H51" s="70"/>
      <c r="I51" s="70"/>
      <c r="J51" s="70"/>
      <c r="K51" s="159" t="e">
        <f>IF($A51&gt;0,VLOOKUP($A51,#REF!,16,0),"")</f>
        <v>#REF!</v>
      </c>
      <c r="L51" s="160"/>
      <c r="M51" s="161"/>
    </row>
    <row r="52" spans="1:13" ht="20.100000000000001" customHeight="1">
      <c r="A52" t="e">
        <f>IF(B52&gt;VLOOKUP($E$2&amp;"-"&amp;$C$3,#REF!,2,FALSE),0,A51+1)</f>
        <v>#REF!</v>
      </c>
      <c r="B52" s="65">
        <f t="shared" si="0"/>
        <v>39</v>
      </c>
      <c r="C52" s="66" t="e">
        <f>IF($A52&gt;0,VLOOKUP($A52,#REF!,4),"")</f>
        <v>#REF!</v>
      </c>
      <c r="D52" s="67" t="e">
        <f>IF($A52&gt;0,VLOOKUP($A52,#REF!,5),"")</f>
        <v>#REF!</v>
      </c>
      <c r="E52" s="68" t="e">
        <f>IF($A52&gt;0,VLOOKUP($A52,#REF!,6),"")</f>
        <v>#REF!</v>
      </c>
      <c r="F52" s="98" t="e">
        <f>IF($A52&gt;0,VLOOKUP($A52,#REF!,8),"")</f>
        <v>#REF!</v>
      </c>
      <c r="G52" s="69"/>
      <c r="H52" s="70"/>
      <c r="I52" s="70"/>
      <c r="J52" s="70"/>
      <c r="K52" s="159" t="e">
        <f>IF($A52&gt;0,VLOOKUP($A52,#REF!,16,0),"")</f>
        <v>#REF!</v>
      </c>
      <c r="L52" s="160"/>
      <c r="M52" s="161"/>
    </row>
    <row r="53" spans="1:13" ht="20.100000000000001" customHeight="1">
      <c r="A53" t="e">
        <f>IF(B53&gt;VLOOKUP($E$2&amp;"-"&amp;$C$3,#REF!,2,FALSE),0,A52+1)</f>
        <v>#REF!</v>
      </c>
      <c r="B53" s="65">
        <f t="shared" si="0"/>
        <v>40</v>
      </c>
      <c r="C53" s="66" t="e">
        <f>IF($A53&gt;0,VLOOKUP($A53,#REF!,4),"")</f>
        <v>#REF!</v>
      </c>
      <c r="D53" s="67" t="e">
        <f>IF($A53&gt;0,VLOOKUP($A53,#REF!,5),"")</f>
        <v>#REF!</v>
      </c>
      <c r="E53" s="68" t="e">
        <f>IF($A53&gt;0,VLOOKUP($A53,#REF!,6),"")</f>
        <v>#REF!</v>
      </c>
      <c r="F53" s="98" t="e">
        <f>IF($A53&gt;0,VLOOKUP($A53,#REF!,8),"")</f>
        <v>#REF!</v>
      </c>
      <c r="G53" s="69"/>
      <c r="H53" s="70"/>
      <c r="I53" s="70"/>
      <c r="J53" s="70"/>
      <c r="K53" s="159" t="e">
        <f>IF($A53&gt;0,VLOOKUP($A53,#REF!,16,0),"")</f>
        <v>#REF!</v>
      </c>
      <c r="L53" s="160"/>
      <c r="M53" s="161"/>
    </row>
    <row r="54" spans="1:13" ht="20.100000000000001" customHeight="1">
      <c r="A54" t="e">
        <f>IF(B54&gt;VLOOKUP($E$2&amp;"-"&amp;$C$3,#REF!,2,FALSE),0,A53+1)</f>
        <v>#REF!</v>
      </c>
      <c r="B54" s="65">
        <f t="shared" si="0"/>
        <v>41</v>
      </c>
      <c r="C54" s="66" t="e">
        <f>IF($A54&gt;0,VLOOKUP($A54,#REF!,4),"")</f>
        <v>#REF!</v>
      </c>
      <c r="D54" s="67" t="e">
        <f>IF($A54&gt;0,VLOOKUP($A54,#REF!,5),"")</f>
        <v>#REF!</v>
      </c>
      <c r="E54" s="68" t="e">
        <f>IF($A54&gt;0,VLOOKUP($A54,#REF!,6),"")</f>
        <v>#REF!</v>
      </c>
      <c r="F54" s="98" t="e">
        <f>IF($A54&gt;0,VLOOKUP($A54,#REF!,8),"")</f>
        <v>#REF!</v>
      </c>
      <c r="G54" s="69"/>
      <c r="H54" s="70"/>
      <c r="I54" s="70"/>
      <c r="J54" s="70"/>
      <c r="K54" s="159" t="e">
        <f>IF($A54&gt;0,VLOOKUP($A54,#REF!,16,0),"")</f>
        <v>#REF!</v>
      </c>
      <c r="L54" s="160"/>
      <c r="M54" s="161"/>
    </row>
    <row r="55" spans="1:13" ht="20.100000000000001" customHeight="1">
      <c r="A55" t="e">
        <f>IF(B55&gt;VLOOKUP($E$2&amp;"-"&amp;$C$3,#REF!,2,FALSE),0,A54+1)</f>
        <v>#REF!</v>
      </c>
      <c r="B55" s="65">
        <f t="shared" si="0"/>
        <v>42</v>
      </c>
      <c r="C55" s="66" t="e">
        <f>IF($A55&gt;0,VLOOKUP($A55,#REF!,4),"")</f>
        <v>#REF!</v>
      </c>
      <c r="D55" s="67" t="e">
        <f>IF($A55&gt;0,VLOOKUP($A55,#REF!,5),"")</f>
        <v>#REF!</v>
      </c>
      <c r="E55" s="68" t="e">
        <f>IF($A55&gt;0,VLOOKUP($A55,#REF!,6),"")</f>
        <v>#REF!</v>
      </c>
      <c r="F55" s="98" t="e">
        <f>IF($A55&gt;0,VLOOKUP($A55,#REF!,8),"")</f>
        <v>#REF!</v>
      </c>
      <c r="G55" s="69"/>
      <c r="H55" s="70"/>
      <c r="I55" s="70"/>
      <c r="J55" s="70"/>
      <c r="K55" s="159" t="e">
        <f>IF($A55&gt;0,VLOOKUP($A55,#REF!,16,0),"")</f>
        <v>#REF!</v>
      </c>
      <c r="L55" s="160"/>
      <c r="M55" s="161"/>
    </row>
    <row r="56" spans="1:13" ht="20.100000000000001" customHeight="1">
      <c r="A56" t="e">
        <f>IF(B56&gt;VLOOKUP($E$2&amp;"-"&amp;$C$3,#REF!,2,FALSE),0,A55+1)</f>
        <v>#REF!</v>
      </c>
      <c r="B56" s="65">
        <f t="shared" si="0"/>
        <v>43</v>
      </c>
      <c r="C56" s="66" t="e">
        <f>IF($A56&gt;0,VLOOKUP($A56,#REF!,4),"")</f>
        <v>#REF!</v>
      </c>
      <c r="D56" s="67" t="e">
        <f>IF($A56&gt;0,VLOOKUP($A56,#REF!,5),"")</f>
        <v>#REF!</v>
      </c>
      <c r="E56" s="68" t="e">
        <f>IF($A56&gt;0,VLOOKUP($A56,#REF!,6),"")</f>
        <v>#REF!</v>
      </c>
      <c r="F56" s="98" t="e">
        <f>IF($A56&gt;0,VLOOKUP($A56,#REF!,8),"")</f>
        <v>#REF!</v>
      </c>
      <c r="G56" s="69"/>
      <c r="H56" s="70"/>
      <c r="I56" s="70"/>
      <c r="J56" s="70"/>
      <c r="K56" s="159" t="e">
        <f>IF($A56&gt;0,VLOOKUP($A56,#REF!,16,0),"")</f>
        <v>#REF!</v>
      </c>
      <c r="L56" s="160"/>
      <c r="M56" s="161"/>
    </row>
    <row r="57" spans="1:13" ht="20.100000000000001" customHeight="1">
      <c r="A57" t="e">
        <f>IF(B57&gt;VLOOKUP($E$2&amp;"-"&amp;$C$3,#REF!,2,FALSE),0,A56+1)</f>
        <v>#REF!</v>
      </c>
      <c r="B57" s="65">
        <f t="shared" si="0"/>
        <v>44</v>
      </c>
      <c r="C57" s="66" t="e">
        <f>IF($A57&gt;0,VLOOKUP($A57,#REF!,4),"")</f>
        <v>#REF!</v>
      </c>
      <c r="D57" s="67" t="e">
        <f>IF($A57&gt;0,VLOOKUP($A57,#REF!,5),"")</f>
        <v>#REF!</v>
      </c>
      <c r="E57" s="68" t="e">
        <f>IF($A57&gt;0,VLOOKUP($A57,#REF!,6),"")</f>
        <v>#REF!</v>
      </c>
      <c r="F57" s="98" t="e">
        <f>IF($A57&gt;0,VLOOKUP($A57,#REF!,8),"")</f>
        <v>#REF!</v>
      </c>
      <c r="G57" s="69"/>
      <c r="H57" s="70"/>
      <c r="I57" s="70"/>
      <c r="J57" s="70"/>
      <c r="K57" s="159" t="e">
        <f>IF($A57&gt;0,VLOOKUP($A57,#REF!,16,0),"")</f>
        <v>#REF!</v>
      </c>
      <c r="L57" s="160"/>
      <c r="M57" s="161"/>
    </row>
    <row r="58" spans="1:13" ht="20.100000000000001" customHeight="1">
      <c r="A58" t="e">
        <f>IF(B58&gt;VLOOKUP($E$2&amp;"-"&amp;$C$3,#REF!,2,FALSE),0,A57+1)</f>
        <v>#REF!</v>
      </c>
      <c r="B58" s="65">
        <f t="shared" si="0"/>
        <v>45</v>
      </c>
      <c r="C58" s="66" t="e">
        <f>IF($A58&gt;0,VLOOKUP($A58,#REF!,4),"")</f>
        <v>#REF!</v>
      </c>
      <c r="D58" s="67" t="e">
        <f>IF($A58&gt;0,VLOOKUP($A58,#REF!,5),"")</f>
        <v>#REF!</v>
      </c>
      <c r="E58" s="68" t="e">
        <f>IF($A58&gt;0,VLOOKUP($A58,#REF!,6),"")</f>
        <v>#REF!</v>
      </c>
      <c r="F58" s="98" t="e">
        <f>IF($A58&gt;0,VLOOKUP($A58,#REF!,8),"")</f>
        <v>#REF!</v>
      </c>
      <c r="G58" s="69"/>
      <c r="H58" s="70"/>
      <c r="I58" s="70"/>
      <c r="J58" s="70"/>
      <c r="K58" s="159" t="e">
        <f>IF($A58&gt;0,VLOOKUP($A58,#REF!,16,0),"")</f>
        <v>#REF!</v>
      </c>
      <c r="L58" s="160"/>
      <c r="M58" s="161"/>
    </row>
    <row r="59" spans="1:13" ht="20.100000000000001" customHeight="1">
      <c r="A59" t="e">
        <f>IF(B59&gt;VLOOKUP($E$2&amp;"-"&amp;$C$3,#REF!,2,FALSE),0,A58+1)</f>
        <v>#REF!</v>
      </c>
      <c r="B59" s="65">
        <f t="shared" si="0"/>
        <v>46</v>
      </c>
      <c r="C59" s="66" t="e">
        <f>IF($A59&gt;0,VLOOKUP($A59,#REF!,4),"")</f>
        <v>#REF!</v>
      </c>
      <c r="D59" s="67" t="e">
        <f>IF($A59&gt;0,VLOOKUP($A59,#REF!,5),"")</f>
        <v>#REF!</v>
      </c>
      <c r="E59" s="68" t="e">
        <f>IF($A59&gt;0,VLOOKUP($A59,#REF!,6),"")</f>
        <v>#REF!</v>
      </c>
      <c r="F59" s="98" t="e">
        <f>IF($A59&gt;0,VLOOKUP($A59,#REF!,8),"")</f>
        <v>#REF!</v>
      </c>
      <c r="G59" s="69"/>
      <c r="H59" s="70"/>
      <c r="I59" s="70"/>
      <c r="J59" s="70"/>
      <c r="K59" s="159" t="e">
        <f>IF($A59&gt;0,VLOOKUP($A59,#REF!,16,0),"")</f>
        <v>#REF!</v>
      </c>
      <c r="L59" s="160"/>
      <c r="M59" s="161"/>
    </row>
    <row r="60" spans="1:13" ht="20.100000000000001" customHeight="1">
      <c r="A60" t="e">
        <f>IF(B60&gt;VLOOKUP($E$2&amp;"-"&amp;$C$3,#REF!,2,FALSE),0,A59+1)</f>
        <v>#REF!</v>
      </c>
      <c r="B60" s="65">
        <f t="shared" si="0"/>
        <v>47</v>
      </c>
      <c r="C60" s="66" t="e">
        <f>IF($A60&gt;0,VLOOKUP($A60,#REF!,4),"")</f>
        <v>#REF!</v>
      </c>
      <c r="D60" s="67" t="e">
        <f>IF($A60&gt;0,VLOOKUP($A60,#REF!,5),"")</f>
        <v>#REF!</v>
      </c>
      <c r="E60" s="68" t="e">
        <f>IF($A60&gt;0,VLOOKUP($A60,#REF!,6),"")</f>
        <v>#REF!</v>
      </c>
      <c r="F60" s="98" t="e">
        <f>IF($A60&gt;0,VLOOKUP($A60,#REF!,8),"")</f>
        <v>#REF!</v>
      </c>
      <c r="G60" s="69"/>
      <c r="H60" s="70"/>
      <c r="I60" s="70"/>
      <c r="J60" s="70"/>
      <c r="K60" s="159" t="e">
        <f>IF($A60&gt;0,VLOOKUP($A60,#REF!,16,0),"")</f>
        <v>#REF!</v>
      </c>
      <c r="L60" s="160"/>
      <c r="M60" s="161"/>
    </row>
    <row r="61" spans="1:13" ht="20.100000000000001" customHeight="1">
      <c r="A61" t="e">
        <f>IF(B61&gt;VLOOKUP($E$2&amp;"-"&amp;$C$3,#REF!,2,FALSE),0,A60+1)</f>
        <v>#REF!</v>
      </c>
      <c r="B61" s="65">
        <f t="shared" si="0"/>
        <v>48</v>
      </c>
      <c r="C61" s="66" t="e">
        <f>IF($A61&gt;0,VLOOKUP($A61,#REF!,4),"")</f>
        <v>#REF!</v>
      </c>
      <c r="D61" s="67" t="e">
        <f>IF($A61&gt;0,VLOOKUP($A61,#REF!,5),"")</f>
        <v>#REF!</v>
      </c>
      <c r="E61" s="68" t="e">
        <f>IF($A61&gt;0,VLOOKUP($A61,#REF!,6),"")</f>
        <v>#REF!</v>
      </c>
      <c r="F61" s="98" t="e">
        <f>IF($A61&gt;0,VLOOKUP($A61,#REF!,8),"")</f>
        <v>#REF!</v>
      </c>
      <c r="G61" s="69"/>
      <c r="H61" s="70"/>
      <c r="I61" s="70"/>
      <c r="J61" s="70"/>
      <c r="K61" s="159" t="e">
        <f>IF($A61&gt;0,VLOOKUP($A61,#REF!,16,0),"")</f>
        <v>#REF!</v>
      </c>
      <c r="L61" s="160"/>
      <c r="M61" s="161"/>
    </row>
    <row r="62" spans="1:13" ht="20.100000000000001" customHeight="1">
      <c r="A62" t="e">
        <f>IF(B62&gt;VLOOKUP($E$2&amp;"-"&amp;$C$3,#REF!,2,FALSE),0,A61+1)</f>
        <v>#REF!</v>
      </c>
      <c r="B62" s="65">
        <f t="shared" si="0"/>
        <v>49</v>
      </c>
      <c r="C62" s="66" t="e">
        <f>IF($A62&gt;0,VLOOKUP($A62,#REF!,4),"")</f>
        <v>#REF!</v>
      </c>
      <c r="D62" s="67" t="e">
        <f>IF($A62&gt;0,VLOOKUP($A62,#REF!,5),"")</f>
        <v>#REF!</v>
      </c>
      <c r="E62" s="68" t="e">
        <f>IF($A62&gt;0,VLOOKUP($A62,#REF!,6),"")</f>
        <v>#REF!</v>
      </c>
      <c r="F62" s="98" t="e">
        <f>IF($A62&gt;0,VLOOKUP($A62,#REF!,8),"")</f>
        <v>#REF!</v>
      </c>
      <c r="G62" s="69"/>
      <c r="H62" s="70"/>
      <c r="I62" s="70"/>
      <c r="J62" s="70"/>
      <c r="K62" s="159" t="e">
        <f>IF($A62&gt;0,VLOOKUP($A62,#REF!,16,0),"")</f>
        <v>#REF!</v>
      </c>
      <c r="L62" s="160"/>
      <c r="M62" s="161"/>
    </row>
    <row r="63" spans="1:13" ht="20.100000000000001" customHeight="1">
      <c r="A63" t="e">
        <f>IF(B63&gt;VLOOKUP($E$2&amp;"-"&amp;$C$3,#REF!,2,FALSE),0,A62+1)</f>
        <v>#REF!</v>
      </c>
      <c r="B63" s="65">
        <f t="shared" si="0"/>
        <v>50</v>
      </c>
      <c r="C63" s="66" t="e">
        <f>IF($A63&gt;0,VLOOKUP($A63,#REF!,4),"")</f>
        <v>#REF!</v>
      </c>
      <c r="D63" s="67" t="e">
        <f>IF($A63&gt;0,VLOOKUP($A63,#REF!,5),"")</f>
        <v>#REF!</v>
      </c>
      <c r="E63" s="68" t="e">
        <f>IF($A63&gt;0,VLOOKUP($A63,#REF!,6),"")</f>
        <v>#REF!</v>
      </c>
      <c r="F63" s="98" t="e">
        <f>IF($A63&gt;0,VLOOKUP($A63,#REF!,8),"")</f>
        <v>#REF!</v>
      </c>
      <c r="G63" s="69"/>
      <c r="H63" s="70"/>
      <c r="I63" s="70"/>
      <c r="J63" s="70"/>
      <c r="K63" s="159" t="e">
        <f>IF($A63&gt;0,VLOOKUP($A63,#REF!,16,0),"")</f>
        <v>#REF!</v>
      </c>
      <c r="L63" s="160"/>
      <c r="M63" s="161"/>
    </row>
    <row r="64" spans="1:13" ht="20.100000000000001" customHeight="1">
      <c r="A64" t="e">
        <f>IF(B64&gt;VLOOKUP($E$2&amp;"-"&amp;$C$3,#REF!,2,FALSE),0,A63+1)</f>
        <v>#REF!</v>
      </c>
      <c r="B64" s="65">
        <f t="shared" si="0"/>
        <v>51</v>
      </c>
      <c r="C64" s="66" t="e">
        <f>IF($A64&gt;0,VLOOKUP($A64,#REF!,4),"")</f>
        <v>#REF!</v>
      </c>
      <c r="D64" s="67" t="e">
        <f>IF($A64&gt;0,VLOOKUP($A64,#REF!,5),"")</f>
        <v>#REF!</v>
      </c>
      <c r="E64" s="68" t="e">
        <f>IF($A64&gt;0,VLOOKUP($A64,#REF!,6),"")</f>
        <v>#REF!</v>
      </c>
      <c r="F64" s="98" t="e">
        <f>IF($A64&gt;0,VLOOKUP($A64,#REF!,8),"")</f>
        <v>#REF!</v>
      </c>
      <c r="G64" s="69"/>
      <c r="H64" s="70"/>
      <c r="I64" s="70"/>
      <c r="J64" s="70"/>
      <c r="K64" s="159" t="e">
        <f>IF($A64&gt;0,VLOOKUP($A64,#REF!,16,0),"")</f>
        <v>#REF!</v>
      </c>
      <c r="L64" s="160"/>
      <c r="M64" s="161"/>
    </row>
    <row r="65" spans="1:13" ht="20.100000000000001" customHeight="1">
      <c r="A65" t="e">
        <f>IF(B65&gt;VLOOKUP($E$2&amp;"-"&amp;$C$3,#REF!,2,FALSE),0,A64+1)</f>
        <v>#REF!</v>
      </c>
      <c r="B65" s="65">
        <f t="shared" si="0"/>
        <v>52</v>
      </c>
      <c r="C65" s="66" t="e">
        <f>IF($A65&gt;0,VLOOKUP($A65,#REF!,4),"")</f>
        <v>#REF!</v>
      </c>
      <c r="D65" s="67" t="e">
        <f>IF($A65&gt;0,VLOOKUP($A65,#REF!,5),"")</f>
        <v>#REF!</v>
      </c>
      <c r="E65" s="68" t="e">
        <f>IF($A65&gt;0,VLOOKUP($A65,#REF!,6),"")</f>
        <v>#REF!</v>
      </c>
      <c r="F65" s="98" t="e">
        <f>IF($A65&gt;0,VLOOKUP($A65,#REF!,8),"")</f>
        <v>#REF!</v>
      </c>
      <c r="G65" s="69"/>
      <c r="H65" s="70"/>
      <c r="I65" s="70"/>
      <c r="J65" s="70"/>
      <c r="K65" s="159" t="e">
        <f>IF($A65&gt;0,VLOOKUP($A65,#REF!,16,0),"")</f>
        <v>#REF!</v>
      </c>
      <c r="L65" s="160"/>
      <c r="M65" s="161"/>
    </row>
    <row r="66" spans="1:13" ht="20.100000000000001" customHeight="1">
      <c r="A66" t="e">
        <f>IF(B66&gt;VLOOKUP($E$2&amp;"-"&amp;$C$3,#REF!,2,FALSE),0,A65+1)</f>
        <v>#REF!</v>
      </c>
      <c r="B66" s="65">
        <f t="shared" si="0"/>
        <v>53</v>
      </c>
      <c r="C66" s="66" t="e">
        <f>IF($A66&gt;0,VLOOKUP($A66,#REF!,4),"")</f>
        <v>#REF!</v>
      </c>
      <c r="D66" s="67" t="e">
        <f>IF($A66&gt;0,VLOOKUP($A66,#REF!,5),"")</f>
        <v>#REF!</v>
      </c>
      <c r="E66" s="68" t="e">
        <f>IF($A66&gt;0,VLOOKUP($A66,#REF!,6),"")</f>
        <v>#REF!</v>
      </c>
      <c r="F66" s="98" t="e">
        <f>IF($A66&gt;0,VLOOKUP($A66,#REF!,8),"")</f>
        <v>#REF!</v>
      </c>
      <c r="G66" s="69"/>
      <c r="H66" s="70"/>
      <c r="I66" s="70"/>
      <c r="J66" s="70"/>
      <c r="K66" s="159" t="e">
        <f>IF($A66&gt;0,VLOOKUP($A66,#REF!,16,0),"")</f>
        <v>#REF!</v>
      </c>
      <c r="L66" s="160"/>
      <c r="M66" s="161"/>
    </row>
    <row r="67" spans="1:13" ht="20.100000000000001" customHeight="1">
      <c r="A67" t="e">
        <f>IF(B67&gt;VLOOKUP($E$2&amp;"-"&amp;$C$3,#REF!,2,FALSE),0,A66+1)</f>
        <v>#REF!</v>
      </c>
      <c r="B67" s="65">
        <f t="shared" si="0"/>
        <v>54</v>
      </c>
      <c r="C67" s="66" t="e">
        <f>IF($A67&gt;0,VLOOKUP($A67,#REF!,4),"")</f>
        <v>#REF!</v>
      </c>
      <c r="D67" s="67" t="e">
        <f>IF($A67&gt;0,VLOOKUP($A67,#REF!,5),"")</f>
        <v>#REF!</v>
      </c>
      <c r="E67" s="68" t="e">
        <f>IF($A67&gt;0,VLOOKUP($A67,#REF!,6),"")</f>
        <v>#REF!</v>
      </c>
      <c r="F67" s="98" t="e">
        <f>IF($A67&gt;0,VLOOKUP($A67,#REF!,8),"")</f>
        <v>#REF!</v>
      </c>
      <c r="G67" s="69"/>
      <c r="H67" s="70"/>
      <c r="I67" s="70"/>
      <c r="J67" s="70"/>
      <c r="K67" s="159" t="e">
        <f>IF($A67&gt;0,VLOOKUP($A67,#REF!,16,0),"")</f>
        <v>#REF!</v>
      </c>
      <c r="L67" s="160"/>
      <c r="M67" s="161"/>
    </row>
    <row r="68" spans="1:13" ht="20.100000000000001" customHeight="1">
      <c r="A68" t="e">
        <f>IF(B68&gt;VLOOKUP($E$2&amp;"-"&amp;$C$3,#REF!,2,FALSE),0,A67+1)</f>
        <v>#REF!</v>
      </c>
      <c r="B68" s="65">
        <f t="shared" si="0"/>
        <v>55</v>
      </c>
      <c r="C68" s="66" t="e">
        <f>IF($A68&gt;0,VLOOKUP($A68,#REF!,4),"")</f>
        <v>#REF!</v>
      </c>
      <c r="D68" s="67" t="e">
        <f>IF($A68&gt;0,VLOOKUP($A68,#REF!,5),"")</f>
        <v>#REF!</v>
      </c>
      <c r="E68" s="68" t="e">
        <f>IF($A68&gt;0,VLOOKUP($A68,#REF!,6),"")</f>
        <v>#REF!</v>
      </c>
      <c r="F68" s="98" t="e">
        <f>IF($A68&gt;0,VLOOKUP($A68,#REF!,8),"")</f>
        <v>#REF!</v>
      </c>
      <c r="G68" s="69"/>
      <c r="H68" s="70"/>
      <c r="I68" s="70"/>
      <c r="J68" s="70"/>
      <c r="K68" s="159" t="e">
        <f>IF($A68&gt;0,VLOOKUP($A68,#REF!,16,0),"")</f>
        <v>#REF!</v>
      </c>
      <c r="L68" s="160"/>
      <c r="M68" s="161"/>
    </row>
    <row r="69" spans="1:13" ht="20.100000000000001" customHeight="1">
      <c r="A69" t="e">
        <f>IF(B69&gt;VLOOKUP($E$2&amp;"-"&amp;$C$3,#REF!,2,FALSE),0,A68+1)</f>
        <v>#REF!</v>
      </c>
      <c r="B69" s="65">
        <f t="shared" si="0"/>
        <v>56</v>
      </c>
      <c r="C69" s="66" t="e">
        <f>IF($A69&gt;0,VLOOKUP($A69,#REF!,4),"")</f>
        <v>#REF!</v>
      </c>
      <c r="D69" s="67" t="e">
        <f>IF($A69&gt;0,VLOOKUP($A69,#REF!,5),"")</f>
        <v>#REF!</v>
      </c>
      <c r="E69" s="68" t="e">
        <f>IF($A69&gt;0,VLOOKUP($A69,#REF!,6),"")</f>
        <v>#REF!</v>
      </c>
      <c r="F69" s="98" t="e">
        <f>IF($A69&gt;0,VLOOKUP($A69,#REF!,8),"")</f>
        <v>#REF!</v>
      </c>
      <c r="G69" s="69"/>
      <c r="H69" s="70"/>
      <c r="I69" s="70"/>
      <c r="J69" s="70"/>
      <c r="K69" s="159" t="e">
        <f>IF($A69&gt;0,VLOOKUP($A69,#REF!,16,0),"")</f>
        <v>#REF!</v>
      </c>
      <c r="L69" s="160"/>
      <c r="M69" s="161"/>
    </row>
    <row r="70" spans="1:13" ht="20.100000000000001" customHeight="1">
      <c r="A70" t="e">
        <f>IF(B70&gt;VLOOKUP($E$2&amp;"-"&amp;$C$3,#REF!,2,FALSE),0,A69+1)</f>
        <v>#REF!</v>
      </c>
      <c r="B70" s="65">
        <f t="shared" si="0"/>
        <v>57</v>
      </c>
      <c r="C70" s="66" t="e">
        <f>IF($A70&gt;0,VLOOKUP($A70,#REF!,4),"")</f>
        <v>#REF!</v>
      </c>
      <c r="D70" s="67" t="e">
        <f>IF($A70&gt;0,VLOOKUP($A70,#REF!,5),"")</f>
        <v>#REF!</v>
      </c>
      <c r="E70" s="68" t="e">
        <f>IF($A70&gt;0,VLOOKUP($A70,#REF!,6),"")</f>
        <v>#REF!</v>
      </c>
      <c r="F70" s="98" t="e">
        <f>IF($A70&gt;0,VLOOKUP($A70,#REF!,8),"")</f>
        <v>#REF!</v>
      </c>
      <c r="G70" s="69"/>
      <c r="H70" s="70"/>
      <c r="I70" s="70"/>
      <c r="J70" s="70"/>
      <c r="K70" s="159" t="e">
        <f>IF($A70&gt;0,VLOOKUP($A70,#REF!,16,0),"")</f>
        <v>#REF!</v>
      </c>
      <c r="L70" s="160"/>
      <c r="M70" s="161"/>
    </row>
    <row r="71" spans="1:13" ht="20.100000000000001" customHeight="1">
      <c r="A71" t="e">
        <f>IF(B71&gt;VLOOKUP($E$2&amp;"-"&amp;$C$3,#REF!,2,FALSE),0,A70+1)</f>
        <v>#REF!</v>
      </c>
      <c r="B71" s="65">
        <f t="shared" si="0"/>
        <v>58</v>
      </c>
      <c r="C71" s="66" t="e">
        <f>IF($A71&gt;0,VLOOKUP($A71,#REF!,4),"")</f>
        <v>#REF!</v>
      </c>
      <c r="D71" s="67" t="e">
        <f>IF($A71&gt;0,VLOOKUP($A71,#REF!,5),"")</f>
        <v>#REF!</v>
      </c>
      <c r="E71" s="68" t="e">
        <f>IF($A71&gt;0,VLOOKUP($A71,#REF!,6),"")</f>
        <v>#REF!</v>
      </c>
      <c r="F71" s="98" t="e">
        <f>IF($A71&gt;0,VLOOKUP($A71,#REF!,8),"")</f>
        <v>#REF!</v>
      </c>
      <c r="G71" s="69"/>
      <c r="H71" s="70"/>
      <c r="I71" s="70"/>
      <c r="J71" s="70"/>
      <c r="K71" s="159" t="e">
        <f>IF($A71&gt;0,VLOOKUP($A71,#REF!,16,0),"")</f>
        <v>#REF!</v>
      </c>
      <c r="L71" s="160"/>
      <c r="M71" s="161"/>
    </row>
    <row r="72" spans="1:13" ht="20.100000000000001" customHeight="1">
      <c r="A72" t="e">
        <f>IF(B72&gt;VLOOKUP($E$2&amp;"-"&amp;$C$3,#REF!,2,FALSE),0,A71+1)</f>
        <v>#REF!</v>
      </c>
      <c r="B72" s="65">
        <f t="shared" si="0"/>
        <v>59</v>
      </c>
      <c r="C72" s="66" t="e">
        <f>IF($A72&gt;0,VLOOKUP($A72,#REF!,4),"")</f>
        <v>#REF!</v>
      </c>
      <c r="D72" s="67" t="e">
        <f>IF($A72&gt;0,VLOOKUP($A72,#REF!,5),"")</f>
        <v>#REF!</v>
      </c>
      <c r="E72" s="68" t="e">
        <f>IF($A72&gt;0,VLOOKUP($A72,#REF!,6),"")</f>
        <v>#REF!</v>
      </c>
      <c r="F72" s="98" t="e">
        <f>IF($A72&gt;0,VLOOKUP($A72,#REF!,8),"")</f>
        <v>#REF!</v>
      </c>
      <c r="G72" s="69"/>
      <c r="H72" s="70"/>
      <c r="I72" s="70"/>
      <c r="J72" s="70"/>
      <c r="K72" s="159" t="e">
        <f>IF($A72&gt;0,VLOOKUP($A72,#REF!,16,0),"")</f>
        <v>#REF!</v>
      </c>
      <c r="L72" s="160"/>
      <c r="M72" s="161"/>
    </row>
    <row r="73" spans="1:13" ht="20.100000000000001" customHeight="1">
      <c r="A73" t="e">
        <f>IF(B73&gt;VLOOKUP($E$2&amp;"-"&amp;$C$3,#REF!,2,FALSE),0,A72+1)</f>
        <v>#REF!</v>
      </c>
      <c r="B73" s="65">
        <f t="shared" ref="B73:B109" si="1">B72+1</f>
        <v>60</v>
      </c>
      <c r="C73" s="66" t="e">
        <f>IF($A73&gt;0,VLOOKUP($A73,#REF!,4),"")</f>
        <v>#REF!</v>
      </c>
      <c r="D73" s="67" t="e">
        <f>IF($A73&gt;0,VLOOKUP($A73,#REF!,5),"")</f>
        <v>#REF!</v>
      </c>
      <c r="E73" s="68" t="e">
        <f>IF($A73&gt;0,VLOOKUP($A73,#REF!,6),"")</f>
        <v>#REF!</v>
      </c>
      <c r="F73" s="98" t="e">
        <f>IF($A73&gt;0,VLOOKUP($A73,#REF!,8),"")</f>
        <v>#REF!</v>
      </c>
      <c r="G73" s="69"/>
      <c r="H73" s="70"/>
      <c r="I73" s="70"/>
      <c r="J73" s="70"/>
      <c r="K73" s="159" t="e">
        <f>IF($A73&gt;0,VLOOKUP($A73,#REF!,16,0),"")</f>
        <v>#REF!</v>
      </c>
      <c r="L73" s="160"/>
      <c r="M73" s="161"/>
    </row>
    <row r="74" spans="1:13" ht="23.25" customHeight="1">
      <c r="B74" s="75" t="s">
        <v>71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72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73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>IF(B80&gt;VLOOKUP($E$2&amp;"-"&amp;$C$3,#REF!,2,FALSE),0,A73+1)</f>
        <v>#REF!</v>
      </c>
      <c r="B80" s="92">
        <f>B73+1</f>
        <v>61</v>
      </c>
      <c r="C80" s="93" t="e">
        <f>IF($A80&gt;0,VLOOKUP($A80,#REF!,4),"")</f>
        <v>#REF!</v>
      </c>
      <c r="D80" s="94" t="e">
        <f>IF($A80&gt;0,VLOOKUP($A80,#REF!,5),"")</f>
        <v>#REF!</v>
      </c>
      <c r="E80" s="95" t="e">
        <f>IF($A80&gt;0,VLOOKUP($A80,#REF!,6),"")</f>
        <v>#REF!</v>
      </c>
      <c r="F80" s="99" t="e">
        <f>IF($A80&gt;0,VLOOKUP($A80,#REF!,8),"")</f>
        <v>#REF!</v>
      </c>
      <c r="G80" s="96"/>
      <c r="H80" s="97"/>
      <c r="I80" s="97"/>
      <c r="J80" s="97"/>
      <c r="K80" s="169" t="e">
        <f>IF($A80&gt;0,VLOOKUP($A80,#REF!,16,0),"")</f>
        <v>#REF!</v>
      </c>
      <c r="L80" s="170"/>
      <c r="M80" s="171"/>
    </row>
    <row r="81" spans="1:13" ht="20.100000000000001" customHeight="1">
      <c r="A81" t="e">
        <f>IF(B81&gt;VLOOKUP($E$2&amp;"-"&amp;$C$3,#REF!,2,FALSE),0,A80+1)</f>
        <v>#REF!</v>
      </c>
      <c r="B81" s="65">
        <f t="shared" si="1"/>
        <v>62</v>
      </c>
      <c r="C81" s="66" t="e">
        <f>IF($A81&gt;0,VLOOKUP($A81,#REF!,4),"")</f>
        <v>#REF!</v>
      </c>
      <c r="D81" s="67" t="e">
        <f>IF($A81&gt;0,VLOOKUP($A81,#REF!,5),"")</f>
        <v>#REF!</v>
      </c>
      <c r="E81" s="68" t="e">
        <f>IF($A81&gt;0,VLOOKUP($A81,#REF!,6),"")</f>
        <v>#REF!</v>
      </c>
      <c r="F81" s="98" t="e">
        <f>IF($A81&gt;0,VLOOKUP($A81,#REF!,8),"")</f>
        <v>#REF!</v>
      </c>
      <c r="G81" s="69"/>
      <c r="H81" s="70"/>
      <c r="I81" s="70"/>
      <c r="J81" s="70"/>
      <c r="K81" s="159" t="e">
        <f>IF($A81&gt;0,VLOOKUP($A81,#REF!,16,0),"")</f>
        <v>#REF!</v>
      </c>
      <c r="L81" s="160"/>
      <c r="M81" s="161"/>
    </row>
    <row r="82" spans="1:13" ht="20.100000000000001" customHeight="1">
      <c r="A82" t="e">
        <f>IF(B82&gt;VLOOKUP($E$2&amp;"-"&amp;$C$3,#REF!,2,FALSE),0,A81+1)</f>
        <v>#REF!</v>
      </c>
      <c r="B82" s="65">
        <f t="shared" si="1"/>
        <v>63</v>
      </c>
      <c r="C82" s="66" t="e">
        <f>IF($A82&gt;0,VLOOKUP($A82,#REF!,4),"")</f>
        <v>#REF!</v>
      </c>
      <c r="D82" s="67" t="e">
        <f>IF($A82&gt;0,VLOOKUP($A82,#REF!,5),"")</f>
        <v>#REF!</v>
      </c>
      <c r="E82" s="68" t="e">
        <f>IF($A82&gt;0,VLOOKUP($A82,#REF!,6),"")</f>
        <v>#REF!</v>
      </c>
      <c r="F82" s="98" t="e">
        <f>IF($A82&gt;0,VLOOKUP($A82,#REF!,8),"")</f>
        <v>#REF!</v>
      </c>
      <c r="G82" s="69"/>
      <c r="H82" s="70"/>
      <c r="I82" s="70"/>
      <c r="J82" s="70"/>
      <c r="K82" s="159" t="e">
        <f>IF($A82&gt;0,VLOOKUP($A82,#REF!,16,0),"")</f>
        <v>#REF!</v>
      </c>
      <c r="L82" s="160"/>
      <c r="M82" s="161"/>
    </row>
    <row r="83" spans="1:13" ht="20.100000000000001" customHeight="1">
      <c r="A83" t="e">
        <f>IF(B83&gt;VLOOKUP($E$2&amp;"-"&amp;$C$3,#REF!,2,FALSE),0,A82+1)</f>
        <v>#REF!</v>
      </c>
      <c r="B83" s="65">
        <f t="shared" si="1"/>
        <v>64</v>
      </c>
      <c r="C83" s="66" t="e">
        <f>IF($A83&gt;0,VLOOKUP($A83,#REF!,4),"")</f>
        <v>#REF!</v>
      </c>
      <c r="D83" s="67" t="e">
        <f>IF($A83&gt;0,VLOOKUP($A83,#REF!,5),"")</f>
        <v>#REF!</v>
      </c>
      <c r="E83" s="68" t="e">
        <f>IF($A83&gt;0,VLOOKUP($A83,#REF!,6),"")</f>
        <v>#REF!</v>
      </c>
      <c r="F83" s="98" t="e">
        <f>IF($A83&gt;0,VLOOKUP($A83,#REF!,8),"")</f>
        <v>#REF!</v>
      </c>
      <c r="G83" s="69"/>
      <c r="H83" s="70"/>
      <c r="I83" s="70"/>
      <c r="J83" s="70"/>
      <c r="K83" s="159" t="e">
        <f>IF($A83&gt;0,VLOOKUP($A83,#REF!,16,0),"")</f>
        <v>#REF!</v>
      </c>
      <c r="L83" s="160"/>
      <c r="M83" s="161"/>
    </row>
    <row r="84" spans="1:13" ht="20.100000000000001" customHeight="1">
      <c r="A84" t="e">
        <f>IF(B84&gt;VLOOKUP($E$2&amp;"-"&amp;$C$3,#REF!,2,FALSE),0,A83+1)</f>
        <v>#REF!</v>
      </c>
      <c r="B84" s="65">
        <f t="shared" si="1"/>
        <v>65</v>
      </c>
      <c r="C84" s="66" t="e">
        <f>IF($A84&gt;0,VLOOKUP($A84,#REF!,4),"")</f>
        <v>#REF!</v>
      </c>
      <c r="D84" s="67" t="e">
        <f>IF($A84&gt;0,VLOOKUP($A84,#REF!,5),"")</f>
        <v>#REF!</v>
      </c>
      <c r="E84" s="68" t="e">
        <f>IF($A84&gt;0,VLOOKUP($A84,#REF!,6),"")</f>
        <v>#REF!</v>
      </c>
      <c r="F84" s="98" t="e">
        <f>IF($A84&gt;0,VLOOKUP($A84,#REF!,8),"")</f>
        <v>#REF!</v>
      </c>
      <c r="G84" s="69"/>
      <c r="H84" s="70"/>
      <c r="I84" s="70"/>
      <c r="J84" s="70"/>
      <c r="K84" s="159" t="e">
        <f>IF($A84&gt;0,VLOOKUP($A84,#REF!,16,0),"")</f>
        <v>#REF!</v>
      </c>
      <c r="L84" s="160"/>
      <c r="M84" s="161"/>
    </row>
    <row r="85" spans="1:13" ht="20.100000000000001" customHeight="1">
      <c r="A85" t="e">
        <f>IF(B85&gt;VLOOKUP($E$2&amp;"-"&amp;$C$3,#REF!,2,FALSE),0,A84+1)</f>
        <v>#REF!</v>
      </c>
      <c r="B85" s="65">
        <f t="shared" si="1"/>
        <v>66</v>
      </c>
      <c r="C85" s="66" t="e">
        <f>IF($A85&gt;0,VLOOKUP($A85,#REF!,4),"")</f>
        <v>#REF!</v>
      </c>
      <c r="D85" s="67" t="e">
        <f>IF($A85&gt;0,VLOOKUP($A85,#REF!,5),"")</f>
        <v>#REF!</v>
      </c>
      <c r="E85" s="68" t="e">
        <f>IF($A85&gt;0,VLOOKUP($A85,#REF!,6),"")</f>
        <v>#REF!</v>
      </c>
      <c r="F85" s="98" t="e">
        <f>IF($A85&gt;0,VLOOKUP($A85,#REF!,8),"")</f>
        <v>#REF!</v>
      </c>
      <c r="G85" s="69"/>
      <c r="H85" s="70"/>
      <c r="I85" s="70"/>
      <c r="J85" s="70"/>
      <c r="K85" s="159" t="e">
        <f>IF($A85&gt;0,VLOOKUP($A85,#REF!,16,0),"")</f>
        <v>#REF!</v>
      </c>
      <c r="L85" s="160"/>
      <c r="M85" s="161"/>
    </row>
    <row r="86" spans="1:13" ht="20.100000000000001" customHeight="1">
      <c r="A86" t="e">
        <f>IF(B86&gt;VLOOKUP($E$2&amp;"-"&amp;$C$3,#REF!,2,FALSE),0,A85+1)</f>
        <v>#REF!</v>
      </c>
      <c r="B86" s="65">
        <f t="shared" si="1"/>
        <v>67</v>
      </c>
      <c r="C86" s="66" t="e">
        <f>IF($A86&gt;0,VLOOKUP($A86,#REF!,4),"")</f>
        <v>#REF!</v>
      </c>
      <c r="D86" s="67" t="e">
        <f>IF($A86&gt;0,VLOOKUP($A86,#REF!,5),"")</f>
        <v>#REF!</v>
      </c>
      <c r="E86" s="68" t="e">
        <f>IF($A86&gt;0,VLOOKUP($A86,#REF!,6),"")</f>
        <v>#REF!</v>
      </c>
      <c r="F86" s="98" t="e">
        <f>IF($A86&gt;0,VLOOKUP($A86,#REF!,8),"")</f>
        <v>#REF!</v>
      </c>
      <c r="G86" s="69"/>
      <c r="H86" s="70"/>
      <c r="I86" s="70"/>
      <c r="J86" s="70"/>
      <c r="K86" s="159" t="e">
        <f>IF($A86&gt;0,VLOOKUP($A86,#REF!,16,0),"")</f>
        <v>#REF!</v>
      </c>
      <c r="L86" s="160"/>
      <c r="M86" s="161"/>
    </row>
    <row r="87" spans="1:13" ht="20.100000000000001" customHeight="1">
      <c r="A87" t="e">
        <f>IF(B87&gt;VLOOKUP($E$2&amp;"-"&amp;$C$3,#REF!,2,FALSE),0,A86+1)</f>
        <v>#REF!</v>
      </c>
      <c r="B87" s="65">
        <f t="shared" si="1"/>
        <v>68</v>
      </c>
      <c r="C87" s="66" t="e">
        <f>IF($A87&gt;0,VLOOKUP($A87,#REF!,4),"")</f>
        <v>#REF!</v>
      </c>
      <c r="D87" s="67" t="e">
        <f>IF($A87&gt;0,VLOOKUP($A87,#REF!,5),"")</f>
        <v>#REF!</v>
      </c>
      <c r="E87" s="68" t="e">
        <f>IF($A87&gt;0,VLOOKUP($A87,#REF!,6),"")</f>
        <v>#REF!</v>
      </c>
      <c r="F87" s="98" t="e">
        <f>IF($A87&gt;0,VLOOKUP($A87,#REF!,8),"")</f>
        <v>#REF!</v>
      </c>
      <c r="G87" s="69"/>
      <c r="H87" s="70"/>
      <c r="I87" s="70"/>
      <c r="J87" s="70"/>
      <c r="K87" s="159" t="e">
        <f>IF($A87&gt;0,VLOOKUP($A87,#REF!,16,0),"")</f>
        <v>#REF!</v>
      </c>
      <c r="L87" s="160"/>
      <c r="M87" s="161"/>
    </row>
    <row r="88" spans="1:13" ht="20.100000000000001" customHeight="1">
      <c r="A88" t="e">
        <f>IF(B88&gt;VLOOKUP($E$2&amp;"-"&amp;$C$3,#REF!,2,FALSE),0,A87+1)</f>
        <v>#REF!</v>
      </c>
      <c r="B88" s="65">
        <f t="shared" si="1"/>
        <v>69</v>
      </c>
      <c r="C88" s="66" t="e">
        <f>IF($A88&gt;0,VLOOKUP($A88,#REF!,4),"")</f>
        <v>#REF!</v>
      </c>
      <c r="D88" s="67" t="e">
        <f>IF($A88&gt;0,VLOOKUP($A88,#REF!,5),"")</f>
        <v>#REF!</v>
      </c>
      <c r="E88" s="68" t="e">
        <f>IF($A88&gt;0,VLOOKUP($A88,#REF!,6),"")</f>
        <v>#REF!</v>
      </c>
      <c r="F88" s="98" t="e">
        <f>IF($A88&gt;0,VLOOKUP($A88,#REF!,8),"")</f>
        <v>#REF!</v>
      </c>
      <c r="G88" s="69"/>
      <c r="H88" s="70"/>
      <c r="I88" s="70"/>
      <c r="J88" s="70"/>
      <c r="K88" s="159" t="e">
        <f>IF($A88&gt;0,VLOOKUP($A88,#REF!,16,0),"")</f>
        <v>#REF!</v>
      </c>
      <c r="L88" s="160"/>
      <c r="M88" s="161"/>
    </row>
    <row r="89" spans="1:13" ht="20.100000000000001" customHeight="1">
      <c r="A89" t="e">
        <f>IF(B89&gt;VLOOKUP($E$2&amp;"-"&amp;$C$3,#REF!,2,FALSE),0,A88+1)</f>
        <v>#REF!</v>
      </c>
      <c r="B89" s="65">
        <f t="shared" si="1"/>
        <v>70</v>
      </c>
      <c r="C89" s="66" t="e">
        <f>IF($A89&gt;0,VLOOKUP($A89,#REF!,4),"")</f>
        <v>#REF!</v>
      </c>
      <c r="D89" s="67" t="e">
        <f>IF($A89&gt;0,VLOOKUP($A89,#REF!,5),"")</f>
        <v>#REF!</v>
      </c>
      <c r="E89" s="68" t="e">
        <f>IF($A89&gt;0,VLOOKUP($A89,#REF!,6),"")</f>
        <v>#REF!</v>
      </c>
      <c r="F89" s="98" t="e">
        <f>IF($A89&gt;0,VLOOKUP($A89,#REF!,8),"")</f>
        <v>#REF!</v>
      </c>
      <c r="G89" s="69"/>
      <c r="H89" s="70"/>
      <c r="I89" s="70"/>
      <c r="J89" s="70"/>
      <c r="K89" s="159" t="e">
        <f>IF($A89&gt;0,VLOOKUP($A89,#REF!,16,0),"")</f>
        <v>#REF!</v>
      </c>
      <c r="L89" s="160"/>
      <c r="M89" s="161"/>
    </row>
    <row r="90" spans="1:13" ht="20.100000000000001" customHeight="1">
      <c r="A90" t="e">
        <f>IF(B90&gt;VLOOKUP($E$2&amp;"-"&amp;$C$3,#REF!,2,FALSE),0,A89+1)</f>
        <v>#REF!</v>
      </c>
      <c r="B90" s="65">
        <f t="shared" si="1"/>
        <v>71</v>
      </c>
      <c r="C90" s="66" t="e">
        <f>IF($A90&gt;0,VLOOKUP($A90,#REF!,4),"")</f>
        <v>#REF!</v>
      </c>
      <c r="D90" s="67" t="e">
        <f>IF($A90&gt;0,VLOOKUP($A90,#REF!,5),"")</f>
        <v>#REF!</v>
      </c>
      <c r="E90" s="68" t="e">
        <f>IF($A90&gt;0,VLOOKUP($A90,#REF!,6),"")</f>
        <v>#REF!</v>
      </c>
      <c r="F90" s="98" t="e">
        <f>IF($A90&gt;0,VLOOKUP($A90,#REF!,8),"")</f>
        <v>#REF!</v>
      </c>
      <c r="G90" s="69"/>
      <c r="H90" s="70"/>
      <c r="I90" s="70"/>
      <c r="J90" s="70"/>
      <c r="K90" s="159" t="e">
        <f>IF($A90&gt;0,VLOOKUP($A90,#REF!,16,0),"")</f>
        <v>#REF!</v>
      </c>
      <c r="L90" s="160"/>
      <c r="M90" s="161"/>
    </row>
    <row r="91" spans="1:13" ht="20.100000000000001" customHeight="1">
      <c r="A91" t="e">
        <f>IF(B91&gt;VLOOKUP($E$2&amp;"-"&amp;$C$3,#REF!,2,FALSE),0,A90+1)</f>
        <v>#REF!</v>
      </c>
      <c r="B91" s="65">
        <f t="shared" si="1"/>
        <v>72</v>
      </c>
      <c r="C91" s="66" t="e">
        <f>IF($A91&gt;0,VLOOKUP($A91,#REF!,4),"")</f>
        <v>#REF!</v>
      </c>
      <c r="D91" s="67" t="e">
        <f>IF($A91&gt;0,VLOOKUP($A91,#REF!,5),"")</f>
        <v>#REF!</v>
      </c>
      <c r="E91" s="68" t="e">
        <f>IF($A91&gt;0,VLOOKUP($A91,#REF!,6),"")</f>
        <v>#REF!</v>
      </c>
      <c r="F91" s="98" t="e">
        <f>IF($A91&gt;0,VLOOKUP($A91,#REF!,8),"")</f>
        <v>#REF!</v>
      </c>
      <c r="G91" s="69"/>
      <c r="H91" s="70"/>
      <c r="I91" s="70"/>
      <c r="J91" s="70"/>
      <c r="K91" s="159" t="e">
        <f>IF($A91&gt;0,VLOOKUP($A91,#REF!,16,0),"")</f>
        <v>#REF!</v>
      </c>
      <c r="L91" s="160"/>
      <c r="M91" s="161"/>
    </row>
    <row r="92" spans="1:13" ht="20.100000000000001" customHeight="1">
      <c r="A92" t="e">
        <f>IF(B92&gt;VLOOKUP($E$2&amp;"-"&amp;$C$3,#REF!,2,FALSE),0,A91+1)</f>
        <v>#REF!</v>
      </c>
      <c r="B92" s="65">
        <f t="shared" si="1"/>
        <v>73</v>
      </c>
      <c r="C92" s="66" t="e">
        <f>IF($A92&gt;0,VLOOKUP($A92,#REF!,4),"")</f>
        <v>#REF!</v>
      </c>
      <c r="D92" s="67" t="e">
        <f>IF($A92&gt;0,VLOOKUP($A92,#REF!,5),"")</f>
        <v>#REF!</v>
      </c>
      <c r="E92" s="68" t="e">
        <f>IF($A92&gt;0,VLOOKUP($A92,#REF!,6),"")</f>
        <v>#REF!</v>
      </c>
      <c r="F92" s="98" t="e">
        <f>IF($A92&gt;0,VLOOKUP($A92,#REF!,8),"")</f>
        <v>#REF!</v>
      </c>
      <c r="G92" s="69"/>
      <c r="H92" s="70"/>
      <c r="I92" s="70"/>
      <c r="J92" s="70"/>
      <c r="K92" s="159" t="e">
        <f>IF($A92&gt;0,VLOOKUP($A92,#REF!,16,0),"")</f>
        <v>#REF!</v>
      </c>
      <c r="L92" s="160"/>
      <c r="M92" s="161"/>
    </row>
    <row r="93" spans="1:13" ht="20.100000000000001" customHeight="1">
      <c r="A93" t="e">
        <f>IF(B93&gt;VLOOKUP($E$2&amp;"-"&amp;$C$3,#REF!,2,FALSE),0,A92+1)</f>
        <v>#REF!</v>
      </c>
      <c r="B93" s="65">
        <f t="shared" si="1"/>
        <v>74</v>
      </c>
      <c r="C93" s="66" t="e">
        <f>IF($A93&gt;0,VLOOKUP($A93,#REF!,4),"")</f>
        <v>#REF!</v>
      </c>
      <c r="D93" s="67" t="e">
        <f>IF($A93&gt;0,VLOOKUP($A93,#REF!,5),"")</f>
        <v>#REF!</v>
      </c>
      <c r="E93" s="68" t="e">
        <f>IF($A93&gt;0,VLOOKUP($A93,#REF!,6),"")</f>
        <v>#REF!</v>
      </c>
      <c r="F93" s="98" t="e">
        <f>IF($A93&gt;0,VLOOKUP($A93,#REF!,8),"")</f>
        <v>#REF!</v>
      </c>
      <c r="G93" s="69"/>
      <c r="H93" s="70"/>
      <c r="I93" s="70"/>
      <c r="J93" s="70"/>
      <c r="K93" s="159" t="e">
        <f>IF($A93&gt;0,VLOOKUP($A93,#REF!,16,0),"")</f>
        <v>#REF!</v>
      </c>
      <c r="L93" s="160"/>
      <c r="M93" s="161"/>
    </row>
    <row r="94" spans="1:13" ht="20.100000000000001" customHeight="1">
      <c r="A94" t="e">
        <f>IF(B94&gt;VLOOKUP($E$2&amp;"-"&amp;$C$3,#REF!,2,FALSE),0,A93+1)</f>
        <v>#REF!</v>
      </c>
      <c r="B94" s="65">
        <f t="shared" si="1"/>
        <v>75</v>
      </c>
      <c r="C94" s="66" t="e">
        <f>IF($A94&gt;0,VLOOKUP($A94,#REF!,4),"")</f>
        <v>#REF!</v>
      </c>
      <c r="D94" s="67" t="e">
        <f>IF($A94&gt;0,VLOOKUP($A94,#REF!,5),"")</f>
        <v>#REF!</v>
      </c>
      <c r="E94" s="68" t="e">
        <f>IF($A94&gt;0,VLOOKUP($A94,#REF!,6),"")</f>
        <v>#REF!</v>
      </c>
      <c r="F94" s="98" t="e">
        <f>IF($A94&gt;0,VLOOKUP($A94,#REF!,8),"")</f>
        <v>#REF!</v>
      </c>
      <c r="G94" s="69"/>
      <c r="H94" s="70"/>
      <c r="I94" s="70"/>
      <c r="J94" s="70"/>
      <c r="K94" s="159" t="e">
        <f>IF($A94&gt;0,VLOOKUP($A94,#REF!,16,0),"")</f>
        <v>#REF!</v>
      </c>
      <c r="L94" s="160"/>
      <c r="M94" s="161"/>
    </row>
    <row r="95" spans="1:13" ht="20.100000000000001" customHeight="1">
      <c r="A95" t="e">
        <f>IF(B95&gt;VLOOKUP($E$2&amp;"-"&amp;$C$3,#REF!,2,FALSE),0,A94+1)</f>
        <v>#REF!</v>
      </c>
      <c r="B95" s="65">
        <f t="shared" si="1"/>
        <v>76</v>
      </c>
      <c r="C95" s="66" t="e">
        <f>IF($A95&gt;0,VLOOKUP($A95,#REF!,4),"")</f>
        <v>#REF!</v>
      </c>
      <c r="D95" s="67" t="e">
        <f>IF($A95&gt;0,VLOOKUP($A95,#REF!,5),"")</f>
        <v>#REF!</v>
      </c>
      <c r="E95" s="68" t="e">
        <f>IF($A95&gt;0,VLOOKUP($A95,#REF!,6),"")</f>
        <v>#REF!</v>
      </c>
      <c r="F95" s="98" t="e">
        <f>IF($A95&gt;0,VLOOKUP($A95,#REF!,8),"")</f>
        <v>#REF!</v>
      </c>
      <c r="G95" s="69"/>
      <c r="H95" s="70"/>
      <c r="I95" s="70"/>
      <c r="J95" s="70"/>
      <c r="K95" s="159" t="e">
        <f>IF($A95&gt;0,VLOOKUP($A95,#REF!,16,0),"")</f>
        <v>#REF!</v>
      </c>
      <c r="L95" s="160"/>
      <c r="M95" s="161"/>
    </row>
    <row r="96" spans="1:13" ht="20.100000000000001" customHeight="1">
      <c r="A96" t="e">
        <f>IF(B96&gt;VLOOKUP($E$2&amp;"-"&amp;$C$3,#REF!,2,FALSE),0,A95+1)</f>
        <v>#REF!</v>
      </c>
      <c r="B96" s="65">
        <f t="shared" si="1"/>
        <v>77</v>
      </c>
      <c r="C96" s="66" t="e">
        <f>IF($A96&gt;0,VLOOKUP($A96,#REF!,4),"")</f>
        <v>#REF!</v>
      </c>
      <c r="D96" s="67" t="e">
        <f>IF($A96&gt;0,VLOOKUP($A96,#REF!,5),"")</f>
        <v>#REF!</v>
      </c>
      <c r="E96" s="68" t="e">
        <f>IF($A96&gt;0,VLOOKUP($A96,#REF!,6),"")</f>
        <v>#REF!</v>
      </c>
      <c r="F96" s="98" t="e">
        <f>IF($A96&gt;0,VLOOKUP($A96,#REF!,8),"")</f>
        <v>#REF!</v>
      </c>
      <c r="G96" s="69"/>
      <c r="H96" s="70"/>
      <c r="I96" s="70"/>
      <c r="J96" s="70"/>
      <c r="K96" s="159" t="e">
        <f>IF($A96&gt;0,VLOOKUP($A96,#REF!,16,0),"")</f>
        <v>#REF!</v>
      </c>
      <c r="L96" s="160"/>
      <c r="M96" s="161"/>
    </row>
    <row r="97" spans="1:13" ht="20.100000000000001" customHeight="1">
      <c r="A97" t="e">
        <f>IF(B97&gt;VLOOKUP($E$2&amp;"-"&amp;$C$3,#REF!,2,FALSE),0,A96+1)</f>
        <v>#REF!</v>
      </c>
      <c r="B97" s="65">
        <f t="shared" si="1"/>
        <v>78</v>
      </c>
      <c r="C97" s="66" t="e">
        <f>IF($A97&gt;0,VLOOKUP($A97,#REF!,4),"")</f>
        <v>#REF!</v>
      </c>
      <c r="D97" s="67" t="e">
        <f>IF($A97&gt;0,VLOOKUP($A97,#REF!,5),"")</f>
        <v>#REF!</v>
      </c>
      <c r="E97" s="68" t="e">
        <f>IF($A97&gt;0,VLOOKUP($A97,#REF!,6),"")</f>
        <v>#REF!</v>
      </c>
      <c r="F97" s="98" t="e">
        <f>IF($A97&gt;0,VLOOKUP($A97,#REF!,8),"")</f>
        <v>#REF!</v>
      </c>
      <c r="G97" s="69"/>
      <c r="H97" s="70"/>
      <c r="I97" s="70"/>
      <c r="J97" s="70"/>
      <c r="K97" s="159" t="e">
        <f>IF($A97&gt;0,VLOOKUP($A97,#REF!,16,0),"")</f>
        <v>#REF!</v>
      </c>
      <c r="L97" s="160"/>
      <c r="M97" s="161"/>
    </row>
    <row r="98" spans="1:13" ht="20.100000000000001" customHeight="1">
      <c r="A98" t="e">
        <f>IF(B98&gt;VLOOKUP($E$2&amp;"-"&amp;$C$3,#REF!,2,FALSE),0,A97+1)</f>
        <v>#REF!</v>
      </c>
      <c r="B98" s="65">
        <f t="shared" si="1"/>
        <v>79</v>
      </c>
      <c r="C98" s="66" t="e">
        <f>IF($A98&gt;0,VLOOKUP($A98,#REF!,4),"")</f>
        <v>#REF!</v>
      </c>
      <c r="D98" s="67" t="e">
        <f>IF($A98&gt;0,VLOOKUP($A98,#REF!,5),"")</f>
        <v>#REF!</v>
      </c>
      <c r="E98" s="68" t="e">
        <f>IF($A98&gt;0,VLOOKUP($A98,#REF!,6),"")</f>
        <v>#REF!</v>
      </c>
      <c r="F98" s="98" t="e">
        <f>IF($A98&gt;0,VLOOKUP($A98,#REF!,8),"")</f>
        <v>#REF!</v>
      </c>
      <c r="G98" s="69"/>
      <c r="H98" s="70"/>
      <c r="I98" s="70"/>
      <c r="J98" s="70"/>
      <c r="K98" s="159" t="e">
        <f>IF($A98&gt;0,VLOOKUP($A98,#REF!,16,0),"")</f>
        <v>#REF!</v>
      </c>
      <c r="L98" s="160"/>
      <c r="M98" s="161"/>
    </row>
    <row r="99" spans="1:13" ht="20.100000000000001" customHeight="1">
      <c r="A99" t="e">
        <f>IF(B99&gt;VLOOKUP($E$2&amp;"-"&amp;$C$3,#REF!,2,FALSE),0,A98+1)</f>
        <v>#REF!</v>
      </c>
      <c r="B99" s="65">
        <f t="shared" si="1"/>
        <v>80</v>
      </c>
      <c r="C99" s="66" t="e">
        <f>IF($A99&gt;0,VLOOKUP($A99,#REF!,4),"")</f>
        <v>#REF!</v>
      </c>
      <c r="D99" s="67" t="e">
        <f>IF($A99&gt;0,VLOOKUP($A99,#REF!,5),"")</f>
        <v>#REF!</v>
      </c>
      <c r="E99" s="68" t="e">
        <f>IF($A99&gt;0,VLOOKUP($A99,#REF!,6),"")</f>
        <v>#REF!</v>
      </c>
      <c r="F99" s="98" t="e">
        <f>IF($A99&gt;0,VLOOKUP($A99,#REF!,8),"")</f>
        <v>#REF!</v>
      </c>
      <c r="G99" s="69"/>
      <c r="H99" s="70"/>
      <c r="I99" s="70"/>
      <c r="J99" s="70"/>
      <c r="K99" s="159" t="e">
        <f>IF($A99&gt;0,VLOOKUP($A99,#REF!,16,0),"")</f>
        <v>#REF!</v>
      </c>
      <c r="L99" s="160"/>
      <c r="M99" s="161"/>
    </row>
    <row r="100" spans="1:13" ht="20.100000000000001" customHeight="1">
      <c r="A100" t="e">
        <f>IF(B100&gt;VLOOKUP($E$2&amp;"-"&amp;$C$3,#REF!,2,FALSE),0,A99+1)</f>
        <v>#REF!</v>
      </c>
      <c r="B100" s="65">
        <f t="shared" si="1"/>
        <v>81</v>
      </c>
      <c r="C100" s="66" t="e">
        <f>IF($A100&gt;0,VLOOKUP($A100,#REF!,4),"")</f>
        <v>#REF!</v>
      </c>
      <c r="D100" s="67" t="e">
        <f>IF($A100&gt;0,VLOOKUP($A100,#REF!,5),"")</f>
        <v>#REF!</v>
      </c>
      <c r="E100" s="68" t="e">
        <f>IF($A100&gt;0,VLOOKUP($A100,#REF!,6),"")</f>
        <v>#REF!</v>
      </c>
      <c r="F100" s="98" t="e">
        <f>IF($A100&gt;0,VLOOKUP($A100,#REF!,8),"")</f>
        <v>#REF!</v>
      </c>
      <c r="G100" s="69"/>
      <c r="H100" s="70"/>
      <c r="I100" s="70"/>
      <c r="J100" s="70"/>
      <c r="K100" s="159" t="e">
        <f>IF($A100&gt;0,VLOOKUP($A100,#REF!,16,0),"")</f>
        <v>#REF!</v>
      </c>
      <c r="L100" s="160"/>
      <c r="M100" s="161"/>
    </row>
    <row r="101" spans="1:13" ht="20.100000000000001" customHeight="1">
      <c r="A101" t="e">
        <f>IF(B101&gt;VLOOKUP($E$2&amp;"-"&amp;$C$3,#REF!,2,FALSE),0,A100+1)</f>
        <v>#REF!</v>
      </c>
      <c r="B101" s="65">
        <f t="shared" si="1"/>
        <v>82</v>
      </c>
      <c r="C101" s="66" t="e">
        <f>IF($A101&gt;0,VLOOKUP($A101,#REF!,4),"")</f>
        <v>#REF!</v>
      </c>
      <c r="D101" s="67" t="e">
        <f>IF($A101&gt;0,VLOOKUP($A101,#REF!,5),"")</f>
        <v>#REF!</v>
      </c>
      <c r="E101" s="68" t="e">
        <f>IF($A101&gt;0,VLOOKUP($A101,#REF!,6),"")</f>
        <v>#REF!</v>
      </c>
      <c r="F101" s="98" t="e">
        <f>IF($A101&gt;0,VLOOKUP($A101,#REF!,8),"")</f>
        <v>#REF!</v>
      </c>
      <c r="G101" s="69"/>
      <c r="H101" s="70"/>
      <c r="I101" s="70"/>
      <c r="J101" s="70"/>
      <c r="K101" s="159" t="e">
        <f>IF($A101&gt;0,VLOOKUP($A101,#REF!,16,0),"")</f>
        <v>#REF!</v>
      </c>
      <c r="L101" s="160"/>
      <c r="M101" s="161"/>
    </row>
    <row r="102" spans="1:13" ht="20.100000000000001" customHeight="1">
      <c r="A102" t="e">
        <f>IF(B102&gt;VLOOKUP($E$2&amp;"-"&amp;$C$3,#REF!,2,FALSE),0,A101+1)</f>
        <v>#REF!</v>
      </c>
      <c r="B102" s="65">
        <f t="shared" si="1"/>
        <v>83</v>
      </c>
      <c r="C102" s="66" t="e">
        <f>IF($A102&gt;0,VLOOKUP($A102,#REF!,4),"")</f>
        <v>#REF!</v>
      </c>
      <c r="D102" s="67" t="e">
        <f>IF($A102&gt;0,VLOOKUP($A102,#REF!,5),"")</f>
        <v>#REF!</v>
      </c>
      <c r="E102" s="68" t="e">
        <f>IF($A102&gt;0,VLOOKUP($A102,#REF!,6),"")</f>
        <v>#REF!</v>
      </c>
      <c r="F102" s="98" t="e">
        <f>IF($A102&gt;0,VLOOKUP($A102,#REF!,8),"")</f>
        <v>#REF!</v>
      </c>
      <c r="G102" s="69"/>
      <c r="H102" s="70"/>
      <c r="I102" s="70"/>
      <c r="J102" s="70"/>
      <c r="K102" s="159" t="e">
        <f>IF($A102&gt;0,VLOOKUP($A102,#REF!,16,0),"")</f>
        <v>#REF!</v>
      </c>
      <c r="L102" s="160"/>
      <c r="M102" s="161"/>
    </row>
    <row r="103" spans="1:13" ht="20.100000000000001" customHeight="1">
      <c r="A103" t="e">
        <f>IF(B103&gt;VLOOKUP($E$2&amp;"-"&amp;$C$3,#REF!,2,FALSE),0,A102+1)</f>
        <v>#REF!</v>
      </c>
      <c r="B103" s="65">
        <f t="shared" si="1"/>
        <v>84</v>
      </c>
      <c r="C103" s="66" t="e">
        <f>IF($A103&gt;0,VLOOKUP($A103,#REF!,4),"")</f>
        <v>#REF!</v>
      </c>
      <c r="D103" s="67" t="e">
        <f>IF($A103&gt;0,VLOOKUP($A103,#REF!,5),"")</f>
        <v>#REF!</v>
      </c>
      <c r="E103" s="68" t="e">
        <f>IF($A103&gt;0,VLOOKUP($A103,#REF!,6),"")</f>
        <v>#REF!</v>
      </c>
      <c r="F103" s="98" t="e">
        <f>IF($A103&gt;0,VLOOKUP($A103,#REF!,8),"")</f>
        <v>#REF!</v>
      </c>
      <c r="G103" s="69"/>
      <c r="H103" s="70"/>
      <c r="I103" s="70"/>
      <c r="J103" s="70"/>
      <c r="K103" s="159" t="e">
        <f>IF($A103&gt;0,VLOOKUP($A103,#REF!,16,0),"")</f>
        <v>#REF!</v>
      </c>
      <c r="L103" s="160"/>
      <c r="M103" s="161"/>
    </row>
    <row r="104" spans="1:13" ht="20.100000000000001" customHeight="1">
      <c r="A104" t="e">
        <f>IF(B104&gt;VLOOKUP($E$2&amp;"-"&amp;$C$3,#REF!,2,FALSE),0,A103+1)</f>
        <v>#REF!</v>
      </c>
      <c r="B104" s="65">
        <f t="shared" si="1"/>
        <v>85</v>
      </c>
      <c r="C104" s="66" t="e">
        <f>IF($A104&gt;0,VLOOKUP($A104,#REF!,4),"")</f>
        <v>#REF!</v>
      </c>
      <c r="D104" s="67" t="e">
        <f>IF($A104&gt;0,VLOOKUP($A104,#REF!,5),"")</f>
        <v>#REF!</v>
      </c>
      <c r="E104" s="68" t="e">
        <f>IF($A104&gt;0,VLOOKUP($A104,#REF!,6),"")</f>
        <v>#REF!</v>
      </c>
      <c r="F104" s="98" t="e">
        <f>IF($A104&gt;0,VLOOKUP($A104,#REF!,8),"")</f>
        <v>#REF!</v>
      </c>
      <c r="G104" s="69"/>
      <c r="H104" s="70"/>
      <c r="I104" s="70"/>
      <c r="J104" s="70"/>
      <c r="K104" s="159" t="e">
        <f>IF($A104&gt;0,VLOOKUP($A104,#REF!,16,0),"")</f>
        <v>#REF!</v>
      </c>
      <c r="L104" s="160"/>
      <c r="M104" s="161"/>
    </row>
    <row r="105" spans="1:13" ht="20.100000000000001" customHeight="1">
      <c r="A105" t="e">
        <f>IF(B105&gt;VLOOKUP($E$2&amp;"-"&amp;$C$3,#REF!,2,FALSE),0,A104+1)</f>
        <v>#REF!</v>
      </c>
      <c r="B105" s="65">
        <f t="shared" si="1"/>
        <v>86</v>
      </c>
      <c r="C105" s="66" t="e">
        <f>IF($A105&gt;0,VLOOKUP($A105,#REF!,4),"")</f>
        <v>#REF!</v>
      </c>
      <c r="D105" s="67" t="e">
        <f>IF($A105&gt;0,VLOOKUP($A105,#REF!,5),"")</f>
        <v>#REF!</v>
      </c>
      <c r="E105" s="68" t="e">
        <f>IF($A105&gt;0,VLOOKUP($A105,#REF!,6),"")</f>
        <v>#REF!</v>
      </c>
      <c r="F105" s="98" t="e">
        <f>IF($A105&gt;0,VLOOKUP($A105,#REF!,8),"")</f>
        <v>#REF!</v>
      </c>
      <c r="G105" s="69"/>
      <c r="H105" s="70"/>
      <c r="I105" s="70"/>
      <c r="J105" s="70"/>
      <c r="K105" s="159" t="e">
        <f>IF($A105&gt;0,VLOOKUP($A105,#REF!,16,0),"")</f>
        <v>#REF!</v>
      </c>
      <c r="L105" s="160"/>
      <c r="M105" s="161"/>
    </row>
    <row r="106" spans="1:13" ht="20.100000000000001" customHeight="1">
      <c r="A106" t="e">
        <f>IF(B106&gt;VLOOKUP($E$2&amp;"-"&amp;$C$3,#REF!,2,FALSE),0,A105+1)</f>
        <v>#REF!</v>
      </c>
      <c r="B106" s="65">
        <f t="shared" si="1"/>
        <v>87</v>
      </c>
      <c r="C106" s="66" t="e">
        <f>IF($A106&gt;0,VLOOKUP($A106,#REF!,4),"")</f>
        <v>#REF!</v>
      </c>
      <c r="D106" s="67" t="e">
        <f>IF($A106&gt;0,VLOOKUP($A106,#REF!,5),"")</f>
        <v>#REF!</v>
      </c>
      <c r="E106" s="68" t="e">
        <f>IF($A106&gt;0,VLOOKUP($A106,#REF!,6),"")</f>
        <v>#REF!</v>
      </c>
      <c r="F106" s="98" t="e">
        <f>IF($A106&gt;0,VLOOKUP($A106,#REF!,8),"")</f>
        <v>#REF!</v>
      </c>
      <c r="G106" s="69"/>
      <c r="H106" s="70"/>
      <c r="I106" s="70"/>
      <c r="J106" s="70"/>
      <c r="K106" s="159" t="e">
        <f>IF($A106&gt;0,VLOOKUP($A106,#REF!,16,0),"")</f>
        <v>#REF!</v>
      </c>
      <c r="L106" s="160"/>
      <c r="M106" s="161"/>
    </row>
    <row r="107" spans="1:13" ht="20.100000000000001" customHeight="1">
      <c r="A107" t="e">
        <f>IF(B107&gt;VLOOKUP($E$2&amp;"-"&amp;$C$3,#REF!,2,FALSE),0,A106+1)</f>
        <v>#REF!</v>
      </c>
      <c r="B107" s="65">
        <f t="shared" si="1"/>
        <v>88</v>
      </c>
      <c r="C107" s="66" t="e">
        <f>IF($A107&gt;0,VLOOKUP($A107,#REF!,4),"")</f>
        <v>#REF!</v>
      </c>
      <c r="D107" s="67" t="e">
        <f>IF($A107&gt;0,VLOOKUP($A107,#REF!,5),"")</f>
        <v>#REF!</v>
      </c>
      <c r="E107" s="68" t="e">
        <f>IF($A107&gt;0,VLOOKUP($A107,#REF!,6),"")</f>
        <v>#REF!</v>
      </c>
      <c r="F107" s="98" t="e">
        <f>IF($A107&gt;0,VLOOKUP($A107,#REF!,8),"")</f>
        <v>#REF!</v>
      </c>
      <c r="G107" s="69"/>
      <c r="H107" s="70"/>
      <c r="I107" s="70"/>
      <c r="J107" s="70"/>
      <c r="K107" s="159" t="e">
        <f>IF($A107&gt;0,VLOOKUP($A107,#REF!,16,0),"")</f>
        <v>#REF!</v>
      </c>
      <c r="L107" s="160"/>
      <c r="M107" s="161"/>
    </row>
    <row r="108" spans="1:13" ht="20.100000000000001" customHeight="1">
      <c r="A108" t="e">
        <f>IF(B108&gt;VLOOKUP($E$2&amp;"-"&amp;$C$3,#REF!,2,FALSE),0,A107+1)</f>
        <v>#REF!</v>
      </c>
      <c r="B108" s="65">
        <f t="shared" si="1"/>
        <v>89</v>
      </c>
      <c r="C108" s="66" t="e">
        <f>IF($A108&gt;0,VLOOKUP($A108,#REF!,4),"")</f>
        <v>#REF!</v>
      </c>
      <c r="D108" s="67" t="e">
        <f>IF($A108&gt;0,VLOOKUP($A108,#REF!,5),"")</f>
        <v>#REF!</v>
      </c>
      <c r="E108" s="68" t="e">
        <f>IF($A108&gt;0,VLOOKUP($A108,#REF!,6),"")</f>
        <v>#REF!</v>
      </c>
      <c r="F108" s="98" t="e">
        <f>IF($A108&gt;0,VLOOKUP($A108,#REF!,8),"")</f>
        <v>#REF!</v>
      </c>
      <c r="G108" s="69"/>
      <c r="H108" s="70"/>
      <c r="I108" s="70"/>
      <c r="J108" s="70"/>
      <c r="K108" s="159" t="e">
        <f>IF($A108&gt;0,VLOOKUP($A108,#REF!,16,0),"")</f>
        <v>#REF!</v>
      </c>
      <c r="L108" s="160"/>
      <c r="M108" s="161"/>
    </row>
    <row r="109" spans="1:13" ht="20.100000000000001" customHeight="1">
      <c r="A109" t="e">
        <f>IF(B109&gt;VLOOKUP($E$2&amp;"-"&amp;$C$3,#REF!,2,FALSE),0,A108+1)</f>
        <v>#REF!</v>
      </c>
      <c r="B109" s="65">
        <f t="shared" si="1"/>
        <v>90</v>
      </c>
      <c r="C109" s="66" t="e">
        <f>IF($A109&gt;0,VLOOKUP($A109,#REF!,4),"")</f>
        <v>#REF!</v>
      </c>
      <c r="D109" s="67" t="e">
        <f>IF($A109&gt;0,VLOOKUP($A109,#REF!,5),"")</f>
        <v>#REF!</v>
      </c>
      <c r="E109" s="68" t="e">
        <f>IF($A109&gt;0,VLOOKUP($A109,#REF!,6),"")</f>
        <v>#REF!</v>
      </c>
      <c r="F109" s="98" t="e">
        <f>IF($A109&gt;0,VLOOKUP($A109,#REF!,8),"")</f>
        <v>#REF!</v>
      </c>
      <c r="G109" s="69"/>
      <c r="H109" s="70"/>
      <c r="I109" s="70"/>
      <c r="J109" s="70"/>
      <c r="K109" s="159" t="e">
        <f>IF($A109&gt;0,VLOOKUP($A109,#REF!,16,0),"")</f>
        <v>#REF!</v>
      </c>
      <c r="L109" s="160"/>
      <c r="M109" s="161"/>
    </row>
    <row r="110" spans="1:13" ht="23.25" customHeight="1">
      <c r="B110" s="75" t="s">
        <v>71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72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73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21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36"/>
  <sheetViews>
    <sheetView tabSelected="1" workbookViewId="0">
      <selection activeCell="Q18" sqref="Q18"/>
    </sheetView>
  </sheetViews>
  <sheetFormatPr defaultRowHeight="15"/>
  <cols>
    <col min="1" max="1" width="4.42578125" bestFit="1" customWidth="1"/>
    <col min="2" max="2" width="9.5703125" bestFit="1" customWidth="1"/>
    <col min="3" max="3" width="20.42578125" bestFit="1" customWidth="1"/>
    <col min="4" max="4" width="7.7109375" bestFit="1" customWidth="1"/>
    <col min="5" max="5" width="14" bestFit="1" customWidth="1"/>
    <col min="6" max="6" width="15.140625" bestFit="1" customWidth="1"/>
    <col min="7" max="7" width="4" bestFit="1" customWidth="1"/>
    <col min="8" max="8" width="10" customWidth="1"/>
    <col min="9" max="9" width="3.5703125" bestFit="1" customWidth="1"/>
    <col min="10" max="10" width="12" customWidth="1"/>
    <col min="11" max="11" width="7.5703125" customWidth="1"/>
    <col min="12" max="12" width="1.7109375" bestFit="1" customWidth="1"/>
    <col min="13" max="13" width="2.140625" bestFit="1" customWidth="1"/>
  </cols>
  <sheetData>
    <row r="1" spans="1:13" s="56" customFormat="1">
      <c r="B1" s="172" t="s">
        <v>57</v>
      </c>
      <c r="C1" s="172"/>
      <c r="D1" s="57"/>
      <c r="E1" s="156" t="s">
        <v>58</v>
      </c>
      <c r="F1" s="156"/>
      <c r="G1" s="156"/>
      <c r="H1" s="156"/>
      <c r="I1" s="156"/>
      <c r="J1" s="156"/>
      <c r="K1" s="58" t="s">
        <v>759</v>
      </c>
    </row>
    <row r="2" spans="1:13" s="56" customFormat="1">
      <c r="B2" s="172" t="s">
        <v>59</v>
      </c>
      <c r="C2" s="172"/>
      <c r="D2" s="59" t="s">
        <v>271</v>
      </c>
      <c r="E2" s="156" t="s">
        <v>760</v>
      </c>
      <c r="F2" s="156"/>
      <c r="G2" s="156"/>
      <c r="H2" s="156"/>
      <c r="I2" s="156"/>
      <c r="J2" s="156"/>
      <c r="K2" s="60" t="s">
        <v>60</v>
      </c>
      <c r="L2" s="61" t="s">
        <v>61</v>
      </c>
      <c r="M2" s="61">
        <v>2</v>
      </c>
    </row>
    <row r="3" spans="1:13" s="62" customFormat="1" ht="18.75" customHeight="1">
      <c r="B3" s="63" t="s">
        <v>761</v>
      </c>
      <c r="C3" s="157" t="s">
        <v>762</v>
      </c>
      <c r="D3" s="157"/>
      <c r="E3" s="157"/>
      <c r="F3" s="157"/>
      <c r="G3" s="157"/>
      <c r="H3" s="157"/>
      <c r="I3" s="157"/>
      <c r="J3" s="157"/>
      <c r="K3" s="60" t="s">
        <v>62</v>
      </c>
      <c r="L3" s="60" t="s">
        <v>61</v>
      </c>
      <c r="M3" s="60">
        <v>2</v>
      </c>
    </row>
    <row r="4" spans="1:13" s="62" customFormat="1" ht="18.75" customHeight="1">
      <c r="A4" s="158" t="s">
        <v>763</v>
      </c>
      <c r="B4" s="158"/>
      <c r="C4" s="158"/>
      <c r="D4" s="158"/>
      <c r="E4" s="158"/>
      <c r="F4" s="158"/>
      <c r="G4" s="158"/>
      <c r="H4" s="158"/>
      <c r="I4" s="158"/>
      <c r="J4" s="158"/>
      <c r="K4" s="60" t="s">
        <v>63</v>
      </c>
      <c r="L4" s="60" t="s">
        <v>61</v>
      </c>
      <c r="M4" s="60">
        <v>1</v>
      </c>
    </row>
    <row r="5" spans="1:13" ht="9" customHeight="1"/>
    <row r="6" spans="1:13" ht="15" customHeight="1">
      <c r="A6" s="152" t="s">
        <v>4</v>
      </c>
      <c r="B6" s="153" t="s">
        <v>64</v>
      </c>
      <c r="C6" s="154" t="s">
        <v>9</v>
      </c>
      <c r="D6" s="155" t="s">
        <v>10</v>
      </c>
      <c r="E6" s="153" t="s">
        <v>75</v>
      </c>
      <c r="F6" s="153" t="s">
        <v>76</v>
      </c>
      <c r="G6" s="153" t="s">
        <v>66</v>
      </c>
      <c r="H6" s="153" t="s">
        <v>67</v>
      </c>
      <c r="I6" s="162" t="s">
        <v>56</v>
      </c>
      <c r="J6" s="162"/>
      <c r="K6" s="163" t="s">
        <v>68</v>
      </c>
      <c r="L6" s="164"/>
      <c r="M6" s="165"/>
    </row>
    <row r="7" spans="1:13" ht="27" customHeight="1">
      <c r="A7" s="152"/>
      <c r="B7" s="152"/>
      <c r="C7" s="154"/>
      <c r="D7" s="155"/>
      <c r="E7" s="152"/>
      <c r="F7" s="152"/>
      <c r="G7" s="152"/>
      <c r="H7" s="152"/>
      <c r="I7" s="64" t="s">
        <v>69</v>
      </c>
      <c r="J7" s="64" t="s">
        <v>70</v>
      </c>
      <c r="K7" s="166"/>
      <c r="L7" s="167"/>
      <c r="M7" s="168"/>
    </row>
    <row r="8" spans="1:13" ht="20.100000000000001" customHeight="1">
      <c r="A8" s="65">
        <v>1</v>
      </c>
      <c r="B8" s="100">
        <v>1821226518</v>
      </c>
      <c r="C8" s="67" t="s">
        <v>351</v>
      </c>
      <c r="D8" s="68" t="s">
        <v>141</v>
      </c>
      <c r="E8" s="101" t="s">
        <v>352</v>
      </c>
      <c r="F8" s="101" t="s">
        <v>322</v>
      </c>
      <c r="G8" s="69"/>
      <c r="H8" s="70"/>
      <c r="I8" s="70"/>
      <c r="J8" s="70"/>
      <c r="K8" s="169" t="s">
        <v>764</v>
      </c>
      <c r="L8" s="170"/>
      <c r="M8" s="171"/>
    </row>
    <row r="9" spans="1:13" ht="20.100000000000001" customHeight="1">
      <c r="A9" s="65">
        <v>2</v>
      </c>
      <c r="B9" s="100">
        <v>1821715407</v>
      </c>
      <c r="C9" s="67" t="s">
        <v>353</v>
      </c>
      <c r="D9" s="68" t="s">
        <v>185</v>
      </c>
      <c r="E9" s="101" t="s">
        <v>352</v>
      </c>
      <c r="F9" s="101" t="s">
        <v>341</v>
      </c>
      <c r="G9" s="69"/>
      <c r="H9" s="70"/>
      <c r="I9" s="70"/>
      <c r="J9" s="70"/>
      <c r="K9" s="159" t="s">
        <v>764</v>
      </c>
      <c r="L9" s="160"/>
      <c r="M9" s="161"/>
    </row>
    <row r="10" spans="1:13" ht="20.100000000000001" customHeight="1">
      <c r="A10" s="65">
        <v>3</v>
      </c>
      <c r="B10" s="100">
        <v>1820636426</v>
      </c>
      <c r="C10" s="67" t="s">
        <v>354</v>
      </c>
      <c r="D10" s="68" t="s">
        <v>117</v>
      </c>
      <c r="E10" s="101" t="s">
        <v>352</v>
      </c>
      <c r="F10" s="101" t="s">
        <v>269</v>
      </c>
      <c r="G10" s="69"/>
      <c r="H10" s="70"/>
      <c r="I10" s="70"/>
      <c r="J10" s="70"/>
      <c r="K10" s="159" t="s">
        <v>764</v>
      </c>
      <c r="L10" s="160"/>
      <c r="M10" s="161"/>
    </row>
    <row r="11" spans="1:13" ht="20.100000000000001" customHeight="1">
      <c r="A11" s="65">
        <v>4</v>
      </c>
      <c r="B11" s="100">
        <v>172217146</v>
      </c>
      <c r="C11" s="67" t="s">
        <v>355</v>
      </c>
      <c r="D11" s="68" t="s">
        <v>119</v>
      </c>
      <c r="E11" s="101" t="s">
        <v>352</v>
      </c>
      <c r="F11" s="101" t="s">
        <v>742</v>
      </c>
      <c r="G11" s="69"/>
      <c r="H11" s="70"/>
      <c r="I11" s="70"/>
      <c r="J11" s="70"/>
      <c r="K11" s="159" t="s">
        <v>764</v>
      </c>
      <c r="L11" s="160"/>
      <c r="M11" s="161"/>
    </row>
    <row r="12" spans="1:13" ht="20.100000000000001" customHeight="1">
      <c r="A12" s="65">
        <v>5</v>
      </c>
      <c r="B12" s="100">
        <v>1821715408</v>
      </c>
      <c r="C12" s="67" t="s">
        <v>230</v>
      </c>
      <c r="D12" s="68" t="s">
        <v>234</v>
      </c>
      <c r="E12" s="101" t="s">
        <v>352</v>
      </c>
      <c r="F12" s="101" t="s">
        <v>341</v>
      </c>
      <c r="G12" s="69"/>
      <c r="H12" s="70"/>
      <c r="I12" s="70"/>
      <c r="J12" s="70"/>
      <c r="K12" s="159" t="s">
        <v>764</v>
      </c>
      <c r="L12" s="160"/>
      <c r="M12" s="161"/>
    </row>
    <row r="13" spans="1:13" ht="20.100000000000001" customHeight="1">
      <c r="A13" s="65">
        <v>6</v>
      </c>
      <c r="B13" s="100">
        <v>1810214460</v>
      </c>
      <c r="C13" s="67" t="s">
        <v>181</v>
      </c>
      <c r="D13" s="68" t="s">
        <v>356</v>
      </c>
      <c r="E13" s="101" t="s">
        <v>352</v>
      </c>
      <c r="F13" s="101" t="s">
        <v>327</v>
      </c>
      <c r="G13" s="69"/>
      <c r="H13" s="70"/>
      <c r="I13" s="70"/>
      <c r="J13" s="70"/>
      <c r="K13" s="159" t="s">
        <v>764</v>
      </c>
      <c r="L13" s="160"/>
      <c r="M13" s="161"/>
    </row>
    <row r="14" spans="1:13" ht="20.100000000000001" customHeight="1">
      <c r="A14" s="65">
        <v>7</v>
      </c>
      <c r="B14" s="100">
        <v>1820234274</v>
      </c>
      <c r="C14" s="67" t="s">
        <v>104</v>
      </c>
      <c r="D14" s="68" t="s">
        <v>205</v>
      </c>
      <c r="E14" s="101" t="s">
        <v>352</v>
      </c>
      <c r="F14" s="101" t="s">
        <v>268</v>
      </c>
      <c r="G14" s="69"/>
      <c r="H14" s="70"/>
      <c r="I14" s="70"/>
      <c r="J14" s="70"/>
      <c r="K14" s="159" t="s">
        <v>764</v>
      </c>
      <c r="L14" s="160"/>
      <c r="M14" s="161"/>
    </row>
    <row r="15" spans="1:13" ht="20.100000000000001" customHeight="1">
      <c r="A15" s="65">
        <v>8</v>
      </c>
      <c r="B15" s="100">
        <v>1820636034</v>
      </c>
      <c r="C15" s="67" t="s">
        <v>300</v>
      </c>
      <c r="D15" s="68" t="s">
        <v>121</v>
      </c>
      <c r="E15" s="101" t="s">
        <v>352</v>
      </c>
      <c r="F15" s="101" t="s">
        <v>269</v>
      </c>
      <c r="G15" s="69"/>
      <c r="H15" s="70"/>
      <c r="I15" s="70"/>
      <c r="J15" s="70"/>
      <c r="K15" s="159" t="s">
        <v>764</v>
      </c>
      <c r="L15" s="160"/>
      <c r="M15" s="161"/>
    </row>
    <row r="16" spans="1:13" ht="20.100000000000001" customHeight="1">
      <c r="A16" s="65">
        <v>9</v>
      </c>
      <c r="B16" s="100">
        <v>1820234885</v>
      </c>
      <c r="C16" s="67" t="s">
        <v>357</v>
      </c>
      <c r="D16" s="68" t="s">
        <v>91</v>
      </c>
      <c r="E16" s="101" t="s">
        <v>352</v>
      </c>
      <c r="F16" s="101" t="s">
        <v>268</v>
      </c>
      <c r="G16" s="69"/>
      <c r="H16" s="70"/>
      <c r="I16" s="70"/>
      <c r="J16" s="70"/>
      <c r="K16" s="159" t="s">
        <v>764</v>
      </c>
      <c r="L16" s="160"/>
      <c r="M16" s="161"/>
    </row>
    <row r="17" spans="1:13" ht="20.100000000000001" customHeight="1">
      <c r="A17" s="65">
        <v>10</v>
      </c>
      <c r="B17" s="100">
        <v>1821234278</v>
      </c>
      <c r="C17" s="67" t="s">
        <v>282</v>
      </c>
      <c r="D17" s="68" t="s">
        <v>91</v>
      </c>
      <c r="E17" s="101" t="s">
        <v>352</v>
      </c>
      <c r="F17" s="101" t="s">
        <v>268</v>
      </c>
      <c r="G17" s="69"/>
      <c r="H17" s="70"/>
      <c r="I17" s="70"/>
      <c r="J17" s="70"/>
      <c r="K17" s="159" t="s">
        <v>764</v>
      </c>
      <c r="L17" s="160"/>
      <c r="M17" s="161"/>
    </row>
    <row r="18" spans="1:13" ht="20.100000000000001" customHeight="1">
      <c r="A18" s="65">
        <v>11</v>
      </c>
      <c r="B18" s="100">
        <v>1820636300</v>
      </c>
      <c r="C18" s="67" t="s">
        <v>94</v>
      </c>
      <c r="D18" s="68" t="s">
        <v>173</v>
      </c>
      <c r="E18" s="101" t="s">
        <v>352</v>
      </c>
      <c r="F18" s="101" t="s">
        <v>269</v>
      </c>
      <c r="G18" s="69"/>
      <c r="H18" s="70"/>
      <c r="I18" s="70"/>
      <c r="J18" s="70"/>
      <c r="K18" s="159" t="s">
        <v>764</v>
      </c>
      <c r="L18" s="160"/>
      <c r="M18" s="161"/>
    </row>
    <row r="19" spans="1:13" ht="20.100000000000001" customHeight="1">
      <c r="A19" s="65">
        <v>12</v>
      </c>
      <c r="B19" s="100">
        <v>1820264935</v>
      </c>
      <c r="C19" s="67" t="s">
        <v>358</v>
      </c>
      <c r="D19" s="68" t="s">
        <v>167</v>
      </c>
      <c r="E19" s="101" t="s">
        <v>352</v>
      </c>
      <c r="F19" s="101" t="s">
        <v>323</v>
      </c>
      <c r="G19" s="69"/>
      <c r="H19" s="70"/>
      <c r="I19" s="70"/>
      <c r="J19" s="70"/>
      <c r="K19" s="159" t="s">
        <v>764</v>
      </c>
      <c r="L19" s="160"/>
      <c r="M19" s="161"/>
    </row>
    <row r="20" spans="1:13" ht="20.100000000000001" customHeight="1">
      <c r="A20" s="65">
        <v>13</v>
      </c>
      <c r="B20" s="100">
        <v>1820234272</v>
      </c>
      <c r="C20" s="67" t="s">
        <v>359</v>
      </c>
      <c r="D20" s="68" t="s">
        <v>78</v>
      </c>
      <c r="E20" s="101" t="s">
        <v>352</v>
      </c>
      <c r="F20" s="101" t="s">
        <v>268</v>
      </c>
      <c r="G20" s="69"/>
      <c r="H20" s="70"/>
      <c r="I20" s="70"/>
      <c r="J20" s="70"/>
      <c r="K20" s="159" t="s">
        <v>764</v>
      </c>
      <c r="L20" s="160"/>
      <c r="M20" s="161"/>
    </row>
    <row r="21" spans="1:13" ht="20.100000000000001" customHeight="1">
      <c r="A21" s="65">
        <v>14</v>
      </c>
      <c r="B21" s="100">
        <v>172417657</v>
      </c>
      <c r="C21" s="67" t="s">
        <v>172</v>
      </c>
      <c r="D21" s="68" t="s">
        <v>154</v>
      </c>
      <c r="E21" s="101" t="s">
        <v>352</v>
      </c>
      <c r="F21" s="101" t="s">
        <v>711</v>
      </c>
      <c r="G21" s="69"/>
      <c r="H21" s="70"/>
      <c r="I21" s="70"/>
      <c r="J21" s="70"/>
      <c r="K21" s="159" t="s">
        <v>764</v>
      </c>
      <c r="L21" s="160"/>
      <c r="M21" s="161"/>
    </row>
    <row r="22" spans="1:13" ht="20.100000000000001" customHeight="1">
      <c r="A22" s="65">
        <v>15</v>
      </c>
      <c r="B22" s="100">
        <v>1821234282</v>
      </c>
      <c r="C22" s="67" t="s">
        <v>210</v>
      </c>
      <c r="D22" s="68" t="s">
        <v>80</v>
      </c>
      <c r="E22" s="101" t="s">
        <v>352</v>
      </c>
      <c r="F22" s="101" t="s">
        <v>268</v>
      </c>
      <c r="G22" s="69"/>
      <c r="H22" s="70"/>
      <c r="I22" s="70"/>
      <c r="J22" s="70"/>
      <c r="K22" s="159" t="s">
        <v>764</v>
      </c>
      <c r="L22" s="160"/>
      <c r="M22" s="161"/>
    </row>
    <row r="23" spans="1:13" ht="20.100000000000001" customHeight="1">
      <c r="A23" s="65">
        <v>16</v>
      </c>
      <c r="B23" s="100">
        <v>1820265393</v>
      </c>
      <c r="C23" s="67" t="s">
        <v>179</v>
      </c>
      <c r="D23" s="68" t="s">
        <v>142</v>
      </c>
      <c r="E23" s="101" t="s">
        <v>352</v>
      </c>
      <c r="F23" s="101" t="s">
        <v>323</v>
      </c>
      <c r="G23" s="69"/>
      <c r="H23" s="70"/>
      <c r="I23" s="70"/>
      <c r="J23" s="70"/>
      <c r="K23" s="159" t="s">
        <v>764</v>
      </c>
      <c r="L23" s="160"/>
      <c r="M23" s="161"/>
    </row>
    <row r="24" spans="1:13" ht="20.100000000000001" customHeight="1">
      <c r="A24" s="65">
        <v>17</v>
      </c>
      <c r="B24" s="100">
        <v>1820236439</v>
      </c>
      <c r="C24" s="67" t="s">
        <v>360</v>
      </c>
      <c r="D24" s="68" t="s">
        <v>81</v>
      </c>
      <c r="E24" s="101" t="s">
        <v>352</v>
      </c>
      <c r="F24" s="101" t="s">
        <v>268</v>
      </c>
      <c r="G24" s="69"/>
      <c r="H24" s="70"/>
      <c r="I24" s="70"/>
      <c r="J24" s="70"/>
      <c r="K24" s="159" t="s">
        <v>764</v>
      </c>
      <c r="L24" s="160"/>
      <c r="M24" s="161"/>
    </row>
    <row r="25" spans="1:13" ht="20.100000000000001" customHeight="1">
      <c r="A25" s="65">
        <v>18</v>
      </c>
      <c r="B25" s="100">
        <v>172348358</v>
      </c>
      <c r="C25" s="67" t="s">
        <v>361</v>
      </c>
      <c r="D25" s="68" t="s">
        <v>149</v>
      </c>
      <c r="E25" s="101" t="s">
        <v>352</v>
      </c>
      <c r="F25" s="101" t="s">
        <v>712</v>
      </c>
      <c r="G25" s="69"/>
      <c r="H25" s="70"/>
      <c r="I25" s="70"/>
      <c r="J25" s="70"/>
      <c r="K25" s="159" t="s">
        <v>764</v>
      </c>
      <c r="L25" s="160"/>
      <c r="M25" s="161"/>
    </row>
    <row r="26" spans="1:13" ht="20.100000000000001" customHeight="1">
      <c r="A26" s="65">
        <v>19</v>
      </c>
      <c r="B26" s="100">
        <v>172328030</v>
      </c>
      <c r="C26" s="67" t="s">
        <v>362</v>
      </c>
      <c r="D26" s="68" t="s">
        <v>96</v>
      </c>
      <c r="E26" s="101" t="s">
        <v>352</v>
      </c>
      <c r="F26" s="101" t="s">
        <v>713</v>
      </c>
      <c r="G26" s="69"/>
      <c r="H26" s="70"/>
      <c r="I26" s="70"/>
      <c r="J26" s="70"/>
      <c r="K26" s="159" t="s">
        <v>764</v>
      </c>
      <c r="L26" s="160"/>
      <c r="M26" s="161"/>
    </row>
    <row r="27" spans="1:13" ht="20.100000000000001" customHeight="1">
      <c r="A27" s="65">
        <v>20</v>
      </c>
      <c r="B27" s="100">
        <v>1820233640</v>
      </c>
      <c r="C27" s="67" t="s">
        <v>363</v>
      </c>
      <c r="D27" s="68" t="s">
        <v>96</v>
      </c>
      <c r="E27" s="101" t="s">
        <v>352</v>
      </c>
      <c r="F27" s="101" t="s">
        <v>268</v>
      </c>
      <c r="G27" s="69"/>
      <c r="H27" s="70"/>
      <c r="I27" s="70"/>
      <c r="J27" s="70"/>
      <c r="K27" s="159" t="s">
        <v>764</v>
      </c>
      <c r="L27" s="160"/>
      <c r="M27" s="161"/>
    </row>
    <row r="28" spans="1:13" ht="20.100000000000001" customHeight="1">
      <c r="A28" s="65">
        <v>21</v>
      </c>
      <c r="B28" s="100">
        <v>1820233639</v>
      </c>
      <c r="C28" s="67" t="s">
        <v>82</v>
      </c>
      <c r="D28" s="68" t="s">
        <v>140</v>
      </c>
      <c r="E28" s="101" t="s">
        <v>352</v>
      </c>
      <c r="F28" s="101" t="s">
        <v>268</v>
      </c>
      <c r="G28" s="69"/>
      <c r="H28" s="70"/>
      <c r="I28" s="70"/>
      <c r="J28" s="70"/>
      <c r="K28" s="159" t="s">
        <v>764</v>
      </c>
      <c r="L28" s="160"/>
      <c r="M28" s="161"/>
    </row>
    <row r="29" spans="1:13" ht="20.100000000000001" customHeight="1">
      <c r="A29" s="65">
        <v>22</v>
      </c>
      <c r="B29" s="100">
        <v>1820266089</v>
      </c>
      <c r="C29" s="67" t="s">
        <v>310</v>
      </c>
      <c r="D29" s="68" t="s">
        <v>189</v>
      </c>
      <c r="E29" s="101" t="s">
        <v>352</v>
      </c>
      <c r="F29" s="101" t="s">
        <v>323</v>
      </c>
      <c r="G29" s="69"/>
      <c r="H29" s="70"/>
      <c r="I29" s="70"/>
      <c r="J29" s="70"/>
      <c r="K29" s="159" t="s">
        <v>764</v>
      </c>
      <c r="L29" s="160"/>
      <c r="M29" s="161"/>
    </row>
    <row r="30" spans="1:13" ht="20.100000000000001" customHeight="1">
      <c r="A30" s="65">
        <v>23</v>
      </c>
      <c r="B30" s="100">
        <v>1821224268</v>
      </c>
      <c r="C30" s="67" t="s">
        <v>253</v>
      </c>
      <c r="D30" s="68" t="s">
        <v>144</v>
      </c>
      <c r="E30" s="101" t="s">
        <v>352</v>
      </c>
      <c r="F30" s="101" t="s">
        <v>322</v>
      </c>
      <c r="G30" s="69"/>
      <c r="H30" s="70"/>
      <c r="I30" s="70"/>
      <c r="J30" s="70"/>
      <c r="K30" s="159" t="s">
        <v>764</v>
      </c>
      <c r="L30" s="160"/>
      <c r="M30" s="161"/>
    </row>
    <row r="31" spans="1:13" ht="20.100000000000001" customHeight="1">
      <c r="A31" s="65">
        <v>24</v>
      </c>
      <c r="B31" s="100">
        <v>1820236520</v>
      </c>
      <c r="C31" s="67" t="s">
        <v>207</v>
      </c>
      <c r="D31" s="68" t="s">
        <v>97</v>
      </c>
      <c r="E31" s="101" t="s">
        <v>352</v>
      </c>
      <c r="F31" s="101" t="s">
        <v>268</v>
      </c>
      <c r="G31" s="69"/>
      <c r="H31" s="70"/>
      <c r="I31" s="70"/>
      <c r="J31" s="70"/>
      <c r="K31" s="159" t="s">
        <v>764</v>
      </c>
      <c r="L31" s="160"/>
      <c r="M31" s="161"/>
    </row>
    <row r="33" spans="1:13" s="56" customFormat="1">
      <c r="B33" s="172" t="s">
        <v>57</v>
      </c>
      <c r="C33" s="172"/>
      <c r="D33" s="57"/>
      <c r="E33" s="156" t="s">
        <v>58</v>
      </c>
      <c r="F33" s="156"/>
      <c r="G33" s="156"/>
      <c r="H33" s="156"/>
      <c r="I33" s="156"/>
      <c r="J33" s="156"/>
      <c r="K33" s="58" t="s">
        <v>766</v>
      </c>
    </row>
    <row r="34" spans="1:13" s="56" customFormat="1">
      <c r="B34" s="172" t="s">
        <v>59</v>
      </c>
      <c r="C34" s="172"/>
      <c r="D34" s="59" t="s">
        <v>745</v>
      </c>
      <c r="E34" s="156" t="s">
        <v>760</v>
      </c>
      <c r="F34" s="156"/>
      <c r="G34" s="156"/>
      <c r="H34" s="156"/>
      <c r="I34" s="156"/>
      <c r="J34" s="156"/>
      <c r="K34" s="60" t="s">
        <v>60</v>
      </c>
      <c r="L34" s="61" t="s">
        <v>61</v>
      </c>
      <c r="M34" s="61">
        <v>2</v>
      </c>
    </row>
    <row r="35" spans="1:13" s="62" customFormat="1" ht="18.75" customHeight="1">
      <c r="B35" s="63" t="s">
        <v>761</v>
      </c>
      <c r="C35" s="157" t="s">
        <v>762</v>
      </c>
      <c r="D35" s="157"/>
      <c r="E35" s="157"/>
      <c r="F35" s="157"/>
      <c r="G35" s="157"/>
      <c r="H35" s="157"/>
      <c r="I35" s="157"/>
      <c r="J35" s="157"/>
      <c r="K35" s="60" t="s">
        <v>62</v>
      </c>
      <c r="L35" s="60" t="s">
        <v>61</v>
      </c>
      <c r="M35" s="60">
        <v>2</v>
      </c>
    </row>
    <row r="36" spans="1:13" s="62" customFormat="1" ht="18.75" customHeight="1">
      <c r="A36" s="158" t="s">
        <v>767</v>
      </c>
      <c r="B36" s="158"/>
      <c r="C36" s="158"/>
      <c r="D36" s="158"/>
      <c r="E36" s="158"/>
      <c r="F36" s="158"/>
      <c r="G36" s="158"/>
      <c r="H36" s="158"/>
      <c r="I36" s="158"/>
      <c r="J36" s="158"/>
      <c r="K36" s="60" t="s">
        <v>63</v>
      </c>
      <c r="L36" s="60" t="s">
        <v>61</v>
      </c>
      <c r="M36" s="60">
        <v>1</v>
      </c>
    </row>
    <row r="37" spans="1:13" ht="9" customHeight="1"/>
    <row r="38" spans="1:13" ht="15" customHeight="1">
      <c r="A38" s="152" t="s">
        <v>4</v>
      </c>
      <c r="B38" s="153" t="s">
        <v>64</v>
      </c>
      <c r="C38" s="154" t="s">
        <v>9</v>
      </c>
      <c r="D38" s="155" t="s">
        <v>10</v>
      </c>
      <c r="E38" s="153" t="s">
        <v>75</v>
      </c>
      <c r="F38" s="153" t="s">
        <v>76</v>
      </c>
      <c r="G38" s="153" t="s">
        <v>66</v>
      </c>
      <c r="H38" s="153" t="s">
        <v>67</v>
      </c>
      <c r="I38" s="162" t="s">
        <v>56</v>
      </c>
      <c r="J38" s="162"/>
      <c r="K38" s="163" t="s">
        <v>68</v>
      </c>
      <c r="L38" s="164"/>
      <c r="M38" s="165"/>
    </row>
    <row r="39" spans="1:13" ht="27" customHeight="1">
      <c r="A39" s="152"/>
      <c r="B39" s="152"/>
      <c r="C39" s="154"/>
      <c r="D39" s="155"/>
      <c r="E39" s="152"/>
      <c r="F39" s="152"/>
      <c r="G39" s="152"/>
      <c r="H39" s="152"/>
      <c r="I39" s="64" t="s">
        <v>69</v>
      </c>
      <c r="J39" s="64" t="s">
        <v>70</v>
      </c>
      <c r="K39" s="166"/>
      <c r="L39" s="167"/>
      <c r="M39" s="168"/>
    </row>
    <row r="40" spans="1:13" ht="20.100000000000001" customHeight="1">
      <c r="A40" s="65">
        <v>1</v>
      </c>
      <c r="B40" s="100">
        <v>172348379</v>
      </c>
      <c r="C40" s="67" t="s">
        <v>364</v>
      </c>
      <c r="D40" s="68" t="s">
        <v>290</v>
      </c>
      <c r="E40" s="101" t="s">
        <v>352</v>
      </c>
      <c r="F40" s="101" t="s">
        <v>712</v>
      </c>
      <c r="G40" s="69"/>
      <c r="H40" s="70"/>
      <c r="I40" s="70"/>
      <c r="J40" s="70"/>
      <c r="K40" s="169" t="s">
        <v>764</v>
      </c>
      <c r="L40" s="170"/>
      <c r="M40" s="171"/>
    </row>
    <row r="41" spans="1:13" ht="20.100000000000001" customHeight="1">
      <c r="A41" s="65">
        <v>2</v>
      </c>
      <c r="B41" s="100">
        <v>1820234271</v>
      </c>
      <c r="C41" s="67" t="s">
        <v>365</v>
      </c>
      <c r="D41" s="68" t="s">
        <v>290</v>
      </c>
      <c r="E41" s="101" t="s">
        <v>352</v>
      </c>
      <c r="F41" s="101" t="s">
        <v>268</v>
      </c>
      <c r="G41" s="69"/>
      <c r="H41" s="70"/>
      <c r="I41" s="70"/>
      <c r="J41" s="70"/>
      <c r="K41" s="159" t="s">
        <v>764</v>
      </c>
      <c r="L41" s="160"/>
      <c r="M41" s="161"/>
    </row>
    <row r="42" spans="1:13" ht="20.100000000000001" customHeight="1">
      <c r="A42" s="65">
        <v>3</v>
      </c>
      <c r="B42" s="100">
        <v>1820235703</v>
      </c>
      <c r="C42" s="67" t="s">
        <v>366</v>
      </c>
      <c r="D42" s="68" t="s">
        <v>160</v>
      </c>
      <c r="E42" s="101" t="s">
        <v>352</v>
      </c>
      <c r="F42" s="101" t="s">
        <v>268</v>
      </c>
      <c r="G42" s="69"/>
      <c r="H42" s="70"/>
      <c r="I42" s="70"/>
      <c r="J42" s="70"/>
      <c r="K42" s="159" t="s">
        <v>764</v>
      </c>
      <c r="L42" s="160"/>
      <c r="M42" s="161"/>
    </row>
    <row r="43" spans="1:13" ht="20.100000000000001" customHeight="1">
      <c r="A43" s="65">
        <v>4</v>
      </c>
      <c r="B43" s="100">
        <v>172348399</v>
      </c>
      <c r="C43" s="67" t="s">
        <v>367</v>
      </c>
      <c r="D43" s="68" t="s">
        <v>101</v>
      </c>
      <c r="E43" s="101" t="s">
        <v>352</v>
      </c>
      <c r="F43" s="101" t="s">
        <v>712</v>
      </c>
      <c r="G43" s="69"/>
      <c r="H43" s="70"/>
      <c r="I43" s="70"/>
      <c r="J43" s="70"/>
      <c r="K43" s="159" t="s">
        <v>764</v>
      </c>
      <c r="L43" s="160"/>
      <c r="M43" s="161"/>
    </row>
    <row r="44" spans="1:13" ht="20.100000000000001" customHeight="1">
      <c r="A44" s="65">
        <v>5</v>
      </c>
      <c r="B44" s="100">
        <v>1821614017</v>
      </c>
      <c r="C44" s="67" t="s">
        <v>132</v>
      </c>
      <c r="D44" s="68" t="s">
        <v>202</v>
      </c>
      <c r="E44" s="101" t="s">
        <v>352</v>
      </c>
      <c r="F44" s="101" t="s">
        <v>259</v>
      </c>
      <c r="G44" s="69"/>
      <c r="H44" s="70"/>
      <c r="I44" s="70"/>
      <c r="J44" s="70"/>
      <c r="K44" s="159" t="s">
        <v>764</v>
      </c>
      <c r="L44" s="160"/>
      <c r="M44" s="161"/>
    </row>
    <row r="45" spans="1:13" ht="20.100000000000001" customHeight="1">
      <c r="A45" s="65">
        <v>6</v>
      </c>
      <c r="B45" s="100">
        <v>1820234273</v>
      </c>
      <c r="C45" s="67" t="s">
        <v>368</v>
      </c>
      <c r="D45" s="68" t="s">
        <v>123</v>
      </c>
      <c r="E45" s="101" t="s">
        <v>352</v>
      </c>
      <c r="F45" s="101" t="s">
        <v>268</v>
      </c>
      <c r="G45" s="69"/>
      <c r="H45" s="70"/>
      <c r="I45" s="70"/>
      <c r="J45" s="70"/>
      <c r="K45" s="159" t="s">
        <v>764</v>
      </c>
      <c r="L45" s="160"/>
      <c r="M45" s="161"/>
    </row>
    <row r="46" spans="1:13" ht="20.100000000000001" customHeight="1">
      <c r="A46" s="65">
        <v>7</v>
      </c>
      <c r="B46" s="100">
        <v>1820236314</v>
      </c>
      <c r="C46" s="67" t="s">
        <v>369</v>
      </c>
      <c r="D46" s="68" t="s">
        <v>274</v>
      </c>
      <c r="E46" s="101" t="s">
        <v>352</v>
      </c>
      <c r="F46" s="101" t="s">
        <v>268</v>
      </c>
      <c r="G46" s="69"/>
      <c r="H46" s="70"/>
      <c r="I46" s="70"/>
      <c r="J46" s="70"/>
      <c r="K46" s="159" t="s">
        <v>764</v>
      </c>
      <c r="L46" s="160"/>
      <c r="M46" s="161"/>
    </row>
    <row r="47" spans="1:13" ht="20.100000000000001" customHeight="1">
      <c r="A47" s="65">
        <v>8</v>
      </c>
      <c r="B47" s="100">
        <v>172526967</v>
      </c>
      <c r="C47" s="67" t="s">
        <v>171</v>
      </c>
      <c r="D47" s="68" t="s">
        <v>105</v>
      </c>
      <c r="E47" s="101" t="s">
        <v>352</v>
      </c>
      <c r="F47" s="101" t="s">
        <v>714</v>
      </c>
      <c r="G47" s="69"/>
      <c r="H47" s="70"/>
      <c r="I47" s="70"/>
      <c r="J47" s="70"/>
      <c r="K47" s="159" t="s">
        <v>764</v>
      </c>
      <c r="L47" s="160"/>
      <c r="M47" s="161"/>
    </row>
    <row r="48" spans="1:13" ht="20.100000000000001" customHeight="1">
      <c r="A48" s="65">
        <v>9</v>
      </c>
      <c r="B48" s="100">
        <v>1820236440</v>
      </c>
      <c r="C48" s="67" t="s">
        <v>370</v>
      </c>
      <c r="D48" s="68" t="s">
        <v>371</v>
      </c>
      <c r="E48" s="101" t="s">
        <v>352</v>
      </c>
      <c r="F48" s="101" t="s">
        <v>268</v>
      </c>
      <c r="G48" s="69"/>
      <c r="H48" s="70"/>
      <c r="I48" s="70"/>
      <c r="J48" s="70"/>
      <c r="K48" s="159" t="s">
        <v>764</v>
      </c>
      <c r="L48" s="160"/>
      <c r="M48" s="161"/>
    </row>
    <row r="49" spans="1:13" ht="20.100000000000001" customHeight="1">
      <c r="A49" s="65">
        <v>10</v>
      </c>
      <c r="B49" s="100">
        <v>1821713907</v>
      </c>
      <c r="C49" s="67" t="s">
        <v>242</v>
      </c>
      <c r="D49" s="68" t="s">
        <v>197</v>
      </c>
      <c r="E49" s="101" t="s">
        <v>352</v>
      </c>
      <c r="F49" s="101" t="s">
        <v>341</v>
      </c>
      <c r="G49" s="69"/>
      <c r="H49" s="70"/>
      <c r="I49" s="70"/>
      <c r="J49" s="70"/>
      <c r="K49" s="159" t="s">
        <v>764</v>
      </c>
      <c r="L49" s="160"/>
      <c r="M49" s="161"/>
    </row>
    <row r="50" spans="1:13" ht="20.100000000000001" customHeight="1">
      <c r="A50" s="65">
        <v>11</v>
      </c>
      <c r="B50" s="100">
        <v>1821234280</v>
      </c>
      <c r="C50" s="67" t="s">
        <v>183</v>
      </c>
      <c r="D50" s="68" t="s">
        <v>372</v>
      </c>
      <c r="E50" s="101" t="s">
        <v>352</v>
      </c>
      <c r="F50" s="101" t="s">
        <v>268</v>
      </c>
      <c r="G50" s="69"/>
      <c r="H50" s="70"/>
      <c r="I50" s="70"/>
      <c r="J50" s="70"/>
      <c r="K50" s="159" t="s">
        <v>764</v>
      </c>
      <c r="L50" s="160"/>
      <c r="M50" s="161"/>
    </row>
    <row r="51" spans="1:13" ht="20.100000000000001" customHeight="1">
      <c r="A51" s="65">
        <v>12</v>
      </c>
      <c r="B51" s="100">
        <v>1821235344</v>
      </c>
      <c r="C51" s="67" t="s">
        <v>246</v>
      </c>
      <c r="D51" s="68" t="s">
        <v>128</v>
      </c>
      <c r="E51" s="101" t="s">
        <v>352</v>
      </c>
      <c r="F51" s="101" t="s">
        <v>268</v>
      </c>
      <c r="G51" s="69"/>
      <c r="H51" s="70"/>
      <c r="I51" s="70"/>
      <c r="J51" s="70"/>
      <c r="K51" s="159" t="s">
        <v>764</v>
      </c>
      <c r="L51" s="160"/>
      <c r="M51" s="161"/>
    </row>
    <row r="52" spans="1:13" ht="20.100000000000001" customHeight="1">
      <c r="A52" s="65">
        <v>13</v>
      </c>
      <c r="B52" s="100">
        <v>1820236438</v>
      </c>
      <c r="C52" s="67" t="s">
        <v>373</v>
      </c>
      <c r="D52" s="68" t="s">
        <v>130</v>
      </c>
      <c r="E52" s="101" t="s">
        <v>352</v>
      </c>
      <c r="F52" s="101" t="s">
        <v>268</v>
      </c>
      <c r="G52" s="69"/>
      <c r="H52" s="70"/>
      <c r="I52" s="70"/>
      <c r="J52" s="70"/>
      <c r="K52" s="159" t="s">
        <v>764</v>
      </c>
      <c r="L52" s="160"/>
      <c r="M52" s="161"/>
    </row>
    <row r="53" spans="1:13" ht="20.100000000000001" customHeight="1">
      <c r="A53" s="65">
        <v>14</v>
      </c>
      <c r="B53" s="100">
        <v>1820266233</v>
      </c>
      <c r="C53" s="67" t="s">
        <v>374</v>
      </c>
      <c r="D53" s="68" t="s">
        <v>130</v>
      </c>
      <c r="E53" s="101" t="s">
        <v>352</v>
      </c>
      <c r="F53" s="101" t="s">
        <v>323</v>
      </c>
      <c r="G53" s="69"/>
      <c r="H53" s="70"/>
      <c r="I53" s="70"/>
      <c r="J53" s="70"/>
      <c r="K53" s="159" t="s">
        <v>764</v>
      </c>
      <c r="L53" s="160"/>
      <c r="M53" s="161"/>
    </row>
    <row r="54" spans="1:13" ht="20.100000000000001" customHeight="1">
      <c r="A54" s="65">
        <v>15</v>
      </c>
      <c r="B54" s="100">
        <v>1821714951</v>
      </c>
      <c r="C54" s="67" t="s">
        <v>375</v>
      </c>
      <c r="D54" s="68" t="s">
        <v>313</v>
      </c>
      <c r="E54" s="101" t="s">
        <v>352</v>
      </c>
      <c r="F54" s="101" t="s">
        <v>341</v>
      </c>
      <c r="G54" s="69"/>
      <c r="H54" s="70"/>
      <c r="I54" s="70"/>
      <c r="J54" s="70"/>
      <c r="K54" s="159" t="s">
        <v>764</v>
      </c>
      <c r="L54" s="160"/>
      <c r="M54" s="161"/>
    </row>
    <row r="55" spans="1:13" ht="20.100000000000001" customHeight="1">
      <c r="A55" s="65">
        <v>16</v>
      </c>
      <c r="B55" s="100">
        <v>1810713940</v>
      </c>
      <c r="C55" s="67" t="s">
        <v>376</v>
      </c>
      <c r="D55" s="68" t="s">
        <v>108</v>
      </c>
      <c r="E55" s="101" t="s">
        <v>352</v>
      </c>
      <c r="F55" s="101" t="s">
        <v>328</v>
      </c>
      <c r="G55" s="69"/>
      <c r="H55" s="70"/>
      <c r="I55" s="70"/>
      <c r="J55" s="70"/>
      <c r="K55" s="159" t="s">
        <v>764</v>
      </c>
      <c r="L55" s="160"/>
      <c r="M55" s="161"/>
    </row>
    <row r="56" spans="1:13" ht="20.100000000000001" customHeight="1">
      <c r="A56" s="65">
        <v>17</v>
      </c>
      <c r="B56" s="100">
        <v>1821233631</v>
      </c>
      <c r="C56" s="67" t="s">
        <v>377</v>
      </c>
      <c r="D56" s="68" t="s">
        <v>308</v>
      </c>
      <c r="E56" s="101" t="s">
        <v>352</v>
      </c>
      <c r="F56" s="101" t="s">
        <v>268</v>
      </c>
      <c r="G56" s="69"/>
      <c r="H56" s="70"/>
      <c r="I56" s="70"/>
      <c r="J56" s="70"/>
      <c r="K56" s="159" t="s">
        <v>764</v>
      </c>
      <c r="L56" s="160"/>
      <c r="M56" s="161"/>
    </row>
    <row r="57" spans="1:13" ht="20.100000000000001" customHeight="1">
      <c r="A57" s="65">
        <v>18</v>
      </c>
      <c r="B57" s="100">
        <v>1820234269</v>
      </c>
      <c r="C57" s="67" t="s">
        <v>251</v>
      </c>
      <c r="D57" s="68" t="s">
        <v>162</v>
      </c>
      <c r="E57" s="101" t="s">
        <v>352</v>
      </c>
      <c r="F57" s="101" t="s">
        <v>268</v>
      </c>
      <c r="G57" s="69"/>
      <c r="H57" s="70"/>
      <c r="I57" s="70"/>
      <c r="J57" s="70"/>
      <c r="K57" s="159" t="s">
        <v>764</v>
      </c>
      <c r="L57" s="160"/>
      <c r="M57" s="161"/>
    </row>
    <row r="58" spans="1:13" ht="20.100000000000001" customHeight="1">
      <c r="A58" s="65">
        <v>19</v>
      </c>
      <c r="B58" s="100">
        <v>1821224267</v>
      </c>
      <c r="C58" s="67" t="s">
        <v>378</v>
      </c>
      <c r="D58" s="68" t="s">
        <v>225</v>
      </c>
      <c r="E58" s="101" t="s">
        <v>352</v>
      </c>
      <c r="F58" s="101" t="s">
        <v>322</v>
      </c>
      <c r="G58" s="69"/>
      <c r="H58" s="70"/>
      <c r="I58" s="70"/>
      <c r="J58" s="70"/>
      <c r="K58" s="159" t="s">
        <v>764</v>
      </c>
      <c r="L58" s="160"/>
      <c r="M58" s="161"/>
    </row>
    <row r="59" spans="1:13" ht="20.100000000000001" customHeight="1">
      <c r="A59" s="65">
        <v>20</v>
      </c>
      <c r="B59" s="100">
        <v>1820233638</v>
      </c>
      <c r="C59" s="67" t="s">
        <v>194</v>
      </c>
      <c r="D59" s="68" t="s">
        <v>112</v>
      </c>
      <c r="E59" s="101" t="s">
        <v>352</v>
      </c>
      <c r="F59" s="101" t="s">
        <v>268</v>
      </c>
      <c r="G59" s="69"/>
      <c r="H59" s="70"/>
      <c r="I59" s="70"/>
      <c r="J59" s="70"/>
      <c r="K59" s="159" t="s">
        <v>764</v>
      </c>
      <c r="L59" s="160"/>
      <c r="M59" s="161"/>
    </row>
    <row r="60" spans="1:13" ht="20.100000000000001" customHeight="1">
      <c r="A60" s="65">
        <v>21</v>
      </c>
      <c r="B60" s="100">
        <v>1821235877</v>
      </c>
      <c r="C60" s="67" t="s">
        <v>379</v>
      </c>
      <c r="D60" s="68" t="s">
        <v>380</v>
      </c>
      <c r="E60" s="101" t="s">
        <v>352</v>
      </c>
      <c r="F60" s="101" t="s">
        <v>268</v>
      </c>
      <c r="G60" s="69"/>
      <c r="H60" s="70"/>
      <c r="I60" s="70"/>
      <c r="J60" s="70"/>
      <c r="K60" s="159" t="s">
        <v>764</v>
      </c>
      <c r="L60" s="160"/>
      <c r="M60" s="161"/>
    </row>
    <row r="61" spans="1:13" ht="20.100000000000001" customHeight="1">
      <c r="A61" s="65">
        <v>22</v>
      </c>
      <c r="B61" s="100">
        <v>162146787</v>
      </c>
      <c r="C61" s="67" t="s">
        <v>381</v>
      </c>
      <c r="D61" s="68" t="s">
        <v>382</v>
      </c>
      <c r="E61" s="101" t="s">
        <v>352</v>
      </c>
      <c r="F61" s="101" t="s">
        <v>267</v>
      </c>
      <c r="G61" s="69"/>
      <c r="H61" s="70"/>
      <c r="I61" s="70"/>
      <c r="J61" s="70"/>
      <c r="K61" s="159" t="s">
        <v>764</v>
      </c>
      <c r="L61" s="160"/>
      <c r="M61" s="161"/>
    </row>
    <row r="62" spans="1:13" ht="20.100000000000001" customHeight="1">
      <c r="A62" s="65">
        <v>23</v>
      </c>
      <c r="B62" s="100">
        <v>172327980</v>
      </c>
      <c r="C62" s="67" t="s">
        <v>383</v>
      </c>
      <c r="D62" s="68" t="s">
        <v>151</v>
      </c>
      <c r="E62" s="101" t="s">
        <v>352</v>
      </c>
      <c r="F62" s="101" t="s">
        <v>715</v>
      </c>
      <c r="G62" s="69"/>
      <c r="H62" s="70"/>
      <c r="I62" s="70"/>
      <c r="J62" s="70"/>
      <c r="K62" s="159" t="s">
        <v>764</v>
      </c>
      <c r="L62" s="160"/>
      <c r="M62" s="161"/>
    </row>
    <row r="63" spans="1:13" ht="20.100000000000001" customHeight="1">
      <c r="A63" s="65">
        <v>24</v>
      </c>
      <c r="B63" s="100">
        <v>172417696</v>
      </c>
      <c r="C63" s="67" t="s">
        <v>384</v>
      </c>
      <c r="D63" s="68" t="s">
        <v>151</v>
      </c>
      <c r="E63" s="101" t="s">
        <v>352</v>
      </c>
      <c r="F63" s="101" t="s">
        <v>711</v>
      </c>
      <c r="G63" s="69"/>
      <c r="H63" s="70"/>
      <c r="I63" s="70"/>
      <c r="J63" s="70"/>
      <c r="K63" s="159" t="s">
        <v>764</v>
      </c>
      <c r="L63" s="160"/>
      <c r="M63" s="161"/>
    </row>
    <row r="65" spans="1:13" s="56" customFormat="1">
      <c r="B65" s="172" t="s">
        <v>57</v>
      </c>
      <c r="C65" s="172"/>
      <c r="D65" s="57"/>
      <c r="E65" s="156" t="s">
        <v>58</v>
      </c>
      <c r="F65" s="156"/>
      <c r="G65" s="156"/>
      <c r="H65" s="156"/>
      <c r="I65" s="156"/>
      <c r="J65" s="156"/>
      <c r="K65" s="58" t="s">
        <v>768</v>
      </c>
    </row>
    <row r="66" spans="1:13" s="56" customFormat="1">
      <c r="B66" s="172" t="s">
        <v>59</v>
      </c>
      <c r="C66" s="172"/>
      <c r="D66" s="59" t="s">
        <v>746</v>
      </c>
      <c r="E66" s="156" t="s">
        <v>760</v>
      </c>
      <c r="F66" s="156"/>
      <c r="G66" s="156"/>
      <c r="H66" s="156"/>
      <c r="I66" s="156"/>
      <c r="J66" s="156"/>
      <c r="K66" s="60" t="s">
        <v>60</v>
      </c>
      <c r="L66" s="61" t="s">
        <v>61</v>
      </c>
      <c r="M66" s="61">
        <v>2</v>
      </c>
    </row>
    <row r="67" spans="1:13" s="62" customFormat="1" ht="18.75" customHeight="1">
      <c r="B67" s="63" t="s">
        <v>761</v>
      </c>
      <c r="C67" s="157" t="s">
        <v>762</v>
      </c>
      <c r="D67" s="157"/>
      <c r="E67" s="157"/>
      <c r="F67" s="157"/>
      <c r="G67" s="157"/>
      <c r="H67" s="157"/>
      <c r="I67" s="157"/>
      <c r="J67" s="157"/>
      <c r="K67" s="60" t="s">
        <v>62</v>
      </c>
      <c r="L67" s="60" t="s">
        <v>61</v>
      </c>
      <c r="M67" s="60">
        <v>2</v>
      </c>
    </row>
    <row r="68" spans="1:13" s="62" customFormat="1" ht="18.75" customHeight="1">
      <c r="A68" s="158" t="s">
        <v>769</v>
      </c>
      <c r="B68" s="158"/>
      <c r="C68" s="158"/>
      <c r="D68" s="158"/>
      <c r="E68" s="158"/>
      <c r="F68" s="158"/>
      <c r="G68" s="158"/>
      <c r="H68" s="158"/>
      <c r="I68" s="158"/>
      <c r="J68" s="158"/>
      <c r="K68" s="60" t="s">
        <v>63</v>
      </c>
      <c r="L68" s="60" t="s">
        <v>61</v>
      </c>
      <c r="M68" s="60">
        <v>1</v>
      </c>
    </row>
    <row r="69" spans="1:13" ht="9" customHeight="1"/>
    <row r="70" spans="1:13" ht="15" customHeight="1">
      <c r="A70" s="152" t="s">
        <v>4</v>
      </c>
      <c r="B70" s="153" t="s">
        <v>64</v>
      </c>
      <c r="C70" s="154" t="s">
        <v>9</v>
      </c>
      <c r="D70" s="155" t="s">
        <v>10</v>
      </c>
      <c r="E70" s="153" t="s">
        <v>75</v>
      </c>
      <c r="F70" s="153" t="s">
        <v>76</v>
      </c>
      <c r="G70" s="153" t="s">
        <v>66</v>
      </c>
      <c r="H70" s="153" t="s">
        <v>67</v>
      </c>
      <c r="I70" s="162" t="s">
        <v>56</v>
      </c>
      <c r="J70" s="162"/>
      <c r="K70" s="163" t="s">
        <v>68</v>
      </c>
      <c r="L70" s="164"/>
      <c r="M70" s="165"/>
    </row>
    <row r="71" spans="1:13" ht="27" customHeight="1">
      <c r="A71" s="152"/>
      <c r="B71" s="152"/>
      <c r="C71" s="154"/>
      <c r="D71" s="155"/>
      <c r="E71" s="152"/>
      <c r="F71" s="152"/>
      <c r="G71" s="152"/>
      <c r="H71" s="152"/>
      <c r="I71" s="64" t="s">
        <v>69</v>
      </c>
      <c r="J71" s="64" t="s">
        <v>70</v>
      </c>
      <c r="K71" s="166"/>
      <c r="L71" s="167"/>
      <c r="M71" s="168"/>
    </row>
    <row r="72" spans="1:13" ht="20.100000000000001" customHeight="1">
      <c r="A72" s="65">
        <v>1</v>
      </c>
      <c r="B72" s="100">
        <v>1820235341</v>
      </c>
      <c r="C72" s="67" t="s">
        <v>385</v>
      </c>
      <c r="D72" s="68" t="s">
        <v>151</v>
      </c>
      <c r="E72" s="101" t="s">
        <v>352</v>
      </c>
      <c r="F72" s="101" t="s">
        <v>268</v>
      </c>
      <c r="G72" s="69"/>
      <c r="H72" s="70"/>
      <c r="I72" s="70"/>
      <c r="J72" s="70"/>
      <c r="K72" s="169" t="s">
        <v>764</v>
      </c>
      <c r="L72" s="170"/>
      <c r="M72" s="171"/>
    </row>
    <row r="73" spans="1:13" ht="20.100000000000001" customHeight="1">
      <c r="A73" s="65">
        <v>2</v>
      </c>
      <c r="B73" s="100">
        <v>1820266090</v>
      </c>
      <c r="C73" s="67" t="s">
        <v>178</v>
      </c>
      <c r="D73" s="68" t="s">
        <v>386</v>
      </c>
      <c r="E73" s="101" t="s">
        <v>352</v>
      </c>
      <c r="F73" s="101" t="s">
        <v>323</v>
      </c>
      <c r="G73" s="69"/>
      <c r="H73" s="70"/>
      <c r="I73" s="70"/>
      <c r="J73" s="70"/>
      <c r="K73" s="159" t="s">
        <v>764</v>
      </c>
      <c r="L73" s="160"/>
      <c r="M73" s="161"/>
    </row>
    <row r="74" spans="1:13" ht="20.100000000000001" customHeight="1">
      <c r="A74" s="65">
        <v>3</v>
      </c>
      <c r="B74" s="100">
        <v>172348482</v>
      </c>
      <c r="C74" s="67" t="s">
        <v>387</v>
      </c>
      <c r="D74" s="68" t="s">
        <v>137</v>
      </c>
      <c r="E74" s="101" t="s">
        <v>352</v>
      </c>
      <c r="F74" s="101" t="s">
        <v>716</v>
      </c>
      <c r="G74" s="69"/>
      <c r="H74" s="70"/>
      <c r="I74" s="70"/>
      <c r="J74" s="70"/>
      <c r="K74" s="159" t="s">
        <v>764</v>
      </c>
      <c r="L74" s="160"/>
      <c r="M74" s="161"/>
    </row>
    <row r="75" spans="1:13" ht="20.100000000000001" customHeight="1">
      <c r="A75" s="65">
        <v>4</v>
      </c>
      <c r="B75" s="100">
        <v>1820233630</v>
      </c>
      <c r="C75" s="67" t="s">
        <v>388</v>
      </c>
      <c r="D75" s="68" t="s">
        <v>137</v>
      </c>
      <c r="E75" s="101" t="s">
        <v>352</v>
      </c>
      <c r="F75" s="101" t="s">
        <v>268</v>
      </c>
      <c r="G75" s="69"/>
      <c r="H75" s="70"/>
      <c r="I75" s="70"/>
      <c r="J75" s="70"/>
      <c r="K75" s="159" t="s">
        <v>764</v>
      </c>
      <c r="L75" s="160"/>
      <c r="M75" s="161"/>
    </row>
    <row r="76" spans="1:13" ht="20.100000000000001" customHeight="1">
      <c r="A76" s="65">
        <v>5</v>
      </c>
      <c r="B76" s="100">
        <v>172217130</v>
      </c>
      <c r="C76" s="67" t="s">
        <v>389</v>
      </c>
      <c r="D76" s="68" t="s">
        <v>141</v>
      </c>
      <c r="E76" s="101" t="s">
        <v>390</v>
      </c>
      <c r="F76" s="101" t="s">
        <v>257</v>
      </c>
      <c r="G76" s="69"/>
      <c r="H76" s="70"/>
      <c r="I76" s="70"/>
      <c r="J76" s="70"/>
      <c r="K76" s="159" t="s">
        <v>764</v>
      </c>
      <c r="L76" s="160"/>
      <c r="M76" s="161"/>
    </row>
    <row r="77" spans="1:13" ht="20.100000000000001" customHeight="1">
      <c r="A77" s="65">
        <v>6</v>
      </c>
      <c r="B77" s="100">
        <v>1820266085</v>
      </c>
      <c r="C77" s="67" t="s">
        <v>391</v>
      </c>
      <c r="D77" s="68" t="s">
        <v>141</v>
      </c>
      <c r="E77" s="101" t="s">
        <v>390</v>
      </c>
      <c r="F77" s="101" t="s">
        <v>332</v>
      </c>
      <c r="G77" s="69"/>
      <c r="H77" s="70"/>
      <c r="I77" s="70"/>
      <c r="J77" s="70"/>
      <c r="K77" s="159" t="s">
        <v>764</v>
      </c>
      <c r="L77" s="160"/>
      <c r="M77" s="161"/>
    </row>
    <row r="78" spans="1:13" ht="20.100000000000001" customHeight="1">
      <c r="A78" s="65">
        <v>7</v>
      </c>
      <c r="B78" s="100">
        <v>172217135</v>
      </c>
      <c r="C78" s="67" t="s">
        <v>204</v>
      </c>
      <c r="D78" s="68" t="s">
        <v>180</v>
      </c>
      <c r="E78" s="101" t="s">
        <v>390</v>
      </c>
      <c r="F78" s="101" t="s">
        <v>717</v>
      </c>
      <c r="G78" s="69"/>
      <c r="H78" s="70"/>
      <c r="I78" s="70"/>
      <c r="J78" s="70"/>
      <c r="K78" s="159" t="s">
        <v>764</v>
      </c>
      <c r="L78" s="160"/>
      <c r="M78" s="161"/>
    </row>
    <row r="79" spans="1:13" ht="20.100000000000001" customHeight="1">
      <c r="A79" s="65">
        <v>8</v>
      </c>
      <c r="B79" s="100">
        <v>172217139</v>
      </c>
      <c r="C79" s="67" t="s">
        <v>392</v>
      </c>
      <c r="D79" s="68" t="s">
        <v>393</v>
      </c>
      <c r="E79" s="101" t="s">
        <v>390</v>
      </c>
      <c r="F79" s="101" t="s">
        <v>717</v>
      </c>
      <c r="G79" s="69"/>
      <c r="H79" s="70"/>
      <c r="I79" s="70"/>
      <c r="J79" s="70"/>
      <c r="K79" s="159" t="s">
        <v>764</v>
      </c>
      <c r="L79" s="160"/>
      <c r="M79" s="161"/>
    </row>
    <row r="80" spans="1:13" ht="20.100000000000001" customHeight="1">
      <c r="A80" s="65">
        <v>9</v>
      </c>
      <c r="B80" s="100">
        <v>172217145</v>
      </c>
      <c r="C80" s="67" t="s">
        <v>394</v>
      </c>
      <c r="D80" s="68" t="s">
        <v>88</v>
      </c>
      <c r="E80" s="101" t="s">
        <v>390</v>
      </c>
      <c r="F80" s="101" t="s">
        <v>718</v>
      </c>
      <c r="G80" s="69"/>
      <c r="H80" s="70"/>
      <c r="I80" s="70"/>
      <c r="J80" s="70"/>
      <c r="K80" s="159" t="s">
        <v>764</v>
      </c>
      <c r="L80" s="160"/>
      <c r="M80" s="161"/>
    </row>
    <row r="81" spans="1:13" ht="20.100000000000001" customHeight="1">
      <c r="A81" s="65">
        <v>10</v>
      </c>
      <c r="B81" s="100">
        <v>172526921</v>
      </c>
      <c r="C81" s="67" t="s">
        <v>207</v>
      </c>
      <c r="D81" s="68" t="s">
        <v>158</v>
      </c>
      <c r="E81" s="101" t="s">
        <v>390</v>
      </c>
      <c r="F81" s="101" t="s">
        <v>719</v>
      </c>
      <c r="G81" s="69"/>
      <c r="H81" s="70"/>
      <c r="I81" s="70"/>
      <c r="J81" s="70"/>
      <c r="K81" s="159" t="s">
        <v>764</v>
      </c>
      <c r="L81" s="160"/>
      <c r="M81" s="161"/>
    </row>
    <row r="82" spans="1:13" ht="20.100000000000001" customHeight="1">
      <c r="A82" s="65">
        <v>11</v>
      </c>
      <c r="B82" s="100">
        <v>1810215013</v>
      </c>
      <c r="C82" s="67" t="s">
        <v>395</v>
      </c>
      <c r="D82" s="68" t="s">
        <v>158</v>
      </c>
      <c r="E82" s="101" t="s">
        <v>390</v>
      </c>
      <c r="F82" s="101" t="s">
        <v>327</v>
      </c>
      <c r="G82" s="69"/>
      <c r="H82" s="70"/>
      <c r="I82" s="70"/>
      <c r="J82" s="70"/>
      <c r="K82" s="159" t="s">
        <v>770</v>
      </c>
      <c r="L82" s="160"/>
      <c r="M82" s="161"/>
    </row>
    <row r="83" spans="1:13" ht="20.100000000000001" customHeight="1">
      <c r="A83" s="65">
        <v>12</v>
      </c>
      <c r="B83" s="100">
        <v>172217154</v>
      </c>
      <c r="C83" s="67" t="s">
        <v>396</v>
      </c>
      <c r="D83" s="68" t="s">
        <v>152</v>
      </c>
      <c r="E83" s="101" t="s">
        <v>390</v>
      </c>
      <c r="F83" s="101" t="s">
        <v>257</v>
      </c>
      <c r="G83" s="69"/>
      <c r="H83" s="70"/>
      <c r="I83" s="70"/>
      <c r="J83" s="70"/>
      <c r="K83" s="159" t="s">
        <v>764</v>
      </c>
      <c r="L83" s="160"/>
      <c r="M83" s="161"/>
    </row>
    <row r="84" spans="1:13" ht="20.100000000000001" customHeight="1">
      <c r="A84" s="65">
        <v>13</v>
      </c>
      <c r="B84" s="100">
        <v>1820713911</v>
      </c>
      <c r="C84" s="67" t="s">
        <v>397</v>
      </c>
      <c r="D84" s="68" t="s">
        <v>91</v>
      </c>
      <c r="E84" s="101" t="s">
        <v>390</v>
      </c>
      <c r="F84" s="101" t="s">
        <v>341</v>
      </c>
      <c r="G84" s="69"/>
      <c r="H84" s="70"/>
      <c r="I84" s="70"/>
      <c r="J84" s="70"/>
      <c r="K84" s="159" t="s">
        <v>764</v>
      </c>
      <c r="L84" s="160"/>
      <c r="M84" s="161"/>
    </row>
    <row r="85" spans="1:13" ht="20.100000000000001" customHeight="1">
      <c r="A85" s="65">
        <v>14</v>
      </c>
      <c r="B85" s="100">
        <v>1820716094</v>
      </c>
      <c r="C85" s="67" t="s">
        <v>398</v>
      </c>
      <c r="D85" s="68" t="s">
        <v>173</v>
      </c>
      <c r="E85" s="101" t="s">
        <v>390</v>
      </c>
      <c r="F85" s="101" t="s">
        <v>341</v>
      </c>
      <c r="G85" s="69"/>
      <c r="H85" s="70"/>
      <c r="I85" s="70"/>
      <c r="J85" s="70"/>
      <c r="K85" s="159" t="s">
        <v>764</v>
      </c>
      <c r="L85" s="160"/>
      <c r="M85" s="161"/>
    </row>
    <row r="86" spans="1:13" ht="20.100000000000001" customHeight="1">
      <c r="A86" s="65">
        <v>15</v>
      </c>
      <c r="B86" s="100">
        <v>1821264934</v>
      </c>
      <c r="C86" s="67" t="s">
        <v>399</v>
      </c>
      <c r="D86" s="68" t="s">
        <v>400</v>
      </c>
      <c r="E86" s="101" t="s">
        <v>390</v>
      </c>
      <c r="F86" s="101" t="s">
        <v>332</v>
      </c>
      <c r="G86" s="69"/>
      <c r="H86" s="70"/>
      <c r="I86" s="70"/>
      <c r="J86" s="70"/>
      <c r="K86" s="159" t="s">
        <v>764</v>
      </c>
      <c r="L86" s="160"/>
      <c r="M86" s="161"/>
    </row>
    <row r="87" spans="1:13" ht="20.100000000000001" customHeight="1">
      <c r="A87" s="65">
        <v>16</v>
      </c>
      <c r="B87" s="100">
        <v>1810216255</v>
      </c>
      <c r="C87" s="67" t="s">
        <v>401</v>
      </c>
      <c r="D87" s="68" t="s">
        <v>402</v>
      </c>
      <c r="E87" s="101" t="s">
        <v>390</v>
      </c>
      <c r="F87" s="101" t="s">
        <v>138</v>
      </c>
      <c r="G87" s="69"/>
      <c r="H87" s="70"/>
      <c r="I87" s="70"/>
      <c r="J87" s="70"/>
      <c r="K87" s="159" t="s">
        <v>770</v>
      </c>
      <c r="L87" s="160"/>
      <c r="M87" s="161"/>
    </row>
    <row r="88" spans="1:13" ht="20.100000000000001" customHeight="1">
      <c r="A88" s="65">
        <v>17</v>
      </c>
      <c r="B88" s="100">
        <v>172217178</v>
      </c>
      <c r="C88" s="67" t="s">
        <v>403</v>
      </c>
      <c r="D88" s="68" t="s">
        <v>404</v>
      </c>
      <c r="E88" s="101" t="s">
        <v>390</v>
      </c>
      <c r="F88" s="101" t="s">
        <v>257</v>
      </c>
      <c r="G88" s="69"/>
      <c r="H88" s="70"/>
      <c r="I88" s="70"/>
      <c r="J88" s="70"/>
      <c r="K88" s="159" t="s">
        <v>764</v>
      </c>
      <c r="L88" s="160"/>
      <c r="M88" s="161"/>
    </row>
    <row r="89" spans="1:13" ht="20.100000000000001" customHeight="1">
      <c r="A89" s="65">
        <v>18</v>
      </c>
      <c r="B89" s="100">
        <v>172217180</v>
      </c>
      <c r="C89" s="67" t="s">
        <v>312</v>
      </c>
      <c r="D89" s="68" t="s">
        <v>243</v>
      </c>
      <c r="E89" s="101" t="s">
        <v>390</v>
      </c>
      <c r="F89" s="101" t="s">
        <v>347</v>
      </c>
      <c r="G89" s="69"/>
      <c r="H89" s="70"/>
      <c r="I89" s="70"/>
      <c r="J89" s="70"/>
      <c r="K89" s="159" t="s">
        <v>764</v>
      </c>
      <c r="L89" s="160"/>
      <c r="M89" s="161"/>
    </row>
    <row r="90" spans="1:13" ht="20.100000000000001" customHeight="1">
      <c r="A90" s="65">
        <v>19</v>
      </c>
      <c r="B90" s="100">
        <v>172217187</v>
      </c>
      <c r="C90" s="67" t="s">
        <v>405</v>
      </c>
      <c r="D90" s="68" t="s">
        <v>92</v>
      </c>
      <c r="E90" s="101" t="s">
        <v>390</v>
      </c>
      <c r="F90" s="101" t="s">
        <v>717</v>
      </c>
      <c r="G90" s="69"/>
      <c r="H90" s="70"/>
      <c r="I90" s="70"/>
      <c r="J90" s="70"/>
      <c r="K90" s="159" t="s">
        <v>764</v>
      </c>
      <c r="L90" s="160"/>
      <c r="M90" s="161"/>
    </row>
    <row r="91" spans="1:13" ht="20.100000000000001" customHeight="1">
      <c r="A91" s="65">
        <v>20</v>
      </c>
      <c r="B91" s="100">
        <v>172359037</v>
      </c>
      <c r="C91" s="67" t="s">
        <v>406</v>
      </c>
      <c r="D91" s="68" t="s">
        <v>175</v>
      </c>
      <c r="E91" s="101" t="s">
        <v>390</v>
      </c>
      <c r="F91" s="101" t="s">
        <v>719</v>
      </c>
      <c r="G91" s="69"/>
      <c r="H91" s="70"/>
      <c r="I91" s="70"/>
      <c r="J91" s="70"/>
      <c r="K91" s="159" t="s">
        <v>764</v>
      </c>
      <c r="L91" s="160"/>
      <c r="M91" s="161"/>
    </row>
    <row r="92" spans="1:13" ht="20.100000000000001" customHeight="1">
      <c r="A92" s="65">
        <v>21</v>
      </c>
      <c r="B92" s="100">
        <v>1820266452</v>
      </c>
      <c r="C92" s="67" t="s">
        <v>407</v>
      </c>
      <c r="D92" s="68" t="s">
        <v>81</v>
      </c>
      <c r="E92" s="101" t="s">
        <v>390</v>
      </c>
      <c r="F92" s="101" t="s">
        <v>332</v>
      </c>
      <c r="G92" s="69"/>
      <c r="H92" s="70"/>
      <c r="I92" s="70"/>
      <c r="J92" s="70"/>
      <c r="K92" s="159" t="s">
        <v>764</v>
      </c>
      <c r="L92" s="160"/>
      <c r="M92" s="161"/>
    </row>
    <row r="93" spans="1:13" ht="20.100000000000001" customHeight="1">
      <c r="A93" s="65">
        <v>22</v>
      </c>
      <c r="B93" s="100">
        <v>1810215471</v>
      </c>
      <c r="C93" s="67" t="s">
        <v>408</v>
      </c>
      <c r="D93" s="68" t="s">
        <v>176</v>
      </c>
      <c r="E93" s="101" t="s">
        <v>390</v>
      </c>
      <c r="F93" s="101" t="s">
        <v>327</v>
      </c>
      <c r="G93" s="69"/>
      <c r="H93" s="70"/>
      <c r="I93" s="70"/>
      <c r="J93" s="70"/>
      <c r="K93" s="159" t="s">
        <v>764</v>
      </c>
      <c r="L93" s="160"/>
      <c r="M93" s="161"/>
    </row>
    <row r="94" spans="1:13" ht="20.100000000000001" customHeight="1">
      <c r="A94" s="65">
        <v>23</v>
      </c>
      <c r="B94" s="100">
        <v>179412222</v>
      </c>
      <c r="C94" s="67" t="s">
        <v>409</v>
      </c>
      <c r="D94" s="68" t="s">
        <v>410</v>
      </c>
      <c r="E94" s="101" t="s">
        <v>390</v>
      </c>
      <c r="F94" s="101" t="s">
        <v>720</v>
      </c>
      <c r="G94" s="69"/>
      <c r="H94" s="70"/>
      <c r="I94" s="70"/>
      <c r="J94" s="70"/>
      <c r="K94" s="159">
        <v>44482</v>
      </c>
      <c r="L94" s="160"/>
      <c r="M94" s="161"/>
    </row>
    <row r="95" spans="1:13" ht="20.100000000000001" customHeight="1">
      <c r="A95" s="65">
        <v>24</v>
      </c>
      <c r="B95" s="100">
        <v>1820236062</v>
      </c>
      <c r="C95" s="67" t="s">
        <v>411</v>
      </c>
      <c r="D95" s="68" t="s">
        <v>96</v>
      </c>
      <c r="E95" s="101" t="s">
        <v>390</v>
      </c>
      <c r="F95" s="101" t="s">
        <v>268</v>
      </c>
      <c r="G95" s="69"/>
      <c r="H95" s="70"/>
      <c r="I95" s="70"/>
      <c r="J95" s="70"/>
      <c r="K95" s="159" t="s">
        <v>764</v>
      </c>
      <c r="L95" s="160"/>
      <c r="M95" s="161"/>
    </row>
    <row r="97" spans="1:13" s="56" customFormat="1">
      <c r="B97" s="172" t="s">
        <v>57</v>
      </c>
      <c r="C97" s="172"/>
      <c r="D97" s="57"/>
      <c r="E97" s="156" t="s">
        <v>58</v>
      </c>
      <c r="F97" s="156"/>
      <c r="G97" s="156"/>
      <c r="H97" s="156"/>
      <c r="I97" s="156"/>
      <c r="J97" s="156"/>
      <c r="K97" s="58" t="s">
        <v>771</v>
      </c>
    </row>
    <row r="98" spans="1:13" s="56" customFormat="1">
      <c r="B98" s="172" t="s">
        <v>59</v>
      </c>
      <c r="C98" s="172"/>
      <c r="D98" s="59" t="s">
        <v>747</v>
      </c>
      <c r="E98" s="156" t="s">
        <v>760</v>
      </c>
      <c r="F98" s="156"/>
      <c r="G98" s="156"/>
      <c r="H98" s="156"/>
      <c r="I98" s="156"/>
      <c r="J98" s="156"/>
      <c r="K98" s="60" t="s">
        <v>60</v>
      </c>
      <c r="L98" s="61" t="s">
        <v>61</v>
      </c>
      <c r="M98" s="61">
        <v>2</v>
      </c>
    </row>
    <row r="99" spans="1:13" s="62" customFormat="1" ht="18.75" customHeight="1">
      <c r="B99" s="63" t="s">
        <v>761</v>
      </c>
      <c r="C99" s="157" t="s">
        <v>762</v>
      </c>
      <c r="D99" s="157"/>
      <c r="E99" s="157"/>
      <c r="F99" s="157"/>
      <c r="G99" s="157"/>
      <c r="H99" s="157"/>
      <c r="I99" s="157"/>
      <c r="J99" s="157"/>
      <c r="K99" s="60" t="s">
        <v>62</v>
      </c>
      <c r="L99" s="60" t="s">
        <v>61</v>
      </c>
      <c r="M99" s="60">
        <v>2</v>
      </c>
    </row>
    <row r="100" spans="1:13" s="62" customFormat="1" ht="18.75" customHeight="1">
      <c r="A100" s="158" t="s">
        <v>772</v>
      </c>
      <c r="B100" s="158"/>
      <c r="C100" s="158"/>
      <c r="D100" s="158"/>
      <c r="E100" s="158"/>
      <c r="F100" s="158"/>
      <c r="G100" s="158"/>
      <c r="H100" s="158"/>
      <c r="I100" s="158"/>
      <c r="J100" s="158"/>
      <c r="K100" s="60" t="s">
        <v>63</v>
      </c>
      <c r="L100" s="60" t="s">
        <v>61</v>
      </c>
      <c r="M100" s="60">
        <v>1</v>
      </c>
    </row>
    <row r="101" spans="1:13" ht="9" customHeight="1"/>
    <row r="102" spans="1:13" ht="15" customHeight="1">
      <c r="A102" s="152" t="s">
        <v>4</v>
      </c>
      <c r="B102" s="153" t="s">
        <v>64</v>
      </c>
      <c r="C102" s="154" t="s">
        <v>9</v>
      </c>
      <c r="D102" s="155" t="s">
        <v>10</v>
      </c>
      <c r="E102" s="153" t="s">
        <v>75</v>
      </c>
      <c r="F102" s="153" t="s">
        <v>76</v>
      </c>
      <c r="G102" s="153" t="s">
        <v>66</v>
      </c>
      <c r="H102" s="153" t="s">
        <v>67</v>
      </c>
      <c r="I102" s="162" t="s">
        <v>56</v>
      </c>
      <c r="J102" s="162"/>
      <c r="K102" s="163" t="s">
        <v>68</v>
      </c>
      <c r="L102" s="164"/>
      <c r="M102" s="165"/>
    </row>
    <row r="103" spans="1:13" ht="27" customHeight="1">
      <c r="A103" s="152"/>
      <c r="B103" s="152"/>
      <c r="C103" s="154"/>
      <c r="D103" s="155"/>
      <c r="E103" s="152"/>
      <c r="F103" s="152"/>
      <c r="G103" s="152"/>
      <c r="H103" s="152"/>
      <c r="I103" s="64" t="s">
        <v>69</v>
      </c>
      <c r="J103" s="64" t="s">
        <v>70</v>
      </c>
      <c r="K103" s="166"/>
      <c r="L103" s="167"/>
      <c r="M103" s="168"/>
    </row>
    <row r="104" spans="1:13" ht="20.100000000000001" customHeight="1">
      <c r="A104" s="65">
        <v>1</v>
      </c>
      <c r="B104" s="100">
        <v>172217207</v>
      </c>
      <c r="C104" s="67" t="s">
        <v>412</v>
      </c>
      <c r="D104" s="68" t="s">
        <v>413</v>
      </c>
      <c r="E104" s="101" t="s">
        <v>390</v>
      </c>
      <c r="F104" s="101" t="s">
        <v>717</v>
      </c>
      <c r="G104" s="69"/>
      <c r="H104" s="70"/>
      <c r="I104" s="70"/>
      <c r="J104" s="70"/>
      <c r="K104" s="169" t="s">
        <v>764</v>
      </c>
      <c r="L104" s="170"/>
      <c r="M104" s="171"/>
    </row>
    <row r="105" spans="1:13" ht="20.100000000000001" customHeight="1">
      <c r="A105" s="65">
        <v>2</v>
      </c>
      <c r="B105" s="100">
        <v>172328034</v>
      </c>
      <c r="C105" s="67" t="s">
        <v>414</v>
      </c>
      <c r="D105" s="68" t="s">
        <v>140</v>
      </c>
      <c r="E105" s="101" t="s">
        <v>390</v>
      </c>
      <c r="F105" s="101" t="s">
        <v>715</v>
      </c>
      <c r="G105" s="69"/>
      <c r="H105" s="70"/>
      <c r="I105" s="70"/>
      <c r="J105" s="70"/>
      <c r="K105" s="159" t="s">
        <v>764</v>
      </c>
      <c r="L105" s="160"/>
      <c r="M105" s="161"/>
    </row>
    <row r="106" spans="1:13" ht="20.100000000000001" customHeight="1">
      <c r="A106" s="65">
        <v>3</v>
      </c>
      <c r="B106" s="100">
        <v>172217220</v>
      </c>
      <c r="C106" s="67" t="s">
        <v>415</v>
      </c>
      <c r="D106" s="68" t="s">
        <v>160</v>
      </c>
      <c r="E106" s="101" t="s">
        <v>390</v>
      </c>
      <c r="F106" s="101" t="s">
        <v>347</v>
      </c>
      <c r="G106" s="69"/>
      <c r="H106" s="70"/>
      <c r="I106" s="70"/>
      <c r="J106" s="70"/>
      <c r="K106" s="159" t="s">
        <v>764</v>
      </c>
      <c r="L106" s="160"/>
      <c r="M106" s="161"/>
    </row>
    <row r="107" spans="1:13" ht="20.100000000000001" customHeight="1">
      <c r="A107" s="65">
        <v>4</v>
      </c>
      <c r="B107" s="100">
        <v>1811226391</v>
      </c>
      <c r="C107" s="67" t="s">
        <v>416</v>
      </c>
      <c r="D107" s="68" t="s">
        <v>160</v>
      </c>
      <c r="E107" s="101" t="s">
        <v>390</v>
      </c>
      <c r="F107" s="101" t="s">
        <v>266</v>
      </c>
      <c r="G107" s="69"/>
      <c r="H107" s="70"/>
      <c r="I107" s="70"/>
      <c r="J107" s="70"/>
      <c r="K107" s="159" t="s">
        <v>770</v>
      </c>
      <c r="L107" s="160"/>
      <c r="M107" s="161"/>
    </row>
    <row r="108" spans="1:13" ht="20.100000000000001" customHeight="1">
      <c r="A108" s="65">
        <v>5</v>
      </c>
      <c r="B108" s="100">
        <v>1810216644</v>
      </c>
      <c r="C108" s="67" t="s">
        <v>417</v>
      </c>
      <c r="D108" s="68" t="s">
        <v>99</v>
      </c>
      <c r="E108" s="101" t="s">
        <v>390</v>
      </c>
      <c r="F108" s="101" t="s">
        <v>327</v>
      </c>
      <c r="G108" s="69"/>
      <c r="H108" s="70"/>
      <c r="I108" s="70"/>
      <c r="J108" s="70"/>
      <c r="K108" s="159" t="s">
        <v>764</v>
      </c>
      <c r="L108" s="160"/>
      <c r="M108" s="161"/>
    </row>
    <row r="109" spans="1:13" ht="20.100000000000001" customHeight="1">
      <c r="A109" s="65">
        <v>6</v>
      </c>
      <c r="B109" s="100">
        <v>162326549</v>
      </c>
      <c r="C109" s="67" t="s">
        <v>418</v>
      </c>
      <c r="D109" s="68" t="s">
        <v>102</v>
      </c>
      <c r="E109" s="101" t="s">
        <v>390</v>
      </c>
      <c r="F109" s="101" t="s">
        <v>713</v>
      </c>
      <c r="G109" s="69"/>
      <c r="H109" s="70"/>
      <c r="I109" s="70"/>
      <c r="J109" s="70"/>
      <c r="K109" s="159" t="s">
        <v>764</v>
      </c>
      <c r="L109" s="160"/>
      <c r="M109" s="161"/>
    </row>
    <row r="110" spans="1:13" ht="20.100000000000001" customHeight="1">
      <c r="A110" s="65">
        <v>7</v>
      </c>
      <c r="B110" s="100">
        <v>1820714394</v>
      </c>
      <c r="C110" s="67" t="s">
        <v>419</v>
      </c>
      <c r="D110" s="68" t="s">
        <v>191</v>
      </c>
      <c r="E110" s="101" t="s">
        <v>390</v>
      </c>
      <c r="F110" s="101" t="s">
        <v>341</v>
      </c>
      <c r="G110" s="69"/>
      <c r="H110" s="70"/>
      <c r="I110" s="70"/>
      <c r="J110" s="70"/>
      <c r="K110" s="159" t="s">
        <v>764</v>
      </c>
      <c r="L110" s="160"/>
      <c r="M110" s="161"/>
    </row>
    <row r="111" spans="1:13" ht="20.100000000000001" customHeight="1">
      <c r="A111" s="65">
        <v>8</v>
      </c>
      <c r="B111" s="100">
        <v>172217235</v>
      </c>
      <c r="C111" s="67" t="s">
        <v>250</v>
      </c>
      <c r="D111" s="68" t="s">
        <v>275</v>
      </c>
      <c r="E111" s="101" t="s">
        <v>390</v>
      </c>
      <c r="F111" s="101" t="s">
        <v>717</v>
      </c>
      <c r="G111" s="69"/>
      <c r="H111" s="70"/>
      <c r="I111" s="70"/>
      <c r="J111" s="70"/>
      <c r="K111" s="159" t="s">
        <v>764</v>
      </c>
      <c r="L111" s="160"/>
      <c r="M111" s="161"/>
    </row>
    <row r="112" spans="1:13" ht="20.100000000000001" customHeight="1">
      <c r="A112" s="65">
        <v>9</v>
      </c>
      <c r="B112" s="100">
        <v>172127607</v>
      </c>
      <c r="C112" s="67" t="s">
        <v>420</v>
      </c>
      <c r="D112" s="68" t="s">
        <v>103</v>
      </c>
      <c r="E112" s="101" t="s">
        <v>390</v>
      </c>
      <c r="F112" s="101" t="s">
        <v>721</v>
      </c>
      <c r="G112" s="69"/>
      <c r="H112" s="70"/>
      <c r="I112" s="70"/>
      <c r="J112" s="70"/>
      <c r="K112" s="159" t="s">
        <v>764</v>
      </c>
      <c r="L112" s="160"/>
      <c r="M112" s="161"/>
    </row>
    <row r="113" spans="1:13" ht="20.100000000000001" customHeight="1">
      <c r="A113" s="65">
        <v>10</v>
      </c>
      <c r="B113" s="100">
        <v>1810215760</v>
      </c>
      <c r="C113" s="67" t="s">
        <v>421</v>
      </c>
      <c r="D113" s="68" t="s">
        <v>422</v>
      </c>
      <c r="E113" s="101" t="s">
        <v>390</v>
      </c>
      <c r="F113" s="101" t="s">
        <v>327</v>
      </c>
      <c r="G113" s="69"/>
      <c r="H113" s="70"/>
      <c r="I113" s="70"/>
      <c r="J113" s="70"/>
      <c r="K113" s="159" t="s">
        <v>764</v>
      </c>
      <c r="L113" s="160"/>
      <c r="M113" s="161"/>
    </row>
    <row r="114" spans="1:13" ht="20.100000000000001" customHeight="1">
      <c r="A114" s="65">
        <v>11</v>
      </c>
      <c r="B114" s="100">
        <v>172217243</v>
      </c>
      <c r="C114" s="67" t="s">
        <v>423</v>
      </c>
      <c r="D114" s="68" t="s">
        <v>208</v>
      </c>
      <c r="E114" s="101" t="s">
        <v>390</v>
      </c>
      <c r="F114" s="101" t="s">
        <v>717</v>
      </c>
      <c r="G114" s="69"/>
      <c r="H114" s="70"/>
      <c r="I114" s="70"/>
      <c r="J114" s="70"/>
      <c r="K114" s="159" t="s">
        <v>764</v>
      </c>
      <c r="L114" s="160"/>
      <c r="M114" s="161"/>
    </row>
    <row r="115" spans="1:13" ht="20.100000000000001" customHeight="1">
      <c r="A115" s="65">
        <v>12</v>
      </c>
      <c r="B115" s="100">
        <v>172217251</v>
      </c>
      <c r="C115" s="67" t="s">
        <v>305</v>
      </c>
      <c r="D115" s="68" t="s">
        <v>148</v>
      </c>
      <c r="E115" s="101" t="s">
        <v>390</v>
      </c>
      <c r="F115" s="101" t="s">
        <v>717</v>
      </c>
      <c r="G115" s="69"/>
      <c r="H115" s="70"/>
      <c r="I115" s="70"/>
      <c r="J115" s="70"/>
      <c r="K115" s="159" t="s">
        <v>764</v>
      </c>
      <c r="L115" s="160"/>
      <c r="M115" s="161"/>
    </row>
    <row r="116" spans="1:13" ht="20.100000000000001" customHeight="1">
      <c r="A116" s="65">
        <v>13</v>
      </c>
      <c r="B116" s="100">
        <v>1811226265</v>
      </c>
      <c r="C116" s="67" t="s">
        <v>84</v>
      </c>
      <c r="D116" s="68" t="s">
        <v>148</v>
      </c>
      <c r="E116" s="101" t="s">
        <v>390</v>
      </c>
      <c r="F116" s="101" t="s">
        <v>329</v>
      </c>
      <c r="G116" s="69"/>
      <c r="H116" s="70"/>
      <c r="I116" s="70"/>
      <c r="J116" s="70"/>
      <c r="K116" s="159" t="s">
        <v>764</v>
      </c>
      <c r="L116" s="160"/>
      <c r="M116" s="161"/>
    </row>
    <row r="117" spans="1:13" ht="20.100000000000001" customHeight="1">
      <c r="A117" s="65">
        <v>14</v>
      </c>
      <c r="B117" s="100">
        <v>1820264936</v>
      </c>
      <c r="C117" s="67" t="s">
        <v>424</v>
      </c>
      <c r="D117" s="68" t="s">
        <v>217</v>
      </c>
      <c r="E117" s="101" t="s">
        <v>390</v>
      </c>
      <c r="F117" s="101" t="s">
        <v>332</v>
      </c>
      <c r="G117" s="69"/>
      <c r="H117" s="70"/>
      <c r="I117" s="70"/>
      <c r="J117" s="70"/>
      <c r="K117" s="159" t="s">
        <v>764</v>
      </c>
      <c r="L117" s="160"/>
      <c r="M117" s="161"/>
    </row>
    <row r="118" spans="1:13" ht="20.100000000000001" customHeight="1">
      <c r="A118" s="65">
        <v>15</v>
      </c>
      <c r="B118" s="100">
        <v>172328087</v>
      </c>
      <c r="C118" s="67" t="s">
        <v>425</v>
      </c>
      <c r="D118" s="68" t="s">
        <v>426</v>
      </c>
      <c r="E118" s="101" t="s">
        <v>390</v>
      </c>
      <c r="F118" s="101" t="s">
        <v>722</v>
      </c>
      <c r="G118" s="69"/>
      <c r="H118" s="70"/>
      <c r="I118" s="70"/>
      <c r="J118" s="70"/>
      <c r="K118" s="159" t="s">
        <v>764</v>
      </c>
      <c r="L118" s="160"/>
      <c r="M118" s="161"/>
    </row>
    <row r="119" spans="1:13" ht="20.100000000000001" customHeight="1">
      <c r="A119" s="65">
        <v>16</v>
      </c>
      <c r="B119" s="100">
        <v>172526972</v>
      </c>
      <c r="C119" s="67" t="s">
        <v>194</v>
      </c>
      <c r="D119" s="68" t="s">
        <v>127</v>
      </c>
      <c r="E119" s="101" t="s">
        <v>390</v>
      </c>
      <c r="F119" s="101" t="s">
        <v>719</v>
      </c>
      <c r="G119" s="69"/>
      <c r="H119" s="70"/>
      <c r="I119" s="70"/>
      <c r="J119" s="70"/>
      <c r="K119" s="159" t="s">
        <v>764</v>
      </c>
      <c r="L119" s="160"/>
      <c r="M119" s="161"/>
    </row>
    <row r="120" spans="1:13" ht="20.100000000000001" customHeight="1">
      <c r="A120" s="65">
        <v>17</v>
      </c>
      <c r="B120" s="100">
        <v>172217263</v>
      </c>
      <c r="C120" s="67" t="s">
        <v>85</v>
      </c>
      <c r="D120" s="68" t="s">
        <v>193</v>
      </c>
      <c r="E120" s="101" t="s">
        <v>390</v>
      </c>
      <c r="F120" s="101" t="s">
        <v>717</v>
      </c>
      <c r="G120" s="69"/>
      <c r="H120" s="70"/>
      <c r="I120" s="70"/>
      <c r="J120" s="70"/>
      <c r="K120" s="159" t="s">
        <v>764</v>
      </c>
      <c r="L120" s="160"/>
      <c r="M120" s="161"/>
    </row>
    <row r="121" spans="1:13" ht="20.100000000000001" customHeight="1">
      <c r="A121" s="65">
        <v>18</v>
      </c>
      <c r="B121" s="100">
        <v>172217269</v>
      </c>
      <c r="C121" s="67" t="s">
        <v>427</v>
      </c>
      <c r="D121" s="68" t="s">
        <v>107</v>
      </c>
      <c r="E121" s="101" t="s">
        <v>390</v>
      </c>
      <c r="F121" s="101" t="s">
        <v>718</v>
      </c>
      <c r="G121" s="69"/>
      <c r="H121" s="70"/>
      <c r="I121" s="70"/>
      <c r="J121" s="70"/>
      <c r="K121" s="159" t="s">
        <v>764</v>
      </c>
      <c r="L121" s="160"/>
      <c r="M121" s="161"/>
    </row>
    <row r="122" spans="1:13" ht="20.100000000000001" customHeight="1">
      <c r="A122" s="65">
        <v>19</v>
      </c>
      <c r="B122" s="100">
        <v>172528632</v>
      </c>
      <c r="C122" s="67" t="s">
        <v>143</v>
      </c>
      <c r="D122" s="68" t="s">
        <v>130</v>
      </c>
      <c r="E122" s="101" t="s">
        <v>390</v>
      </c>
      <c r="F122" s="101" t="s">
        <v>255</v>
      </c>
      <c r="G122" s="69"/>
      <c r="H122" s="70"/>
      <c r="I122" s="70"/>
      <c r="J122" s="70"/>
      <c r="K122" s="159" t="s">
        <v>764</v>
      </c>
      <c r="L122" s="160"/>
      <c r="M122" s="161"/>
    </row>
    <row r="123" spans="1:13" ht="20.100000000000001" customHeight="1">
      <c r="A123" s="65">
        <v>20</v>
      </c>
      <c r="B123" s="100">
        <v>171575674</v>
      </c>
      <c r="C123" s="67" t="s">
        <v>428</v>
      </c>
      <c r="D123" s="68" t="s">
        <v>429</v>
      </c>
      <c r="E123" s="101" t="s">
        <v>390</v>
      </c>
      <c r="F123" s="101" t="s">
        <v>723</v>
      </c>
      <c r="G123" s="69"/>
      <c r="H123" s="70"/>
      <c r="I123" s="70"/>
      <c r="J123" s="70"/>
      <c r="K123" s="159" t="s">
        <v>764</v>
      </c>
      <c r="L123" s="160"/>
      <c r="M123" s="161"/>
    </row>
    <row r="124" spans="1:13" ht="20.100000000000001" customHeight="1">
      <c r="A124" s="65">
        <v>21</v>
      </c>
      <c r="B124" s="100">
        <v>172217279</v>
      </c>
      <c r="C124" s="67" t="s">
        <v>430</v>
      </c>
      <c r="D124" s="68" t="s">
        <v>429</v>
      </c>
      <c r="E124" s="101" t="s">
        <v>390</v>
      </c>
      <c r="F124" s="101" t="s">
        <v>717</v>
      </c>
      <c r="G124" s="69"/>
      <c r="H124" s="70"/>
      <c r="I124" s="70"/>
      <c r="J124" s="70"/>
      <c r="K124" s="159" t="s">
        <v>764</v>
      </c>
      <c r="L124" s="160"/>
      <c r="M124" s="161"/>
    </row>
    <row r="125" spans="1:13" ht="20.100000000000001" customHeight="1">
      <c r="A125" s="65">
        <v>22</v>
      </c>
      <c r="B125" s="100">
        <v>172217283</v>
      </c>
      <c r="C125" s="67" t="s">
        <v>431</v>
      </c>
      <c r="D125" s="68" t="s">
        <v>170</v>
      </c>
      <c r="E125" s="101" t="s">
        <v>390</v>
      </c>
      <c r="F125" s="101" t="s">
        <v>717</v>
      </c>
      <c r="G125" s="69"/>
      <c r="H125" s="70"/>
      <c r="I125" s="70"/>
      <c r="J125" s="70"/>
      <c r="K125" s="159" t="s">
        <v>764</v>
      </c>
      <c r="L125" s="160"/>
      <c r="M125" s="161"/>
    </row>
    <row r="126" spans="1:13" ht="20.100000000000001" customHeight="1">
      <c r="A126" s="65">
        <v>23</v>
      </c>
      <c r="B126" s="100">
        <v>162413948</v>
      </c>
      <c r="C126" s="67" t="s">
        <v>432</v>
      </c>
      <c r="D126" s="68" t="s">
        <v>133</v>
      </c>
      <c r="E126" s="101" t="s">
        <v>390</v>
      </c>
      <c r="F126" s="101" t="s">
        <v>711</v>
      </c>
      <c r="G126" s="69"/>
      <c r="H126" s="70"/>
      <c r="I126" s="70"/>
      <c r="J126" s="70"/>
      <c r="K126" s="159" t="s">
        <v>764</v>
      </c>
      <c r="L126" s="160"/>
      <c r="M126" s="161"/>
    </row>
    <row r="127" spans="1:13" ht="20.100000000000001" customHeight="1">
      <c r="A127" s="65">
        <v>24</v>
      </c>
      <c r="B127" s="100">
        <v>1820714396</v>
      </c>
      <c r="C127" s="67" t="s">
        <v>433</v>
      </c>
      <c r="D127" s="68" t="s">
        <v>209</v>
      </c>
      <c r="E127" s="101" t="s">
        <v>390</v>
      </c>
      <c r="F127" s="101" t="s">
        <v>341</v>
      </c>
      <c r="G127" s="69"/>
      <c r="H127" s="70"/>
      <c r="I127" s="70"/>
      <c r="J127" s="70"/>
      <c r="K127" s="159" t="s">
        <v>764</v>
      </c>
      <c r="L127" s="160"/>
      <c r="M127" s="161"/>
    </row>
    <row r="129" spans="1:13" s="56" customFormat="1">
      <c r="B129" s="172" t="s">
        <v>57</v>
      </c>
      <c r="C129" s="172"/>
      <c r="D129" s="57"/>
      <c r="E129" s="156" t="s">
        <v>58</v>
      </c>
      <c r="F129" s="156"/>
      <c r="G129" s="156"/>
      <c r="H129" s="156"/>
      <c r="I129" s="156"/>
      <c r="J129" s="156"/>
      <c r="K129" s="58" t="s">
        <v>773</v>
      </c>
    </row>
    <row r="130" spans="1:13" s="56" customFormat="1">
      <c r="B130" s="172" t="s">
        <v>59</v>
      </c>
      <c r="C130" s="172"/>
      <c r="D130" s="59" t="s">
        <v>748</v>
      </c>
      <c r="E130" s="156" t="s">
        <v>760</v>
      </c>
      <c r="F130" s="156"/>
      <c r="G130" s="156"/>
      <c r="H130" s="156"/>
      <c r="I130" s="156"/>
      <c r="J130" s="156"/>
      <c r="K130" s="60" t="s">
        <v>60</v>
      </c>
      <c r="L130" s="61" t="s">
        <v>61</v>
      </c>
      <c r="M130" s="61">
        <v>2</v>
      </c>
    </row>
    <row r="131" spans="1:13" s="62" customFormat="1" ht="18.75" customHeight="1">
      <c r="B131" s="63" t="s">
        <v>761</v>
      </c>
      <c r="C131" s="157" t="s">
        <v>762</v>
      </c>
      <c r="D131" s="157"/>
      <c r="E131" s="157"/>
      <c r="F131" s="157"/>
      <c r="G131" s="157"/>
      <c r="H131" s="157"/>
      <c r="I131" s="157"/>
      <c r="J131" s="157"/>
      <c r="K131" s="60" t="s">
        <v>62</v>
      </c>
      <c r="L131" s="60" t="s">
        <v>61</v>
      </c>
      <c r="M131" s="60">
        <v>2</v>
      </c>
    </row>
    <row r="132" spans="1:13" s="62" customFormat="1" ht="18.75" customHeight="1">
      <c r="A132" s="158" t="s">
        <v>774</v>
      </c>
      <c r="B132" s="158"/>
      <c r="C132" s="158"/>
      <c r="D132" s="158"/>
      <c r="E132" s="158"/>
      <c r="F132" s="158"/>
      <c r="G132" s="158"/>
      <c r="H132" s="158"/>
      <c r="I132" s="158"/>
      <c r="J132" s="158"/>
      <c r="K132" s="60" t="s">
        <v>63</v>
      </c>
      <c r="L132" s="60" t="s">
        <v>61</v>
      </c>
      <c r="M132" s="60">
        <v>1</v>
      </c>
    </row>
    <row r="133" spans="1:13" ht="9" customHeight="1"/>
    <row r="134" spans="1:13" ht="15" customHeight="1">
      <c r="A134" s="152" t="s">
        <v>4</v>
      </c>
      <c r="B134" s="153" t="s">
        <v>64</v>
      </c>
      <c r="C134" s="154" t="s">
        <v>9</v>
      </c>
      <c r="D134" s="155" t="s">
        <v>10</v>
      </c>
      <c r="E134" s="153" t="s">
        <v>75</v>
      </c>
      <c r="F134" s="153" t="s">
        <v>76</v>
      </c>
      <c r="G134" s="153" t="s">
        <v>66</v>
      </c>
      <c r="H134" s="153" t="s">
        <v>67</v>
      </c>
      <c r="I134" s="162" t="s">
        <v>56</v>
      </c>
      <c r="J134" s="162"/>
      <c r="K134" s="163" t="s">
        <v>68</v>
      </c>
      <c r="L134" s="164"/>
      <c r="M134" s="165"/>
    </row>
    <row r="135" spans="1:13" ht="27" customHeight="1">
      <c r="A135" s="152"/>
      <c r="B135" s="152"/>
      <c r="C135" s="154"/>
      <c r="D135" s="155"/>
      <c r="E135" s="152"/>
      <c r="F135" s="152"/>
      <c r="G135" s="152"/>
      <c r="H135" s="152"/>
      <c r="I135" s="64" t="s">
        <v>69</v>
      </c>
      <c r="J135" s="64" t="s">
        <v>70</v>
      </c>
      <c r="K135" s="166"/>
      <c r="L135" s="167"/>
      <c r="M135" s="168"/>
    </row>
    <row r="136" spans="1:13" ht="20.100000000000001" customHeight="1">
      <c r="A136" s="65">
        <v>1</v>
      </c>
      <c r="B136" s="100">
        <v>172218884</v>
      </c>
      <c r="C136" s="67" t="s">
        <v>434</v>
      </c>
      <c r="D136" s="68" t="s">
        <v>228</v>
      </c>
      <c r="E136" s="101" t="s">
        <v>390</v>
      </c>
      <c r="F136" s="101" t="s">
        <v>717</v>
      </c>
      <c r="G136" s="69"/>
      <c r="H136" s="70"/>
      <c r="I136" s="70"/>
      <c r="J136" s="70"/>
      <c r="K136" s="169" t="s">
        <v>764</v>
      </c>
      <c r="L136" s="170"/>
      <c r="M136" s="171"/>
    </row>
    <row r="137" spans="1:13" ht="20.100000000000001" customHeight="1">
      <c r="A137" s="65">
        <v>2</v>
      </c>
      <c r="B137" s="100">
        <v>172217307</v>
      </c>
      <c r="C137" s="67" t="s">
        <v>435</v>
      </c>
      <c r="D137" s="68" t="s">
        <v>136</v>
      </c>
      <c r="E137" s="101" t="s">
        <v>390</v>
      </c>
      <c r="F137" s="101" t="s">
        <v>717</v>
      </c>
      <c r="G137" s="69"/>
      <c r="H137" s="70"/>
      <c r="I137" s="70"/>
      <c r="J137" s="70"/>
      <c r="K137" s="159" t="s">
        <v>764</v>
      </c>
      <c r="L137" s="160"/>
      <c r="M137" s="161"/>
    </row>
    <row r="138" spans="1:13" ht="20.100000000000001" customHeight="1">
      <c r="A138" s="65">
        <v>3</v>
      </c>
      <c r="B138" s="100">
        <v>1821714397</v>
      </c>
      <c r="C138" s="67" t="s">
        <v>436</v>
      </c>
      <c r="D138" s="68" t="s">
        <v>153</v>
      </c>
      <c r="E138" s="101" t="s">
        <v>390</v>
      </c>
      <c r="F138" s="101" t="s">
        <v>341</v>
      </c>
      <c r="G138" s="69"/>
      <c r="H138" s="70"/>
      <c r="I138" s="70"/>
      <c r="J138" s="70"/>
      <c r="K138" s="159" t="s">
        <v>764</v>
      </c>
      <c r="L138" s="160"/>
      <c r="M138" s="161"/>
    </row>
    <row r="139" spans="1:13" ht="20.100000000000001" customHeight="1">
      <c r="A139" s="65">
        <v>4</v>
      </c>
      <c r="B139" s="100">
        <v>1810216596</v>
      </c>
      <c r="C139" s="67" t="s">
        <v>94</v>
      </c>
      <c r="D139" s="68" t="s">
        <v>299</v>
      </c>
      <c r="E139" s="101" t="s">
        <v>390</v>
      </c>
      <c r="F139" s="101" t="s">
        <v>327</v>
      </c>
      <c r="G139" s="69"/>
      <c r="H139" s="70"/>
      <c r="I139" s="70"/>
      <c r="J139" s="70"/>
      <c r="K139" s="159" t="s">
        <v>764</v>
      </c>
      <c r="L139" s="160"/>
      <c r="M139" s="161"/>
    </row>
    <row r="140" spans="1:13" ht="20.100000000000001" customHeight="1">
      <c r="A140" s="65">
        <v>5</v>
      </c>
      <c r="B140" s="100">
        <v>172528687</v>
      </c>
      <c r="C140" s="67" t="s">
        <v>437</v>
      </c>
      <c r="D140" s="68" t="s">
        <v>184</v>
      </c>
      <c r="E140" s="101" t="s">
        <v>390</v>
      </c>
      <c r="F140" s="101" t="s">
        <v>330</v>
      </c>
      <c r="G140" s="69"/>
      <c r="H140" s="70"/>
      <c r="I140" s="70"/>
      <c r="J140" s="70"/>
      <c r="K140" s="159" t="s">
        <v>764</v>
      </c>
      <c r="L140" s="160"/>
      <c r="M140" s="161"/>
    </row>
    <row r="141" spans="1:13" ht="20.100000000000001" customHeight="1">
      <c r="A141" s="65">
        <v>6</v>
      </c>
      <c r="B141" s="100">
        <v>1821126191</v>
      </c>
      <c r="C141" s="67" t="s">
        <v>438</v>
      </c>
      <c r="D141" s="68" t="s">
        <v>155</v>
      </c>
      <c r="E141" s="101" t="s">
        <v>390</v>
      </c>
      <c r="F141" s="101" t="s">
        <v>262</v>
      </c>
      <c r="G141" s="69"/>
      <c r="H141" s="70"/>
      <c r="I141" s="70"/>
      <c r="J141" s="70"/>
      <c r="K141" s="159" t="s">
        <v>764</v>
      </c>
      <c r="L141" s="160"/>
      <c r="M141" s="161"/>
    </row>
    <row r="142" spans="1:13" ht="20.100000000000001" customHeight="1">
      <c r="A142" s="65">
        <v>7</v>
      </c>
      <c r="B142" s="100">
        <v>1820264931</v>
      </c>
      <c r="C142" s="67" t="s">
        <v>83</v>
      </c>
      <c r="D142" s="68" t="s">
        <v>141</v>
      </c>
      <c r="E142" s="101" t="s">
        <v>439</v>
      </c>
      <c r="F142" s="101" t="s">
        <v>323</v>
      </c>
      <c r="G142" s="69"/>
      <c r="H142" s="70"/>
      <c r="I142" s="70"/>
      <c r="J142" s="70"/>
      <c r="K142" s="159" t="s">
        <v>764</v>
      </c>
      <c r="L142" s="160"/>
      <c r="M142" s="161"/>
    </row>
    <row r="143" spans="1:13" ht="20.100000000000001" customHeight="1">
      <c r="A143" s="65">
        <v>8</v>
      </c>
      <c r="B143" s="100">
        <v>1820715735</v>
      </c>
      <c r="C143" s="67" t="s">
        <v>440</v>
      </c>
      <c r="D143" s="68" t="s">
        <v>141</v>
      </c>
      <c r="E143" s="101" t="s">
        <v>439</v>
      </c>
      <c r="F143" s="101" t="s">
        <v>341</v>
      </c>
      <c r="G143" s="69"/>
      <c r="H143" s="70"/>
      <c r="I143" s="70"/>
      <c r="J143" s="70"/>
      <c r="K143" s="159" t="s">
        <v>764</v>
      </c>
      <c r="L143" s="160"/>
      <c r="M143" s="161"/>
    </row>
    <row r="144" spans="1:13" ht="20.100000000000001" customHeight="1">
      <c r="A144" s="65">
        <v>9</v>
      </c>
      <c r="B144" s="100">
        <v>1810216372</v>
      </c>
      <c r="C144" s="67" t="s">
        <v>441</v>
      </c>
      <c r="D144" s="68" t="s">
        <v>185</v>
      </c>
      <c r="E144" s="101" t="s">
        <v>439</v>
      </c>
      <c r="F144" s="101" t="s">
        <v>138</v>
      </c>
      <c r="G144" s="69"/>
      <c r="H144" s="70"/>
      <c r="I144" s="70"/>
      <c r="J144" s="70"/>
      <c r="K144" s="159" t="s">
        <v>770</v>
      </c>
      <c r="L144" s="160"/>
      <c r="M144" s="161"/>
    </row>
    <row r="145" spans="1:13" ht="20.100000000000001" customHeight="1">
      <c r="A145" s="65">
        <v>10</v>
      </c>
      <c r="B145" s="100">
        <v>1820715898</v>
      </c>
      <c r="C145" s="67" t="s">
        <v>281</v>
      </c>
      <c r="D145" s="68" t="s">
        <v>117</v>
      </c>
      <c r="E145" s="101" t="s">
        <v>439</v>
      </c>
      <c r="F145" s="101" t="s">
        <v>341</v>
      </c>
      <c r="G145" s="69"/>
      <c r="H145" s="70"/>
      <c r="I145" s="70"/>
      <c r="J145" s="70"/>
      <c r="K145" s="159" t="s">
        <v>764</v>
      </c>
      <c r="L145" s="160"/>
      <c r="M145" s="161"/>
    </row>
    <row r="146" spans="1:13" ht="20.100000000000001" customHeight="1">
      <c r="A146" s="65">
        <v>11</v>
      </c>
      <c r="B146" s="100">
        <v>172216537</v>
      </c>
      <c r="C146" s="67" t="s">
        <v>156</v>
      </c>
      <c r="D146" s="68" t="s">
        <v>442</v>
      </c>
      <c r="E146" s="101" t="s">
        <v>439</v>
      </c>
      <c r="F146" s="101" t="s">
        <v>718</v>
      </c>
      <c r="G146" s="69"/>
      <c r="H146" s="70"/>
      <c r="I146" s="70"/>
      <c r="J146" s="70"/>
      <c r="K146" s="159" t="s">
        <v>764</v>
      </c>
      <c r="L146" s="160"/>
      <c r="M146" s="161"/>
    </row>
    <row r="147" spans="1:13" ht="20.100000000000001" customHeight="1">
      <c r="A147" s="65">
        <v>12</v>
      </c>
      <c r="B147" s="100">
        <v>1821233633</v>
      </c>
      <c r="C147" s="67" t="s">
        <v>443</v>
      </c>
      <c r="D147" s="68" t="s">
        <v>88</v>
      </c>
      <c r="E147" s="101" t="s">
        <v>439</v>
      </c>
      <c r="F147" s="101" t="s">
        <v>268</v>
      </c>
      <c r="G147" s="69"/>
      <c r="H147" s="70"/>
      <c r="I147" s="70"/>
      <c r="J147" s="70"/>
      <c r="K147" s="159" t="s">
        <v>764</v>
      </c>
      <c r="L147" s="160"/>
      <c r="M147" s="161"/>
    </row>
    <row r="148" spans="1:13" ht="20.100000000000001" customHeight="1">
      <c r="A148" s="65">
        <v>13</v>
      </c>
      <c r="B148" s="100">
        <v>1821235338</v>
      </c>
      <c r="C148" s="67" t="s">
        <v>444</v>
      </c>
      <c r="D148" s="68" t="s">
        <v>88</v>
      </c>
      <c r="E148" s="101" t="s">
        <v>439</v>
      </c>
      <c r="F148" s="101" t="s">
        <v>268</v>
      </c>
      <c r="G148" s="69"/>
      <c r="H148" s="70"/>
      <c r="I148" s="70"/>
      <c r="J148" s="70"/>
      <c r="K148" s="159" t="s">
        <v>764</v>
      </c>
      <c r="L148" s="160"/>
      <c r="M148" s="161"/>
    </row>
    <row r="149" spans="1:13" ht="20.100000000000001" customHeight="1">
      <c r="A149" s="65">
        <v>14</v>
      </c>
      <c r="B149" s="100">
        <v>1820716458</v>
      </c>
      <c r="C149" s="67" t="s">
        <v>445</v>
      </c>
      <c r="D149" s="68" t="s">
        <v>446</v>
      </c>
      <c r="E149" s="101" t="s">
        <v>439</v>
      </c>
      <c r="F149" s="101" t="s">
        <v>341</v>
      </c>
      <c r="G149" s="69"/>
      <c r="H149" s="70"/>
      <c r="I149" s="70"/>
      <c r="J149" s="70"/>
      <c r="K149" s="159" t="s">
        <v>764</v>
      </c>
      <c r="L149" s="160"/>
      <c r="M149" s="161"/>
    </row>
    <row r="150" spans="1:13" ht="20.100000000000001" customHeight="1">
      <c r="A150" s="65">
        <v>15</v>
      </c>
      <c r="B150" s="100">
        <v>1820236315</v>
      </c>
      <c r="C150" s="67" t="s">
        <v>447</v>
      </c>
      <c r="D150" s="68" t="s">
        <v>356</v>
      </c>
      <c r="E150" s="101" t="s">
        <v>439</v>
      </c>
      <c r="F150" s="101" t="s">
        <v>268</v>
      </c>
      <c r="G150" s="69"/>
      <c r="H150" s="70"/>
      <c r="I150" s="70"/>
      <c r="J150" s="70"/>
      <c r="K150" s="159" t="s">
        <v>764</v>
      </c>
      <c r="L150" s="160"/>
      <c r="M150" s="161"/>
    </row>
    <row r="151" spans="1:13" ht="20.100000000000001" customHeight="1">
      <c r="A151" s="65">
        <v>16</v>
      </c>
      <c r="B151" s="100">
        <v>172217155</v>
      </c>
      <c r="C151" s="67" t="s">
        <v>399</v>
      </c>
      <c r="D151" s="68" t="s">
        <v>152</v>
      </c>
      <c r="E151" s="101" t="s">
        <v>439</v>
      </c>
      <c r="F151" s="101" t="s">
        <v>717</v>
      </c>
      <c r="G151" s="69"/>
      <c r="H151" s="70"/>
      <c r="I151" s="70"/>
      <c r="J151" s="70"/>
      <c r="K151" s="159" t="s">
        <v>764</v>
      </c>
      <c r="L151" s="160"/>
      <c r="M151" s="161"/>
    </row>
    <row r="152" spans="1:13" ht="20.100000000000001" customHeight="1">
      <c r="A152" s="65">
        <v>17</v>
      </c>
      <c r="B152" s="100">
        <v>1810216126</v>
      </c>
      <c r="C152" s="67" t="s">
        <v>448</v>
      </c>
      <c r="D152" s="68" t="s">
        <v>205</v>
      </c>
      <c r="E152" s="101" t="s">
        <v>439</v>
      </c>
      <c r="F152" s="101" t="s">
        <v>264</v>
      </c>
      <c r="G152" s="69"/>
      <c r="H152" s="70"/>
      <c r="I152" s="70"/>
      <c r="J152" s="70"/>
      <c r="K152" s="159" t="s">
        <v>764</v>
      </c>
      <c r="L152" s="160"/>
      <c r="M152" s="161"/>
    </row>
    <row r="153" spans="1:13" ht="20.100000000000001" customHeight="1">
      <c r="A153" s="65">
        <v>18</v>
      </c>
      <c r="B153" s="100">
        <v>172416889</v>
      </c>
      <c r="C153" s="67" t="s">
        <v>286</v>
      </c>
      <c r="D153" s="68" t="s">
        <v>121</v>
      </c>
      <c r="E153" s="101" t="s">
        <v>439</v>
      </c>
      <c r="F153" s="101" t="s">
        <v>715</v>
      </c>
      <c r="G153" s="69"/>
      <c r="H153" s="70"/>
      <c r="I153" s="70"/>
      <c r="J153" s="70"/>
      <c r="K153" s="159" t="s">
        <v>764</v>
      </c>
      <c r="L153" s="160"/>
      <c r="M153" s="161"/>
    </row>
    <row r="154" spans="1:13" ht="20.100000000000001" customHeight="1">
      <c r="A154" s="65">
        <v>19</v>
      </c>
      <c r="B154" s="100">
        <v>1821716093</v>
      </c>
      <c r="C154" s="67" t="s">
        <v>317</v>
      </c>
      <c r="D154" s="68" t="s">
        <v>173</v>
      </c>
      <c r="E154" s="101" t="s">
        <v>439</v>
      </c>
      <c r="F154" s="101" t="s">
        <v>341</v>
      </c>
      <c r="G154" s="69"/>
      <c r="H154" s="70"/>
      <c r="I154" s="70"/>
      <c r="J154" s="70"/>
      <c r="K154" s="159" t="s">
        <v>764</v>
      </c>
      <c r="L154" s="160"/>
      <c r="M154" s="161"/>
    </row>
    <row r="155" spans="1:13" ht="20.100000000000001" customHeight="1">
      <c r="A155" s="65">
        <v>20</v>
      </c>
      <c r="B155" s="100">
        <v>1820234879</v>
      </c>
      <c r="C155" s="67" t="s">
        <v>449</v>
      </c>
      <c r="D155" s="68" t="s">
        <v>167</v>
      </c>
      <c r="E155" s="101" t="s">
        <v>439</v>
      </c>
      <c r="F155" s="101" t="s">
        <v>268</v>
      </c>
      <c r="G155" s="69"/>
      <c r="H155" s="70"/>
      <c r="I155" s="70"/>
      <c r="J155" s="70"/>
      <c r="K155" s="159" t="s">
        <v>764</v>
      </c>
      <c r="L155" s="160"/>
      <c r="M155" s="161"/>
    </row>
    <row r="156" spans="1:13" ht="20.100000000000001" customHeight="1">
      <c r="A156" s="65">
        <v>21</v>
      </c>
      <c r="B156" s="100">
        <v>1810215451</v>
      </c>
      <c r="C156" s="67" t="s">
        <v>104</v>
      </c>
      <c r="D156" s="68" t="s">
        <v>78</v>
      </c>
      <c r="E156" s="101" t="s">
        <v>439</v>
      </c>
      <c r="F156" s="101" t="s">
        <v>327</v>
      </c>
      <c r="G156" s="69"/>
      <c r="H156" s="70"/>
      <c r="I156" s="70"/>
      <c r="J156" s="70"/>
      <c r="K156" s="159" t="s">
        <v>770</v>
      </c>
      <c r="L156" s="160"/>
      <c r="M156" s="161"/>
    </row>
    <row r="157" spans="1:13" ht="20.100000000000001" customHeight="1">
      <c r="A157" s="65">
        <v>22</v>
      </c>
      <c r="B157" s="100">
        <v>1820713910</v>
      </c>
      <c r="C157" s="67" t="s">
        <v>104</v>
      </c>
      <c r="D157" s="68" t="s">
        <v>78</v>
      </c>
      <c r="E157" s="101" t="s">
        <v>439</v>
      </c>
      <c r="F157" s="101" t="s">
        <v>341</v>
      </c>
      <c r="G157" s="69"/>
      <c r="H157" s="70"/>
      <c r="I157" s="70"/>
      <c r="J157" s="70"/>
      <c r="K157" s="159" t="s">
        <v>764</v>
      </c>
      <c r="L157" s="160"/>
      <c r="M157" s="161"/>
    </row>
    <row r="158" spans="1:13" ht="20.100000000000001" customHeight="1">
      <c r="A158" s="65">
        <v>23</v>
      </c>
      <c r="B158" s="100">
        <v>1821713702</v>
      </c>
      <c r="C158" s="67" t="s">
        <v>450</v>
      </c>
      <c r="D158" s="68" t="s">
        <v>80</v>
      </c>
      <c r="E158" s="101" t="s">
        <v>439</v>
      </c>
      <c r="F158" s="101" t="s">
        <v>341</v>
      </c>
      <c r="G158" s="69"/>
      <c r="H158" s="70"/>
      <c r="I158" s="70"/>
      <c r="J158" s="70"/>
      <c r="K158" s="159" t="s">
        <v>764</v>
      </c>
      <c r="L158" s="160"/>
      <c r="M158" s="161"/>
    </row>
    <row r="159" spans="1:13" ht="20.100000000000001" customHeight="1">
      <c r="A159" s="65">
        <v>24</v>
      </c>
      <c r="B159" s="100">
        <v>1810215921</v>
      </c>
      <c r="C159" s="67" t="s">
        <v>451</v>
      </c>
      <c r="D159" s="68" t="s">
        <v>272</v>
      </c>
      <c r="E159" s="101" t="s">
        <v>439</v>
      </c>
      <c r="F159" s="101" t="s">
        <v>138</v>
      </c>
      <c r="G159" s="69"/>
      <c r="H159" s="70"/>
      <c r="I159" s="70"/>
      <c r="J159" s="70"/>
      <c r="K159" s="159" t="s">
        <v>764</v>
      </c>
      <c r="L159" s="160"/>
      <c r="M159" s="161"/>
    </row>
    <row r="161" spans="1:13" s="56" customFormat="1">
      <c r="B161" s="172" t="s">
        <v>57</v>
      </c>
      <c r="C161" s="172"/>
      <c r="D161" s="57"/>
      <c r="E161" s="156" t="s">
        <v>58</v>
      </c>
      <c r="F161" s="156"/>
      <c r="G161" s="156"/>
      <c r="H161" s="156"/>
      <c r="I161" s="156"/>
      <c r="J161" s="156"/>
      <c r="K161" s="58" t="s">
        <v>775</v>
      </c>
    </row>
    <row r="162" spans="1:13" s="56" customFormat="1">
      <c r="B162" s="172" t="s">
        <v>59</v>
      </c>
      <c r="C162" s="172"/>
      <c r="D162" s="59" t="s">
        <v>749</v>
      </c>
      <c r="E162" s="156" t="s">
        <v>760</v>
      </c>
      <c r="F162" s="156"/>
      <c r="G162" s="156"/>
      <c r="H162" s="156"/>
      <c r="I162" s="156"/>
      <c r="J162" s="156"/>
      <c r="K162" s="60" t="s">
        <v>60</v>
      </c>
      <c r="L162" s="61" t="s">
        <v>61</v>
      </c>
      <c r="M162" s="61">
        <v>2</v>
      </c>
    </row>
    <row r="163" spans="1:13" s="62" customFormat="1" ht="18.75" customHeight="1">
      <c r="B163" s="63" t="s">
        <v>761</v>
      </c>
      <c r="C163" s="157" t="s">
        <v>762</v>
      </c>
      <c r="D163" s="157"/>
      <c r="E163" s="157"/>
      <c r="F163" s="157"/>
      <c r="G163" s="157"/>
      <c r="H163" s="157"/>
      <c r="I163" s="157"/>
      <c r="J163" s="157"/>
      <c r="K163" s="60" t="s">
        <v>62</v>
      </c>
      <c r="L163" s="60" t="s">
        <v>61</v>
      </c>
      <c r="M163" s="60">
        <v>2</v>
      </c>
    </row>
    <row r="164" spans="1:13" s="62" customFormat="1" ht="18.75" customHeight="1">
      <c r="A164" s="158" t="s">
        <v>776</v>
      </c>
      <c r="B164" s="158"/>
      <c r="C164" s="158"/>
      <c r="D164" s="158"/>
      <c r="E164" s="158"/>
      <c r="F164" s="158"/>
      <c r="G164" s="158"/>
      <c r="H164" s="158"/>
      <c r="I164" s="158"/>
      <c r="J164" s="158"/>
      <c r="K164" s="60" t="s">
        <v>63</v>
      </c>
      <c r="L164" s="60" t="s">
        <v>61</v>
      </c>
      <c r="M164" s="60">
        <v>1</v>
      </c>
    </row>
    <row r="165" spans="1:13" ht="9" customHeight="1"/>
    <row r="166" spans="1:13" ht="15" customHeight="1">
      <c r="A166" s="152" t="s">
        <v>4</v>
      </c>
      <c r="B166" s="153" t="s">
        <v>64</v>
      </c>
      <c r="C166" s="154" t="s">
        <v>9</v>
      </c>
      <c r="D166" s="155" t="s">
        <v>10</v>
      </c>
      <c r="E166" s="153" t="s">
        <v>75</v>
      </c>
      <c r="F166" s="153" t="s">
        <v>76</v>
      </c>
      <c r="G166" s="153" t="s">
        <v>66</v>
      </c>
      <c r="H166" s="153" t="s">
        <v>67</v>
      </c>
      <c r="I166" s="162" t="s">
        <v>56</v>
      </c>
      <c r="J166" s="162"/>
      <c r="K166" s="163" t="s">
        <v>68</v>
      </c>
      <c r="L166" s="164"/>
      <c r="M166" s="165"/>
    </row>
    <row r="167" spans="1:13" ht="27" customHeight="1">
      <c r="A167" s="152"/>
      <c r="B167" s="152"/>
      <c r="C167" s="154"/>
      <c r="D167" s="155"/>
      <c r="E167" s="152"/>
      <c r="F167" s="152"/>
      <c r="G167" s="152"/>
      <c r="H167" s="152"/>
      <c r="I167" s="64" t="s">
        <v>69</v>
      </c>
      <c r="J167" s="64" t="s">
        <v>70</v>
      </c>
      <c r="K167" s="166"/>
      <c r="L167" s="167"/>
      <c r="M167" s="168"/>
    </row>
    <row r="168" spans="1:13" ht="20.100000000000001" customHeight="1">
      <c r="A168" s="65">
        <v>1</v>
      </c>
      <c r="B168" s="100">
        <v>1820714386</v>
      </c>
      <c r="C168" s="67" t="s">
        <v>452</v>
      </c>
      <c r="D168" s="68" t="s">
        <v>272</v>
      </c>
      <c r="E168" s="101" t="s">
        <v>439</v>
      </c>
      <c r="F168" s="101" t="s">
        <v>341</v>
      </c>
      <c r="G168" s="69"/>
      <c r="H168" s="70"/>
      <c r="I168" s="70"/>
      <c r="J168" s="70"/>
      <c r="K168" s="169" t="s">
        <v>764</v>
      </c>
      <c r="L168" s="170"/>
      <c r="M168" s="171"/>
    </row>
    <row r="169" spans="1:13" ht="20.100000000000001" customHeight="1">
      <c r="A169" s="65">
        <v>2</v>
      </c>
      <c r="B169" s="100">
        <v>172328013</v>
      </c>
      <c r="C169" s="67" t="s">
        <v>82</v>
      </c>
      <c r="D169" s="68" t="s">
        <v>453</v>
      </c>
      <c r="E169" s="101" t="s">
        <v>439</v>
      </c>
      <c r="F169" s="101" t="s">
        <v>715</v>
      </c>
      <c r="G169" s="69"/>
      <c r="H169" s="70"/>
      <c r="I169" s="70"/>
      <c r="J169" s="70"/>
      <c r="K169" s="159" t="s">
        <v>764</v>
      </c>
      <c r="L169" s="160"/>
      <c r="M169" s="161"/>
    </row>
    <row r="170" spans="1:13" ht="20.100000000000001" customHeight="1">
      <c r="A170" s="65">
        <v>3</v>
      </c>
      <c r="B170" s="100">
        <v>1820716338</v>
      </c>
      <c r="C170" s="67" t="s">
        <v>454</v>
      </c>
      <c r="D170" s="68" t="s">
        <v>175</v>
      </c>
      <c r="E170" s="101" t="s">
        <v>439</v>
      </c>
      <c r="F170" s="101" t="s">
        <v>341</v>
      </c>
      <c r="G170" s="69"/>
      <c r="H170" s="70"/>
      <c r="I170" s="70"/>
      <c r="J170" s="70"/>
      <c r="K170" s="159" t="s">
        <v>764</v>
      </c>
      <c r="L170" s="160"/>
      <c r="M170" s="161"/>
    </row>
    <row r="171" spans="1:13" ht="20.100000000000001" customHeight="1">
      <c r="A171" s="65">
        <v>4</v>
      </c>
      <c r="B171" s="100">
        <v>1820266088</v>
      </c>
      <c r="C171" s="67" t="s">
        <v>455</v>
      </c>
      <c r="D171" s="68" t="s">
        <v>81</v>
      </c>
      <c r="E171" s="101" t="s">
        <v>439</v>
      </c>
      <c r="F171" s="101" t="s">
        <v>323</v>
      </c>
      <c r="G171" s="69"/>
      <c r="H171" s="70"/>
      <c r="I171" s="70"/>
      <c r="J171" s="70"/>
      <c r="K171" s="159" t="s">
        <v>764</v>
      </c>
      <c r="L171" s="160"/>
      <c r="M171" s="161"/>
    </row>
    <row r="172" spans="1:13" ht="20.100000000000001" customHeight="1">
      <c r="A172" s="65">
        <v>5</v>
      </c>
      <c r="B172" s="100">
        <v>1820715402</v>
      </c>
      <c r="C172" s="67" t="s">
        <v>83</v>
      </c>
      <c r="D172" s="68" t="s">
        <v>81</v>
      </c>
      <c r="E172" s="101" t="s">
        <v>439</v>
      </c>
      <c r="F172" s="101" t="s">
        <v>341</v>
      </c>
      <c r="G172" s="69"/>
      <c r="H172" s="70"/>
      <c r="I172" s="70"/>
      <c r="J172" s="70"/>
      <c r="K172" s="159" t="s">
        <v>764</v>
      </c>
      <c r="L172" s="160"/>
      <c r="M172" s="161"/>
    </row>
    <row r="173" spans="1:13" ht="20.100000000000001" customHeight="1">
      <c r="A173" s="65">
        <v>6</v>
      </c>
      <c r="B173" s="100">
        <v>171136407</v>
      </c>
      <c r="C173" s="67" t="s">
        <v>456</v>
      </c>
      <c r="D173" s="68" t="s">
        <v>457</v>
      </c>
      <c r="E173" s="101" t="s">
        <v>439</v>
      </c>
      <c r="F173" s="101" t="s">
        <v>337</v>
      </c>
      <c r="G173" s="69"/>
      <c r="H173" s="70"/>
      <c r="I173" s="70"/>
      <c r="J173" s="70"/>
      <c r="K173" s="159" t="s">
        <v>770</v>
      </c>
      <c r="L173" s="160"/>
      <c r="M173" s="161"/>
    </row>
    <row r="174" spans="1:13" ht="20.100000000000001" customHeight="1">
      <c r="A174" s="65">
        <v>7</v>
      </c>
      <c r="B174" s="100">
        <v>1820235878</v>
      </c>
      <c r="C174" s="67" t="s">
        <v>458</v>
      </c>
      <c r="D174" s="68" t="s">
        <v>459</v>
      </c>
      <c r="E174" s="101" t="s">
        <v>439</v>
      </c>
      <c r="F174" s="101" t="s">
        <v>268</v>
      </c>
      <c r="G174" s="69"/>
      <c r="H174" s="70"/>
      <c r="I174" s="70"/>
      <c r="J174" s="70"/>
      <c r="K174" s="159" t="s">
        <v>764</v>
      </c>
      <c r="L174" s="160"/>
      <c r="M174" s="161"/>
    </row>
    <row r="175" spans="1:13" ht="20.100000000000001" customHeight="1">
      <c r="A175" s="65">
        <v>8</v>
      </c>
      <c r="B175" s="100">
        <v>1810214477</v>
      </c>
      <c r="C175" s="67" t="s">
        <v>237</v>
      </c>
      <c r="D175" s="68" t="s">
        <v>277</v>
      </c>
      <c r="E175" s="101" t="s">
        <v>439</v>
      </c>
      <c r="F175" s="101" t="s">
        <v>327</v>
      </c>
      <c r="G175" s="69"/>
      <c r="H175" s="70"/>
      <c r="I175" s="70"/>
      <c r="J175" s="70"/>
      <c r="K175" s="159" t="s">
        <v>764</v>
      </c>
      <c r="L175" s="160"/>
      <c r="M175" s="161"/>
    </row>
    <row r="176" spans="1:13" ht="20.100000000000001" customHeight="1">
      <c r="A176" s="65">
        <v>9</v>
      </c>
      <c r="B176" s="100">
        <v>1810214463</v>
      </c>
      <c r="C176" s="67" t="s">
        <v>460</v>
      </c>
      <c r="D176" s="68" t="s">
        <v>235</v>
      </c>
      <c r="E176" s="101" t="s">
        <v>439</v>
      </c>
      <c r="F176" s="101" t="s">
        <v>264</v>
      </c>
      <c r="G176" s="69"/>
      <c r="H176" s="70"/>
      <c r="I176" s="70"/>
      <c r="J176" s="70"/>
      <c r="K176" s="159" t="s">
        <v>764</v>
      </c>
      <c r="L176" s="160"/>
      <c r="M176" s="161"/>
    </row>
    <row r="177" spans="1:13" ht="20.100000000000001" customHeight="1">
      <c r="A177" s="65">
        <v>10</v>
      </c>
      <c r="B177" s="100">
        <v>1810214475</v>
      </c>
      <c r="C177" s="67" t="s">
        <v>461</v>
      </c>
      <c r="D177" s="68" t="s">
        <v>97</v>
      </c>
      <c r="E177" s="101" t="s">
        <v>439</v>
      </c>
      <c r="F177" s="101" t="s">
        <v>327</v>
      </c>
      <c r="G177" s="69"/>
      <c r="H177" s="70"/>
      <c r="I177" s="70"/>
      <c r="J177" s="70"/>
      <c r="K177" s="159" t="s">
        <v>764</v>
      </c>
      <c r="L177" s="160"/>
      <c r="M177" s="161"/>
    </row>
    <row r="178" spans="1:13" ht="20.100000000000001" customHeight="1">
      <c r="A178" s="65">
        <v>11</v>
      </c>
      <c r="B178" s="100">
        <v>1820714392</v>
      </c>
      <c r="C178" s="67" t="s">
        <v>462</v>
      </c>
      <c r="D178" s="68" t="s">
        <v>97</v>
      </c>
      <c r="E178" s="101" t="s">
        <v>439</v>
      </c>
      <c r="F178" s="101" t="s">
        <v>341</v>
      </c>
      <c r="G178" s="69"/>
      <c r="H178" s="70"/>
      <c r="I178" s="70"/>
      <c r="J178" s="70"/>
      <c r="K178" s="159" t="s">
        <v>764</v>
      </c>
      <c r="L178" s="160"/>
      <c r="M178" s="161"/>
    </row>
    <row r="179" spans="1:13" ht="20.100000000000001" customHeight="1">
      <c r="A179" s="65">
        <v>12</v>
      </c>
      <c r="B179" s="100">
        <v>1820715739</v>
      </c>
      <c r="C179" s="67" t="s">
        <v>463</v>
      </c>
      <c r="D179" s="68" t="s">
        <v>195</v>
      </c>
      <c r="E179" s="101" t="s">
        <v>439</v>
      </c>
      <c r="F179" s="101" t="s">
        <v>341</v>
      </c>
      <c r="G179" s="69"/>
      <c r="H179" s="70"/>
      <c r="I179" s="70"/>
      <c r="J179" s="70"/>
      <c r="K179" s="159" t="s">
        <v>764</v>
      </c>
      <c r="L179" s="160"/>
      <c r="M179" s="161"/>
    </row>
    <row r="180" spans="1:13" ht="20.100000000000001" customHeight="1">
      <c r="A180" s="65">
        <v>13</v>
      </c>
      <c r="B180" s="100">
        <v>1820716236</v>
      </c>
      <c r="C180" s="67" t="s">
        <v>190</v>
      </c>
      <c r="D180" s="68" t="s">
        <v>160</v>
      </c>
      <c r="E180" s="101" t="s">
        <v>439</v>
      </c>
      <c r="F180" s="101" t="s">
        <v>341</v>
      </c>
      <c r="G180" s="69"/>
      <c r="H180" s="70"/>
      <c r="I180" s="70"/>
      <c r="J180" s="70"/>
      <c r="K180" s="159" t="s">
        <v>764</v>
      </c>
      <c r="L180" s="160"/>
      <c r="M180" s="161"/>
    </row>
    <row r="181" spans="1:13" ht="20.100000000000001" customHeight="1">
      <c r="A181" s="65">
        <v>14</v>
      </c>
      <c r="B181" s="100">
        <v>1820715738</v>
      </c>
      <c r="C181" s="67" t="s">
        <v>464</v>
      </c>
      <c r="D181" s="68" t="s">
        <v>123</v>
      </c>
      <c r="E181" s="101" t="s">
        <v>439</v>
      </c>
      <c r="F181" s="101" t="s">
        <v>341</v>
      </c>
      <c r="G181" s="69"/>
      <c r="H181" s="70"/>
      <c r="I181" s="70"/>
      <c r="J181" s="70"/>
      <c r="K181" s="159" t="s">
        <v>764</v>
      </c>
      <c r="L181" s="160"/>
      <c r="M181" s="161"/>
    </row>
    <row r="182" spans="1:13" ht="20.100000000000001" customHeight="1">
      <c r="A182" s="65">
        <v>15</v>
      </c>
      <c r="B182" s="100">
        <v>1820265732</v>
      </c>
      <c r="C182" s="67" t="s">
        <v>82</v>
      </c>
      <c r="D182" s="68" t="s">
        <v>102</v>
      </c>
      <c r="E182" s="101" t="s">
        <v>439</v>
      </c>
      <c r="F182" s="101" t="s">
        <v>323</v>
      </c>
      <c r="G182" s="69"/>
      <c r="H182" s="70"/>
      <c r="I182" s="70"/>
      <c r="J182" s="70"/>
      <c r="K182" s="159" t="s">
        <v>764</v>
      </c>
      <c r="L182" s="160"/>
      <c r="M182" s="161"/>
    </row>
    <row r="183" spans="1:13" ht="20.100000000000001" customHeight="1">
      <c r="A183" s="65">
        <v>16</v>
      </c>
      <c r="B183" s="100">
        <v>1810215007</v>
      </c>
      <c r="C183" s="67" t="s">
        <v>465</v>
      </c>
      <c r="D183" s="68" t="s">
        <v>125</v>
      </c>
      <c r="E183" s="101" t="s">
        <v>439</v>
      </c>
      <c r="F183" s="101" t="s">
        <v>264</v>
      </c>
      <c r="G183" s="69"/>
      <c r="H183" s="70"/>
      <c r="I183" s="70"/>
      <c r="J183" s="70"/>
      <c r="K183" s="159" t="s">
        <v>764</v>
      </c>
      <c r="L183" s="160"/>
      <c r="M183" s="161"/>
    </row>
    <row r="184" spans="1:13" ht="20.100000000000001" customHeight="1">
      <c r="A184" s="65">
        <v>17</v>
      </c>
      <c r="B184" s="100">
        <v>1820236547</v>
      </c>
      <c r="C184" s="67" t="s">
        <v>82</v>
      </c>
      <c r="D184" s="68" t="s">
        <v>125</v>
      </c>
      <c r="E184" s="101" t="s">
        <v>439</v>
      </c>
      <c r="F184" s="101" t="s">
        <v>268</v>
      </c>
      <c r="G184" s="69"/>
      <c r="H184" s="70"/>
      <c r="I184" s="70"/>
      <c r="J184" s="70"/>
      <c r="K184" s="159" t="s">
        <v>764</v>
      </c>
      <c r="L184" s="160"/>
      <c r="M184" s="161"/>
    </row>
    <row r="185" spans="1:13" ht="20.100000000000001" customHeight="1">
      <c r="A185" s="65">
        <v>18</v>
      </c>
      <c r="B185" s="100">
        <v>1820715404</v>
      </c>
      <c r="C185" s="67" t="s">
        <v>358</v>
      </c>
      <c r="D185" s="68" t="s">
        <v>130</v>
      </c>
      <c r="E185" s="101" t="s">
        <v>439</v>
      </c>
      <c r="F185" s="101" t="s">
        <v>341</v>
      </c>
      <c r="G185" s="69"/>
      <c r="H185" s="70"/>
      <c r="I185" s="70"/>
      <c r="J185" s="70"/>
      <c r="K185" s="159" t="s">
        <v>764</v>
      </c>
      <c r="L185" s="160"/>
      <c r="M185" s="161"/>
    </row>
    <row r="186" spans="1:13" ht="20.100000000000001" customHeight="1">
      <c r="A186" s="65">
        <v>19</v>
      </c>
      <c r="B186" s="100">
        <v>1820716091</v>
      </c>
      <c r="C186" s="67" t="s">
        <v>466</v>
      </c>
      <c r="D186" s="68" t="s">
        <v>130</v>
      </c>
      <c r="E186" s="101" t="s">
        <v>439</v>
      </c>
      <c r="F186" s="101" t="s">
        <v>341</v>
      </c>
      <c r="G186" s="69"/>
      <c r="H186" s="70"/>
      <c r="I186" s="70"/>
      <c r="J186" s="70"/>
      <c r="K186" s="159" t="s">
        <v>764</v>
      </c>
      <c r="L186" s="160"/>
      <c r="M186" s="161"/>
    </row>
    <row r="187" spans="1:13" ht="20.100000000000001" customHeight="1">
      <c r="A187" s="65">
        <v>20</v>
      </c>
      <c r="B187" s="100">
        <v>1820716459</v>
      </c>
      <c r="C187" s="67" t="s">
        <v>104</v>
      </c>
      <c r="D187" s="68" t="s">
        <v>130</v>
      </c>
      <c r="E187" s="101" t="s">
        <v>439</v>
      </c>
      <c r="F187" s="101" t="s">
        <v>341</v>
      </c>
      <c r="G187" s="69"/>
      <c r="H187" s="70"/>
      <c r="I187" s="70"/>
      <c r="J187" s="70"/>
      <c r="K187" s="159" t="s">
        <v>764</v>
      </c>
      <c r="L187" s="160"/>
      <c r="M187" s="161"/>
    </row>
    <row r="188" spans="1:13" ht="20.100000000000001" customHeight="1">
      <c r="A188" s="65">
        <v>21</v>
      </c>
      <c r="B188" s="100">
        <v>1820716550</v>
      </c>
      <c r="C188" s="67" t="s">
        <v>467</v>
      </c>
      <c r="D188" s="68" t="s">
        <v>130</v>
      </c>
      <c r="E188" s="101" t="s">
        <v>439</v>
      </c>
      <c r="F188" s="101" t="s">
        <v>341</v>
      </c>
      <c r="G188" s="69"/>
      <c r="H188" s="70"/>
      <c r="I188" s="70"/>
      <c r="J188" s="70"/>
      <c r="K188" s="159" t="s">
        <v>764</v>
      </c>
      <c r="L188" s="160"/>
      <c r="M188" s="161"/>
    </row>
    <row r="189" spans="1:13" ht="20.100000000000001" customHeight="1">
      <c r="A189" s="65">
        <v>22</v>
      </c>
      <c r="B189" s="100">
        <v>172329032</v>
      </c>
      <c r="C189" s="67" t="s">
        <v>143</v>
      </c>
      <c r="D189" s="68" t="s">
        <v>468</v>
      </c>
      <c r="E189" s="101" t="s">
        <v>439</v>
      </c>
      <c r="F189" s="101" t="s">
        <v>715</v>
      </c>
      <c r="G189" s="69"/>
      <c r="H189" s="70"/>
      <c r="I189" s="70"/>
      <c r="J189" s="70"/>
      <c r="K189" s="159" t="s">
        <v>764</v>
      </c>
      <c r="L189" s="160"/>
      <c r="M189" s="161"/>
    </row>
    <row r="190" spans="1:13" ht="20.100000000000001" customHeight="1">
      <c r="A190" s="65">
        <v>23</v>
      </c>
      <c r="B190" s="100">
        <v>1810213923</v>
      </c>
      <c r="C190" s="67" t="s">
        <v>469</v>
      </c>
      <c r="D190" s="68" t="s">
        <v>203</v>
      </c>
      <c r="E190" s="101" t="s">
        <v>439</v>
      </c>
      <c r="F190" s="101" t="s">
        <v>138</v>
      </c>
      <c r="G190" s="69"/>
      <c r="H190" s="70"/>
      <c r="I190" s="70"/>
      <c r="J190" s="70"/>
      <c r="K190" s="159" t="s">
        <v>770</v>
      </c>
      <c r="L190" s="160"/>
      <c r="M190" s="161"/>
    </row>
    <row r="191" spans="1:13" ht="20.100000000000001" customHeight="1">
      <c r="A191" s="65">
        <v>24</v>
      </c>
      <c r="B191" s="100">
        <v>152212673</v>
      </c>
      <c r="C191" s="67" t="s">
        <v>470</v>
      </c>
      <c r="D191" s="68" t="s">
        <v>198</v>
      </c>
      <c r="E191" s="101" t="s">
        <v>439</v>
      </c>
      <c r="F191" s="101" t="s">
        <v>717</v>
      </c>
      <c r="G191" s="69"/>
      <c r="H191" s="70"/>
      <c r="I191" s="70"/>
      <c r="J191" s="70"/>
      <c r="K191" s="159" t="s">
        <v>764</v>
      </c>
      <c r="L191" s="160"/>
      <c r="M191" s="161"/>
    </row>
    <row r="193" spans="1:13" s="56" customFormat="1">
      <c r="B193" s="172" t="s">
        <v>57</v>
      </c>
      <c r="C193" s="172"/>
      <c r="D193" s="57"/>
      <c r="E193" s="156" t="s">
        <v>58</v>
      </c>
      <c r="F193" s="156"/>
      <c r="G193" s="156"/>
      <c r="H193" s="156"/>
      <c r="I193" s="156"/>
      <c r="J193" s="156"/>
      <c r="K193" s="58" t="s">
        <v>777</v>
      </c>
    </row>
    <row r="194" spans="1:13" s="56" customFormat="1">
      <c r="B194" s="172" t="s">
        <v>59</v>
      </c>
      <c r="C194" s="172"/>
      <c r="D194" s="59" t="s">
        <v>750</v>
      </c>
      <c r="E194" s="156" t="s">
        <v>760</v>
      </c>
      <c r="F194" s="156"/>
      <c r="G194" s="156"/>
      <c r="H194" s="156"/>
      <c r="I194" s="156"/>
      <c r="J194" s="156"/>
      <c r="K194" s="60" t="s">
        <v>60</v>
      </c>
      <c r="L194" s="61" t="s">
        <v>61</v>
      </c>
      <c r="M194" s="61">
        <v>2</v>
      </c>
    </row>
    <row r="195" spans="1:13" s="62" customFormat="1" ht="18.75" customHeight="1">
      <c r="B195" s="63" t="s">
        <v>761</v>
      </c>
      <c r="C195" s="157" t="s">
        <v>762</v>
      </c>
      <c r="D195" s="157"/>
      <c r="E195" s="157"/>
      <c r="F195" s="157"/>
      <c r="G195" s="157"/>
      <c r="H195" s="157"/>
      <c r="I195" s="157"/>
      <c r="J195" s="157"/>
      <c r="K195" s="60" t="s">
        <v>62</v>
      </c>
      <c r="L195" s="60" t="s">
        <v>61</v>
      </c>
      <c r="M195" s="60">
        <v>2</v>
      </c>
    </row>
    <row r="196" spans="1:13" s="62" customFormat="1" ht="18.75" customHeight="1">
      <c r="A196" s="158" t="s">
        <v>778</v>
      </c>
      <c r="B196" s="158"/>
      <c r="C196" s="158"/>
      <c r="D196" s="158"/>
      <c r="E196" s="158"/>
      <c r="F196" s="158"/>
      <c r="G196" s="158"/>
      <c r="H196" s="158"/>
      <c r="I196" s="158"/>
      <c r="J196" s="158"/>
      <c r="K196" s="60" t="s">
        <v>63</v>
      </c>
      <c r="L196" s="60" t="s">
        <v>61</v>
      </c>
      <c r="M196" s="60">
        <v>1</v>
      </c>
    </row>
    <row r="197" spans="1:13" ht="9" customHeight="1"/>
    <row r="198" spans="1:13" ht="15" customHeight="1">
      <c r="A198" s="152" t="s">
        <v>4</v>
      </c>
      <c r="B198" s="153" t="s">
        <v>64</v>
      </c>
      <c r="C198" s="154" t="s">
        <v>9</v>
      </c>
      <c r="D198" s="155" t="s">
        <v>10</v>
      </c>
      <c r="E198" s="153" t="s">
        <v>75</v>
      </c>
      <c r="F198" s="153" t="s">
        <v>76</v>
      </c>
      <c r="G198" s="153" t="s">
        <v>66</v>
      </c>
      <c r="H198" s="153" t="s">
        <v>67</v>
      </c>
      <c r="I198" s="162" t="s">
        <v>56</v>
      </c>
      <c r="J198" s="162"/>
      <c r="K198" s="163" t="s">
        <v>68</v>
      </c>
      <c r="L198" s="164"/>
      <c r="M198" s="165"/>
    </row>
    <row r="199" spans="1:13" ht="27" customHeight="1">
      <c r="A199" s="152"/>
      <c r="B199" s="152"/>
      <c r="C199" s="154"/>
      <c r="D199" s="155"/>
      <c r="E199" s="152"/>
      <c r="F199" s="152"/>
      <c r="G199" s="152"/>
      <c r="H199" s="152"/>
      <c r="I199" s="64" t="s">
        <v>69</v>
      </c>
      <c r="J199" s="64" t="s">
        <v>70</v>
      </c>
      <c r="K199" s="166"/>
      <c r="L199" s="167"/>
      <c r="M199" s="168"/>
    </row>
    <row r="200" spans="1:13" ht="20.100000000000001" customHeight="1">
      <c r="A200" s="65">
        <v>1</v>
      </c>
      <c r="B200" s="100">
        <v>172127621</v>
      </c>
      <c r="C200" s="67" t="s">
        <v>471</v>
      </c>
      <c r="D200" s="68" t="s">
        <v>112</v>
      </c>
      <c r="E200" s="101" t="s">
        <v>439</v>
      </c>
      <c r="F200" s="101" t="s">
        <v>721</v>
      </c>
      <c r="G200" s="69"/>
      <c r="H200" s="70"/>
      <c r="I200" s="70"/>
      <c r="J200" s="70"/>
      <c r="K200" s="169" t="s">
        <v>764</v>
      </c>
      <c r="L200" s="170"/>
      <c r="M200" s="171"/>
    </row>
    <row r="201" spans="1:13" ht="20.100000000000001" customHeight="1">
      <c r="A201" s="65">
        <v>2</v>
      </c>
      <c r="B201" s="100">
        <v>1820714953</v>
      </c>
      <c r="C201" s="67" t="s">
        <v>472</v>
      </c>
      <c r="D201" s="68" t="s">
        <v>113</v>
      </c>
      <c r="E201" s="101" t="s">
        <v>439</v>
      </c>
      <c r="F201" s="101" t="s">
        <v>341</v>
      </c>
      <c r="G201" s="69"/>
      <c r="H201" s="70"/>
      <c r="I201" s="70"/>
      <c r="J201" s="70"/>
      <c r="K201" s="159" t="s">
        <v>764</v>
      </c>
      <c r="L201" s="160"/>
      <c r="M201" s="161"/>
    </row>
    <row r="202" spans="1:13" ht="20.100000000000001" customHeight="1">
      <c r="A202" s="65">
        <v>3</v>
      </c>
      <c r="B202" s="100">
        <v>1811416170</v>
      </c>
      <c r="C202" s="67" t="s">
        <v>174</v>
      </c>
      <c r="D202" s="68" t="s">
        <v>231</v>
      </c>
      <c r="E202" s="101" t="s">
        <v>439</v>
      </c>
      <c r="F202" s="101" t="s">
        <v>349</v>
      </c>
      <c r="G202" s="69"/>
      <c r="H202" s="70"/>
      <c r="I202" s="70"/>
      <c r="J202" s="70"/>
      <c r="K202" s="159" t="s">
        <v>764</v>
      </c>
      <c r="L202" s="160"/>
      <c r="M202" s="161"/>
    </row>
    <row r="203" spans="1:13" ht="20.100000000000001" customHeight="1">
      <c r="A203" s="65">
        <v>4</v>
      </c>
      <c r="B203" s="100">
        <v>1820714389</v>
      </c>
      <c r="C203" s="67" t="s">
        <v>473</v>
      </c>
      <c r="D203" s="68" t="s">
        <v>151</v>
      </c>
      <c r="E203" s="101" t="s">
        <v>439</v>
      </c>
      <c r="F203" s="101" t="s">
        <v>341</v>
      </c>
      <c r="G203" s="69"/>
      <c r="H203" s="70"/>
      <c r="I203" s="70"/>
      <c r="J203" s="70"/>
      <c r="K203" s="159" t="s">
        <v>764</v>
      </c>
      <c r="L203" s="160"/>
      <c r="M203" s="161"/>
    </row>
    <row r="204" spans="1:13" ht="20.100000000000001" customHeight="1">
      <c r="A204" s="65">
        <v>5</v>
      </c>
      <c r="B204" s="100">
        <v>1821266548</v>
      </c>
      <c r="C204" s="67" t="s">
        <v>474</v>
      </c>
      <c r="D204" s="68" t="s">
        <v>188</v>
      </c>
      <c r="E204" s="101" t="s">
        <v>439</v>
      </c>
      <c r="F204" s="101" t="s">
        <v>323</v>
      </c>
      <c r="G204" s="69"/>
      <c r="H204" s="70"/>
      <c r="I204" s="70"/>
      <c r="J204" s="70"/>
      <c r="K204" s="159" t="s">
        <v>764</v>
      </c>
      <c r="L204" s="160"/>
      <c r="M204" s="161"/>
    </row>
    <row r="205" spans="1:13" ht="20.100000000000001" customHeight="1">
      <c r="A205" s="65">
        <v>6</v>
      </c>
      <c r="B205" s="100">
        <v>1821714382</v>
      </c>
      <c r="C205" s="67" t="s">
        <v>475</v>
      </c>
      <c r="D205" s="68" t="s">
        <v>147</v>
      </c>
      <c r="E205" s="101" t="s">
        <v>439</v>
      </c>
      <c r="F205" s="101" t="s">
        <v>341</v>
      </c>
      <c r="G205" s="69"/>
      <c r="H205" s="70"/>
      <c r="I205" s="70"/>
      <c r="J205" s="70"/>
      <c r="K205" s="159" t="s">
        <v>764</v>
      </c>
      <c r="L205" s="160"/>
      <c r="M205" s="161"/>
    </row>
    <row r="206" spans="1:13" ht="20.100000000000001" customHeight="1">
      <c r="A206" s="65">
        <v>7</v>
      </c>
      <c r="B206" s="100">
        <v>1820716092</v>
      </c>
      <c r="C206" s="67" t="s">
        <v>214</v>
      </c>
      <c r="D206" s="68" t="s">
        <v>215</v>
      </c>
      <c r="E206" s="101" t="s">
        <v>439</v>
      </c>
      <c r="F206" s="101" t="s">
        <v>341</v>
      </c>
      <c r="G206" s="69"/>
      <c r="H206" s="70"/>
      <c r="I206" s="70"/>
      <c r="J206" s="70"/>
      <c r="K206" s="159" t="s">
        <v>764</v>
      </c>
      <c r="L206" s="160"/>
      <c r="M206" s="161"/>
    </row>
    <row r="207" spans="1:13" ht="20.100000000000001" customHeight="1">
      <c r="A207" s="65">
        <v>8</v>
      </c>
      <c r="B207" s="100">
        <v>1820234880</v>
      </c>
      <c r="C207" s="67" t="s">
        <v>476</v>
      </c>
      <c r="D207" s="68" t="s">
        <v>116</v>
      </c>
      <c r="E207" s="101" t="s">
        <v>439</v>
      </c>
      <c r="F207" s="101" t="s">
        <v>268</v>
      </c>
      <c r="G207" s="69"/>
      <c r="H207" s="70"/>
      <c r="I207" s="70"/>
      <c r="J207" s="70"/>
      <c r="K207" s="159" t="s">
        <v>764</v>
      </c>
      <c r="L207" s="160"/>
      <c r="M207" s="161"/>
    </row>
    <row r="208" spans="1:13" ht="20.100000000000001" customHeight="1">
      <c r="A208" s="65">
        <v>9</v>
      </c>
      <c r="B208" s="100">
        <v>1820715897</v>
      </c>
      <c r="C208" s="67" t="s">
        <v>240</v>
      </c>
      <c r="D208" s="68" t="s">
        <v>477</v>
      </c>
      <c r="E208" s="101" t="s">
        <v>478</v>
      </c>
      <c r="F208" s="101" t="s">
        <v>341</v>
      </c>
      <c r="G208" s="69"/>
      <c r="H208" s="70"/>
      <c r="I208" s="70"/>
      <c r="J208" s="70"/>
      <c r="K208" s="159" t="s">
        <v>764</v>
      </c>
      <c r="L208" s="160"/>
      <c r="M208" s="161"/>
    </row>
    <row r="209" spans="1:13" ht="20.100000000000001" customHeight="1">
      <c r="A209" s="65">
        <v>10</v>
      </c>
      <c r="B209" s="100">
        <v>1820713701</v>
      </c>
      <c r="C209" s="67" t="s">
        <v>82</v>
      </c>
      <c r="D209" s="68" t="s">
        <v>479</v>
      </c>
      <c r="E209" s="101" t="s">
        <v>478</v>
      </c>
      <c r="F209" s="101" t="s">
        <v>341</v>
      </c>
      <c r="G209" s="69"/>
      <c r="H209" s="70"/>
      <c r="I209" s="70"/>
      <c r="J209" s="70"/>
      <c r="K209" s="159" t="s">
        <v>764</v>
      </c>
      <c r="L209" s="160"/>
      <c r="M209" s="161"/>
    </row>
    <row r="210" spans="1:13" ht="20.100000000000001" customHeight="1">
      <c r="A210" s="65">
        <v>11</v>
      </c>
      <c r="B210" s="100">
        <v>172327991</v>
      </c>
      <c r="C210" s="67" t="s">
        <v>480</v>
      </c>
      <c r="D210" s="68" t="s">
        <v>118</v>
      </c>
      <c r="E210" s="101" t="s">
        <v>478</v>
      </c>
      <c r="F210" s="101" t="s">
        <v>713</v>
      </c>
      <c r="G210" s="69"/>
      <c r="H210" s="70"/>
      <c r="I210" s="70"/>
      <c r="J210" s="70"/>
      <c r="K210" s="159" t="s">
        <v>764</v>
      </c>
      <c r="L210" s="160"/>
      <c r="M210" s="161"/>
    </row>
    <row r="211" spans="1:13" ht="20.100000000000001" customHeight="1">
      <c r="A211" s="65">
        <v>12</v>
      </c>
      <c r="B211" s="100">
        <v>172318923</v>
      </c>
      <c r="C211" s="67" t="s">
        <v>481</v>
      </c>
      <c r="D211" s="68" t="s">
        <v>150</v>
      </c>
      <c r="E211" s="101" t="s">
        <v>478</v>
      </c>
      <c r="F211" s="101" t="s">
        <v>724</v>
      </c>
      <c r="G211" s="69"/>
      <c r="H211" s="70"/>
      <c r="I211" s="70"/>
      <c r="J211" s="70"/>
      <c r="K211" s="159" t="s">
        <v>764</v>
      </c>
      <c r="L211" s="160"/>
      <c r="M211" s="161"/>
    </row>
    <row r="212" spans="1:13" ht="20.100000000000001" customHeight="1">
      <c r="A212" s="65">
        <v>13</v>
      </c>
      <c r="B212" s="100">
        <v>1820714388</v>
      </c>
      <c r="C212" s="67" t="s">
        <v>238</v>
      </c>
      <c r="D212" s="68" t="s">
        <v>173</v>
      </c>
      <c r="E212" s="101" t="s">
        <v>478</v>
      </c>
      <c r="F212" s="101" t="s">
        <v>341</v>
      </c>
      <c r="G212" s="69"/>
      <c r="H212" s="70"/>
      <c r="I212" s="70"/>
      <c r="J212" s="70"/>
      <c r="K212" s="159" t="s">
        <v>764</v>
      </c>
      <c r="L212" s="160"/>
      <c r="M212" s="161"/>
    </row>
    <row r="213" spans="1:13" ht="20.100000000000001" customHeight="1">
      <c r="A213" s="65">
        <v>14</v>
      </c>
      <c r="B213" s="100">
        <v>172328003</v>
      </c>
      <c r="C213" s="67" t="s">
        <v>482</v>
      </c>
      <c r="D213" s="68" t="s">
        <v>167</v>
      </c>
      <c r="E213" s="101" t="s">
        <v>478</v>
      </c>
      <c r="F213" s="101" t="s">
        <v>713</v>
      </c>
      <c r="G213" s="69"/>
      <c r="H213" s="70"/>
      <c r="I213" s="70"/>
      <c r="J213" s="70"/>
      <c r="K213" s="159" t="s">
        <v>764</v>
      </c>
      <c r="L213" s="160"/>
      <c r="M213" s="161"/>
    </row>
    <row r="214" spans="1:13" ht="20.100000000000001" customHeight="1">
      <c r="A214" s="65">
        <v>15</v>
      </c>
      <c r="B214" s="100">
        <v>1810214470</v>
      </c>
      <c r="C214" s="67" t="s">
        <v>294</v>
      </c>
      <c r="D214" s="68" t="s">
        <v>78</v>
      </c>
      <c r="E214" s="101" t="s">
        <v>478</v>
      </c>
      <c r="F214" s="101" t="s">
        <v>264</v>
      </c>
      <c r="G214" s="69"/>
      <c r="H214" s="70"/>
      <c r="I214" s="70"/>
      <c r="J214" s="70"/>
      <c r="K214" s="159" t="s">
        <v>764</v>
      </c>
      <c r="L214" s="160"/>
      <c r="M214" s="161"/>
    </row>
    <row r="215" spans="1:13" ht="20.100000000000001" customHeight="1">
      <c r="A215" s="65">
        <v>16</v>
      </c>
      <c r="B215" s="100">
        <v>1820715403</v>
      </c>
      <c r="C215" s="67" t="s">
        <v>483</v>
      </c>
      <c r="D215" s="68" t="s">
        <v>79</v>
      </c>
      <c r="E215" s="101" t="s">
        <v>478</v>
      </c>
      <c r="F215" s="101" t="s">
        <v>341</v>
      </c>
      <c r="G215" s="69"/>
      <c r="H215" s="70"/>
      <c r="I215" s="70"/>
      <c r="J215" s="70"/>
      <c r="K215" s="159" t="s">
        <v>764</v>
      </c>
      <c r="L215" s="160"/>
      <c r="M215" s="161"/>
    </row>
    <row r="216" spans="1:13" ht="20.100000000000001" customHeight="1">
      <c r="A216" s="65">
        <v>17</v>
      </c>
      <c r="B216" s="100">
        <v>1820715405</v>
      </c>
      <c r="C216" s="67" t="s">
        <v>278</v>
      </c>
      <c r="D216" s="68" t="s">
        <v>175</v>
      </c>
      <c r="E216" s="101" t="s">
        <v>478</v>
      </c>
      <c r="F216" s="101" t="s">
        <v>341</v>
      </c>
      <c r="G216" s="69"/>
      <c r="H216" s="70"/>
      <c r="I216" s="70"/>
      <c r="J216" s="70"/>
      <c r="K216" s="159" t="s">
        <v>764</v>
      </c>
      <c r="L216" s="160"/>
      <c r="M216" s="161"/>
    </row>
    <row r="217" spans="1:13" ht="20.100000000000001" customHeight="1">
      <c r="A217" s="65">
        <v>18</v>
      </c>
      <c r="B217" s="100">
        <v>1821236546</v>
      </c>
      <c r="C217" s="67" t="s">
        <v>484</v>
      </c>
      <c r="D217" s="68" t="s">
        <v>157</v>
      </c>
      <c r="E217" s="101" t="s">
        <v>478</v>
      </c>
      <c r="F217" s="101" t="s">
        <v>268</v>
      </c>
      <c r="G217" s="69"/>
      <c r="H217" s="70"/>
      <c r="I217" s="70"/>
      <c r="J217" s="70"/>
      <c r="K217" s="159" t="s">
        <v>770</v>
      </c>
      <c r="L217" s="160"/>
      <c r="M217" s="161"/>
    </row>
    <row r="218" spans="1:13" ht="20.100000000000001" customHeight="1">
      <c r="A218" s="65">
        <v>19</v>
      </c>
      <c r="B218" s="100">
        <v>172328933</v>
      </c>
      <c r="C218" s="67" t="s">
        <v>485</v>
      </c>
      <c r="D218" s="68" t="s">
        <v>81</v>
      </c>
      <c r="E218" s="101" t="s">
        <v>478</v>
      </c>
      <c r="F218" s="101" t="s">
        <v>713</v>
      </c>
      <c r="G218" s="69"/>
      <c r="H218" s="70"/>
      <c r="I218" s="70"/>
      <c r="J218" s="70"/>
      <c r="K218" s="159" t="s">
        <v>764</v>
      </c>
      <c r="L218" s="160"/>
      <c r="M218" s="161"/>
    </row>
    <row r="219" spans="1:13" ht="20.100000000000001" customHeight="1">
      <c r="A219" s="65">
        <v>20</v>
      </c>
      <c r="B219" s="100">
        <v>1820236665</v>
      </c>
      <c r="C219" s="67" t="s">
        <v>486</v>
      </c>
      <c r="D219" s="68" t="s">
        <v>81</v>
      </c>
      <c r="E219" s="101" t="s">
        <v>478</v>
      </c>
      <c r="F219" s="101" t="s">
        <v>268</v>
      </c>
      <c r="G219" s="69"/>
      <c r="H219" s="70"/>
      <c r="I219" s="70"/>
      <c r="J219" s="70"/>
      <c r="K219" s="159" t="s">
        <v>764</v>
      </c>
      <c r="L219" s="160"/>
      <c r="M219" s="161"/>
    </row>
    <row r="220" spans="1:13" ht="20.100000000000001" customHeight="1">
      <c r="A220" s="65">
        <v>21</v>
      </c>
      <c r="B220" s="100">
        <v>1810214471</v>
      </c>
      <c r="C220" s="67" t="s">
        <v>289</v>
      </c>
      <c r="D220" s="68" t="s">
        <v>320</v>
      </c>
      <c r="E220" s="101" t="s">
        <v>478</v>
      </c>
      <c r="F220" s="101" t="s">
        <v>264</v>
      </c>
      <c r="G220" s="69"/>
      <c r="H220" s="70"/>
      <c r="I220" s="70"/>
      <c r="J220" s="70"/>
      <c r="K220" s="159" t="s">
        <v>764</v>
      </c>
      <c r="L220" s="160"/>
      <c r="M220" s="161"/>
    </row>
    <row r="221" spans="1:13" ht="20.100000000000001" customHeight="1">
      <c r="A221" s="65">
        <v>22</v>
      </c>
      <c r="B221" s="100">
        <v>1820716237</v>
      </c>
      <c r="C221" s="67" t="s">
        <v>487</v>
      </c>
      <c r="D221" s="68" t="s">
        <v>95</v>
      </c>
      <c r="E221" s="101" t="s">
        <v>478</v>
      </c>
      <c r="F221" s="101" t="s">
        <v>341</v>
      </c>
      <c r="G221" s="69"/>
      <c r="H221" s="70"/>
      <c r="I221" s="70"/>
      <c r="J221" s="70"/>
      <c r="K221" s="159" t="s">
        <v>764</v>
      </c>
      <c r="L221" s="160"/>
      <c r="M221" s="161"/>
    </row>
    <row r="222" spans="1:13" ht="20.100000000000001" customHeight="1">
      <c r="A222" s="65">
        <v>23</v>
      </c>
      <c r="B222" s="100">
        <v>1810214468</v>
      </c>
      <c r="C222" s="67" t="s">
        <v>488</v>
      </c>
      <c r="D222" s="68" t="s">
        <v>96</v>
      </c>
      <c r="E222" s="101" t="s">
        <v>478</v>
      </c>
      <c r="F222" s="101" t="s">
        <v>138</v>
      </c>
      <c r="G222" s="69"/>
      <c r="H222" s="70"/>
      <c r="I222" s="70"/>
      <c r="J222" s="70"/>
      <c r="K222" s="159" t="s">
        <v>764</v>
      </c>
      <c r="L222" s="160"/>
      <c r="M222" s="161"/>
    </row>
    <row r="223" spans="1:13" ht="20.100000000000001" customHeight="1">
      <c r="A223" s="65">
        <v>24</v>
      </c>
      <c r="B223" s="100">
        <v>1810214480</v>
      </c>
      <c r="C223" s="67" t="s">
        <v>83</v>
      </c>
      <c r="D223" s="68" t="s">
        <v>96</v>
      </c>
      <c r="E223" s="101" t="s">
        <v>478</v>
      </c>
      <c r="F223" s="101" t="s">
        <v>138</v>
      </c>
      <c r="G223" s="69"/>
      <c r="H223" s="70"/>
      <c r="I223" s="70"/>
      <c r="J223" s="70"/>
      <c r="K223" s="159" t="s">
        <v>764</v>
      </c>
      <c r="L223" s="160"/>
      <c r="M223" s="161"/>
    </row>
    <row r="225" spans="1:13" s="56" customFormat="1">
      <c r="B225" s="172" t="s">
        <v>57</v>
      </c>
      <c r="C225" s="172"/>
      <c r="D225" s="57"/>
      <c r="E225" s="156" t="s">
        <v>58</v>
      </c>
      <c r="F225" s="156"/>
      <c r="G225" s="156"/>
      <c r="H225" s="156"/>
      <c r="I225" s="156"/>
      <c r="J225" s="156"/>
      <c r="K225" s="58" t="s">
        <v>779</v>
      </c>
    </row>
    <row r="226" spans="1:13" s="56" customFormat="1">
      <c r="B226" s="172" t="s">
        <v>59</v>
      </c>
      <c r="C226" s="172"/>
      <c r="D226" s="59" t="s">
        <v>751</v>
      </c>
      <c r="E226" s="156" t="s">
        <v>760</v>
      </c>
      <c r="F226" s="156"/>
      <c r="G226" s="156"/>
      <c r="H226" s="156"/>
      <c r="I226" s="156"/>
      <c r="J226" s="156"/>
      <c r="K226" s="60" t="s">
        <v>60</v>
      </c>
      <c r="L226" s="61" t="s">
        <v>61</v>
      </c>
      <c r="M226" s="61">
        <v>2</v>
      </c>
    </row>
    <row r="227" spans="1:13" s="62" customFormat="1" ht="18.75" customHeight="1">
      <c r="B227" s="63" t="s">
        <v>761</v>
      </c>
      <c r="C227" s="157" t="s">
        <v>762</v>
      </c>
      <c r="D227" s="157"/>
      <c r="E227" s="157"/>
      <c r="F227" s="157"/>
      <c r="G227" s="157"/>
      <c r="H227" s="157"/>
      <c r="I227" s="157"/>
      <c r="J227" s="157"/>
      <c r="K227" s="60" t="s">
        <v>62</v>
      </c>
      <c r="L227" s="60" t="s">
        <v>61</v>
      </c>
      <c r="M227" s="60">
        <v>2</v>
      </c>
    </row>
    <row r="228" spans="1:13" s="62" customFormat="1" ht="18.75" customHeight="1">
      <c r="A228" s="158" t="s">
        <v>780</v>
      </c>
      <c r="B228" s="158"/>
      <c r="C228" s="158"/>
      <c r="D228" s="158"/>
      <c r="E228" s="158"/>
      <c r="F228" s="158"/>
      <c r="G228" s="158"/>
      <c r="H228" s="158"/>
      <c r="I228" s="158"/>
      <c r="J228" s="158"/>
      <c r="K228" s="60" t="s">
        <v>63</v>
      </c>
      <c r="L228" s="60" t="s">
        <v>61</v>
      </c>
      <c r="M228" s="60">
        <v>1</v>
      </c>
    </row>
    <row r="229" spans="1:13" ht="9" customHeight="1"/>
    <row r="230" spans="1:13" ht="15" customHeight="1">
      <c r="A230" s="152" t="s">
        <v>4</v>
      </c>
      <c r="B230" s="153" t="s">
        <v>64</v>
      </c>
      <c r="C230" s="154" t="s">
        <v>9</v>
      </c>
      <c r="D230" s="155" t="s">
        <v>10</v>
      </c>
      <c r="E230" s="153" t="s">
        <v>75</v>
      </c>
      <c r="F230" s="153" t="s">
        <v>76</v>
      </c>
      <c r="G230" s="153" t="s">
        <v>66</v>
      </c>
      <c r="H230" s="153" t="s">
        <v>67</v>
      </c>
      <c r="I230" s="162" t="s">
        <v>56</v>
      </c>
      <c r="J230" s="162"/>
      <c r="K230" s="163" t="s">
        <v>68</v>
      </c>
      <c r="L230" s="164"/>
      <c r="M230" s="165"/>
    </row>
    <row r="231" spans="1:13" ht="27" customHeight="1">
      <c r="A231" s="152"/>
      <c r="B231" s="152"/>
      <c r="C231" s="154"/>
      <c r="D231" s="155"/>
      <c r="E231" s="152"/>
      <c r="F231" s="152"/>
      <c r="G231" s="152"/>
      <c r="H231" s="152"/>
      <c r="I231" s="64" t="s">
        <v>69</v>
      </c>
      <c r="J231" s="64" t="s">
        <v>70</v>
      </c>
      <c r="K231" s="166"/>
      <c r="L231" s="167"/>
      <c r="M231" s="168"/>
    </row>
    <row r="232" spans="1:13" ht="20.100000000000001" customHeight="1">
      <c r="A232" s="65">
        <v>1</v>
      </c>
      <c r="B232" s="100">
        <v>1820264929</v>
      </c>
      <c r="C232" s="67" t="s">
        <v>455</v>
      </c>
      <c r="D232" s="68" t="s">
        <v>96</v>
      </c>
      <c r="E232" s="101" t="s">
        <v>478</v>
      </c>
      <c r="F232" s="101" t="s">
        <v>332</v>
      </c>
      <c r="G232" s="69"/>
      <c r="H232" s="70"/>
      <c r="I232" s="70"/>
      <c r="J232" s="70"/>
      <c r="K232" s="169" t="s">
        <v>764</v>
      </c>
      <c r="L232" s="170"/>
      <c r="M232" s="171"/>
    </row>
    <row r="233" spans="1:13" ht="20.100000000000001" customHeight="1">
      <c r="A233" s="65">
        <v>2</v>
      </c>
      <c r="B233" s="100">
        <v>172217205</v>
      </c>
      <c r="C233" s="67" t="s">
        <v>489</v>
      </c>
      <c r="D233" s="68" t="s">
        <v>168</v>
      </c>
      <c r="E233" s="101" t="s">
        <v>478</v>
      </c>
      <c r="F233" s="101" t="s">
        <v>712</v>
      </c>
      <c r="G233" s="69"/>
      <c r="H233" s="70"/>
      <c r="I233" s="70"/>
      <c r="J233" s="70"/>
      <c r="K233" s="159" t="s">
        <v>764</v>
      </c>
      <c r="L233" s="160"/>
      <c r="M233" s="161"/>
    </row>
    <row r="234" spans="1:13" ht="20.100000000000001" customHeight="1">
      <c r="A234" s="65">
        <v>3</v>
      </c>
      <c r="B234" s="100">
        <v>172348380</v>
      </c>
      <c r="C234" s="67" t="s">
        <v>143</v>
      </c>
      <c r="D234" s="68" t="s">
        <v>290</v>
      </c>
      <c r="E234" s="101" t="s">
        <v>478</v>
      </c>
      <c r="F234" s="101" t="s">
        <v>716</v>
      </c>
      <c r="G234" s="69"/>
      <c r="H234" s="70"/>
      <c r="I234" s="70"/>
      <c r="J234" s="70"/>
      <c r="K234" s="159" t="s">
        <v>764</v>
      </c>
      <c r="L234" s="160"/>
      <c r="M234" s="161"/>
    </row>
    <row r="235" spans="1:13" ht="20.100000000000001" customHeight="1">
      <c r="A235" s="65">
        <v>4</v>
      </c>
      <c r="B235" s="100">
        <v>1821233634</v>
      </c>
      <c r="C235" s="67" t="s">
        <v>490</v>
      </c>
      <c r="D235" s="68" t="s">
        <v>288</v>
      </c>
      <c r="E235" s="101" t="s">
        <v>478</v>
      </c>
      <c r="F235" s="101" t="s">
        <v>268</v>
      </c>
      <c r="G235" s="69"/>
      <c r="H235" s="70"/>
      <c r="I235" s="70"/>
      <c r="J235" s="70"/>
      <c r="K235" s="159" t="s">
        <v>764</v>
      </c>
      <c r="L235" s="160"/>
      <c r="M235" s="161"/>
    </row>
    <row r="236" spans="1:13" ht="20.100000000000001" customHeight="1">
      <c r="A236" s="65">
        <v>5</v>
      </c>
      <c r="B236" s="100">
        <v>172418913</v>
      </c>
      <c r="C236" s="67" t="s">
        <v>143</v>
      </c>
      <c r="D236" s="68" t="s">
        <v>160</v>
      </c>
      <c r="E236" s="101" t="s">
        <v>478</v>
      </c>
      <c r="F236" s="101" t="s">
        <v>711</v>
      </c>
      <c r="G236" s="69"/>
      <c r="H236" s="70"/>
      <c r="I236" s="70"/>
      <c r="J236" s="70"/>
      <c r="K236" s="159" t="s">
        <v>764</v>
      </c>
      <c r="L236" s="160"/>
      <c r="M236" s="161"/>
    </row>
    <row r="237" spans="1:13" ht="20.100000000000001" customHeight="1">
      <c r="A237" s="65">
        <v>6</v>
      </c>
      <c r="B237" s="100">
        <v>172328066</v>
      </c>
      <c r="C237" s="67" t="s">
        <v>491</v>
      </c>
      <c r="D237" s="68" t="s">
        <v>102</v>
      </c>
      <c r="E237" s="101" t="s">
        <v>478</v>
      </c>
      <c r="F237" s="101" t="s">
        <v>713</v>
      </c>
      <c r="G237" s="69"/>
      <c r="H237" s="70"/>
      <c r="I237" s="70"/>
      <c r="J237" s="70"/>
      <c r="K237" s="159" t="s">
        <v>764</v>
      </c>
      <c r="L237" s="160"/>
      <c r="M237" s="161"/>
    </row>
    <row r="238" spans="1:13" ht="20.100000000000001" customHeight="1">
      <c r="A238" s="65">
        <v>7</v>
      </c>
      <c r="B238" s="100">
        <v>1820264370</v>
      </c>
      <c r="C238" s="67" t="s">
        <v>94</v>
      </c>
      <c r="D238" s="68" t="s">
        <v>105</v>
      </c>
      <c r="E238" s="101" t="s">
        <v>478</v>
      </c>
      <c r="F238" s="101" t="s">
        <v>332</v>
      </c>
      <c r="G238" s="69"/>
      <c r="H238" s="70"/>
      <c r="I238" s="70"/>
      <c r="J238" s="70"/>
      <c r="K238" s="159" t="s">
        <v>764</v>
      </c>
      <c r="L238" s="160"/>
      <c r="M238" s="161"/>
    </row>
    <row r="239" spans="1:13" ht="20.100000000000001" customHeight="1">
      <c r="A239" s="65">
        <v>8</v>
      </c>
      <c r="B239" s="100">
        <v>1820265725</v>
      </c>
      <c r="C239" s="67" t="s">
        <v>492</v>
      </c>
      <c r="D239" s="68" t="s">
        <v>105</v>
      </c>
      <c r="E239" s="101" t="s">
        <v>478</v>
      </c>
      <c r="F239" s="101" t="s">
        <v>332</v>
      </c>
      <c r="G239" s="69"/>
      <c r="H239" s="70"/>
      <c r="I239" s="70"/>
      <c r="J239" s="70"/>
      <c r="K239" s="159" t="s">
        <v>764</v>
      </c>
      <c r="L239" s="160"/>
      <c r="M239" s="161"/>
    </row>
    <row r="240" spans="1:13" ht="20.100000000000001" customHeight="1">
      <c r="A240" s="65">
        <v>9</v>
      </c>
      <c r="B240" s="100">
        <v>1820713704</v>
      </c>
      <c r="C240" s="67" t="s">
        <v>493</v>
      </c>
      <c r="D240" s="68" t="s">
        <v>105</v>
      </c>
      <c r="E240" s="101" t="s">
        <v>478</v>
      </c>
      <c r="F240" s="101" t="s">
        <v>341</v>
      </c>
      <c r="G240" s="69"/>
      <c r="H240" s="70"/>
      <c r="I240" s="70"/>
      <c r="J240" s="70"/>
      <c r="K240" s="159" t="s">
        <v>764</v>
      </c>
      <c r="L240" s="160"/>
      <c r="M240" s="161"/>
    </row>
    <row r="241" spans="1:13" ht="20.100000000000001" customHeight="1">
      <c r="A241" s="65">
        <v>10</v>
      </c>
      <c r="B241" s="100">
        <v>1820716457</v>
      </c>
      <c r="C241" s="67" t="s">
        <v>494</v>
      </c>
      <c r="D241" s="68" t="s">
        <v>105</v>
      </c>
      <c r="E241" s="101" t="s">
        <v>478</v>
      </c>
      <c r="F241" s="101" t="s">
        <v>341</v>
      </c>
      <c r="G241" s="69"/>
      <c r="H241" s="70"/>
      <c r="I241" s="70"/>
      <c r="J241" s="70"/>
      <c r="K241" s="159" t="s">
        <v>764</v>
      </c>
      <c r="L241" s="160"/>
      <c r="M241" s="161"/>
    </row>
    <row r="242" spans="1:13" ht="20.100000000000001" customHeight="1">
      <c r="A242" s="65">
        <v>11</v>
      </c>
      <c r="B242" s="100">
        <v>172348410</v>
      </c>
      <c r="C242" s="67" t="s">
        <v>495</v>
      </c>
      <c r="D242" s="68" t="s">
        <v>496</v>
      </c>
      <c r="E242" s="101" t="s">
        <v>478</v>
      </c>
      <c r="F242" s="101" t="s">
        <v>712</v>
      </c>
      <c r="G242" s="69"/>
      <c r="H242" s="70"/>
      <c r="I242" s="70"/>
      <c r="J242" s="70"/>
      <c r="K242" s="159" t="s">
        <v>764</v>
      </c>
      <c r="L242" s="160"/>
      <c r="M242" s="161"/>
    </row>
    <row r="243" spans="1:13" ht="20.100000000000001" customHeight="1">
      <c r="A243" s="65">
        <v>12</v>
      </c>
      <c r="B243" s="100">
        <v>1821235704</v>
      </c>
      <c r="C243" s="67" t="s">
        <v>497</v>
      </c>
      <c r="D243" s="68" t="s">
        <v>148</v>
      </c>
      <c r="E243" s="101" t="s">
        <v>478</v>
      </c>
      <c r="F243" s="101" t="s">
        <v>268</v>
      </c>
      <c r="G243" s="69"/>
      <c r="H243" s="70"/>
      <c r="I243" s="70"/>
      <c r="J243" s="70"/>
      <c r="K243" s="159" t="s">
        <v>764</v>
      </c>
      <c r="L243" s="160"/>
      <c r="M243" s="161"/>
    </row>
    <row r="244" spans="1:13" ht="20.100000000000001" customHeight="1">
      <c r="A244" s="65">
        <v>13</v>
      </c>
      <c r="B244" s="100">
        <v>1820266087</v>
      </c>
      <c r="C244" s="67" t="s">
        <v>249</v>
      </c>
      <c r="D244" s="68" t="s">
        <v>498</v>
      </c>
      <c r="E244" s="101" t="s">
        <v>478</v>
      </c>
      <c r="F244" s="101" t="s">
        <v>332</v>
      </c>
      <c r="G244" s="69"/>
      <c r="H244" s="70"/>
      <c r="I244" s="70"/>
      <c r="J244" s="70"/>
      <c r="K244" s="159" t="s">
        <v>764</v>
      </c>
      <c r="L244" s="160"/>
      <c r="M244" s="161"/>
    </row>
    <row r="245" spans="1:13" ht="20.100000000000001" customHeight="1">
      <c r="A245" s="65">
        <v>14</v>
      </c>
      <c r="B245" s="100">
        <v>1820716337</v>
      </c>
      <c r="C245" s="67" t="s">
        <v>82</v>
      </c>
      <c r="D245" s="68" t="s">
        <v>127</v>
      </c>
      <c r="E245" s="101" t="s">
        <v>478</v>
      </c>
      <c r="F245" s="101" t="s">
        <v>341</v>
      </c>
      <c r="G245" s="69"/>
      <c r="H245" s="70"/>
      <c r="I245" s="70"/>
      <c r="J245" s="70"/>
      <c r="K245" s="159" t="s">
        <v>764</v>
      </c>
      <c r="L245" s="160"/>
      <c r="M245" s="161"/>
    </row>
    <row r="246" spans="1:13" ht="20.100000000000001" customHeight="1">
      <c r="A246" s="65">
        <v>15</v>
      </c>
      <c r="B246" s="100">
        <v>172417683</v>
      </c>
      <c r="C246" s="67" t="s">
        <v>499</v>
      </c>
      <c r="D246" s="68" t="s">
        <v>500</v>
      </c>
      <c r="E246" s="101" t="s">
        <v>478</v>
      </c>
      <c r="F246" s="101" t="s">
        <v>711</v>
      </c>
      <c r="G246" s="69"/>
      <c r="H246" s="70"/>
      <c r="I246" s="70"/>
      <c r="J246" s="70"/>
      <c r="K246" s="159" t="s">
        <v>764</v>
      </c>
      <c r="L246" s="160"/>
      <c r="M246" s="161"/>
    </row>
    <row r="247" spans="1:13" ht="20.100000000000001" customHeight="1">
      <c r="A247" s="65">
        <v>16</v>
      </c>
      <c r="B247" s="100">
        <v>172348428</v>
      </c>
      <c r="C247" s="67" t="s">
        <v>501</v>
      </c>
      <c r="D247" s="68" t="s">
        <v>502</v>
      </c>
      <c r="E247" s="101" t="s">
        <v>478</v>
      </c>
      <c r="F247" s="101" t="s">
        <v>712</v>
      </c>
      <c r="G247" s="69"/>
      <c r="H247" s="70"/>
      <c r="I247" s="70"/>
      <c r="J247" s="70"/>
      <c r="K247" s="159" t="s">
        <v>764</v>
      </c>
      <c r="L247" s="160"/>
      <c r="M247" s="161"/>
    </row>
    <row r="248" spans="1:13" ht="20.100000000000001" customHeight="1">
      <c r="A248" s="65">
        <v>17</v>
      </c>
      <c r="B248" s="100">
        <v>162343866</v>
      </c>
      <c r="C248" s="67" t="s">
        <v>211</v>
      </c>
      <c r="D248" s="68" t="s">
        <v>130</v>
      </c>
      <c r="E248" s="101" t="s">
        <v>478</v>
      </c>
      <c r="F248" s="101" t="s">
        <v>725</v>
      </c>
      <c r="G248" s="69"/>
      <c r="H248" s="70"/>
      <c r="I248" s="70"/>
      <c r="J248" s="70"/>
      <c r="K248" s="159" t="s">
        <v>764</v>
      </c>
      <c r="L248" s="160"/>
      <c r="M248" s="161"/>
    </row>
    <row r="249" spans="1:13" ht="20.100000000000001" customHeight="1">
      <c r="A249" s="65">
        <v>18</v>
      </c>
      <c r="B249" s="100">
        <v>1820714387</v>
      </c>
      <c r="C249" s="67" t="s">
        <v>358</v>
      </c>
      <c r="D249" s="68" t="s">
        <v>130</v>
      </c>
      <c r="E249" s="101" t="s">
        <v>478</v>
      </c>
      <c r="F249" s="101" t="s">
        <v>341</v>
      </c>
      <c r="G249" s="69"/>
      <c r="H249" s="70"/>
      <c r="I249" s="70"/>
      <c r="J249" s="70"/>
      <c r="K249" s="159" t="s">
        <v>764</v>
      </c>
      <c r="L249" s="160"/>
      <c r="M249" s="161"/>
    </row>
    <row r="250" spans="1:13" ht="20.100000000000001" customHeight="1">
      <c r="A250" s="65">
        <v>19</v>
      </c>
      <c r="B250" s="100">
        <v>1810214481</v>
      </c>
      <c r="C250" s="67" t="s">
        <v>83</v>
      </c>
      <c r="D250" s="68" t="s">
        <v>429</v>
      </c>
      <c r="E250" s="101" t="s">
        <v>478</v>
      </c>
      <c r="F250" s="101" t="s">
        <v>264</v>
      </c>
      <c r="G250" s="69"/>
      <c r="H250" s="70"/>
      <c r="I250" s="70"/>
      <c r="J250" s="70"/>
      <c r="K250" s="159" t="s">
        <v>764</v>
      </c>
      <c r="L250" s="160"/>
      <c r="M250" s="161"/>
    </row>
    <row r="251" spans="1:13" ht="20.100000000000001" customHeight="1">
      <c r="A251" s="65">
        <v>20</v>
      </c>
      <c r="B251" s="100">
        <v>1821635264</v>
      </c>
      <c r="C251" s="67" t="s">
        <v>210</v>
      </c>
      <c r="D251" s="68" t="s">
        <v>503</v>
      </c>
      <c r="E251" s="101" t="s">
        <v>478</v>
      </c>
      <c r="F251" s="101" t="s">
        <v>322</v>
      </c>
      <c r="G251" s="69"/>
      <c r="H251" s="70"/>
      <c r="I251" s="70"/>
      <c r="J251" s="70"/>
      <c r="K251" s="159" t="s">
        <v>764</v>
      </c>
      <c r="L251" s="160"/>
      <c r="M251" s="161"/>
    </row>
    <row r="252" spans="1:13" ht="20.100000000000001" customHeight="1">
      <c r="A252" s="65">
        <v>21</v>
      </c>
      <c r="B252" s="100">
        <v>1810215470</v>
      </c>
      <c r="C252" s="67" t="s">
        <v>245</v>
      </c>
      <c r="D252" s="68" t="s">
        <v>109</v>
      </c>
      <c r="E252" s="101" t="s">
        <v>478</v>
      </c>
      <c r="F252" s="101" t="s">
        <v>138</v>
      </c>
      <c r="G252" s="69"/>
      <c r="H252" s="70"/>
      <c r="I252" s="70"/>
      <c r="J252" s="70"/>
      <c r="K252" s="159" t="s">
        <v>764</v>
      </c>
      <c r="L252" s="160"/>
      <c r="M252" s="161"/>
    </row>
    <row r="253" spans="1:13" ht="20.100000000000001" customHeight="1">
      <c r="A253" s="65">
        <v>22</v>
      </c>
      <c r="B253" s="100">
        <v>1820715401</v>
      </c>
      <c r="C253" s="67" t="s">
        <v>159</v>
      </c>
      <c r="D253" s="68" t="s">
        <v>110</v>
      </c>
      <c r="E253" s="101" t="s">
        <v>478</v>
      </c>
      <c r="F253" s="101" t="s">
        <v>341</v>
      </c>
      <c r="G253" s="69"/>
      <c r="H253" s="70"/>
      <c r="I253" s="70"/>
      <c r="J253" s="70"/>
      <c r="K253" s="159" t="s">
        <v>764</v>
      </c>
      <c r="L253" s="160"/>
      <c r="M253" s="161"/>
    </row>
    <row r="254" spans="1:13" ht="20.100000000000001" customHeight="1">
      <c r="A254" s="65">
        <v>23</v>
      </c>
      <c r="B254" s="100">
        <v>1820214217</v>
      </c>
      <c r="C254" s="67" t="s">
        <v>172</v>
      </c>
      <c r="D254" s="68" t="s">
        <v>162</v>
      </c>
      <c r="E254" s="101" t="s">
        <v>478</v>
      </c>
      <c r="F254" s="101" t="s">
        <v>323</v>
      </c>
      <c r="G254" s="69"/>
      <c r="H254" s="70"/>
      <c r="I254" s="70"/>
      <c r="J254" s="70"/>
      <c r="K254" s="159" t="s">
        <v>764</v>
      </c>
      <c r="L254" s="160"/>
      <c r="M254" s="161"/>
    </row>
    <row r="255" spans="1:13" ht="20.100000000000001" customHeight="1">
      <c r="A255" s="65">
        <v>24</v>
      </c>
      <c r="B255" s="100">
        <v>1820714395</v>
      </c>
      <c r="C255" s="67" t="s">
        <v>82</v>
      </c>
      <c r="D255" s="68" t="s">
        <v>303</v>
      </c>
      <c r="E255" s="101" t="s">
        <v>478</v>
      </c>
      <c r="F255" s="101" t="s">
        <v>341</v>
      </c>
      <c r="G255" s="69"/>
      <c r="H255" s="70"/>
      <c r="I255" s="70"/>
      <c r="J255" s="70"/>
      <c r="K255" s="159" t="s">
        <v>764</v>
      </c>
      <c r="L255" s="160"/>
      <c r="M255" s="161"/>
    </row>
    <row r="257" spans="1:13" s="56" customFormat="1">
      <c r="B257" s="172" t="s">
        <v>57</v>
      </c>
      <c r="C257" s="172"/>
      <c r="D257" s="57"/>
      <c r="E257" s="156" t="s">
        <v>58</v>
      </c>
      <c r="F257" s="156"/>
      <c r="G257" s="156"/>
      <c r="H257" s="156"/>
      <c r="I257" s="156"/>
      <c r="J257" s="156"/>
      <c r="K257" s="58" t="s">
        <v>781</v>
      </c>
    </row>
    <row r="258" spans="1:13" s="56" customFormat="1">
      <c r="B258" s="172" t="s">
        <v>59</v>
      </c>
      <c r="C258" s="172"/>
      <c r="D258" s="59" t="s">
        <v>752</v>
      </c>
      <c r="E258" s="156" t="s">
        <v>760</v>
      </c>
      <c r="F258" s="156"/>
      <c r="G258" s="156"/>
      <c r="H258" s="156"/>
      <c r="I258" s="156"/>
      <c r="J258" s="156"/>
      <c r="K258" s="60" t="s">
        <v>60</v>
      </c>
      <c r="L258" s="61" t="s">
        <v>61</v>
      </c>
      <c r="M258" s="61">
        <v>2</v>
      </c>
    </row>
    <row r="259" spans="1:13" s="62" customFormat="1" ht="18.75" customHeight="1">
      <c r="B259" s="63" t="s">
        <v>761</v>
      </c>
      <c r="C259" s="157" t="s">
        <v>762</v>
      </c>
      <c r="D259" s="157"/>
      <c r="E259" s="157"/>
      <c r="F259" s="157"/>
      <c r="G259" s="157"/>
      <c r="H259" s="157"/>
      <c r="I259" s="157"/>
      <c r="J259" s="157"/>
      <c r="K259" s="60" t="s">
        <v>62</v>
      </c>
      <c r="L259" s="60" t="s">
        <v>61</v>
      </c>
      <c r="M259" s="60">
        <v>2</v>
      </c>
    </row>
    <row r="260" spans="1:13" s="62" customFormat="1" ht="18.75" customHeight="1">
      <c r="A260" s="158" t="s">
        <v>782</v>
      </c>
      <c r="B260" s="158"/>
      <c r="C260" s="158"/>
      <c r="D260" s="158"/>
      <c r="E260" s="158"/>
      <c r="F260" s="158"/>
      <c r="G260" s="158"/>
      <c r="H260" s="158"/>
      <c r="I260" s="158"/>
      <c r="J260" s="158"/>
      <c r="K260" s="60" t="s">
        <v>63</v>
      </c>
      <c r="L260" s="60" t="s">
        <v>61</v>
      </c>
      <c r="M260" s="60">
        <v>1</v>
      </c>
    </row>
    <row r="261" spans="1:13" ht="9" customHeight="1"/>
    <row r="262" spans="1:13" ht="15" customHeight="1">
      <c r="A262" s="152" t="s">
        <v>4</v>
      </c>
      <c r="B262" s="153" t="s">
        <v>64</v>
      </c>
      <c r="C262" s="154" t="s">
        <v>9</v>
      </c>
      <c r="D262" s="155" t="s">
        <v>10</v>
      </c>
      <c r="E262" s="153" t="s">
        <v>75</v>
      </c>
      <c r="F262" s="153" t="s">
        <v>76</v>
      </c>
      <c r="G262" s="153" t="s">
        <v>66</v>
      </c>
      <c r="H262" s="153" t="s">
        <v>67</v>
      </c>
      <c r="I262" s="162" t="s">
        <v>56</v>
      </c>
      <c r="J262" s="162"/>
      <c r="K262" s="163" t="s">
        <v>68</v>
      </c>
      <c r="L262" s="164"/>
      <c r="M262" s="165"/>
    </row>
    <row r="263" spans="1:13" ht="27" customHeight="1">
      <c r="A263" s="152"/>
      <c r="B263" s="152"/>
      <c r="C263" s="154"/>
      <c r="D263" s="155"/>
      <c r="E263" s="152"/>
      <c r="F263" s="152"/>
      <c r="G263" s="152"/>
      <c r="H263" s="152"/>
      <c r="I263" s="64" t="s">
        <v>69</v>
      </c>
      <c r="J263" s="64" t="s">
        <v>70</v>
      </c>
      <c r="K263" s="166"/>
      <c r="L263" s="167"/>
      <c r="M263" s="168"/>
    </row>
    <row r="264" spans="1:13" ht="20.100000000000001" customHeight="1">
      <c r="A264" s="65">
        <v>1</v>
      </c>
      <c r="B264" s="100">
        <v>1820714383</v>
      </c>
      <c r="C264" s="67" t="s">
        <v>504</v>
      </c>
      <c r="D264" s="68" t="s">
        <v>209</v>
      </c>
      <c r="E264" s="101" t="s">
        <v>478</v>
      </c>
      <c r="F264" s="101" t="s">
        <v>341</v>
      </c>
      <c r="G264" s="69"/>
      <c r="H264" s="70"/>
      <c r="I264" s="70"/>
      <c r="J264" s="70"/>
      <c r="K264" s="169" t="s">
        <v>764</v>
      </c>
      <c r="L264" s="170"/>
      <c r="M264" s="171"/>
    </row>
    <row r="265" spans="1:13" ht="20.100000000000001" customHeight="1">
      <c r="A265" s="65">
        <v>2</v>
      </c>
      <c r="B265" s="100">
        <v>172328122</v>
      </c>
      <c r="C265" s="67" t="s">
        <v>295</v>
      </c>
      <c r="D265" s="68" t="s">
        <v>112</v>
      </c>
      <c r="E265" s="101" t="s">
        <v>478</v>
      </c>
      <c r="F265" s="101" t="s">
        <v>722</v>
      </c>
      <c r="G265" s="69"/>
      <c r="H265" s="70"/>
      <c r="I265" s="70"/>
      <c r="J265" s="70"/>
      <c r="K265" s="159" t="s">
        <v>764</v>
      </c>
      <c r="L265" s="160"/>
      <c r="M265" s="161"/>
    </row>
    <row r="266" spans="1:13" ht="20.100000000000001" customHeight="1">
      <c r="A266" s="65">
        <v>3</v>
      </c>
      <c r="B266" s="100">
        <v>172348457</v>
      </c>
      <c r="C266" s="67" t="s">
        <v>505</v>
      </c>
      <c r="D266" s="68" t="s">
        <v>112</v>
      </c>
      <c r="E266" s="101" t="s">
        <v>478</v>
      </c>
      <c r="F266" s="101" t="s">
        <v>712</v>
      </c>
      <c r="G266" s="69"/>
      <c r="H266" s="70"/>
      <c r="I266" s="70"/>
      <c r="J266" s="70"/>
      <c r="K266" s="159" t="s">
        <v>764</v>
      </c>
      <c r="L266" s="160"/>
      <c r="M266" s="161"/>
    </row>
    <row r="267" spans="1:13" ht="20.100000000000001" customHeight="1">
      <c r="A267" s="65">
        <v>4</v>
      </c>
      <c r="B267" s="100">
        <v>1810215763</v>
      </c>
      <c r="C267" s="67" t="s">
        <v>506</v>
      </c>
      <c r="D267" s="68" t="s">
        <v>112</v>
      </c>
      <c r="E267" s="101" t="s">
        <v>478</v>
      </c>
      <c r="F267" s="101" t="s">
        <v>264</v>
      </c>
      <c r="G267" s="69"/>
      <c r="H267" s="70"/>
      <c r="I267" s="70"/>
      <c r="J267" s="70"/>
      <c r="K267" s="159" t="s">
        <v>770</v>
      </c>
      <c r="L267" s="160"/>
      <c r="M267" s="161"/>
    </row>
    <row r="268" spans="1:13" ht="20.100000000000001" customHeight="1">
      <c r="A268" s="65">
        <v>5</v>
      </c>
      <c r="B268" s="100">
        <v>1821264379</v>
      </c>
      <c r="C268" s="67" t="s">
        <v>443</v>
      </c>
      <c r="D268" s="68" t="s">
        <v>136</v>
      </c>
      <c r="E268" s="101" t="s">
        <v>478</v>
      </c>
      <c r="F268" s="101" t="s">
        <v>323</v>
      </c>
      <c r="G268" s="69"/>
      <c r="H268" s="70"/>
      <c r="I268" s="70"/>
      <c r="J268" s="70"/>
      <c r="K268" s="159" t="s">
        <v>764</v>
      </c>
      <c r="L268" s="160"/>
      <c r="M268" s="161"/>
    </row>
    <row r="269" spans="1:13" ht="20.100000000000001" customHeight="1">
      <c r="A269" s="65">
        <v>6</v>
      </c>
      <c r="B269" s="100">
        <v>1810215468</v>
      </c>
      <c r="C269" s="67" t="s">
        <v>94</v>
      </c>
      <c r="D269" s="68" t="s">
        <v>200</v>
      </c>
      <c r="E269" s="101" t="s">
        <v>478</v>
      </c>
      <c r="F269" s="101" t="s">
        <v>138</v>
      </c>
      <c r="G269" s="69"/>
      <c r="H269" s="70"/>
      <c r="I269" s="70"/>
      <c r="J269" s="70"/>
      <c r="K269" s="159" t="s">
        <v>764</v>
      </c>
      <c r="L269" s="160"/>
      <c r="M269" s="161"/>
    </row>
    <row r="270" spans="1:13" ht="20.100000000000001" customHeight="1">
      <c r="A270" s="65">
        <v>7</v>
      </c>
      <c r="B270" s="100">
        <v>172348469</v>
      </c>
      <c r="C270" s="67" t="s">
        <v>94</v>
      </c>
      <c r="D270" s="68" t="s">
        <v>232</v>
      </c>
      <c r="E270" s="101" t="s">
        <v>478</v>
      </c>
      <c r="F270" s="101" t="s">
        <v>712</v>
      </c>
      <c r="G270" s="69"/>
      <c r="H270" s="70"/>
      <c r="I270" s="70"/>
      <c r="J270" s="70"/>
      <c r="K270" s="159" t="s">
        <v>764</v>
      </c>
      <c r="L270" s="160"/>
      <c r="M270" s="161"/>
    </row>
    <row r="271" spans="1:13" ht="20.100000000000001" customHeight="1">
      <c r="A271" s="65">
        <v>8</v>
      </c>
      <c r="B271" s="100">
        <v>1820713703</v>
      </c>
      <c r="C271" s="67" t="s">
        <v>507</v>
      </c>
      <c r="D271" s="68" t="s">
        <v>508</v>
      </c>
      <c r="E271" s="101" t="s">
        <v>478</v>
      </c>
      <c r="F271" s="101" t="s">
        <v>341</v>
      </c>
      <c r="G271" s="69"/>
      <c r="H271" s="70"/>
      <c r="I271" s="70"/>
      <c r="J271" s="70"/>
      <c r="K271" s="159" t="s">
        <v>764</v>
      </c>
      <c r="L271" s="160"/>
      <c r="M271" s="161"/>
    </row>
    <row r="272" spans="1:13" ht="20.100000000000001" customHeight="1">
      <c r="A272" s="65">
        <v>9</v>
      </c>
      <c r="B272" s="100">
        <v>1821234888</v>
      </c>
      <c r="C272" s="67" t="s">
        <v>199</v>
      </c>
      <c r="D272" s="68" t="s">
        <v>155</v>
      </c>
      <c r="E272" s="101" t="s">
        <v>478</v>
      </c>
      <c r="F272" s="101" t="s">
        <v>268</v>
      </c>
      <c r="G272" s="69"/>
      <c r="H272" s="70"/>
      <c r="I272" s="70"/>
      <c r="J272" s="70"/>
      <c r="K272" s="159" t="s">
        <v>764</v>
      </c>
      <c r="L272" s="160"/>
      <c r="M272" s="161"/>
    </row>
    <row r="273" spans="1:13" ht="20.100000000000001" customHeight="1">
      <c r="A273" s="65">
        <v>10</v>
      </c>
      <c r="B273" s="100">
        <v>172417698</v>
      </c>
      <c r="C273" s="67" t="s">
        <v>236</v>
      </c>
      <c r="D273" s="68" t="s">
        <v>163</v>
      </c>
      <c r="E273" s="101" t="s">
        <v>478</v>
      </c>
      <c r="F273" s="101" t="s">
        <v>711</v>
      </c>
      <c r="G273" s="69"/>
      <c r="H273" s="70"/>
      <c r="I273" s="70"/>
      <c r="J273" s="70"/>
      <c r="K273" s="159" t="s">
        <v>764</v>
      </c>
      <c r="L273" s="160"/>
      <c r="M273" s="161"/>
    </row>
    <row r="274" spans="1:13" ht="20.100000000000001" customHeight="1">
      <c r="A274" s="65">
        <v>11</v>
      </c>
      <c r="B274" s="100">
        <v>172257346</v>
      </c>
      <c r="C274" s="67" t="s">
        <v>509</v>
      </c>
      <c r="D274" s="68" t="s">
        <v>219</v>
      </c>
      <c r="E274" s="101" t="s">
        <v>510</v>
      </c>
      <c r="F274" s="101" t="s">
        <v>726</v>
      </c>
      <c r="G274" s="69"/>
      <c r="H274" s="70"/>
      <c r="I274" s="70"/>
      <c r="J274" s="70"/>
      <c r="K274" s="159" t="s">
        <v>764</v>
      </c>
      <c r="L274" s="160"/>
      <c r="M274" s="161"/>
    </row>
    <row r="275" spans="1:13" ht="20.100000000000001" customHeight="1">
      <c r="A275" s="65">
        <v>12</v>
      </c>
      <c r="B275" s="100">
        <v>1820233636</v>
      </c>
      <c r="C275" s="67" t="s">
        <v>511</v>
      </c>
      <c r="D275" s="68" t="s">
        <v>219</v>
      </c>
      <c r="E275" s="101" t="s">
        <v>510</v>
      </c>
      <c r="F275" s="101" t="s">
        <v>268</v>
      </c>
      <c r="G275" s="69"/>
      <c r="H275" s="70"/>
      <c r="I275" s="70"/>
      <c r="J275" s="70"/>
      <c r="K275" s="159" t="s">
        <v>764</v>
      </c>
      <c r="L275" s="160"/>
      <c r="M275" s="161"/>
    </row>
    <row r="276" spans="1:13" ht="20.100000000000001" customHeight="1">
      <c r="A276" s="65">
        <v>13</v>
      </c>
      <c r="B276" s="100">
        <v>172257341</v>
      </c>
      <c r="C276" s="67" t="s">
        <v>297</v>
      </c>
      <c r="D276" s="68" t="s">
        <v>512</v>
      </c>
      <c r="E276" s="101" t="s">
        <v>510</v>
      </c>
      <c r="F276" s="101" t="s">
        <v>726</v>
      </c>
      <c r="G276" s="69"/>
      <c r="H276" s="70"/>
      <c r="I276" s="70"/>
      <c r="J276" s="70"/>
      <c r="K276" s="159" t="s">
        <v>764</v>
      </c>
      <c r="L276" s="160"/>
      <c r="M276" s="161"/>
    </row>
    <row r="277" spans="1:13" ht="20.100000000000001" customHeight="1">
      <c r="A277" s="65">
        <v>14</v>
      </c>
      <c r="B277" s="100">
        <v>172257340</v>
      </c>
      <c r="C277" s="67" t="s">
        <v>513</v>
      </c>
      <c r="D277" s="68" t="s">
        <v>117</v>
      </c>
      <c r="E277" s="101" t="s">
        <v>510</v>
      </c>
      <c r="F277" s="101" t="s">
        <v>726</v>
      </c>
      <c r="G277" s="69"/>
      <c r="H277" s="70"/>
      <c r="I277" s="70"/>
      <c r="J277" s="70"/>
      <c r="K277" s="159" t="s">
        <v>764</v>
      </c>
      <c r="L277" s="160"/>
      <c r="M277" s="161"/>
    </row>
    <row r="278" spans="1:13" ht="20.100000000000001" customHeight="1">
      <c r="A278" s="65">
        <v>15</v>
      </c>
      <c r="B278" s="100">
        <v>172348298</v>
      </c>
      <c r="C278" s="67" t="s">
        <v>514</v>
      </c>
      <c r="D278" s="68" t="s">
        <v>86</v>
      </c>
      <c r="E278" s="101" t="s">
        <v>510</v>
      </c>
      <c r="F278" s="101" t="s">
        <v>725</v>
      </c>
      <c r="G278" s="69"/>
      <c r="H278" s="70"/>
      <c r="I278" s="70"/>
      <c r="J278" s="70"/>
      <c r="K278" s="159" t="s">
        <v>764</v>
      </c>
      <c r="L278" s="160"/>
      <c r="M278" s="161"/>
    </row>
    <row r="279" spans="1:13" ht="20.100000000000001" customHeight="1">
      <c r="A279" s="65">
        <v>16</v>
      </c>
      <c r="B279" s="100">
        <v>172327992</v>
      </c>
      <c r="C279" s="67" t="s">
        <v>515</v>
      </c>
      <c r="D279" s="68" t="s">
        <v>158</v>
      </c>
      <c r="E279" s="101" t="s">
        <v>510</v>
      </c>
      <c r="F279" s="101" t="s">
        <v>715</v>
      </c>
      <c r="G279" s="69"/>
      <c r="H279" s="70"/>
      <c r="I279" s="70"/>
      <c r="J279" s="70"/>
      <c r="K279" s="159" t="s">
        <v>764</v>
      </c>
      <c r="L279" s="160"/>
      <c r="M279" s="161"/>
    </row>
    <row r="280" spans="1:13" ht="20.100000000000001" customHeight="1">
      <c r="A280" s="65">
        <v>17</v>
      </c>
      <c r="B280" s="100">
        <v>1820226310</v>
      </c>
      <c r="C280" s="67" t="s">
        <v>252</v>
      </c>
      <c r="D280" s="68" t="s">
        <v>284</v>
      </c>
      <c r="E280" s="101" t="s">
        <v>510</v>
      </c>
      <c r="F280" s="101" t="s">
        <v>322</v>
      </c>
      <c r="G280" s="69"/>
      <c r="H280" s="70"/>
      <c r="I280" s="70"/>
      <c r="J280" s="70"/>
      <c r="K280" s="159" t="s">
        <v>764</v>
      </c>
      <c r="L280" s="160"/>
      <c r="M280" s="161"/>
    </row>
    <row r="281" spans="1:13" ht="20.100000000000001" customHeight="1">
      <c r="A281" s="65">
        <v>18</v>
      </c>
      <c r="B281" s="100">
        <v>1820225701</v>
      </c>
      <c r="C281" s="67" t="s">
        <v>383</v>
      </c>
      <c r="D281" s="68" t="s">
        <v>90</v>
      </c>
      <c r="E281" s="101" t="s">
        <v>510</v>
      </c>
      <c r="F281" s="101" t="s">
        <v>322</v>
      </c>
      <c r="G281" s="69"/>
      <c r="H281" s="70"/>
      <c r="I281" s="70"/>
      <c r="J281" s="70"/>
      <c r="K281" s="159" t="s">
        <v>764</v>
      </c>
      <c r="L281" s="160"/>
      <c r="M281" s="161"/>
    </row>
    <row r="282" spans="1:13" ht="20.100000000000001" customHeight="1">
      <c r="A282" s="65">
        <v>19</v>
      </c>
      <c r="B282" s="100">
        <v>172257349</v>
      </c>
      <c r="C282" s="67" t="s">
        <v>516</v>
      </c>
      <c r="D282" s="68" t="s">
        <v>213</v>
      </c>
      <c r="E282" s="101" t="s">
        <v>510</v>
      </c>
      <c r="F282" s="101" t="s">
        <v>726</v>
      </c>
      <c r="G282" s="69"/>
      <c r="H282" s="70"/>
      <c r="I282" s="70"/>
      <c r="J282" s="70"/>
      <c r="K282" s="159" t="s">
        <v>764</v>
      </c>
      <c r="L282" s="160"/>
      <c r="M282" s="161"/>
    </row>
    <row r="283" spans="1:13" ht="20.100000000000001" customHeight="1">
      <c r="A283" s="65">
        <v>20</v>
      </c>
      <c r="B283" s="100">
        <v>172257342</v>
      </c>
      <c r="C283" s="67" t="s">
        <v>517</v>
      </c>
      <c r="D283" s="68" t="s">
        <v>120</v>
      </c>
      <c r="E283" s="101" t="s">
        <v>510</v>
      </c>
      <c r="F283" s="101" t="s">
        <v>726</v>
      </c>
      <c r="G283" s="69"/>
      <c r="H283" s="70"/>
      <c r="I283" s="70"/>
      <c r="J283" s="70"/>
      <c r="K283" s="159" t="s">
        <v>764</v>
      </c>
      <c r="L283" s="160"/>
      <c r="M283" s="161"/>
    </row>
    <row r="284" spans="1:13" ht="20.100000000000001" customHeight="1">
      <c r="A284" s="65">
        <v>21</v>
      </c>
      <c r="B284" s="100">
        <v>172348328</v>
      </c>
      <c r="C284" s="67" t="s">
        <v>518</v>
      </c>
      <c r="D284" s="68" t="s">
        <v>166</v>
      </c>
      <c r="E284" s="101" t="s">
        <v>510</v>
      </c>
      <c r="F284" s="101" t="s">
        <v>716</v>
      </c>
      <c r="G284" s="69"/>
      <c r="H284" s="70"/>
      <c r="I284" s="70"/>
      <c r="J284" s="70"/>
      <c r="K284" s="159" t="s">
        <v>764</v>
      </c>
      <c r="L284" s="160"/>
      <c r="M284" s="161"/>
    </row>
    <row r="285" spans="1:13" ht="20.100000000000001" customHeight="1">
      <c r="A285" s="65">
        <v>22</v>
      </c>
      <c r="B285" s="100">
        <v>1810714539</v>
      </c>
      <c r="C285" s="67" t="s">
        <v>283</v>
      </c>
      <c r="D285" s="68" t="s">
        <v>400</v>
      </c>
      <c r="E285" s="101" t="s">
        <v>510</v>
      </c>
      <c r="F285" s="101" t="s">
        <v>256</v>
      </c>
      <c r="G285" s="69"/>
      <c r="H285" s="70"/>
      <c r="I285" s="70"/>
      <c r="J285" s="70"/>
      <c r="K285" s="159" t="s">
        <v>764</v>
      </c>
      <c r="L285" s="160"/>
      <c r="M285" s="161"/>
    </row>
    <row r="286" spans="1:13" ht="20.100000000000001" customHeight="1">
      <c r="A286" s="65">
        <v>23</v>
      </c>
      <c r="B286" s="100">
        <v>1810225071</v>
      </c>
      <c r="C286" s="67" t="s">
        <v>216</v>
      </c>
      <c r="D286" s="68" t="s">
        <v>78</v>
      </c>
      <c r="E286" s="101" t="s">
        <v>510</v>
      </c>
      <c r="F286" s="101" t="s">
        <v>334</v>
      </c>
      <c r="G286" s="69"/>
      <c r="H286" s="70"/>
      <c r="I286" s="70"/>
      <c r="J286" s="70"/>
      <c r="K286" s="159" t="s">
        <v>764</v>
      </c>
      <c r="L286" s="160"/>
      <c r="M286" s="161"/>
    </row>
    <row r="287" spans="1:13" ht="20.100000000000001" customHeight="1">
      <c r="A287" s="65">
        <v>24</v>
      </c>
      <c r="B287" s="100">
        <v>171445056</v>
      </c>
      <c r="C287" s="67" t="s">
        <v>519</v>
      </c>
      <c r="D287" s="68" t="s">
        <v>142</v>
      </c>
      <c r="E287" s="101" t="s">
        <v>510</v>
      </c>
      <c r="F287" s="101" t="s">
        <v>350</v>
      </c>
      <c r="G287" s="69"/>
      <c r="H287" s="70"/>
      <c r="I287" s="70"/>
      <c r="J287" s="70"/>
      <c r="K287" s="159" t="s">
        <v>764</v>
      </c>
      <c r="L287" s="160"/>
      <c r="M287" s="161"/>
    </row>
    <row r="289" spans="1:13" s="56" customFormat="1">
      <c r="B289" s="172" t="s">
        <v>57</v>
      </c>
      <c r="C289" s="172"/>
      <c r="D289" s="57"/>
      <c r="E289" s="156" t="s">
        <v>58</v>
      </c>
      <c r="F289" s="156"/>
      <c r="G289" s="156"/>
      <c r="H289" s="156"/>
      <c r="I289" s="156"/>
      <c r="J289" s="156"/>
      <c r="K289" s="58" t="s">
        <v>783</v>
      </c>
    </row>
    <row r="290" spans="1:13" s="56" customFormat="1">
      <c r="B290" s="172" t="s">
        <v>59</v>
      </c>
      <c r="C290" s="172"/>
      <c r="D290" s="59" t="s">
        <v>753</v>
      </c>
      <c r="E290" s="156" t="s">
        <v>760</v>
      </c>
      <c r="F290" s="156"/>
      <c r="G290" s="156"/>
      <c r="H290" s="156"/>
      <c r="I290" s="156"/>
      <c r="J290" s="156"/>
      <c r="K290" s="60" t="s">
        <v>60</v>
      </c>
      <c r="L290" s="61" t="s">
        <v>61</v>
      </c>
      <c r="M290" s="61">
        <v>2</v>
      </c>
    </row>
    <row r="291" spans="1:13" s="62" customFormat="1" ht="18.75" customHeight="1">
      <c r="B291" s="63" t="s">
        <v>761</v>
      </c>
      <c r="C291" s="157" t="s">
        <v>762</v>
      </c>
      <c r="D291" s="157"/>
      <c r="E291" s="157"/>
      <c r="F291" s="157"/>
      <c r="G291" s="157"/>
      <c r="H291" s="157"/>
      <c r="I291" s="157"/>
      <c r="J291" s="157"/>
      <c r="K291" s="60" t="s">
        <v>62</v>
      </c>
      <c r="L291" s="60" t="s">
        <v>61</v>
      </c>
      <c r="M291" s="60">
        <v>2</v>
      </c>
    </row>
    <row r="292" spans="1:13" s="62" customFormat="1" ht="18.75" customHeight="1">
      <c r="A292" s="158" t="s">
        <v>784</v>
      </c>
      <c r="B292" s="158"/>
      <c r="C292" s="158"/>
      <c r="D292" s="158"/>
      <c r="E292" s="158"/>
      <c r="F292" s="158"/>
      <c r="G292" s="158"/>
      <c r="H292" s="158"/>
      <c r="I292" s="158"/>
      <c r="J292" s="158"/>
      <c r="K292" s="60" t="s">
        <v>63</v>
      </c>
      <c r="L292" s="60" t="s">
        <v>61</v>
      </c>
      <c r="M292" s="60">
        <v>1</v>
      </c>
    </row>
    <row r="293" spans="1:13" ht="9" customHeight="1"/>
    <row r="294" spans="1:13" ht="15" customHeight="1">
      <c r="A294" s="152" t="s">
        <v>4</v>
      </c>
      <c r="B294" s="153" t="s">
        <v>64</v>
      </c>
      <c r="C294" s="154" t="s">
        <v>9</v>
      </c>
      <c r="D294" s="155" t="s">
        <v>10</v>
      </c>
      <c r="E294" s="153" t="s">
        <v>75</v>
      </c>
      <c r="F294" s="153" t="s">
        <v>76</v>
      </c>
      <c r="G294" s="153" t="s">
        <v>66</v>
      </c>
      <c r="H294" s="153" t="s">
        <v>67</v>
      </c>
      <c r="I294" s="162" t="s">
        <v>56</v>
      </c>
      <c r="J294" s="162"/>
      <c r="K294" s="163" t="s">
        <v>68</v>
      </c>
      <c r="L294" s="164"/>
      <c r="M294" s="165"/>
    </row>
    <row r="295" spans="1:13" ht="27" customHeight="1">
      <c r="A295" s="152"/>
      <c r="B295" s="152"/>
      <c r="C295" s="154"/>
      <c r="D295" s="155"/>
      <c r="E295" s="152"/>
      <c r="F295" s="152"/>
      <c r="G295" s="152"/>
      <c r="H295" s="152"/>
      <c r="I295" s="64" t="s">
        <v>69</v>
      </c>
      <c r="J295" s="64" t="s">
        <v>70</v>
      </c>
      <c r="K295" s="166"/>
      <c r="L295" s="167"/>
      <c r="M295" s="168"/>
    </row>
    <row r="296" spans="1:13" ht="20.100000000000001" customHeight="1">
      <c r="A296" s="65">
        <v>1</v>
      </c>
      <c r="B296" s="100">
        <v>1820224265</v>
      </c>
      <c r="C296" s="67" t="s">
        <v>179</v>
      </c>
      <c r="D296" s="68" t="s">
        <v>81</v>
      </c>
      <c r="E296" s="101" t="s">
        <v>510</v>
      </c>
      <c r="F296" s="101" t="s">
        <v>322</v>
      </c>
      <c r="G296" s="69"/>
      <c r="H296" s="70"/>
      <c r="I296" s="70"/>
      <c r="J296" s="70"/>
      <c r="K296" s="169" t="s">
        <v>764</v>
      </c>
      <c r="L296" s="170"/>
      <c r="M296" s="171"/>
    </row>
    <row r="297" spans="1:13" ht="20.100000000000001" customHeight="1">
      <c r="A297" s="65">
        <v>2</v>
      </c>
      <c r="B297" s="100">
        <v>172257337</v>
      </c>
      <c r="C297" s="67" t="s">
        <v>216</v>
      </c>
      <c r="D297" s="68" t="s">
        <v>176</v>
      </c>
      <c r="E297" s="101" t="s">
        <v>510</v>
      </c>
      <c r="F297" s="101" t="s">
        <v>726</v>
      </c>
      <c r="G297" s="69"/>
      <c r="H297" s="70"/>
      <c r="I297" s="70"/>
      <c r="J297" s="70"/>
      <c r="K297" s="159" t="s">
        <v>764</v>
      </c>
      <c r="L297" s="160"/>
      <c r="M297" s="161"/>
    </row>
    <row r="298" spans="1:13" ht="20.100000000000001" customHeight="1">
      <c r="A298" s="65">
        <v>3</v>
      </c>
      <c r="B298" s="100">
        <v>172127592</v>
      </c>
      <c r="C298" s="67" t="s">
        <v>520</v>
      </c>
      <c r="D298" s="68" t="s">
        <v>96</v>
      </c>
      <c r="E298" s="101" t="s">
        <v>510</v>
      </c>
      <c r="F298" s="101" t="s">
        <v>721</v>
      </c>
      <c r="G298" s="69"/>
      <c r="H298" s="70"/>
      <c r="I298" s="70"/>
      <c r="J298" s="70"/>
      <c r="K298" s="159" t="s">
        <v>764</v>
      </c>
      <c r="L298" s="160"/>
      <c r="M298" s="161"/>
    </row>
    <row r="299" spans="1:13" ht="20.100000000000001" customHeight="1">
      <c r="A299" s="65">
        <v>4</v>
      </c>
      <c r="B299" s="100">
        <v>172257335</v>
      </c>
      <c r="C299" s="67" t="s">
        <v>521</v>
      </c>
      <c r="D299" s="68" t="s">
        <v>96</v>
      </c>
      <c r="E299" s="101" t="s">
        <v>510</v>
      </c>
      <c r="F299" s="101" t="s">
        <v>726</v>
      </c>
      <c r="G299" s="69"/>
      <c r="H299" s="70"/>
      <c r="I299" s="70"/>
      <c r="J299" s="70"/>
      <c r="K299" s="159" t="s">
        <v>764</v>
      </c>
      <c r="L299" s="160"/>
      <c r="M299" s="161"/>
    </row>
    <row r="300" spans="1:13" ht="20.100000000000001" customHeight="1">
      <c r="A300" s="65">
        <v>5</v>
      </c>
      <c r="B300" s="100">
        <v>1820225874</v>
      </c>
      <c r="C300" s="67" t="s">
        <v>522</v>
      </c>
      <c r="D300" s="68" t="s">
        <v>96</v>
      </c>
      <c r="E300" s="101" t="s">
        <v>510</v>
      </c>
      <c r="F300" s="101" t="s">
        <v>322</v>
      </c>
      <c r="G300" s="69"/>
      <c r="H300" s="70"/>
      <c r="I300" s="70"/>
      <c r="J300" s="70"/>
      <c r="K300" s="159" t="s">
        <v>764</v>
      </c>
      <c r="L300" s="160"/>
      <c r="M300" s="161"/>
    </row>
    <row r="301" spans="1:13" ht="20.100000000000001" customHeight="1">
      <c r="A301" s="65">
        <v>6</v>
      </c>
      <c r="B301" s="100">
        <v>172217209</v>
      </c>
      <c r="C301" s="67" t="s">
        <v>523</v>
      </c>
      <c r="D301" s="68" t="s">
        <v>524</v>
      </c>
      <c r="E301" s="101" t="s">
        <v>510</v>
      </c>
      <c r="F301" s="101" t="s">
        <v>347</v>
      </c>
      <c r="G301" s="69"/>
      <c r="H301" s="70"/>
      <c r="I301" s="70"/>
      <c r="J301" s="70"/>
      <c r="K301" s="159" t="s">
        <v>764</v>
      </c>
      <c r="L301" s="160"/>
      <c r="M301" s="161"/>
    </row>
    <row r="302" spans="1:13" ht="20.100000000000001" customHeight="1">
      <c r="A302" s="65">
        <v>7</v>
      </c>
      <c r="B302" s="100">
        <v>1820234279</v>
      </c>
      <c r="C302" s="67" t="s">
        <v>224</v>
      </c>
      <c r="D302" s="68" t="s">
        <v>189</v>
      </c>
      <c r="E302" s="101" t="s">
        <v>510</v>
      </c>
      <c r="F302" s="101" t="s">
        <v>268</v>
      </c>
      <c r="G302" s="69"/>
      <c r="H302" s="70"/>
      <c r="I302" s="70"/>
      <c r="J302" s="70"/>
      <c r="K302" s="159" t="s">
        <v>764</v>
      </c>
      <c r="L302" s="160"/>
      <c r="M302" s="161"/>
    </row>
    <row r="303" spans="1:13" ht="20.100000000000001" customHeight="1">
      <c r="A303" s="65">
        <v>8</v>
      </c>
      <c r="B303" s="100">
        <v>1820226519</v>
      </c>
      <c r="C303" s="67" t="s">
        <v>525</v>
      </c>
      <c r="D303" s="68" t="s">
        <v>97</v>
      </c>
      <c r="E303" s="101" t="s">
        <v>510</v>
      </c>
      <c r="F303" s="101" t="s">
        <v>322</v>
      </c>
      <c r="G303" s="69"/>
      <c r="H303" s="70"/>
      <c r="I303" s="70"/>
      <c r="J303" s="70"/>
      <c r="K303" s="159" t="s">
        <v>764</v>
      </c>
      <c r="L303" s="160"/>
      <c r="M303" s="161"/>
    </row>
    <row r="304" spans="1:13" ht="20.100000000000001" customHeight="1">
      <c r="A304" s="65">
        <v>9</v>
      </c>
      <c r="B304" s="100">
        <v>172338250</v>
      </c>
      <c r="C304" s="67" t="s">
        <v>526</v>
      </c>
      <c r="D304" s="68" t="s">
        <v>290</v>
      </c>
      <c r="E304" s="101" t="s">
        <v>510</v>
      </c>
      <c r="F304" s="101" t="s">
        <v>325</v>
      </c>
      <c r="G304" s="69"/>
      <c r="H304" s="70"/>
      <c r="I304" s="70"/>
      <c r="J304" s="70"/>
      <c r="K304" s="159" t="s">
        <v>764</v>
      </c>
      <c r="L304" s="160"/>
      <c r="M304" s="161"/>
    </row>
    <row r="305" spans="1:13" ht="20.100000000000001" customHeight="1">
      <c r="A305" s="65">
        <v>10</v>
      </c>
      <c r="B305" s="100">
        <v>172128906</v>
      </c>
      <c r="C305" s="67" t="s">
        <v>164</v>
      </c>
      <c r="D305" s="68" t="s">
        <v>98</v>
      </c>
      <c r="E305" s="101" t="s">
        <v>510</v>
      </c>
      <c r="F305" s="101" t="s">
        <v>721</v>
      </c>
      <c r="G305" s="69"/>
      <c r="H305" s="70"/>
      <c r="I305" s="70"/>
      <c r="J305" s="70"/>
      <c r="K305" s="159" t="s">
        <v>764</v>
      </c>
      <c r="L305" s="160"/>
      <c r="M305" s="161"/>
    </row>
    <row r="306" spans="1:13" ht="20.100000000000001" customHeight="1">
      <c r="A306" s="65">
        <v>11</v>
      </c>
      <c r="B306" s="100">
        <v>172257338</v>
      </c>
      <c r="C306" s="67" t="s">
        <v>527</v>
      </c>
      <c r="D306" s="68" t="s">
        <v>98</v>
      </c>
      <c r="E306" s="101" t="s">
        <v>510</v>
      </c>
      <c r="F306" s="101" t="s">
        <v>726</v>
      </c>
      <c r="G306" s="69"/>
      <c r="H306" s="70"/>
      <c r="I306" s="70"/>
      <c r="J306" s="70"/>
      <c r="K306" s="159" t="s">
        <v>764</v>
      </c>
      <c r="L306" s="160"/>
      <c r="M306" s="161"/>
    </row>
    <row r="307" spans="1:13" ht="20.100000000000001" customHeight="1">
      <c r="A307" s="65">
        <v>12</v>
      </c>
      <c r="B307" s="100">
        <v>1820264380</v>
      </c>
      <c r="C307" s="67" t="s">
        <v>171</v>
      </c>
      <c r="D307" s="68" t="s">
        <v>160</v>
      </c>
      <c r="E307" s="101" t="s">
        <v>510</v>
      </c>
      <c r="F307" s="101" t="s">
        <v>323</v>
      </c>
      <c r="G307" s="69"/>
      <c r="H307" s="70"/>
      <c r="I307" s="70"/>
      <c r="J307" s="70"/>
      <c r="K307" s="159" t="s">
        <v>764</v>
      </c>
      <c r="L307" s="160"/>
      <c r="M307" s="161"/>
    </row>
    <row r="308" spans="1:13" ht="20.100000000000001" customHeight="1">
      <c r="A308" s="65">
        <v>13</v>
      </c>
      <c r="B308" s="100">
        <v>1810715514</v>
      </c>
      <c r="C308" s="67" t="s">
        <v>295</v>
      </c>
      <c r="D308" s="68" t="s">
        <v>227</v>
      </c>
      <c r="E308" s="101" t="s">
        <v>510</v>
      </c>
      <c r="F308" s="101" t="s">
        <v>256</v>
      </c>
      <c r="G308" s="69"/>
      <c r="H308" s="70"/>
      <c r="I308" s="70"/>
      <c r="J308" s="70"/>
      <c r="K308" s="159" t="s">
        <v>764</v>
      </c>
      <c r="L308" s="160"/>
      <c r="M308" s="161"/>
    </row>
    <row r="309" spans="1:13" ht="20.100000000000001" customHeight="1">
      <c r="A309" s="65">
        <v>14</v>
      </c>
      <c r="B309" s="100">
        <v>1821636301</v>
      </c>
      <c r="C309" s="67" t="s">
        <v>528</v>
      </c>
      <c r="D309" s="68" t="s">
        <v>161</v>
      </c>
      <c r="E309" s="101" t="s">
        <v>510</v>
      </c>
      <c r="F309" s="101" t="s">
        <v>269</v>
      </c>
      <c r="G309" s="69"/>
      <c r="H309" s="70"/>
      <c r="I309" s="70"/>
      <c r="J309" s="70"/>
      <c r="K309" s="159" t="s">
        <v>764</v>
      </c>
      <c r="L309" s="160"/>
      <c r="M309" s="161"/>
    </row>
    <row r="310" spans="1:13" ht="20.100000000000001" customHeight="1">
      <c r="A310" s="65">
        <v>15</v>
      </c>
      <c r="B310" s="100">
        <v>162143129</v>
      </c>
      <c r="C310" s="67" t="s">
        <v>529</v>
      </c>
      <c r="D310" s="68" t="s">
        <v>530</v>
      </c>
      <c r="E310" s="101" t="s">
        <v>510</v>
      </c>
      <c r="F310" s="101" t="s">
        <v>711</v>
      </c>
      <c r="G310" s="69"/>
      <c r="H310" s="70"/>
      <c r="I310" s="70"/>
      <c r="J310" s="70"/>
      <c r="K310" s="159" t="s">
        <v>764</v>
      </c>
      <c r="L310" s="160"/>
      <c r="M310" s="161"/>
    </row>
    <row r="311" spans="1:13" ht="20.100000000000001" customHeight="1">
      <c r="A311" s="65">
        <v>16</v>
      </c>
      <c r="B311" s="100">
        <v>1810713752</v>
      </c>
      <c r="C311" s="67" t="s">
        <v>531</v>
      </c>
      <c r="D311" s="68" t="s">
        <v>105</v>
      </c>
      <c r="E311" s="101" t="s">
        <v>510</v>
      </c>
      <c r="F311" s="101" t="s">
        <v>328</v>
      </c>
      <c r="G311" s="69"/>
      <c r="H311" s="70"/>
      <c r="I311" s="70"/>
      <c r="J311" s="70"/>
      <c r="K311" s="159" t="s">
        <v>764</v>
      </c>
      <c r="L311" s="160"/>
      <c r="M311" s="161"/>
    </row>
    <row r="312" spans="1:13" ht="20.100000000000001" customHeight="1">
      <c r="A312" s="65">
        <v>17</v>
      </c>
      <c r="B312" s="100">
        <v>1810713753</v>
      </c>
      <c r="C312" s="67" t="s">
        <v>532</v>
      </c>
      <c r="D312" s="68" t="s">
        <v>125</v>
      </c>
      <c r="E312" s="101" t="s">
        <v>510</v>
      </c>
      <c r="F312" s="101" t="s">
        <v>328</v>
      </c>
      <c r="G312" s="69"/>
      <c r="H312" s="70"/>
      <c r="I312" s="70"/>
      <c r="J312" s="70"/>
      <c r="K312" s="159" t="s">
        <v>764</v>
      </c>
      <c r="L312" s="160"/>
      <c r="M312" s="161"/>
    </row>
    <row r="313" spans="1:13" ht="20.100000000000001" customHeight="1">
      <c r="A313" s="65">
        <v>18</v>
      </c>
      <c r="B313" s="100">
        <v>172348420</v>
      </c>
      <c r="C313" s="67" t="s">
        <v>533</v>
      </c>
      <c r="D313" s="68" t="s">
        <v>197</v>
      </c>
      <c r="E313" s="101" t="s">
        <v>510</v>
      </c>
      <c r="F313" s="101" t="s">
        <v>712</v>
      </c>
      <c r="G313" s="69"/>
      <c r="H313" s="70"/>
      <c r="I313" s="70"/>
      <c r="J313" s="70"/>
      <c r="K313" s="159" t="s">
        <v>764</v>
      </c>
      <c r="L313" s="160"/>
      <c r="M313" s="161"/>
    </row>
    <row r="314" spans="1:13" ht="20.100000000000001" customHeight="1">
      <c r="A314" s="65">
        <v>19</v>
      </c>
      <c r="B314" s="100">
        <v>1810714555</v>
      </c>
      <c r="C314" s="67" t="s">
        <v>126</v>
      </c>
      <c r="D314" s="68" t="s">
        <v>127</v>
      </c>
      <c r="E314" s="101" t="s">
        <v>510</v>
      </c>
      <c r="F314" s="101" t="s">
        <v>256</v>
      </c>
      <c r="G314" s="69"/>
      <c r="H314" s="70"/>
      <c r="I314" s="70"/>
      <c r="J314" s="70"/>
      <c r="K314" s="159" t="s">
        <v>764</v>
      </c>
      <c r="L314" s="160"/>
      <c r="M314" s="161"/>
    </row>
    <row r="315" spans="1:13" ht="20.100000000000001" customHeight="1">
      <c r="A315" s="65">
        <v>20</v>
      </c>
      <c r="B315" s="100">
        <v>1820235340</v>
      </c>
      <c r="C315" s="67" t="s">
        <v>534</v>
      </c>
      <c r="D315" s="68" t="s">
        <v>127</v>
      </c>
      <c r="E315" s="101" t="s">
        <v>510</v>
      </c>
      <c r="F315" s="101" t="s">
        <v>268</v>
      </c>
      <c r="G315" s="69"/>
      <c r="H315" s="70"/>
      <c r="I315" s="70"/>
      <c r="J315" s="70"/>
      <c r="K315" s="159" t="s">
        <v>764</v>
      </c>
      <c r="L315" s="160"/>
      <c r="M315" s="161"/>
    </row>
    <row r="316" spans="1:13" ht="20.100000000000001" customHeight="1">
      <c r="A316" s="65">
        <v>21</v>
      </c>
      <c r="B316" s="100">
        <v>1820235342</v>
      </c>
      <c r="C316" s="67" t="s">
        <v>535</v>
      </c>
      <c r="D316" s="68" t="s">
        <v>127</v>
      </c>
      <c r="E316" s="101" t="s">
        <v>510</v>
      </c>
      <c r="F316" s="101" t="s">
        <v>268</v>
      </c>
      <c r="G316" s="69"/>
      <c r="H316" s="70"/>
      <c r="I316" s="70"/>
      <c r="J316" s="70"/>
      <c r="K316" s="159" t="s">
        <v>764</v>
      </c>
      <c r="L316" s="160"/>
      <c r="M316" s="161"/>
    </row>
    <row r="317" spans="1:13" ht="20.100000000000001" customHeight="1">
      <c r="A317" s="65">
        <v>22</v>
      </c>
      <c r="B317" s="100">
        <v>172417685</v>
      </c>
      <c r="C317" s="67" t="s">
        <v>536</v>
      </c>
      <c r="D317" s="68" t="s">
        <v>169</v>
      </c>
      <c r="E317" s="101" t="s">
        <v>510</v>
      </c>
      <c r="F317" s="101" t="s">
        <v>711</v>
      </c>
      <c r="G317" s="69"/>
      <c r="H317" s="70"/>
      <c r="I317" s="70"/>
      <c r="J317" s="70"/>
      <c r="K317" s="159" t="s">
        <v>764</v>
      </c>
      <c r="L317" s="160"/>
      <c r="M317" s="161"/>
    </row>
    <row r="318" spans="1:13" ht="20.100000000000001" customHeight="1">
      <c r="A318" s="65">
        <v>23</v>
      </c>
      <c r="B318" s="100">
        <v>1810716261</v>
      </c>
      <c r="C318" s="67" t="s">
        <v>537</v>
      </c>
      <c r="D318" s="68" t="s">
        <v>130</v>
      </c>
      <c r="E318" s="101" t="s">
        <v>510</v>
      </c>
      <c r="F318" s="101" t="s">
        <v>324</v>
      </c>
      <c r="G318" s="69"/>
      <c r="H318" s="70"/>
      <c r="I318" s="70"/>
      <c r="J318" s="70"/>
      <c r="K318" s="159" t="s">
        <v>764</v>
      </c>
      <c r="L318" s="160"/>
      <c r="M318" s="161"/>
    </row>
    <row r="319" spans="1:13" ht="20.100000000000001" customHeight="1">
      <c r="A319" s="65">
        <v>24</v>
      </c>
      <c r="B319" s="100">
        <v>1820226582</v>
      </c>
      <c r="C319" s="67" t="s">
        <v>538</v>
      </c>
      <c r="D319" s="68" t="s">
        <v>130</v>
      </c>
      <c r="E319" s="101" t="s">
        <v>510</v>
      </c>
      <c r="F319" s="101" t="s">
        <v>322</v>
      </c>
      <c r="G319" s="69"/>
      <c r="H319" s="70"/>
      <c r="I319" s="70"/>
      <c r="J319" s="70"/>
      <c r="K319" s="159" t="s">
        <v>764</v>
      </c>
      <c r="L319" s="160"/>
      <c r="M319" s="161"/>
    </row>
    <row r="321" spans="1:13" s="56" customFormat="1">
      <c r="B321" s="172" t="s">
        <v>57</v>
      </c>
      <c r="C321" s="172"/>
      <c r="D321" s="57"/>
      <c r="E321" s="156" t="s">
        <v>58</v>
      </c>
      <c r="F321" s="156"/>
      <c r="G321" s="156"/>
      <c r="H321" s="156"/>
      <c r="I321" s="156"/>
      <c r="J321" s="156"/>
      <c r="K321" s="58" t="s">
        <v>785</v>
      </c>
    </row>
    <row r="322" spans="1:13" s="56" customFormat="1">
      <c r="B322" s="172" t="s">
        <v>59</v>
      </c>
      <c r="C322" s="172"/>
      <c r="D322" s="59" t="s">
        <v>754</v>
      </c>
      <c r="E322" s="156" t="s">
        <v>760</v>
      </c>
      <c r="F322" s="156"/>
      <c r="G322" s="156"/>
      <c r="H322" s="156"/>
      <c r="I322" s="156"/>
      <c r="J322" s="156"/>
      <c r="K322" s="60" t="s">
        <v>60</v>
      </c>
      <c r="L322" s="61" t="s">
        <v>61</v>
      </c>
      <c r="M322" s="61">
        <v>2</v>
      </c>
    </row>
    <row r="323" spans="1:13" s="62" customFormat="1" ht="18.75" customHeight="1">
      <c r="B323" s="63" t="s">
        <v>761</v>
      </c>
      <c r="C323" s="157" t="s">
        <v>762</v>
      </c>
      <c r="D323" s="157"/>
      <c r="E323" s="157"/>
      <c r="F323" s="157"/>
      <c r="G323" s="157"/>
      <c r="H323" s="157"/>
      <c r="I323" s="157"/>
      <c r="J323" s="157"/>
      <c r="K323" s="60" t="s">
        <v>62</v>
      </c>
      <c r="L323" s="60" t="s">
        <v>61</v>
      </c>
      <c r="M323" s="60">
        <v>2</v>
      </c>
    </row>
    <row r="324" spans="1:13" s="62" customFormat="1" ht="18.75" customHeight="1">
      <c r="A324" s="158" t="s">
        <v>786</v>
      </c>
      <c r="B324" s="158"/>
      <c r="C324" s="158"/>
      <c r="D324" s="158"/>
      <c r="E324" s="158"/>
      <c r="F324" s="158"/>
      <c r="G324" s="158"/>
      <c r="H324" s="158"/>
      <c r="I324" s="158"/>
      <c r="J324" s="158"/>
      <c r="K324" s="60" t="s">
        <v>63</v>
      </c>
      <c r="L324" s="60" t="s">
        <v>61</v>
      </c>
      <c r="M324" s="60">
        <v>1</v>
      </c>
    </row>
    <row r="325" spans="1:13" ht="9" customHeight="1"/>
    <row r="326" spans="1:13" ht="15" customHeight="1">
      <c r="A326" s="152" t="s">
        <v>4</v>
      </c>
      <c r="B326" s="153" t="s">
        <v>64</v>
      </c>
      <c r="C326" s="154" t="s">
        <v>9</v>
      </c>
      <c r="D326" s="155" t="s">
        <v>10</v>
      </c>
      <c r="E326" s="153" t="s">
        <v>75</v>
      </c>
      <c r="F326" s="153" t="s">
        <v>76</v>
      </c>
      <c r="G326" s="153" t="s">
        <v>66</v>
      </c>
      <c r="H326" s="153" t="s">
        <v>67</v>
      </c>
      <c r="I326" s="162" t="s">
        <v>56</v>
      </c>
      <c r="J326" s="162"/>
      <c r="K326" s="163" t="s">
        <v>68</v>
      </c>
      <c r="L326" s="164"/>
      <c r="M326" s="165"/>
    </row>
    <row r="327" spans="1:13" ht="27" customHeight="1">
      <c r="A327" s="152"/>
      <c r="B327" s="152"/>
      <c r="C327" s="154"/>
      <c r="D327" s="155"/>
      <c r="E327" s="152"/>
      <c r="F327" s="152"/>
      <c r="G327" s="152"/>
      <c r="H327" s="152"/>
      <c r="I327" s="64" t="s">
        <v>69</v>
      </c>
      <c r="J327" s="64" t="s">
        <v>70</v>
      </c>
      <c r="K327" s="166"/>
      <c r="L327" s="167"/>
      <c r="M327" s="168"/>
    </row>
    <row r="328" spans="1:13" ht="20.100000000000001" customHeight="1">
      <c r="A328" s="65">
        <v>1</v>
      </c>
      <c r="B328" s="100">
        <v>1810714536</v>
      </c>
      <c r="C328" s="67" t="s">
        <v>539</v>
      </c>
      <c r="D328" s="68" t="s">
        <v>429</v>
      </c>
      <c r="E328" s="101" t="s">
        <v>510</v>
      </c>
      <c r="F328" s="101" t="s">
        <v>328</v>
      </c>
      <c r="G328" s="69"/>
      <c r="H328" s="70"/>
      <c r="I328" s="70"/>
      <c r="J328" s="70"/>
      <c r="K328" s="169" t="s">
        <v>764</v>
      </c>
      <c r="L328" s="170"/>
      <c r="M328" s="171"/>
    </row>
    <row r="329" spans="1:13" ht="20.100000000000001" customHeight="1">
      <c r="A329" s="65">
        <v>2</v>
      </c>
      <c r="B329" s="100">
        <v>1821224266</v>
      </c>
      <c r="C329" s="67" t="s">
        <v>540</v>
      </c>
      <c r="D329" s="68" t="s">
        <v>131</v>
      </c>
      <c r="E329" s="101" t="s">
        <v>510</v>
      </c>
      <c r="F329" s="101" t="s">
        <v>322</v>
      </c>
      <c r="G329" s="69"/>
      <c r="H329" s="70"/>
      <c r="I329" s="70"/>
      <c r="J329" s="70"/>
      <c r="K329" s="159" t="s">
        <v>764</v>
      </c>
      <c r="L329" s="160"/>
      <c r="M329" s="161"/>
    </row>
    <row r="330" spans="1:13" ht="20.100000000000001" customHeight="1">
      <c r="A330" s="65">
        <v>3</v>
      </c>
      <c r="B330" s="100">
        <v>172216555</v>
      </c>
      <c r="C330" s="67" t="s">
        <v>210</v>
      </c>
      <c r="D330" s="68" t="s">
        <v>109</v>
      </c>
      <c r="E330" s="101" t="s">
        <v>510</v>
      </c>
      <c r="F330" s="101" t="s">
        <v>347</v>
      </c>
      <c r="G330" s="69"/>
      <c r="H330" s="70"/>
      <c r="I330" s="70"/>
      <c r="J330" s="70"/>
      <c r="K330" s="159" t="s">
        <v>764</v>
      </c>
      <c r="L330" s="160"/>
      <c r="M330" s="161"/>
    </row>
    <row r="331" spans="1:13" ht="20.100000000000001" customHeight="1">
      <c r="A331" s="65">
        <v>4</v>
      </c>
      <c r="B331" s="100">
        <v>1820224262</v>
      </c>
      <c r="C331" s="67" t="s">
        <v>245</v>
      </c>
      <c r="D331" s="68" t="s">
        <v>112</v>
      </c>
      <c r="E331" s="101" t="s">
        <v>510</v>
      </c>
      <c r="F331" s="101" t="s">
        <v>322</v>
      </c>
      <c r="G331" s="69"/>
      <c r="H331" s="70"/>
      <c r="I331" s="70"/>
      <c r="J331" s="70"/>
      <c r="K331" s="159" t="s">
        <v>764</v>
      </c>
      <c r="L331" s="160"/>
      <c r="M331" s="161"/>
    </row>
    <row r="332" spans="1:13" ht="20.100000000000001" customHeight="1">
      <c r="A332" s="65">
        <v>5</v>
      </c>
      <c r="B332" s="100">
        <v>172257344</v>
      </c>
      <c r="C332" s="67" t="s">
        <v>541</v>
      </c>
      <c r="D332" s="68" t="s">
        <v>113</v>
      </c>
      <c r="E332" s="101" t="s">
        <v>510</v>
      </c>
      <c r="F332" s="101" t="s">
        <v>726</v>
      </c>
      <c r="G332" s="69"/>
      <c r="H332" s="70"/>
      <c r="I332" s="70"/>
      <c r="J332" s="70"/>
      <c r="K332" s="159" t="s">
        <v>764</v>
      </c>
      <c r="L332" s="160"/>
      <c r="M332" s="161"/>
    </row>
    <row r="333" spans="1:13" ht="20.100000000000001" customHeight="1">
      <c r="A333" s="65">
        <v>6</v>
      </c>
      <c r="B333" s="100">
        <v>172257350</v>
      </c>
      <c r="C333" s="67" t="s">
        <v>542</v>
      </c>
      <c r="D333" s="68" t="s">
        <v>113</v>
      </c>
      <c r="E333" s="101" t="s">
        <v>510</v>
      </c>
      <c r="F333" s="101" t="s">
        <v>726</v>
      </c>
      <c r="G333" s="69"/>
      <c r="H333" s="70"/>
      <c r="I333" s="70"/>
      <c r="J333" s="70"/>
      <c r="K333" s="159" t="s">
        <v>764</v>
      </c>
      <c r="L333" s="160"/>
      <c r="M333" s="161"/>
    </row>
    <row r="334" spans="1:13" ht="20.100000000000001" customHeight="1">
      <c r="A334" s="65">
        <v>7</v>
      </c>
      <c r="B334" s="100">
        <v>172338150</v>
      </c>
      <c r="C334" s="67" t="s">
        <v>543</v>
      </c>
      <c r="D334" s="68" t="s">
        <v>113</v>
      </c>
      <c r="E334" s="101" t="s">
        <v>510</v>
      </c>
      <c r="F334" s="101" t="s">
        <v>325</v>
      </c>
      <c r="G334" s="69"/>
      <c r="H334" s="70"/>
      <c r="I334" s="70"/>
      <c r="J334" s="70"/>
      <c r="K334" s="159" t="s">
        <v>764</v>
      </c>
      <c r="L334" s="160"/>
      <c r="M334" s="161"/>
    </row>
    <row r="335" spans="1:13" ht="20.100000000000001" customHeight="1">
      <c r="A335" s="65">
        <v>8</v>
      </c>
      <c r="B335" s="100">
        <v>1820236311</v>
      </c>
      <c r="C335" s="67" t="s">
        <v>100</v>
      </c>
      <c r="D335" s="68" t="s">
        <v>228</v>
      </c>
      <c r="E335" s="101" t="s">
        <v>510</v>
      </c>
      <c r="F335" s="101" t="s">
        <v>268</v>
      </c>
      <c r="G335" s="69"/>
      <c r="H335" s="70"/>
      <c r="I335" s="70"/>
      <c r="J335" s="70"/>
      <c r="K335" s="159" t="s">
        <v>764</v>
      </c>
      <c r="L335" s="160"/>
      <c r="M335" s="161"/>
    </row>
    <row r="336" spans="1:13" ht="20.100000000000001" customHeight="1">
      <c r="A336" s="65">
        <v>9</v>
      </c>
      <c r="B336" s="100">
        <v>172257336</v>
      </c>
      <c r="C336" s="67" t="s">
        <v>279</v>
      </c>
      <c r="D336" s="68" t="s">
        <v>139</v>
      </c>
      <c r="E336" s="101" t="s">
        <v>510</v>
      </c>
      <c r="F336" s="101" t="s">
        <v>726</v>
      </c>
      <c r="G336" s="69"/>
      <c r="H336" s="70"/>
      <c r="I336" s="70"/>
      <c r="J336" s="70"/>
      <c r="K336" s="159" t="s">
        <v>764</v>
      </c>
      <c r="L336" s="160"/>
      <c r="M336" s="161"/>
    </row>
    <row r="337" spans="1:13" ht="20.100000000000001" customHeight="1">
      <c r="A337" s="65">
        <v>10</v>
      </c>
      <c r="B337" s="100">
        <v>172257347</v>
      </c>
      <c r="C337" s="67" t="s">
        <v>544</v>
      </c>
      <c r="D337" s="68" t="s">
        <v>139</v>
      </c>
      <c r="E337" s="101" t="s">
        <v>510</v>
      </c>
      <c r="F337" s="101" t="s">
        <v>726</v>
      </c>
      <c r="G337" s="69"/>
      <c r="H337" s="70"/>
      <c r="I337" s="70"/>
      <c r="J337" s="70"/>
      <c r="K337" s="159" t="s">
        <v>764</v>
      </c>
      <c r="L337" s="160"/>
      <c r="M337" s="161"/>
    </row>
    <row r="338" spans="1:13" ht="20.100000000000001" customHeight="1">
      <c r="A338" s="65">
        <v>11</v>
      </c>
      <c r="B338" s="100">
        <v>1810714564</v>
      </c>
      <c r="C338" s="67" t="s">
        <v>194</v>
      </c>
      <c r="D338" s="68" t="s">
        <v>151</v>
      </c>
      <c r="E338" s="101" t="s">
        <v>510</v>
      </c>
      <c r="F338" s="101" t="s">
        <v>256</v>
      </c>
      <c r="G338" s="69"/>
      <c r="H338" s="70"/>
      <c r="I338" s="70"/>
      <c r="J338" s="70"/>
      <c r="K338" s="159" t="s">
        <v>764</v>
      </c>
      <c r="L338" s="160"/>
      <c r="M338" s="161"/>
    </row>
    <row r="339" spans="1:13" ht="20.100000000000001" customHeight="1">
      <c r="A339" s="65">
        <v>12</v>
      </c>
      <c r="B339" s="100">
        <v>172338143</v>
      </c>
      <c r="C339" s="67" t="s">
        <v>545</v>
      </c>
      <c r="D339" s="68" t="s">
        <v>114</v>
      </c>
      <c r="E339" s="101" t="s">
        <v>510</v>
      </c>
      <c r="F339" s="101" t="s">
        <v>325</v>
      </c>
      <c r="G339" s="69"/>
      <c r="H339" s="70"/>
      <c r="I339" s="70"/>
      <c r="J339" s="70"/>
      <c r="K339" s="159" t="s">
        <v>764</v>
      </c>
      <c r="L339" s="160"/>
      <c r="M339" s="161"/>
    </row>
    <row r="340" spans="1:13" ht="20.100000000000001" customHeight="1">
      <c r="A340" s="65">
        <v>13</v>
      </c>
      <c r="B340" s="100">
        <v>172257339</v>
      </c>
      <c r="C340" s="67" t="s">
        <v>143</v>
      </c>
      <c r="D340" s="68" t="s">
        <v>546</v>
      </c>
      <c r="E340" s="101" t="s">
        <v>510</v>
      </c>
      <c r="F340" s="101" t="s">
        <v>726</v>
      </c>
      <c r="G340" s="69"/>
      <c r="H340" s="70"/>
      <c r="I340" s="70"/>
      <c r="J340" s="70"/>
      <c r="K340" s="159" t="s">
        <v>764</v>
      </c>
      <c r="L340" s="160"/>
      <c r="M340" s="161"/>
    </row>
    <row r="341" spans="1:13" ht="20.100000000000001" customHeight="1">
      <c r="A341" s="65">
        <v>14</v>
      </c>
      <c r="B341" s="100">
        <v>1810715793</v>
      </c>
      <c r="C341" s="67" t="s">
        <v>547</v>
      </c>
      <c r="D341" s="68" t="s">
        <v>141</v>
      </c>
      <c r="E341" s="101" t="s">
        <v>548</v>
      </c>
      <c r="F341" s="101" t="s">
        <v>336</v>
      </c>
      <c r="G341" s="69"/>
      <c r="H341" s="70"/>
      <c r="I341" s="70"/>
      <c r="J341" s="70"/>
      <c r="K341" s="159" t="s">
        <v>764</v>
      </c>
      <c r="L341" s="160"/>
      <c r="M341" s="161"/>
    </row>
    <row r="342" spans="1:13" ht="20.100000000000001" customHeight="1">
      <c r="A342" s="65">
        <v>15</v>
      </c>
      <c r="B342" s="100">
        <v>172526925</v>
      </c>
      <c r="C342" s="67" t="s">
        <v>549</v>
      </c>
      <c r="D342" s="68" t="s">
        <v>213</v>
      </c>
      <c r="E342" s="101" t="s">
        <v>548</v>
      </c>
      <c r="F342" s="101" t="s">
        <v>727</v>
      </c>
      <c r="G342" s="69"/>
      <c r="H342" s="70"/>
      <c r="I342" s="70"/>
      <c r="J342" s="70"/>
      <c r="K342" s="159" t="s">
        <v>764</v>
      </c>
      <c r="L342" s="160"/>
      <c r="M342" s="161"/>
    </row>
    <row r="343" spans="1:13" ht="20.100000000000001" customHeight="1">
      <c r="A343" s="65">
        <v>16</v>
      </c>
      <c r="B343" s="100">
        <v>172317821</v>
      </c>
      <c r="C343" s="67" t="s">
        <v>550</v>
      </c>
      <c r="D343" s="68" t="s">
        <v>120</v>
      </c>
      <c r="E343" s="101" t="s">
        <v>548</v>
      </c>
      <c r="F343" s="101" t="s">
        <v>331</v>
      </c>
      <c r="G343" s="69"/>
      <c r="H343" s="70"/>
      <c r="I343" s="70"/>
      <c r="J343" s="70"/>
      <c r="K343" s="159" t="s">
        <v>764</v>
      </c>
      <c r="L343" s="160"/>
      <c r="M343" s="161"/>
    </row>
    <row r="344" spans="1:13" ht="20.100000000000001" customHeight="1">
      <c r="A344" s="65">
        <v>17</v>
      </c>
      <c r="B344" s="100">
        <v>1821125985</v>
      </c>
      <c r="C344" s="67" t="s">
        <v>551</v>
      </c>
      <c r="D344" s="68" t="s">
        <v>121</v>
      </c>
      <c r="E344" s="101" t="s">
        <v>548</v>
      </c>
      <c r="F344" s="101" t="s">
        <v>262</v>
      </c>
      <c r="G344" s="69"/>
      <c r="H344" s="70"/>
      <c r="I344" s="70"/>
      <c r="J344" s="70"/>
      <c r="K344" s="159" t="s">
        <v>764</v>
      </c>
      <c r="L344" s="160"/>
      <c r="M344" s="161"/>
    </row>
    <row r="345" spans="1:13" ht="20.100000000000001" customHeight="1">
      <c r="A345" s="65">
        <v>18</v>
      </c>
      <c r="B345" s="100">
        <v>172316801</v>
      </c>
      <c r="C345" s="67" t="s">
        <v>552</v>
      </c>
      <c r="D345" s="68" t="s">
        <v>91</v>
      </c>
      <c r="E345" s="101" t="s">
        <v>548</v>
      </c>
      <c r="F345" s="101" t="s">
        <v>728</v>
      </c>
      <c r="G345" s="69"/>
      <c r="H345" s="70"/>
      <c r="I345" s="70"/>
      <c r="J345" s="70"/>
      <c r="K345" s="159" t="s">
        <v>764</v>
      </c>
      <c r="L345" s="160"/>
      <c r="M345" s="161"/>
    </row>
    <row r="346" spans="1:13" ht="20.100000000000001" customHeight="1">
      <c r="A346" s="65">
        <v>19</v>
      </c>
      <c r="B346" s="100">
        <v>172526939</v>
      </c>
      <c r="C346" s="67" t="s">
        <v>553</v>
      </c>
      <c r="D346" s="68" t="s">
        <v>554</v>
      </c>
      <c r="E346" s="101" t="s">
        <v>548</v>
      </c>
      <c r="F346" s="101" t="s">
        <v>727</v>
      </c>
      <c r="G346" s="69"/>
      <c r="H346" s="70"/>
      <c r="I346" s="70"/>
      <c r="J346" s="70"/>
      <c r="K346" s="159" t="s">
        <v>764</v>
      </c>
      <c r="L346" s="160"/>
      <c r="M346" s="161"/>
    </row>
    <row r="347" spans="1:13" ht="20.100000000000001" customHeight="1">
      <c r="A347" s="65">
        <v>20</v>
      </c>
      <c r="B347" s="100">
        <v>172348282</v>
      </c>
      <c r="C347" s="67" t="s">
        <v>555</v>
      </c>
      <c r="D347" s="68" t="s">
        <v>80</v>
      </c>
      <c r="E347" s="101" t="s">
        <v>548</v>
      </c>
      <c r="F347" s="101" t="s">
        <v>725</v>
      </c>
      <c r="G347" s="69"/>
      <c r="H347" s="70"/>
      <c r="I347" s="70"/>
      <c r="J347" s="70"/>
      <c r="K347" s="159" t="s">
        <v>764</v>
      </c>
      <c r="L347" s="160"/>
      <c r="M347" s="161"/>
    </row>
    <row r="348" spans="1:13" ht="20.100000000000001" customHeight="1">
      <c r="A348" s="65">
        <v>21</v>
      </c>
      <c r="B348" s="100">
        <v>172216541</v>
      </c>
      <c r="C348" s="67" t="s">
        <v>556</v>
      </c>
      <c r="D348" s="68" t="s">
        <v>557</v>
      </c>
      <c r="E348" s="101" t="s">
        <v>548</v>
      </c>
      <c r="F348" s="101" t="s">
        <v>729</v>
      </c>
      <c r="G348" s="69"/>
      <c r="H348" s="70"/>
      <c r="I348" s="70"/>
      <c r="J348" s="70"/>
      <c r="K348" s="159" t="s">
        <v>764</v>
      </c>
      <c r="L348" s="160"/>
      <c r="M348" s="161"/>
    </row>
    <row r="349" spans="1:13" ht="20.100000000000001" customHeight="1">
      <c r="A349" s="65">
        <v>22</v>
      </c>
      <c r="B349" s="100">
        <v>172216568</v>
      </c>
      <c r="C349" s="67" t="s">
        <v>558</v>
      </c>
      <c r="D349" s="68" t="s">
        <v>187</v>
      </c>
      <c r="E349" s="101" t="s">
        <v>548</v>
      </c>
      <c r="F349" s="101" t="s">
        <v>729</v>
      </c>
      <c r="G349" s="69"/>
      <c r="H349" s="70"/>
      <c r="I349" s="70"/>
      <c r="J349" s="70"/>
      <c r="K349" s="159" t="s">
        <v>764</v>
      </c>
      <c r="L349" s="160"/>
      <c r="M349" s="161"/>
    </row>
    <row r="350" spans="1:13" ht="20.100000000000001" customHeight="1">
      <c r="A350" s="65">
        <v>23</v>
      </c>
      <c r="B350" s="100">
        <v>172526944</v>
      </c>
      <c r="C350" s="67" t="s">
        <v>559</v>
      </c>
      <c r="D350" s="68" t="s">
        <v>560</v>
      </c>
      <c r="E350" s="101" t="s">
        <v>548</v>
      </c>
      <c r="F350" s="101" t="s">
        <v>714</v>
      </c>
      <c r="G350" s="69"/>
      <c r="H350" s="70"/>
      <c r="I350" s="70"/>
      <c r="J350" s="70"/>
      <c r="K350" s="159" t="s">
        <v>764</v>
      </c>
      <c r="L350" s="160"/>
      <c r="M350" s="161"/>
    </row>
    <row r="351" spans="1:13" ht="20.100000000000001" customHeight="1">
      <c r="A351" s="65">
        <v>24</v>
      </c>
      <c r="B351" s="100">
        <v>172317814</v>
      </c>
      <c r="C351" s="67" t="s">
        <v>241</v>
      </c>
      <c r="D351" s="68" t="s">
        <v>149</v>
      </c>
      <c r="E351" s="101" t="s">
        <v>548</v>
      </c>
      <c r="F351" s="101" t="s">
        <v>730</v>
      </c>
      <c r="G351" s="69"/>
      <c r="H351" s="70"/>
      <c r="I351" s="70"/>
      <c r="J351" s="70"/>
      <c r="K351" s="159" t="s">
        <v>764</v>
      </c>
      <c r="L351" s="160"/>
      <c r="M351" s="161"/>
    </row>
    <row r="353" spans="1:13" s="56" customFormat="1">
      <c r="B353" s="172" t="s">
        <v>57</v>
      </c>
      <c r="C353" s="172"/>
      <c r="D353" s="57"/>
      <c r="E353" s="156" t="s">
        <v>58</v>
      </c>
      <c r="F353" s="156"/>
      <c r="G353" s="156"/>
      <c r="H353" s="156"/>
      <c r="I353" s="156"/>
      <c r="J353" s="156"/>
      <c r="K353" s="58" t="s">
        <v>787</v>
      </c>
    </row>
    <row r="354" spans="1:13" s="56" customFormat="1">
      <c r="B354" s="172" t="s">
        <v>59</v>
      </c>
      <c r="C354" s="172"/>
      <c r="D354" s="59" t="s">
        <v>755</v>
      </c>
      <c r="E354" s="156" t="s">
        <v>760</v>
      </c>
      <c r="F354" s="156"/>
      <c r="G354" s="156"/>
      <c r="H354" s="156"/>
      <c r="I354" s="156"/>
      <c r="J354" s="156"/>
      <c r="K354" s="60" t="s">
        <v>60</v>
      </c>
      <c r="L354" s="61" t="s">
        <v>61</v>
      </c>
      <c r="M354" s="61">
        <v>2</v>
      </c>
    </row>
    <row r="355" spans="1:13" s="62" customFormat="1" ht="18.75" customHeight="1">
      <c r="B355" s="63" t="s">
        <v>761</v>
      </c>
      <c r="C355" s="157" t="s">
        <v>762</v>
      </c>
      <c r="D355" s="157"/>
      <c r="E355" s="157"/>
      <c r="F355" s="157"/>
      <c r="G355" s="157"/>
      <c r="H355" s="157"/>
      <c r="I355" s="157"/>
      <c r="J355" s="157"/>
      <c r="K355" s="60" t="s">
        <v>62</v>
      </c>
      <c r="L355" s="60" t="s">
        <v>61</v>
      </c>
      <c r="M355" s="60">
        <v>2</v>
      </c>
    </row>
    <row r="356" spans="1:13" s="62" customFormat="1" ht="18.75" customHeight="1">
      <c r="A356" s="158" t="s">
        <v>788</v>
      </c>
      <c r="B356" s="158"/>
      <c r="C356" s="158"/>
      <c r="D356" s="158"/>
      <c r="E356" s="158"/>
      <c r="F356" s="158"/>
      <c r="G356" s="158"/>
      <c r="H356" s="158"/>
      <c r="I356" s="158"/>
      <c r="J356" s="158"/>
      <c r="K356" s="60" t="s">
        <v>63</v>
      </c>
      <c r="L356" s="60" t="s">
        <v>61</v>
      </c>
      <c r="M356" s="60">
        <v>1</v>
      </c>
    </row>
    <row r="357" spans="1:13" ht="9" customHeight="1"/>
    <row r="358" spans="1:13" ht="15" customHeight="1">
      <c r="A358" s="152" t="s">
        <v>4</v>
      </c>
      <c r="B358" s="153" t="s">
        <v>64</v>
      </c>
      <c r="C358" s="154" t="s">
        <v>9</v>
      </c>
      <c r="D358" s="155" t="s">
        <v>10</v>
      </c>
      <c r="E358" s="153" t="s">
        <v>75</v>
      </c>
      <c r="F358" s="153" t="s">
        <v>76</v>
      </c>
      <c r="G358" s="153" t="s">
        <v>66</v>
      </c>
      <c r="H358" s="153" t="s">
        <v>67</v>
      </c>
      <c r="I358" s="162" t="s">
        <v>56</v>
      </c>
      <c r="J358" s="162"/>
      <c r="K358" s="163" t="s">
        <v>68</v>
      </c>
      <c r="L358" s="164"/>
      <c r="M358" s="165"/>
    </row>
    <row r="359" spans="1:13" ht="27" customHeight="1">
      <c r="A359" s="152"/>
      <c r="B359" s="152"/>
      <c r="C359" s="154"/>
      <c r="D359" s="155"/>
      <c r="E359" s="152"/>
      <c r="F359" s="152"/>
      <c r="G359" s="152"/>
      <c r="H359" s="152"/>
      <c r="I359" s="64" t="s">
        <v>69</v>
      </c>
      <c r="J359" s="64" t="s">
        <v>70</v>
      </c>
      <c r="K359" s="166"/>
      <c r="L359" s="167"/>
      <c r="M359" s="168"/>
    </row>
    <row r="360" spans="1:13" ht="20.100000000000001" customHeight="1">
      <c r="A360" s="65">
        <v>1</v>
      </c>
      <c r="B360" s="100">
        <v>172316824</v>
      </c>
      <c r="C360" s="67" t="s">
        <v>561</v>
      </c>
      <c r="D360" s="68" t="s">
        <v>160</v>
      </c>
      <c r="E360" s="101" t="s">
        <v>548</v>
      </c>
      <c r="F360" s="101" t="s">
        <v>730</v>
      </c>
      <c r="G360" s="69"/>
      <c r="H360" s="70"/>
      <c r="I360" s="70"/>
      <c r="J360" s="70"/>
      <c r="K360" s="169" t="s">
        <v>764</v>
      </c>
      <c r="L360" s="170"/>
      <c r="M360" s="171"/>
    </row>
    <row r="361" spans="1:13" ht="20.100000000000001" customHeight="1">
      <c r="A361" s="65">
        <v>2</v>
      </c>
      <c r="B361" s="100">
        <v>172216544</v>
      </c>
      <c r="C361" s="67" t="s">
        <v>562</v>
      </c>
      <c r="D361" s="68" t="s">
        <v>99</v>
      </c>
      <c r="E361" s="101" t="s">
        <v>548</v>
      </c>
      <c r="F361" s="101" t="s">
        <v>729</v>
      </c>
      <c r="G361" s="69"/>
      <c r="H361" s="70"/>
      <c r="I361" s="70"/>
      <c r="J361" s="70"/>
      <c r="K361" s="159" t="s">
        <v>764</v>
      </c>
      <c r="L361" s="160"/>
      <c r="M361" s="161"/>
    </row>
    <row r="362" spans="1:13" ht="20.100000000000001" customHeight="1">
      <c r="A362" s="65">
        <v>3</v>
      </c>
      <c r="B362" s="100">
        <v>172328050</v>
      </c>
      <c r="C362" s="67" t="s">
        <v>563</v>
      </c>
      <c r="D362" s="68" t="s">
        <v>99</v>
      </c>
      <c r="E362" s="101" t="s">
        <v>548</v>
      </c>
      <c r="F362" s="101" t="s">
        <v>731</v>
      </c>
      <c r="G362" s="69"/>
      <c r="H362" s="70"/>
      <c r="I362" s="70"/>
      <c r="J362" s="70"/>
      <c r="K362" s="159" t="s">
        <v>764</v>
      </c>
      <c r="L362" s="160"/>
      <c r="M362" s="161"/>
    </row>
    <row r="363" spans="1:13" ht="20.100000000000001" customHeight="1">
      <c r="A363" s="65">
        <v>4</v>
      </c>
      <c r="B363" s="100">
        <v>172316825</v>
      </c>
      <c r="C363" s="67" t="s">
        <v>556</v>
      </c>
      <c r="D363" s="68" t="s">
        <v>101</v>
      </c>
      <c r="E363" s="101" t="s">
        <v>548</v>
      </c>
      <c r="F363" s="101" t="s">
        <v>730</v>
      </c>
      <c r="G363" s="69"/>
      <c r="H363" s="70"/>
      <c r="I363" s="70"/>
      <c r="J363" s="70"/>
      <c r="K363" s="159" t="s">
        <v>764</v>
      </c>
      <c r="L363" s="160"/>
      <c r="M363" s="161"/>
    </row>
    <row r="364" spans="1:13" ht="20.100000000000001" customHeight="1">
      <c r="A364" s="65">
        <v>5</v>
      </c>
      <c r="B364" s="100">
        <v>172316826</v>
      </c>
      <c r="C364" s="67" t="s">
        <v>250</v>
      </c>
      <c r="D364" s="68" t="s">
        <v>202</v>
      </c>
      <c r="E364" s="101" t="s">
        <v>548</v>
      </c>
      <c r="F364" s="101" t="s">
        <v>730</v>
      </c>
      <c r="G364" s="69"/>
      <c r="H364" s="70"/>
      <c r="I364" s="70"/>
      <c r="J364" s="70"/>
      <c r="K364" s="159" t="s">
        <v>764</v>
      </c>
      <c r="L364" s="160"/>
      <c r="M364" s="161"/>
    </row>
    <row r="365" spans="1:13" ht="20.100000000000001" customHeight="1">
      <c r="A365" s="65">
        <v>6</v>
      </c>
      <c r="B365" s="100">
        <v>172316827</v>
      </c>
      <c r="C365" s="67" t="s">
        <v>564</v>
      </c>
      <c r="D365" s="68" t="s">
        <v>274</v>
      </c>
      <c r="E365" s="101" t="s">
        <v>548</v>
      </c>
      <c r="F365" s="101" t="s">
        <v>730</v>
      </c>
      <c r="G365" s="69"/>
      <c r="H365" s="70"/>
      <c r="I365" s="70"/>
      <c r="J365" s="70"/>
      <c r="K365" s="159" t="s">
        <v>764</v>
      </c>
      <c r="L365" s="160"/>
      <c r="M365" s="161"/>
    </row>
    <row r="366" spans="1:13" ht="20.100000000000001" customHeight="1">
      <c r="A366" s="65">
        <v>7</v>
      </c>
      <c r="B366" s="100">
        <v>172328071</v>
      </c>
      <c r="C366" s="67" t="s">
        <v>565</v>
      </c>
      <c r="D366" s="68" t="s">
        <v>191</v>
      </c>
      <c r="E366" s="101" t="s">
        <v>548</v>
      </c>
      <c r="F366" s="101" t="s">
        <v>731</v>
      </c>
      <c r="G366" s="69"/>
      <c r="H366" s="70"/>
      <c r="I366" s="70"/>
      <c r="J366" s="70"/>
      <c r="K366" s="159" t="s">
        <v>764</v>
      </c>
      <c r="L366" s="160"/>
      <c r="M366" s="161"/>
    </row>
    <row r="367" spans="1:13" ht="20.100000000000001" customHeight="1">
      <c r="A367" s="65">
        <v>8</v>
      </c>
      <c r="B367" s="100">
        <v>172316829</v>
      </c>
      <c r="C367" s="67" t="s">
        <v>315</v>
      </c>
      <c r="D367" s="68" t="s">
        <v>148</v>
      </c>
      <c r="E367" s="101" t="s">
        <v>548</v>
      </c>
      <c r="F367" s="101" t="s">
        <v>730</v>
      </c>
      <c r="G367" s="69"/>
      <c r="H367" s="70"/>
      <c r="I367" s="70"/>
      <c r="J367" s="70"/>
      <c r="K367" s="159" t="s">
        <v>764</v>
      </c>
      <c r="L367" s="160"/>
      <c r="M367" s="161"/>
    </row>
    <row r="368" spans="1:13" ht="20.100000000000001" customHeight="1">
      <c r="A368" s="65">
        <v>9</v>
      </c>
      <c r="B368" s="100">
        <v>1821126281</v>
      </c>
      <c r="C368" s="67" t="s">
        <v>566</v>
      </c>
      <c r="D368" s="68" t="s">
        <v>148</v>
      </c>
      <c r="E368" s="101" t="s">
        <v>548</v>
      </c>
      <c r="F368" s="101" t="s">
        <v>262</v>
      </c>
      <c r="G368" s="69"/>
      <c r="H368" s="70"/>
      <c r="I368" s="70"/>
      <c r="J368" s="70"/>
      <c r="K368" s="159" t="s">
        <v>764</v>
      </c>
      <c r="L368" s="160"/>
      <c r="M368" s="161"/>
    </row>
    <row r="369" spans="1:13" ht="20.100000000000001" customHeight="1">
      <c r="A369" s="65">
        <v>10</v>
      </c>
      <c r="B369" s="100">
        <v>172216552</v>
      </c>
      <c r="C369" s="67" t="s">
        <v>567</v>
      </c>
      <c r="D369" s="68" t="s">
        <v>129</v>
      </c>
      <c r="E369" s="101" t="s">
        <v>548</v>
      </c>
      <c r="F369" s="101" t="s">
        <v>729</v>
      </c>
      <c r="G369" s="69"/>
      <c r="H369" s="70"/>
      <c r="I369" s="70"/>
      <c r="J369" s="70"/>
      <c r="K369" s="159" t="s">
        <v>764</v>
      </c>
      <c r="L369" s="160"/>
      <c r="M369" s="161"/>
    </row>
    <row r="370" spans="1:13" ht="20.100000000000001" customHeight="1">
      <c r="A370" s="65">
        <v>11</v>
      </c>
      <c r="B370" s="100">
        <v>1820714390</v>
      </c>
      <c r="C370" s="67" t="s">
        <v>568</v>
      </c>
      <c r="D370" s="68" t="s">
        <v>162</v>
      </c>
      <c r="E370" s="101" t="s">
        <v>548</v>
      </c>
      <c r="F370" s="101" t="s">
        <v>341</v>
      </c>
      <c r="G370" s="69"/>
      <c r="H370" s="70"/>
      <c r="I370" s="70"/>
      <c r="J370" s="70"/>
      <c r="K370" s="159" t="s">
        <v>764</v>
      </c>
      <c r="L370" s="160"/>
      <c r="M370" s="161"/>
    </row>
    <row r="371" spans="1:13" ht="20.100000000000001" customHeight="1">
      <c r="A371" s="65">
        <v>12</v>
      </c>
      <c r="B371" s="100">
        <v>172316837</v>
      </c>
      <c r="C371" s="67" t="s">
        <v>186</v>
      </c>
      <c r="D371" s="68" t="s">
        <v>134</v>
      </c>
      <c r="E371" s="101" t="s">
        <v>548</v>
      </c>
      <c r="F371" s="101" t="s">
        <v>730</v>
      </c>
      <c r="G371" s="69"/>
      <c r="H371" s="70"/>
      <c r="I371" s="70"/>
      <c r="J371" s="70"/>
      <c r="K371" s="159" t="s">
        <v>764</v>
      </c>
      <c r="L371" s="160"/>
      <c r="M371" s="161"/>
    </row>
    <row r="372" spans="1:13" ht="20.100000000000001" customHeight="1">
      <c r="A372" s="65">
        <v>13</v>
      </c>
      <c r="B372" s="100">
        <v>172216556</v>
      </c>
      <c r="C372" s="67" t="s">
        <v>569</v>
      </c>
      <c r="D372" s="68" t="s">
        <v>276</v>
      </c>
      <c r="E372" s="101" t="s">
        <v>548</v>
      </c>
      <c r="F372" s="101" t="s">
        <v>729</v>
      </c>
      <c r="G372" s="69"/>
      <c r="H372" s="70"/>
      <c r="I372" s="70"/>
      <c r="J372" s="70"/>
      <c r="K372" s="159" t="s">
        <v>764</v>
      </c>
      <c r="L372" s="160"/>
      <c r="M372" s="161"/>
    </row>
    <row r="373" spans="1:13" ht="20.100000000000001" customHeight="1">
      <c r="A373" s="65">
        <v>14</v>
      </c>
      <c r="B373" s="100">
        <v>172216557</v>
      </c>
      <c r="C373" s="67" t="s">
        <v>253</v>
      </c>
      <c r="D373" s="68" t="s">
        <v>135</v>
      </c>
      <c r="E373" s="101" t="s">
        <v>548</v>
      </c>
      <c r="F373" s="101" t="s">
        <v>729</v>
      </c>
      <c r="G373" s="69"/>
      <c r="H373" s="70"/>
      <c r="I373" s="70"/>
      <c r="J373" s="70"/>
      <c r="K373" s="159" t="s">
        <v>764</v>
      </c>
      <c r="L373" s="160"/>
      <c r="M373" s="161"/>
    </row>
    <row r="374" spans="1:13" ht="20.100000000000001" customHeight="1">
      <c r="A374" s="65">
        <v>15</v>
      </c>
      <c r="B374" s="100">
        <v>1821126283</v>
      </c>
      <c r="C374" s="67" t="s">
        <v>570</v>
      </c>
      <c r="D374" s="68" t="s">
        <v>225</v>
      </c>
      <c r="E374" s="101" t="s">
        <v>548</v>
      </c>
      <c r="F374" s="101" t="s">
        <v>262</v>
      </c>
      <c r="G374" s="69"/>
      <c r="H374" s="70"/>
      <c r="I374" s="70"/>
      <c r="J374" s="70"/>
      <c r="K374" s="159" t="s">
        <v>764</v>
      </c>
      <c r="L374" s="160"/>
      <c r="M374" s="161"/>
    </row>
    <row r="375" spans="1:13" ht="20.100000000000001" customHeight="1">
      <c r="A375" s="65">
        <v>16</v>
      </c>
      <c r="B375" s="100">
        <v>171136423</v>
      </c>
      <c r="C375" s="67" t="s">
        <v>571</v>
      </c>
      <c r="D375" s="68" t="s">
        <v>572</v>
      </c>
      <c r="E375" s="101" t="s">
        <v>548</v>
      </c>
      <c r="F375" s="101" t="s">
        <v>732</v>
      </c>
      <c r="G375" s="69"/>
      <c r="H375" s="70"/>
      <c r="I375" s="70"/>
      <c r="J375" s="70"/>
      <c r="K375" s="159" t="s">
        <v>764</v>
      </c>
      <c r="L375" s="160"/>
      <c r="M375" s="161"/>
    </row>
    <row r="376" spans="1:13" ht="20.100000000000001" customHeight="1">
      <c r="A376" s="65">
        <v>17</v>
      </c>
      <c r="B376" s="100">
        <v>1821715415</v>
      </c>
      <c r="C376" s="67" t="s">
        <v>174</v>
      </c>
      <c r="D376" s="68" t="s">
        <v>139</v>
      </c>
      <c r="E376" s="101" t="s">
        <v>548</v>
      </c>
      <c r="F376" s="101" t="s">
        <v>260</v>
      </c>
      <c r="G376" s="69"/>
      <c r="H376" s="70"/>
      <c r="I376" s="70"/>
      <c r="J376" s="70"/>
      <c r="K376" s="159" t="s">
        <v>764</v>
      </c>
      <c r="L376" s="160"/>
      <c r="M376" s="161"/>
    </row>
    <row r="377" spans="1:13" ht="20.100000000000001" customHeight="1">
      <c r="A377" s="65">
        <v>18</v>
      </c>
      <c r="B377" s="100">
        <v>1821123980</v>
      </c>
      <c r="C377" s="67" t="s">
        <v>174</v>
      </c>
      <c r="D377" s="68" t="s">
        <v>153</v>
      </c>
      <c r="E377" s="101" t="s">
        <v>548</v>
      </c>
      <c r="F377" s="101" t="s">
        <v>262</v>
      </c>
      <c r="G377" s="69"/>
      <c r="H377" s="70"/>
      <c r="I377" s="70"/>
      <c r="J377" s="70"/>
      <c r="K377" s="159" t="s">
        <v>764</v>
      </c>
      <c r="L377" s="160"/>
      <c r="M377" s="161"/>
    </row>
    <row r="378" spans="1:13" ht="20.100000000000001" customHeight="1">
      <c r="A378" s="65">
        <v>19</v>
      </c>
      <c r="B378" s="100">
        <v>1821125142</v>
      </c>
      <c r="C378" s="67" t="s">
        <v>222</v>
      </c>
      <c r="D378" s="68" t="s">
        <v>153</v>
      </c>
      <c r="E378" s="101" t="s">
        <v>548</v>
      </c>
      <c r="F378" s="101" t="s">
        <v>262</v>
      </c>
      <c r="G378" s="69"/>
      <c r="H378" s="70"/>
      <c r="I378" s="70"/>
      <c r="J378" s="70"/>
      <c r="K378" s="159" t="s">
        <v>764</v>
      </c>
      <c r="L378" s="160"/>
      <c r="M378" s="161"/>
    </row>
    <row r="379" spans="1:13" ht="20.100000000000001" customHeight="1">
      <c r="A379" s="65">
        <v>20</v>
      </c>
      <c r="B379" s="100">
        <v>172416911</v>
      </c>
      <c r="C379" s="67" t="s">
        <v>212</v>
      </c>
      <c r="D379" s="68" t="s">
        <v>573</v>
      </c>
      <c r="E379" s="101" t="s">
        <v>548</v>
      </c>
      <c r="F379" s="101" t="s">
        <v>728</v>
      </c>
      <c r="G379" s="69"/>
      <c r="H379" s="70"/>
      <c r="I379" s="70"/>
      <c r="J379" s="70"/>
      <c r="K379" s="159" t="s">
        <v>764</v>
      </c>
      <c r="L379" s="160"/>
      <c r="M379" s="161"/>
    </row>
    <row r="380" spans="1:13" ht="20.100000000000001" customHeight="1">
      <c r="A380" s="65">
        <v>21</v>
      </c>
      <c r="B380" s="100">
        <v>172216564</v>
      </c>
      <c r="C380" s="67" t="s">
        <v>218</v>
      </c>
      <c r="D380" s="68" t="s">
        <v>147</v>
      </c>
      <c r="E380" s="101" t="s">
        <v>548</v>
      </c>
      <c r="F380" s="101" t="s">
        <v>729</v>
      </c>
      <c r="G380" s="69"/>
      <c r="H380" s="70"/>
      <c r="I380" s="70"/>
      <c r="J380" s="70"/>
      <c r="K380" s="159" t="s">
        <v>764</v>
      </c>
      <c r="L380" s="160"/>
      <c r="M380" s="161"/>
    </row>
    <row r="381" spans="1:13" ht="20.100000000000001" customHeight="1">
      <c r="A381" s="65">
        <v>22</v>
      </c>
      <c r="B381" s="100">
        <v>172416912</v>
      </c>
      <c r="C381" s="67" t="s">
        <v>574</v>
      </c>
      <c r="D381" s="68" t="s">
        <v>137</v>
      </c>
      <c r="E381" s="101" t="s">
        <v>548</v>
      </c>
      <c r="F381" s="101" t="s">
        <v>728</v>
      </c>
      <c r="G381" s="69"/>
      <c r="H381" s="70"/>
      <c r="I381" s="70"/>
      <c r="J381" s="70"/>
      <c r="K381" s="159" t="s">
        <v>764</v>
      </c>
      <c r="L381" s="160"/>
      <c r="M381" s="161"/>
    </row>
    <row r="382" spans="1:13" ht="20.100000000000001" customHeight="1">
      <c r="A382" s="65">
        <v>23</v>
      </c>
      <c r="B382" s="100">
        <v>1820264366</v>
      </c>
      <c r="C382" s="67" t="s">
        <v>575</v>
      </c>
      <c r="D382" s="68" t="s">
        <v>116</v>
      </c>
      <c r="E382" s="101" t="s">
        <v>548</v>
      </c>
      <c r="F382" s="101" t="s">
        <v>332</v>
      </c>
      <c r="G382" s="69"/>
      <c r="H382" s="70"/>
      <c r="I382" s="70"/>
      <c r="J382" s="70"/>
      <c r="K382" s="159" t="s">
        <v>764</v>
      </c>
      <c r="L382" s="160"/>
      <c r="M382" s="161"/>
    </row>
    <row r="383" spans="1:13" ht="20.100000000000001" customHeight="1">
      <c r="A383" s="65">
        <v>24</v>
      </c>
      <c r="B383" s="100">
        <v>1820264943</v>
      </c>
      <c r="C383" s="67" t="s">
        <v>576</v>
      </c>
      <c r="D383" s="68" t="s">
        <v>116</v>
      </c>
      <c r="E383" s="101" t="s">
        <v>548</v>
      </c>
      <c r="F383" s="101" t="s">
        <v>323</v>
      </c>
      <c r="G383" s="69"/>
      <c r="H383" s="70"/>
      <c r="I383" s="70"/>
      <c r="J383" s="70"/>
      <c r="K383" s="159" t="s">
        <v>764</v>
      </c>
      <c r="L383" s="160"/>
      <c r="M383" s="161"/>
    </row>
    <row r="385" spans="1:13" s="56" customFormat="1">
      <c r="B385" s="172" t="s">
        <v>57</v>
      </c>
      <c r="C385" s="172"/>
      <c r="D385" s="57"/>
      <c r="E385" s="156" t="s">
        <v>58</v>
      </c>
      <c r="F385" s="156"/>
      <c r="G385" s="156"/>
      <c r="H385" s="156"/>
      <c r="I385" s="156"/>
      <c r="J385" s="156"/>
      <c r="K385" s="58" t="s">
        <v>789</v>
      </c>
    </row>
    <row r="386" spans="1:13" s="56" customFormat="1">
      <c r="B386" s="172" t="s">
        <v>59</v>
      </c>
      <c r="C386" s="172"/>
      <c r="D386" s="59" t="s">
        <v>756</v>
      </c>
      <c r="E386" s="156" t="s">
        <v>760</v>
      </c>
      <c r="F386" s="156"/>
      <c r="G386" s="156"/>
      <c r="H386" s="156"/>
      <c r="I386" s="156"/>
      <c r="J386" s="156"/>
      <c r="K386" s="60" t="s">
        <v>60</v>
      </c>
      <c r="L386" s="61" t="s">
        <v>61</v>
      </c>
      <c r="M386" s="61">
        <v>2</v>
      </c>
    </row>
    <row r="387" spans="1:13" s="62" customFormat="1" ht="18.75" customHeight="1">
      <c r="B387" s="63" t="s">
        <v>761</v>
      </c>
      <c r="C387" s="157" t="s">
        <v>762</v>
      </c>
      <c r="D387" s="157"/>
      <c r="E387" s="157"/>
      <c r="F387" s="157"/>
      <c r="G387" s="157"/>
      <c r="H387" s="157"/>
      <c r="I387" s="157"/>
      <c r="J387" s="157"/>
      <c r="K387" s="60" t="s">
        <v>62</v>
      </c>
      <c r="L387" s="60" t="s">
        <v>61</v>
      </c>
      <c r="M387" s="60">
        <v>2</v>
      </c>
    </row>
    <row r="388" spans="1:13" s="62" customFormat="1" ht="18.75" customHeight="1">
      <c r="A388" s="158" t="s">
        <v>790</v>
      </c>
      <c r="B388" s="158"/>
      <c r="C388" s="158"/>
      <c r="D388" s="158"/>
      <c r="E388" s="158"/>
      <c r="F388" s="158"/>
      <c r="G388" s="158"/>
      <c r="H388" s="158"/>
      <c r="I388" s="158"/>
      <c r="J388" s="158"/>
      <c r="K388" s="60" t="s">
        <v>63</v>
      </c>
      <c r="L388" s="60" t="s">
        <v>61</v>
      </c>
      <c r="M388" s="60">
        <v>1</v>
      </c>
    </row>
    <row r="389" spans="1:13" ht="9" customHeight="1"/>
    <row r="390" spans="1:13" ht="15" customHeight="1">
      <c r="A390" s="152" t="s">
        <v>4</v>
      </c>
      <c r="B390" s="153" t="s">
        <v>64</v>
      </c>
      <c r="C390" s="154" t="s">
        <v>9</v>
      </c>
      <c r="D390" s="155" t="s">
        <v>10</v>
      </c>
      <c r="E390" s="153" t="s">
        <v>75</v>
      </c>
      <c r="F390" s="153" t="s">
        <v>76</v>
      </c>
      <c r="G390" s="153" t="s">
        <v>66</v>
      </c>
      <c r="H390" s="153" t="s">
        <v>67</v>
      </c>
      <c r="I390" s="162" t="s">
        <v>56</v>
      </c>
      <c r="J390" s="162"/>
      <c r="K390" s="163" t="s">
        <v>68</v>
      </c>
      <c r="L390" s="164"/>
      <c r="M390" s="165"/>
    </row>
    <row r="391" spans="1:13" ht="27" customHeight="1">
      <c r="A391" s="152"/>
      <c r="B391" s="152"/>
      <c r="C391" s="154"/>
      <c r="D391" s="155"/>
      <c r="E391" s="152"/>
      <c r="F391" s="152"/>
      <c r="G391" s="152"/>
      <c r="H391" s="152"/>
      <c r="I391" s="64" t="s">
        <v>69</v>
      </c>
      <c r="J391" s="64" t="s">
        <v>70</v>
      </c>
      <c r="K391" s="166"/>
      <c r="L391" s="167"/>
      <c r="M391" s="168"/>
    </row>
    <row r="392" spans="1:13" ht="20.100000000000001" customHeight="1">
      <c r="A392" s="65">
        <v>1</v>
      </c>
      <c r="B392" s="100">
        <v>1810215774</v>
      </c>
      <c r="C392" s="67" t="s">
        <v>577</v>
      </c>
      <c r="D392" s="68" t="s">
        <v>219</v>
      </c>
      <c r="E392" s="101" t="s">
        <v>578</v>
      </c>
      <c r="F392" s="101" t="s">
        <v>340</v>
      </c>
      <c r="G392" s="69"/>
      <c r="H392" s="70"/>
      <c r="I392" s="70"/>
      <c r="J392" s="70"/>
      <c r="K392" s="169" t="s">
        <v>764</v>
      </c>
      <c r="L392" s="170"/>
      <c r="M392" s="171"/>
    </row>
    <row r="393" spans="1:13" ht="20.100000000000001" customHeight="1">
      <c r="A393" s="65">
        <v>2</v>
      </c>
      <c r="B393" s="100">
        <v>172216535</v>
      </c>
      <c r="C393" s="67" t="s">
        <v>579</v>
      </c>
      <c r="D393" s="68" t="s">
        <v>141</v>
      </c>
      <c r="E393" s="101" t="s">
        <v>578</v>
      </c>
      <c r="F393" s="101" t="s">
        <v>729</v>
      </c>
      <c r="G393" s="69"/>
      <c r="H393" s="70"/>
      <c r="I393" s="70"/>
      <c r="J393" s="70"/>
      <c r="K393" s="159" t="s">
        <v>764</v>
      </c>
      <c r="L393" s="160"/>
      <c r="M393" s="161"/>
    </row>
    <row r="394" spans="1:13" ht="20.100000000000001" customHeight="1">
      <c r="A394" s="65">
        <v>3</v>
      </c>
      <c r="B394" s="100">
        <v>1821254922</v>
      </c>
      <c r="C394" s="67" t="s">
        <v>580</v>
      </c>
      <c r="D394" s="68" t="s">
        <v>88</v>
      </c>
      <c r="E394" s="101" t="s">
        <v>578</v>
      </c>
      <c r="F394" s="101" t="s">
        <v>345</v>
      </c>
      <c r="G394" s="69"/>
      <c r="H394" s="70"/>
      <c r="I394" s="70"/>
      <c r="J394" s="70"/>
      <c r="K394" s="159" t="s">
        <v>764</v>
      </c>
      <c r="L394" s="160"/>
      <c r="M394" s="161"/>
    </row>
    <row r="395" spans="1:13" ht="20.100000000000001" customHeight="1">
      <c r="A395" s="65">
        <v>4</v>
      </c>
      <c r="B395" s="100">
        <v>1821254925</v>
      </c>
      <c r="C395" s="67" t="s">
        <v>581</v>
      </c>
      <c r="D395" s="68" t="s">
        <v>89</v>
      </c>
      <c r="E395" s="101" t="s">
        <v>578</v>
      </c>
      <c r="F395" s="101" t="s">
        <v>345</v>
      </c>
      <c r="G395" s="69"/>
      <c r="H395" s="70"/>
      <c r="I395" s="70"/>
      <c r="J395" s="70"/>
      <c r="K395" s="159" t="s">
        <v>764</v>
      </c>
      <c r="L395" s="160"/>
      <c r="M395" s="161"/>
    </row>
    <row r="396" spans="1:13" ht="20.100000000000001" customHeight="1">
      <c r="A396" s="65">
        <v>5</v>
      </c>
      <c r="B396" s="100">
        <v>172416888</v>
      </c>
      <c r="C396" s="67" t="s">
        <v>289</v>
      </c>
      <c r="D396" s="68" t="s">
        <v>90</v>
      </c>
      <c r="E396" s="101" t="s">
        <v>578</v>
      </c>
      <c r="F396" s="101" t="s">
        <v>728</v>
      </c>
      <c r="G396" s="69"/>
      <c r="H396" s="70"/>
      <c r="I396" s="70"/>
      <c r="J396" s="70"/>
      <c r="K396" s="159" t="s">
        <v>764</v>
      </c>
      <c r="L396" s="160"/>
      <c r="M396" s="161"/>
    </row>
    <row r="397" spans="1:13" ht="20.100000000000001" customHeight="1">
      <c r="A397" s="65">
        <v>6</v>
      </c>
      <c r="B397" s="100">
        <v>1811213926</v>
      </c>
      <c r="C397" s="67" t="s">
        <v>321</v>
      </c>
      <c r="D397" s="68" t="s">
        <v>121</v>
      </c>
      <c r="E397" s="101" t="s">
        <v>578</v>
      </c>
      <c r="F397" s="101" t="s">
        <v>340</v>
      </c>
      <c r="G397" s="69"/>
      <c r="H397" s="70"/>
      <c r="I397" s="70"/>
      <c r="J397" s="70"/>
      <c r="K397" s="159" t="s">
        <v>764</v>
      </c>
      <c r="L397" s="160"/>
      <c r="M397" s="161"/>
    </row>
    <row r="398" spans="1:13" ht="20.100000000000001" customHeight="1">
      <c r="A398" s="65">
        <v>7</v>
      </c>
      <c r="B398" s="100">
        <v>1821255723</v>
      </c>
      <c r="C398" s="67" t="s">
        <v>582</v>
      </c>
      <c r="D398" s="68" t="s">
        <v>166</v>
      </c>
      <c r="E398" s="101" t="s">
        <v>578</v>
      </c>
      <c r="F398" s="101" t="s">
        <v>345</v>
      </c>
      <c r="G398" s="69"/>
      <c r="H398" s="70"/>
      <c r="I398" s="70"/>
      <c r="J398" s="70"/>
      <c r="K398" s="159" t="s">
        <v>764</v>
      </c>
      <c r="L398" s="160"/>
      <c r="M398" s="161"/>
    </row>
    <row r="399" spans="1:13" ht="20.100000000000001" customHeight="1">
      <c r="A399" s="65">
        <v>8</v>
      </c>
      <c r="B399" s="100">
        <v>172526936</v>
      </c>
      <c r="C399" s="67" t="s">
        <v>583</v>
      </c>
      <c r="D399" s="68" t="s">
        <v>78</v>
      </c>
      <c r="E399" s="101" t="s">
        <v>578</v>
      </c>
      <c r="F399" s="101" t="s">
        <v>727</v>
      </c>
      <c r="G399" s="69"/>
      <c r="H399" s="70"/>
      <c r="I399" s="70"/>
      <c r="J399" s="70"/>
      <c r="K399" s="159" t="s">
        <v>764</v>
      </c>
      <c r="L399" s="160"/>
      <c r="M399" s="161"/>
    </row>
    <row r="400" spans="1:13" ht="20.100000000000001" customHeight="1">
      <c r="A400" s="65">
        <v>9</v>
      </c>
      <c r="B400" s="100">
        <v>172216540</v>
      </c>
      <c r="C400" s="67" t="s">
        <v>192</v>
      </c>
      <c r="D400" s="68" t="s">
        <v>80</v>
      </c>
      <c r="E400" s="101" t="s">
        <v>578</v>
      </c>
      <c r="F400" s="101" t="s">
        <v>729</v>
      </c>
      <c r="G400" s="69"/>
      <c r="H400" s="70"/>
      <c r="I400" s="70"/>
      <c r="J400" s="70"/>
      <c r="K400" s="159" t="s">
        <v>764</v>
      </c>
      <c r="L400" s="160"/>
      <c r="M400" s="161"/>
    </row>
    <row r="401" spans="1:13" ht="20.100000000000001" customHeight="1">
      <c r="A401" s="65">
        <v>10</v>
      </c>
      <c r="B401" s="100">
        <v>1811215480</v>
      </c>
      <c r="C401" s="67" t="s">
        <v>584</v>
      </c>
      <c r="D401" s="68" t="s">
        <v>176</v>
      </c>
      <c r="E401" s="101" t="s">
        <v>578</v>
      </c>
      <c r="F401" s="101" t="s">
        <v>339</v>
      </c>
      <c r="G401" s="69"/>
      <c r="H401" s="70"/>
      <c r="I401" s="70"/>
      <c r="J401" s="70"/>
      <c r="K401" s="159" t="s">
        <v>764</v>
      </c>
      <c r="L401" s="160"/>
      <c r="M401" s="161"/>
    </row>
    <row r="402" spans="1:13" ht="20.100000000000001" customHeight="1">
      <c r="A402" s="65">
        <v>11</v>
      </c>
      <c r="B402" s="100">
        <v>1821254926</v>
      </c>
      <c r="C402" s="67" t="s">
        <v>585</v>
      </c>
      <c r="D402" s="68" t="s">
        <v>248</v>
      </c>
      <c r="E402" s="101" t="s">
        <v>578</v>
      </c>
      <c r="F402" s="101" t="s">
        <v>345</v>
      </c>
      <c r="G402" s="69"/>
      <c r="H402" s="70"/>
      <c r="I402" s="70"/>
      <c r="J402" s="70"/>
      <c r="K402" s="159" t="s">
        <v>764</v>
      </c>
      <c r="L402" s="160"/>
      <c r="M402" s="161"/>
    </row>
    <row r="403" spans="1:13" ht="20.100000000000001" customHeight="1">
      <c r="A403" s="65">
        <v>12</v>
      </c>
      <c r="B403" s="100">
        <v>1820231973</v>
      </c>
      <c r="C403" s="67" t="s">
        <v>273</v>
      </c>
      <c r="D403" s="68" t="s">
        <v>96</v>
      </c>
      <c r="E403" s="101" t="s">
        <v>578</v>
      </c>
      <c r="F403" s="101" t="s">
        <v>733</v>
      </c>
      <c r="G403" s="69"/>
      <c r="H403" s="70"/>
      <c r="I403" s="70"/>
      <c r="J403" s="70"/>
      <c r="K403" s="159" t="s">
        <v>764</v>
      </c>
      <c r="L403" s="160"/>
      <c r="M403" s="161"/>
    </row>
    <row r="404" spans="1:13" ht="20.100000000000001" customHeight="1">
      <c r="A404" s="65">
        <v>13</v>
      </c>
      <c r="B404" s="100">
        <v>172526953</v>
      </c>
      <c r="C404" s="67" t="s">
        <v>460</v>
      </c>
      <c r="D404" s="68" t="s">
        <v>97</v>
      </c>
      <c r="E404" s="101" t="s">
        <v>578</v>
      </c>
      <c r="F404" s="101" t="s">
        <v>714</v>
      </c>
      <c r="G404" s="69"/>
      <c r="H404" s="70"/>
      <c r="I404" s="70"/>
      <c r="J404" s="70"/>
      <c r="K404" s="159" t="s">
        <v>764</v>
      </c>
      <c r="L404" s="160"/>
      <c r="M404" s="161"/>
    </row>
    <row r="405" spans="1:13" ht="20.100000000000001" customHeight="1">
      <c r="A405" s="65">
        <v>14</v>
      </c>
      <c r="B405" s="100">
        <v>1810714577</v>
      </c>
      <c r="C405" s="67" t="s">
        <v>586</v>
      </c>
      <c r="D405" s="68" t="s">
        <v>97</v>
      </c>
      <c r="E405" s="101" t="s">
        <v>578</v>
      </c>
      <c r="F405" s="101" t="s">
        <v>326</v>
      </c>
      <c r="G405" s="69"/>
      <c r="H405" s="70"/>
      <c r="I405" s="70"/>
      <c r="J405" s="70"/>
      <c r="K405" s="159" t="s">
        <v>764</v>
      </c>
      <c r="L405" s="160"/>
      <c r="M405" s="161"/>
    </row>
    <row r="406" spans="1:13" ht="20.100000000000001" customHeight="1">
      <c r="A406" s="65">
        <v>15</v>
      </c>
      <c r="B406" s="100">
        <v>1810215477</v>
      </c>
      <c r="C406" s="67" t="s">
        <v>587</v>
      </c>
      <c r="D406" s="68" t="s">
        <v>195</v>
      </c>
      <c r="E406" s="101" t="s">
        <v>578</v>
      </c>
      <c r="F406" s="101" t="s">
        <v>340</v>
      </c>
      <c r="G406" s="69"/>
      <c r="H406" s="70"/>
      <c r="I406" s="70"/>
      <c r="J406" s="70"/>
      <c r="K406" s="159" t="s">
        <v>764</v>
      </c>
      <c r="L406" s="160"/>
      <c r="M406" s="161"/>
    </row>
    <row r="407" spans="1:13" ht="20.100000000000001" customHeight="1">
      <c r="A407" s="65">
        <v>16</v>
      </c>
      <c r="B407" s="100">
        <v>1821255391</v>
      </c>
      <c r="C407" s="67" t="s">
        <v>588</v>
      </c>
      <c r="D407" s="68" t="s">
        <v>101</v>
      </c>
      <c r="E407" s="101" t="s">
        <v>578</v>
      </c>
      <c r="F407" s="101" t="s">
        <v>345</v>
      </c>
      <c r="G407" s="69"/>
      <c r="H407" s="70"/>
      <c r="I407" s="70"/>
      <c r="J407" s="70"/>
      <c r="K407" s="159" t="s">
        <v>764</v>
      </c>
      <c r="L407" s="160"/>
      <c r="M407" s="161"/>
    </row>
    <row r="408" spans="1:13" ht="20.100000000000001" customHeight="1">
      <c r="A408" s="65">
        <v>17</v>
      </c>
      <c r="B408" s="100">
        <v>172216545</v>
      </c>
      <c r="C408" s="67" t="s">
        <v>222</v>
      </c>
      <c r="D408" s="68" t="s">
        <v>202</v>
      </c>
      <c r="E408" s="101" t="s">
        <v>578</v>
      </c>
      <c r="F408" s="101" t="s">
        <v>729</v>
      </c>
      <c r="G408" s="69"/>
      <c r="H408" s="70"/>
      <c r="I408" s="70"/>
      <c r="J408" s="70"/>
      <c r="K408" s="159" t="s">
        <v>764</v>
      </c>
      <c r="L408" s="160"/>
      <c r="M408" s="161"/>
    </row>
    <row r="409" spans="1:13" ht="20.100000000000001" customHeight="1">
      <c r="A409" s="65">
        <v>18</v>
      </c>
      <c r="B409" s="100">
        <v>171326773</v>
      </c>
      <c r="C409" s="67" t="s">
        <v>589</v>
      </c>
      <c r="D409" s="68" t="s">
        <v>102</v>
      </c>
      <c r="E409" s="101" t="s">
        <v>578</v>
      </c>
      <c r="F409" s="101" t="s">
        <v>734</v>
      </c>
      <c r="G409" s="69"/>
      <c r="H409" s="70"/>
      <c r="I409" s="70"/>
      <c r="J409" s="70"/>
      <c r="K409" s="159" t="s">
        <v>764</v>
      </c>
      <c r="L409" s="160"/>
      <c r="M409" s="161"/>
    </row>
    <row r="410" spans="1:13" ht="20.100000000000001" customHeight="1">
      <c r="A410" s="65">
        <v>19</v>
      </c>
      <c r="B410" s="100">
        <v>172216548</v>
      </c>
      <c r="C410" s="67" t="s">
        <v>201</v>
      </c>
      <c r="D410" s="68" t="s">
        <v>124</v>
      </c>
      <c r="E410" s="101" t="s">
        <v>578</v>
      </c>
      <c r="F410" s="101" t="s">
        <v>729</v>
      </c>
      <c r="G410" s="69"/>
      <c r="H410" s="70"/>
      <c r="I410" s="70"/>
      <c r="J410" s="70"/>
      <c r="K410" s="159" t="s">
        <v>764</v>
      </c>
      <c r="L410" s="160"/>
      <c r="M410" s="161"/>
    </row>
    <row r="411" spans="1:13" ht="20.100000000000001" customHeight="1">
      <c r="A411" s="65">
        <v>20</v>
      </c>
      <c r="B411" s="100">
        <v>1820716098</v>
      </c>
      <c r="C411" s="67" t="s">
        <v>590</v>
      </c>
      <c r="D411" s="68" t="s">
        <v>217</v>
      </c>
      <c r="E411" s="101" t="s">
        <v>578</v>
      </c>
      <c r="F411" s="101" t="s">
        <v>260</v>
      </c>
      <c r="G411" s="69"/>
      <c r="H411" s="70"/>
      <c r="I411" s="70"/>
      <c r="J411" s="70"/>
      <c r="K411" s="159" t="s">
        <v>764</v>
      </c>
      <c r="L411" s="160"/>
      <c r="M411" s="161"/>
    </row>
    <row r="412" spans="1:13" ht="20.100000000000001" customHeight="1">
      <c r="A412" s="65">
        <v>21</v>
      </c>
      <c r="B412" s="100">
        <v>1811214500</v>
      </c>
      <c r="C412" s="67" t="s">
        <v>591</v>
      </c>
      <c r="D412" s="68" t="s">
        <v>592</v>
      </c>
      <c r="E412" s="101" t="s">
        <v>578</v>
      </c>
      <c r="F412" s="101" t="s">
        <v>340</v>
      </c>
      <c r="G412" s="69"/>
      <c r="H412" s="70"/>
      <c r="I412" s="70"/>
      <c r="J412" s="70"/>
      <c r="K412" s="159" t="s">
        <v>764</v>
      </c>
      <c r="L412" s="160"/>
      <c r="M412" s="161"/>
    </row>
    <row r="413" spans="1:13" ht="20.100000000000001" customHeight="1">
      <c r="A413" s="65">
        <v>22</v>
      </c>
      <c r="B413" s="100">
        <v>172216567</v>
      </c>
      <c r="C413" s="67" t="s">
        <v>593</v>
      </c>
      <c r="D413" s="68" t="s">
        <v>239</v>
      </c>
      <c r="E413" s="101" t="s">
        <v>578</v>
      </c>
      <c r="F413" s="101" t="s">
        <v>729</v>
      </c>
      <c r="G413" s="69"/>
      <c r="H413" s="70"/>
      <c r="I413" s="70"/>
      <c r="J413" s="70"/>
      <c r="K413" s="159" t="s">
        <v>764</v>
      </c>
      <c r="L413" s="160"/>
      <c r="M413" s="161"/>
    </row>
    <row r="414" spans="1:13" ht="20.100000000000001" customHeight="1">
      <c r="A414" s="65">
        <v>23</v>
      </c>
      <c r="B414" s="100">
        <v>1820714399</v>
      </c>
      <c r="C414" s="67" t="s">
        <v>594</v>
      </c>
      <c r="D414" s="68" t="s">
        <v>130</v>
      </c>
      <c r="E414" s="101" t="s">
        <v>578</v>
      </c>
      <c r="F414" s="101" t="s">
        <v>346</v>
      </c>
      <c r="G414" s="69"/>
      <c r="H414" s="70"/>
      <c r="I414" s="70"/>
      <c r="J414" s="70"/>
      <c r="K414" s="159" t="s">
        <v>764</v>
      </c>
      <c r="L414" s="160"/>
      <c r="M414" s="161"/>
    </row>
    <row r="415" spans="1:13" ht="20.100000000000001" customHeight="1">
      <c r="A415" s="65">
        <v>24</v>
      </c>
      <c r="B415" s="100">
        <v>172316836</v>
      </c>
      <c r="C415" s="67" t="s">
        <v>298</v>
      </c>
      <c r="D415" s="68" t="s">
        <v>209</v>
      </c>
      <c r="E415" s="101" t="s">
        <v>578</v>
      </c>
      <c r="F415" s="101" t="s">
        <v>730</v>
      </c>
      <c r="G415" s="69"/>
      <c r="H415" s="70"/>
      <c r="I415" s="70"/>
      <c r="J415" s="70"/>
      <c r="K415" s="159" t="s">
        <v>764</v>
      </c>
      <c r="L415" s="160"/>
      <c r="M415" s="161"/>
    </row>
    <row r="417" spans="1:13" s="56" customFormat="1">
      <c r="B417" s="172" t="s">
        <v>57</v>
      </c>
      <c r="C417" s="172"/>
      <c r="D417" s="57"/>
      <c r="E417" s="156" t="s">
        <v>58</v>
      </c>
      <c r="F417" s="156"/>
      <c r="G417" s="156"/>
      <c r="H417" s="156"/>
      <c r="I417" s="156"/>
      <c r="J417" s="156"/>
      <c r="K417" s="58" t="s">
        <v>791</v>
      </c>
    </row>
    <row r="418" spans="1:13" s="56" customFormat="1">
      <c r="B418" s="172" t="s">
        <v>59</v>
      </c>
      <c r="C418" s="172"/>
      <c r="D418" s="59" t="s">
        <v>757</v>
      </c>
      <c r="E418" s="156" t="s">
        <v>760</v>
      </c>
      <c r="F418" s="156"/>
      <c r="G418" s="156"/>
      <c r="H418" s="156"/>
      <c r="I418" s="156"/>
      <c r="J418" s="156"/>
      <c r="K418" s="60" t="s">
        <v>60</v>
      </c>
      <c r="L418" s="61" t="s">
        <v>61</v>
      </c>
      <c r="M418" s="61">
        <v>2</v>
      </c>
    </row>
    <row r="419" spans="1:13" s="62" customFormat="1" ht="18.75" customHeight="1">
      <c r="B419" s="63" t="s">
        <v>761</v>
      </c>
      <c r="C419" s="157" t="s">
        <v>762</v>
      </c>
      <c r="D419" s="157"/>
      <c r="E419" s="157"/>
      <c r="F419" s="157"/>
      <c r="G419" s="157"/>
      <c r="H419" s="157"/>
      <c r="I419" s="157"/>
      <c r="J419" s="157"/>
      <c r="K419" s="60" t="s">
        <v>62</v>
      </c>
      <c r="L419" s="60" t="s">
        <v>61</v>
      </c>
      <c r="M419" s="60">
        <v>2</v>
      </c>
    </row>
    <row r="420" spans="1:13" s="62" customFormat="1" ht="18.75" customHeight="1">
      <c r="A420" s="158" t="s">
        <v>792</v>
      </c>
      <c r="B420" s="158"/>
      <c r="C420" s="158"/>
      <c r="D420" s="158"/>
      <c r="E420" s="158"/>
      <c r="F420" s="158"/>
      <c r="G420" s="158"/>
      <c r="H420" s="158"/>
      <c r="I420" s="158"/>
      <c r="J420" s="158"/>
      <c r="K420" s="60" t="s">
        <v>63</v>
      </c>
      <c r="L420" s="60" t="s">
        <v>61</v>
      </c>
      <c r="M420" s="60">
        <v>1</v>
      </c>
    </row>
    <row r="421" spans="1:13" ht="9" customHeight="1"/>
    <row r="422" spans="1:13" ht="15" customHeight="1">
      <c r="A422" s="152" t="s">
        <v>4</v>
      </c>
      <c r="B422" s="153" t="s">
        <v>64</v>
      </c>
      <c r="C422" s="154" t="s">
        <v>9</v>
      </c>
      <c r="D422" s="155" t="s">
        <v>10</v>
      </c>
      <c r="E422" s="153" t="s">
        <v>75</v>
      </c>
      <c r="F422" s="153" t="s">
        <v>76</v>
      </c>
      <c r="G422" s="153" t="s">
        <v>66</v>
      </c>
      <c r="H422" s="153" t="s">
        <v>67</v>
      </c>
      <c r="I422" s="162" t="s">
        <v>56</v>
      </c>
      <c r="J422" s="162"/>
      <c r="K422" s="163" t="s">
        <v>68</v>
      </c>
      <c r="L422" s="164"/>
      <c r="M422" s="165"/>
    </row>
    <row r="423" spans="1:13" ht="27" customHeight="1">
      <c r="A423" s="152"/>
      <c r="B423" s="152"/>
      <c r="C423" s="154"/>
      <c r="D423" s="155"/>
      <c r="E423" s="152"/>
      <c r="F423" s="152"/>
      <c r="G423" s="152"/>
      <c r="H423" s="152"/>
      <c r="I423" s="64" t="s">
        <v>69</v>
      </c>
      <c r="J423" s="64" t="s">
        <v>70</v>
      </c>
      <c r="K423" s="166"/>
      <c r="L423" s="167"/>
      <c r="M423" s="168"/>
    </row>
    <row r="424" spans="1:13" ht="20.100000000000001" customHeight="1">
      <c r="A424" s="65">
        <v>1</v>
      </c>
      <c r="B424" s="100">
        <v>172336871</v>
      </c>
      <c r="C424" s="67" t="s">
        <v>595</v>
      </c>
      <c r="D424" s="68" t="s">
        <v>209</v>
      </c>
      <c r="E424" s="101" t="s">
        <v>578</v>
      </c>
      <c r="F424" s="101" t="s">
        <v>735</v>
      </c>
      <c r="G424" s="69"/>
      <c r="H424" s="70"/>
      <c r="I424" s="70"/>
      <c r="J424" s="70"/>
      <c r="K424" s="169" t="s">
        <v>764</v>
      </c>
      <c r="L424" s="170"/>
      <c r="M424" s="171"/>
    </row>
    <row r="425" spans="1:13" ht="20.100000000000001" customHeight="1">
      <c r="A425" s="65">
        <v>2</v>
      </c>
      <c r="B425" s="100">
        <v>172216558</v>
      </c>
      <c r="C425" s="67" t="s">
        <v>596</v>
      </c>
      <c r="D425" s="68" t="s">
        <v>231</v>
      </c>
      <c r="E425" s="101" t="s">
        <v>578</v>
      </c>
      <c r="F425" s="101" t="s">
        <v>729</v>
      </c>
      <c r="G425" s="69"/>
      <c r="H425" s="70"/>
      <c r="I425" s="70"/>
      <c r="J425" s="70"/>
      <c r="K425" s="159" t="s">
        <v>764</v>
      </c>
      <c r="L425" s="160"/>
      <c r="M425" s="161"/>
    </row>
    <row r="426" spans="1:13" ht="20.100000000000001" customHeight="1">
      <c r="A426" s="65">
        <v>3</v>
      </c>
      <c r="B426" s="100">
        <v>172216562</v>
      </c>
      <c r="C426" s="67" t="s">
        <v>306</v>
      </c>
      <c r="D426" s="68" t="s">
        <v>139</v>
      </c>
      <c r="E426" s="101" t="s">
        <v>578</v>
      </c>
      <c r="F426" s="101" t="s">
        <v>729</v>
      </c>
      <c r="G426" s="69"/>
      <c r="H426" s="70"/>
      <c r="I426" s="70"/>
      <c r="J426" s="70"/>
      <c r="K426" s="159" t="s">
        <v>764</v>
      </c>
      <c r="L426" s="160"/>
      <c r="M426" s="161"/>
    </row>
    <row r="427" spans="1:13" ht="20.100000000000001" customHeight="1">
      <c r="A427" s="65">
        <v>4</v>
      </c>
      <c r="B427" s="100">
        <v>172216563</v>
      </c>
      <c r="C427" s="67" t="s">
        <v>597</v>
      </c>
      <c r="D427" s="68" t="s">
        <v>139</v>
      </c>
      <c r="E427" s="101" t="s">
        <v>578</v>
      </c>
      <c r="F427" s="101" t="s">
        <v>729</v>
      </c>
      <c r="G427" s="69"/>
      <c r="H427" s="70"/>
      <c r="I427" s="70"/>
      <c r="J427" s="70"/>
      <c r="K427" s="159" t="s">
        <v>764</v>
      </c>
      <c r="L427" s="160"/>
      <c r="M427" s="161"/>
    </row>
    <row r="428" spans="1:13" ht="20.100000000000001" customHeight="1">
      <c r="A428" s="65">
        <v>5</v>
      </c>
      <c r="B428" s="100">
        <v>1821115138</v>
      </c>
      <c r="C428" s="67" t="s">
        <v>598</v>
      </c>
      <c r="D428" s="68" t="s">
        <v>139</v>
      </c>
      <c r="E428" s="101" t="s">
        <v>578</v>
      </c>
      <c r="F428" s="101" t="s">
        <v>265</v>
      </c>
      <c r="G428" s="69"/>
      <c r="H428" s="70"/>
      <c r="I428" s="70"/>
      <c r="J428" s="70"/>
      <c r="K428" s="159" t="s">
        <v>764</v>
      </c>
      <c r="L428" s="160"/>
      <c r="M428" s="161"/>
    </row>
    <row r="429" spans="1:13" ht="20.100000000000001" customHeight="1">
      <c r="A429" s="65">
        <v>6</v>
      </c>
      <c r="B429" s="100">
        <v>1810713750</v>
      </c>
      <c r="C429" s="67" t="s">
        <v>599</v>
      </c>
      <c r="D429" s="68" t="s">
        <v>141</v>
      </c>
      <c r="E429" s="101" t="s">
        <v>600</v>
      </c>
      <c r="F429" s="101" t="s">
        <v>263</v>
      </c>
      <c r="G429" s="69"/>
      <c r="H429" s="70"/>
      <c r="I429" s="70"/>
      <c r="J429" s="70"/>
      <c r="K429" s="159" t="s">
        <v>764</v>
      </c>
      <c r="L429" s="160"/>
      <c r="M429" s="161"/>
    </row>
    <row r="430" spans="1:13" ht="20.100000000000001" customHeight="1">
      <c r="A430" s="65">
        <v>7</v>
      </c>
      <c r="B430" s="100">
        <v>172416883</v>
      </c>
      <c r="C430" s="67" t="s">
        <v>601</v>
      </c>
      <c r="D430" s="68" t="s">
        <v>180</v>
      </c>
      <c r="E430" s="101" t="s">
        <v>600</v>
      </c>
      <c r="F430" s="101" t="s">
        <v>728</v>
      </c>
      <c r="G430" s="69"/>
      <c r="H430" s="70"/>
      <c r="I430" s="70"/>
      <c r="J430" s="70"/>
      <c r="K430" s="159" t="s">
        <v>764</v>
      </c>
      <c r="L430" s="160"/>
      <c r="M430" s="161"/>
    </row>
    <row r="431" spans="1:13" ht="20.100000000000001" customHeight="1">
      <c r="A431" s="65">
        <v>8</v>
      </c>
      <c r="B431" s="100">
        <v>1811714594</v>
      </c>
      <c r="C431" s="67" t="s">
        <v>77</v>
      </c>
      <c r="D431" s="68" t="s">
        <v>89</v>
      </c>
      <c r="E431" s="101" t="s">
        <v>600</v>
      </c>
      <c r="F431" s="101" t="s">
        <v>263</v>
      </c>
      <c r="G431" s="69"/>
      <c r="H431" s="70"/>
      <c r="I431" s="70"/>
      <c r="J431" s="70"/>
      <c r="K431" s="159" t="s">
        <v>764</v>
      </c>
      <c r="L431" s="160"/>
      <c r="M431" s="161"/>
    </row>
    <row r="432" spans="1:13" ht="20.100000000000001" customHeight="1">
      <c r="A432" s="65">
        <v>9</v>
      </c>
      <c r="B432" s="100">
        <v>1821143917</v>
      </c>
      <c r="C432" s="67" t="s">
        <v>602</v>
      </c>
      <c r="D432" s="68" t="s">
        <v>89</v>
      </c>
      <c r="E432" s="101" t="s">
        <v>600</v>
      </c>
      <c r="F432" s="101" t="s">
        <v>258</v>
      </c>
      <c r="G432" s="69"/>
      <c r="H432" s="70"/>
      <c r="I432" s="70"/>
      <c r="J432" s="70"/>
      <c r="K432" s="159" t="s">
        <v>764</v>
      </c>
      <c r="L432" s="160"/>
      <c r="M432" s="161"/>
    </row>
    <row r="433" spans="1:13" ht="20.100000000000001" customHeight="1">
      <c r="A433" s="65">
        <v>10</v>
      </c>
      <c r="B433" s="100">
        <v>1810715058</v>
      </c>
      <c r="C433" s="67" t="s">
        <v>285</v>
      </c>
      <c r="D433" s="68" t="s">
        <v>121</v>
      </c>
      <c r="E433" s="101" t="s">
        <v>600</v>
      </c>
      <c r="F433" s="101" t="s">
        <v>263</v>
      </c>
      <c r="G433" s="69"/>
      <c r="H433" s="70"/>
      <c r="I433" s="70"/>
      <c r="J433" s="70"/>
      <c r="K433" s="159" t="s">
        <v>764</v>
      </c>
      <c r="L433" s="160"/>
      <c r="M433" s="161"/>
    </row>
    <row r="434" spans="1:13" ht="20.100000000000001" customHeight="1">
      <c r="A434" s="65">
        <v>11</v>
      </c>
      <c r="B434" s="100">
        <v>1820213618</v>
      </c>
      <c r="C434" s="67" t="s">
        <v>603</v>
      </c>
      <c r="D434" s="68" t="s">
        <v>173</v>
      </c>
      <c r="E434" s="101" t="s">
        <v>600</v>
      </c>
      <c r="F434" s="101" t="s">
        <v>342</v>
      </c>
      <c r="G434" s="69"/>
      <c r="H434" s="70"/>
      <c r="I434" s="70"/>
      <c r="J434" s="70"/>
      <c r="K434" s="159" t="s">
        <v>764</v>
      </c>
      <c r="L434" s="160"/>
      <c r="M434" s="161"/>
    </row>
    <row r="435" spans="1:13" ht="20.100000000000001" customHeight="1">
      <c r="A435" s="65">
        <v>12</v>
      </c>
      <c r="B435" s="100">
        <v>1810215022</v>
      </c>
      <c r="C435" s="67" t="s">
        <v>212</v>
      </c>
      <c r="D435" s="68" t="s">
        <v>78</v>
      </c>
      <c r="E435" s="101" t="s">
        <v>600</v>
      </c>
      <c r="F435" s="101" t="s">
        <v>339</v>
      </c>
      <c r="G435" s="69"/>
      <c r="H435" s="70"/>
      <c r="I435" s="70"/>
      <c r="J435" s="70"/>
      <c r="K435" s="159" t="s">
        <v>764</v>
      </c>
      <c r="L435" s="160"/>
      <c r="M435" s="161"/>
    </row>
    <row r="436" spans="1:13" ht="20.100000000000001" customHeight="1">
      <c r="A436" s="65">
        <v>13</v>
      </c>
      <c r="B436" s="100">
        <v>1810714596</v>
      </c>
      <c r="C436" s="67" t="s">
        <v>604</v>
      </c>
      <c r="D436" s="68" t="s">
        <v>175</v>
      </c>
      <c r="E436" s="101" t="s">
        <v>600</v>
      </c>
      <c r="F436" s="101" t="s">
        <v>263</v>
      </c>
      <c r="G436" s="69"/>
      <c r="H436" s="70"/>
      <c r="I436" s="70"/>
      <c r="J436" s="70"/>
      <c r="K436" s="159" t="s">
        <v>764</v>
      </c>
      <c r="L436" s="160"/>
      <c r="M436" s="161"/>
    </row>
    <row r="437" spans="1:13" ht="20.100000000000001" customHeight="1">
      <c r="A437" s="65">
        <v>14</v>
      </c>
      <c r="B437" s="100">
        <v>1820713713</v>
      </c>
      <c r="C437" s="67" t="s">
        <v>605</v>
      </c>
      <c r="D437" s="68" t="s">
        <v>175</v>
      </c>
      <c r="E437" s="101" t="s">
        <v>600</v>
      </c>
      <c r="F437" s="101" t="s">
        <v>260</v>
      </c>
      <c r="G437" s="69"/>
      <c r="H437" s="70"/>
      <c r="I437" s="70"/>
      <c r="J437" s="70"/>
      <c r="K437" s="159" t="s">
        <v>764</v>
      </c>
      <c r="L437" s="160"/>
      <c r="M437" s="161"/>
    </row>
    <row r="438" spans="1:13" ht="20.100000000000001" customHeight="1">
      <c r="A438" s="65">
        <v>15</v>
      </c>
      <c r="B438" s="100">
        <v>1810214499</v>
      </c>
      <c r="C438" s="67" t="s">
        <v>606</v>
      </c>
      <c r="D438" s="68" t="s">
        <v>96</v>
      </c>
      <c r="E438" s="101" t="s">
        <v>600</v>
      </c>
      <c r="F438" s="101" t="s">
        <v>339</v>
      </c>
      <c r="G438" s="69"/>
      <c r="H438" s="70"/>
      <c r="I438" s="70"/>
      <c r="J438" s="70"/>
      <c r="K438" s="159" t="s">
        <v>764</v>
      </c>
      <c r="L438" s="160"/>
      <c r="M438" s="161"/>
    </row>
    <row r="439" spans="1:13" ht="20.100000000000001" customHeight="1">
      <c r="A439" s="65">
        <v>16</v>
      </c>
      <c r="B439" s="100">
        <v>1821245355</v>
      </c>
      <c r="C439" s="67" t="s">
        <v>607</v>
      </c>
      <c r="D439" s="68" t="s">
        <v>96</v>
      </c>
      <c r="E439" s="101" t="s">
        <v>600</v>
      </c>
      <c r="F439" s="101" t="s">
        <v>344</v>
      </c>
      <c r="G439" s="69"/>
      <c r="H439" s="70"/>
      <c r="I439" s="70"/>
      <c r="J439" s="70"/>
      <c r="K439" s="159" t="s">
        <v>764</v>
      </c>
      <c r="L439" s="160"/>
      <c r="M439" s="161"/>
    </row>
    <row r="440" spans="1:13" ht="20.100000000000001" customHeight="1">
      <c r="A440" s="65">
        <v>17</v>
      </c>
      <c r="B440" s="100">
        <v>1820211958</v>
      </c>
      <c r="C440" s="67" t="s">
        <v>608</v>
      </c>
      <c r="D440" s="68" t="s">
        <v>140</v>
      </c>
      <c r="E440" s="101" t="s">
        <v>600</v>
      </c>
      <c r="F440" s="101" t="s">
        <v>733</v>
      </c>
      <c r="G440" s="69"/>
      <c r="H440" s="70"/>
      <c r="I440" s="70"/>
      <c r="J440" s="70"/>
      <c r="K440" s="159" t="s">
        <v>764</v>
      </c>
      <c r="L440" s="160"/>
      <c r="M440" s="161"/>
    </row>
    <row r="441" spans="1:13" ht="20.100000000000001" customHeight="1">
      <c r="A441" s="65">
        <v>18</v>
      </c>
      <c r="B441" s="100">
        <v>1811714586</v>
      </c>
      <c r="C441" s="67" t="s">
        <v>609</v>
      </c>
      <c r="D441" s="68" t="s">
        <v>99</v>
      </c>
      <c r="E441" s="101" t="s">
        <v>600</v>
      </c>
      <c r="F441" s="101" t="s">
        <v>263</v>
      </c>
      <c r="G441" s="69"/>
      <c r="H441" s="70"/>
      <c r="I441" s="70"/>
      <c r="J441" s="70"/>
      <c r="K441" s="159" t="s">
        <v>764</v>
      </c>
      <c r="L441" s="160"/>
      <c r="M441" s="161"/>
    </row>
    <row r="442" spans="1:13" ht="20.100000000000001" customHeight="1">
      <c r="A442" s="65">
        <v>19</v>
      </c>
      <c r="B442" s="100">
        <v>1821114709</v>
      </c>
      <c r="C442" s="67" t="s">
        <v>610</v>
      </c>
      <c r="D442" s="68" t="s">
        <v>202</v>
      </c>
      <c r="E442" s="101" t="s">
        <v>600</v>
      </c>
      <c r="F442" s="101" t="s">
        <v>265</v>
      </c>
      <c r="G442" s="69"/>
      <c r="H442" s="70"/>
      <c r="I442" s="70"/>
      <c r="J442" s="70"/>
      <c r="K442" s="159" t="s">
        <v>764</v>
      </c>
      <c r="L442" s="160"/>
      <c r="M442" s="161"/>
    </row>
    <row r="443" spans="1:13" ht="20.100000000000001" customHeight="1">
      <c r="A443" s="65">
        <v>20</v>
      </c>
      <c r="B443" s="100">
        <v>1821113506</v>
      </c>
      <c r="C443" s="67" t="s">
        <v>254</v>
      </c>
      <c r="D443" s="68" t="s">
        <v>302</v>
      </c>
      <c r="E443" s="101" t="s">
        <v>600</v>
      </c>
      <c r="F443" s="101" t="s">
        <v>265</v>
      </c>
      <c r="G443" s="69"/>
      <c r="H443" s="70"/>
      <c r="I443" s="70"/>
      <c r="J443" s="70"/>
      <c r="K443" s="159" t="s">
        <v>764</v>
      </c>
      <c r="L443" s="160"/>
      <c r="M443" s="161"/>
    </row>
    <row r="444" spans="1:13" ht="20.100000000000001" customHeight="1">
      <c r="A444" s="65">
        <v>21</v>
      </c>
      <c r="B444" s="100">
        <v>1810713948</v>
      </c>
      <c r="C444" s="67" t="s">
        <v>319</v>
      </c>
      <c r="D444" s="68" t="s">
        <v>191</v>
      </c>
      <c r="E444" s="101" t="s">
        <v>600</v>
      </c>
      <c r="F444" s="101" t="s">
        <v>263</v>
      </c>
      <c r="G444" s="69"/>
      <c r="H444" s="70"/>
      <c r="I444" s="70"/>
      <c r="J444" s="70"/>
      <c r="K444" s="159" t="s">
        <v>764</v>
      </c>
      <c r="L444" s="160"/>
      <c r="M444" s="161"/>
    </row>
    <row r="445" spans="1:13" ht="20.100000000000001" customHeight="1">
      <c r="A445" s="65">
        <v>22</v>
      </c>
      <c r="B445" s="100">
        <v>1820144427</v>
      </c>
      <c r="C445" s="67" t="s">
        <v>273</v>
      </c>
      <c r="D445" s="68" t="s">
        <v>371</v>
      </c>
      <c r="E445" s="101" t="s">
        <v>600</v>
      </c>
      <c r="F445" s="101" t="s">
        <v>258</v>
      </c>
      <c r="G445" s="69"/>
      <c r="H445" s="70"/>
      <c r="I445" s="70"/>
      <c r="J445" s="70"/>
      <c r="K445" s="159" t="s">
        <v>764</v>
      </c>
      <c r="L445" s="160"/>
      <c r="M445" s="161"/>
    </row>
    <row r="446" spans="1:13" ht="20.100000000000001" customHeight="1">
      <c r="A446" s="65">
        <v>23</v>
      </c>
      <c r="B446" s="100">
        <v>1820716462</v>
      </c>
      <c r="C446" s="67" t="s">
        <v>611</v>
      </c>
      <c r="D446" s="68" t="s">
        <v>125</v>
      </c>
      <c r="E446" s="101" t="s">
        <v>600</v>
      </c>
      <c r="F446" s="101" t="s">
        <v>346</v>
      </c>
      <c r="G446" s="69"/>
      <c r="H446" s="70"/>
      <c r="I446" s="70"/>
      <c r="J446" s="70"/>
      <c r="K446" s="159" t="s">
        <v>764</v>
      </c>
      <c r="L446" s="160"/>
      <c r="M446" s="161"/>
    </row>
    <row r="447" spans="1:13" ht="20.100000000000001" customHeight="1">
      <c r="A447" s="65">
        <v>24</v>
      </c>
      <c r="B447" s="100">
        <v>1821123988</v>
      </c>
      <c r="C447" s="67" t="s">
        <v>612</v>
      </c>
      <c r="D447" s="68" t="s">
        <v>129</v>
      </c>
      <c r="E447" s="101" t="s">
        <v>600</v>
      </c>
      <c r="F447" s="101" t="s">
        <v>270</v>
      </c>
      <c r="G447" s="69"/>
      <c r="H447" s="70"/>
      <c r="I447" s="70"/>
      <c r="J447" s="70"/>
      <c r="K447" s="159" t="s">
        <v>764</v>
      </c>
      <c r="L447" s="160"/>
      <c r="M447" s="161"/>
    </row>
    <row r="449" spans="1:13" s="56" customFormat="1">
      <c r="B449" s="172" t="s">
        <v>57</v>
      </c>
      <c r="C449" s="172"/>
      <c r="D449" s="57"/>
      <c r="E449" s="156" t="s">
        <v>58</v>
      </c>
      <c r="F449" s="156"/>
      <c r="G449" s="156"/>
      <c r="H449" s="156"/>
      <c r="I449" s="156"/>
      <c r="J449" s="156"/>
      <c r="K449" s="58" t="s">
        <v>793</v>
      </c>
    </row>
    <row r="450" spans="1:13" s="56" customFormat="1">
      <c r="B450" s="172" t="s">
        <v>59</v>
      </c>
      <c r="C450" s="172"/>
      <c r="D450" s="59" t="s">
        <v>794</v>
      </c>
      <c r="E450" s="156" t="s">
        <v>760</v>
      </c>
      <c r="F450" s="156"/>
      <c r="G450" s="156"/>
      <c r="H450" s="156"/>
      <c r="I450" s="156"/>
      <c r="J450" s="156"/>
      <c r="K450" s="60" t="s">
        <v>60</v>
      </c>
      <c r="L450" s="61" t="s">
        <v>61</v>
      </c>
      <c r="M450" s="61">
        <v>2</v>
      </c>
    </row>
    <row r="451" spans="1:13" s="62" customFormat="1" ht="18.75" customHeight="1">
      <c r="B451" s="63" t="s">
        <v>761</v>
      </c>
      <c r="C451" s="157" t="s">
        <v>762</v>
      </c>
      <c r="D451" s="157"/>
      <c r="E451" s="157"/>
      <c r="F451" s="157"/>
      <c r="G451" s="157"/>
      <c r="H451" s="157"/>
      <c r="I451" s="157"/>
      <c r="J451" s="157"/>
      <c r="K451" s="60" t="s">
        <v>62</v>
      </c>
      <c r="L451" s="60" t="s">
        <v>61</v>
      </c>
      <c r="M451" s="60">
        <v>2</v>
      </c>
    </row>
    <row r="452" spans="1:13" s="62" customFormat="1" ht="18.75" customHeight="1">
      <c r="A452" s="158" t="s">
        <v>795</v>
      </c>
      <c r="B452" s="158"/>
      <c r="C452" s="158"/>
      <c r="D452" s="158"/>
      <c r="E452" s="158"/>
      <c r="F452" s="158"/>
      <c r="G452" s="158"/>
      <c r="H452" s="158"/>
      <c r="I452" s="158"/>
      <c r="J452" s="158"/>
      <c r="K452" s="60" t="s">
        <v>63</v>
      </c>
      <c r="L452" s="60" t="s">
        <v>61</v>
      </c>
      <c r="M452" s="60">
        <v>1</v>
      </c>
    </row>
    <row r="453" spans="1:13" ht="9" customHeight="1"/>
    <row r="454" spans="1:13" ht="15" customHeight="1">
      <c r="A454" s="152" t="s">
        <v>4</v>
      </c>
      <c r="B454" s="153" t="s">
        <v>64</v>
      </c>
      <c r="C454" s="154" t="s">
        <v>9</v>
      </c>
      <c r="D454" s="155" t="s">
        <v>10</v>
      </c>
      <c r="E454" s="153" t="s">
        <v>75</v>
      </c>
      <c r="F454" s="153" t="s">
        <v>76</v>
      </c>
      <c r="G454" s="153" t="s">
        <v>66</v>
      </c>
      <c r="H454" s="153" t="s">
        <v>67</v>
      </c>
      <c r="I454" s="162" t="s">
        <v>56</v>
      </c>
      <c r="J454" s="162"/>
      <c r="K454" s="163" t="s">
        <v>68</v>
      </c>
      <c r="L454" s="164"/>
      <c r="M454" s="165"/>
    </row>
    <row r="455" spans="1:13" ht="27" customHeight="1">
      <c r="A455" s="152"/>
      <c r="B455" s="152"/>
      <c r="C455" s="154"/>
      <c r="D455" s="155"/>
      <c r="E455" s="152"/>
      <c r="F455" s="152"/>
      <c r="G455" s="152"/>
      <c r="H455" s="152"/>
      <c r="I455" s="64" t="s">
        <v>69</v>
      </c>
      <c r="J455" s="64" t="s">
        <v>70</v>
      </c>
      <c r="K455" s="166"/>
      <c r="L455" s="167"/>
      <c r="M455" s="168"/>
    </row>
    <row r="456" spans="1:13" ht="20.100000000000001" customHeight="1">
      <c r="A456" s="65">
        <v>1</v>
      </c>
      <c r="B456" s="100">
        <v>1810715055</v>
      </c>
      <c r="C456" s="67" t="s">
        <v>613</v>
      </c>
      <c r="D456" s="68" t="s">
        <v>130</v>
      </c>
      <c r="E456" s="101" t="s">
        <v>600</v>
      </c>
      <c r="F456" s="101" t="s">
        <v>263</v>
      </c>
      <c r="G456" s="69"/>
      <c r="H456" s="70"/>
      <c r="I456" s="70"/>
      <c r="J456" s="70"/>
      <c r="K456" s="169" t="s">
        <v>764</v>
      </c>
      <c r="L456" s="170"/>
      <c r="M456" s="171"/>
    </row>
    <row r="457" spans="1:13" ht="20.100000000000001" customHeight="1">
      <c r="A457" s="65">
        <v>2</v>
      </c>
      <c r="B457" s="100">
        <v>1820713705</v>
      </c>
      <c r="C457" s="67" t="s">
        <v>93</v>
      </c>
      <c r="D457" s="68" t="s">
        <v>130</v>
      </c>
      <c r="E457" s="101" t="s">
        <v>600</v>
      </c>
      <c r="F457" s="101" t="s">
        <v>346</v>
      </c>
      <c r="G457" s="69"/>
      <c r="H457" s="70"/>
      <c r="I457" s="70"/>
      <c r="J457" s="70"/>
      <c r="K457" s="159" t="s">
        <v>764</v>
      </c>
      <c r="L457" s="160"/>
      <c r="M457" s="161"/>
    </row>
    <row r="458" spans="1:13" ht="20.100000000000001" customHeight="1">
      <c r="A458" s="65">
        <v>3</v>
      </c>
      <c r="B458" s="100">
        <v>1810714585</v>
      </c>
      <c r="C458" s="67" t="s">
        <v>614</v>
      </c>
      <c r="D458" s="68" t="s">
        <v>133</v>
      </c>
      <c r="E458" s="101" t="s">
        <v>600</v>
      </c>
      <c r="F458" s="101" t="s">
        <v>263</v>
      </c>
      <c r="G458" s="69"/>
      <c r="H458" s="70"/>
      <c r="I458" s="70"/>
      <c r="J458" s="70"/>
      <c r="K458" s="159" t="s">
        <v>764</v>
      </c>
      <c r="L458" s="160"/>
      <c r="M458" s="161"/>
    </row>
    <row r="459" spans="1:13" ht="20.100000000000001" customHeight="1">
      <c r="A459" s="65">
        <v>4</v>
      </c>
      <c r="B459" s="100">
        <v>1820145745</v>
      </c>
      <c r="C459" s="67" t="s">
        <v>245</v>
      </c>
      <c r="D459" s="68" t="s">
        <v>109</v>
      </c>
      <c r="E459" s="101" t="s">
        <v>600</v>
      </c>
      <c r="F459" s="101" t="s">
        <v>258</v>
      </c>
      <c r="G459" s="69"/>
      <c r="H459" s="70"/>
      <c r="I459" s="70"/>
      <c r="J459" s="70"/>
      <c r="K459" s="159" t="s">
        <v>764</v>
      </c>
      <c r="L459" s="160"/>
      <c r="M459" s="161"/>
    </row>
    <row r="460" spans="1:13" ht="20.100000000000001" customHeight="1">
      <c r="A460" s="65">
        <v>5</v>
      </c>
      <c r="B460" s="100">
        <v>172336872</v>
      </c>
      <c r="C460" s="67" t="s">
        <v>85</v>
      </c>
      <c r="D460" s="68" t="s">
        <v>615</v>
      </c>
      <c r="E460" s="101" t="s">
        <v>600</v>
      </c>
      <c r="F460" s="101" t="s">
        <v>736</v>
      </c>
      <c r="G460" s="69"/>
      <c r="H460" s="70"/>
      <c r="I460" s="70"/>
      <c r="J460" s="70"/>
      <c r="K460" s="159" t="s">
        <v>764</v>
      </c>
      <c r="L460" s="160"/>
      <c r="M460" s="161"/>
    </row>
    <row r="461" spans="1:13" ht="20.100000000000001" customHeight="1">
      <c r="A461" s="65">
        <v>6</v>
      </c>
      <c r="B461" s="100">
        <v>1820246067</v>
      </c>
      <c r="C461" s="67" t="s">
        <v>616</v>
      </c>
      <c r="D461" s="68" t="s">
        <v>111</v>
      </c>
      <c r="E461" s="101" t="s">
        <v>600</v>
      </c>
      <c r="F461" s="101" t="s">
        <v>335</v>
      </c>
      <c r="G461" s="69"/>
      <c r="H461" s="70"/>
      <c r="I461" s="70"/>
      <c r="J461" s="70"/>
      <c r="K461" s="159" t="s">
        <v>764</v>
      </c>
      <c r="L461" s="160"/>
      <c r="M461" s="161"/>
    </row>
    <row r="462" spans="1:13" ht="20.100000000000001" customHeight="1">
      <c r="A462" s="65">
        <v>7</v>
      </c>
      <c r="B462" s="100">
        <v>1820246321</v>
      </c>
      <c r="C462" s="67" t="s">
        <v>617</v>
      </c>
      <c r="D462" s="68" t="s">
        <v>111</v>
      </c>
      <c r="E462" s="101" t="s">
        <v>600</v>
      </c>
      <c r="F462" s="101" t="s">
        <v>344</v>
      </c>
      <c r="G462" s="69"/>
      <c r="H462" s="70"/>
      <c r="I462" s="70"/>
      <c r="J462" s="70"/>
      <c r="K462" s="159" t="s">
        <v>764</v>
      </c>
      <c r="L462" s="160"/>
      <c r="M462" s="161"/>
    </row>
    <row r="463" spans="1:13" ht="20.100000000000001" customHeight="1">
      <c r="A463" s="65">
        <v>8</v>
      </c>
      <c r="B463" s="100">
        <v>1820144972</v>
      </c>
      <c r="C463" s="67" t="s">
        <v>618</v>
      </c>
      <c r="D463" s="68" t="s">
        <v>112</v>
      </c>
      <c r="E463" s="101" t="s">
        <v>600</v>
      </c>
      <c r="F463" s="101" t="s">
        <v>258</v>
      </c>
      <c r="G463" s="69"/>
      <c r="H463" s="70"/>
      <c r="I463" s="70"/>
      <c r="J463" s="70"/>
      <c r="K463" s="159" t="s">
        <v>764</v>
      </c>
      <c r="L463" s="160"/>
      <c r="M463" s="161"/>
    </row>
    <row r="464" spans="1:13" ht="20.100000000000001" customHeight="1">
      <c r="A464" s="65">
        <v>9</v>
      </c>
      <c r="B464" s="100">
        <v>1820214260</v>
      </c>
      <c r="C464" s="67" t="s">
        <v>619</v>
      </c>
      <c r="D464" s="68" t="s">
        <v>113</v>
      </c>
      <c r="E464" s="101" t="s">
        <v>600</v>
      </c>
      <c r="F464" s="101" t="s">
        <v>342</v>
      </c>
      <c r="G464" s="69"/>
      <c r="H464" s="70"/>
      <c r="I464" s="70"/>
      <c r="J464" s="70"/>
      <c r="K464" s="159" t="s">
        <v>764</v>
      </c>
      <c r="L464" s="160"/>
      <c r="M464" s="161"/>
    </row>
    <row r="465" spans="1:13" ht="20.100000000000001" customHeight="1">
      <c r="A465" s="65">
        <v>10</v>
      </c>
      <c r="B465" s="100">
        <v>1821213877</v>
      </c>
      <c r="C465" s="67" t="s">
        <v>620</v>
      </c>
      <c r="D465" s="68" t="s">
        <v>136</v>
      </c>
      <c r="E465" s="101" t="s">
        <v>600</v>
      </c>
      <c r="F465" s="101" t="s">
        <v>342</v>
      </c>
      <c r="G465" s="69"/>
      <c r="H465" s="70"/>
      <c r="I465" s="70"/>
      <c r="J465" s="70"/>
      <c r="K465" s="159" t="s">
        <v>764</v>
      </c>
      <c r="L465" s="160"/>
      <c r="M465" s="161"/>
    </row>
    <row r="466" spans="1:13" ht="20.100000000000001" customHeight="1">
      <c r="A466" s="65">
        <v>11</v>
      </c>
      <c r="B466" s="100">
        <v>1821246227</v>
      </c>
      <c r="C466" s="67" t="s">
        <v>621</v>
      </c>
      <c r="D466" s="68" t="s">
        <v>136</v>
      </c>
      <c r="E466" s="101" t="s">
        <v>600</v>
      </c>
      <c r="F466" s="101" t="s">
        <v>344</v>
      </c>
      <c r="G466" s="69"/>
      <c r="H466" s="70"/>
      <c r="I466" s="70"/>
      <c r="J466" s="70"/>
      <c r="K466" s="159" t="s">
        <v>764</v>
      </c>
      <c r="L466" s="160"/>
      <c r="M466" s="161"/>
    </row>
    <row r="467" spans="1:13" ht="20.100000000000001" customHeight="1">
      <c r="A467" s="65">
        <v>12</v>
      </c>
      <c r="B467" s="100">
        <v>1810713771</v>
      </c>
      <c r="C467" s="67" t="s">
        <v>622</v>
      </c>
      <c r="D467" s="68" t="s">
        <v>184</v>
      </c>
      <c r="E467" s="101" t="s">
        <v>600</v>
      </c>
      <c r="F467" s="101" t="s">
        <v>263</v>
      </c>
      <c r="G467" s="69"/>
      <c r="H467" s="70"/>
      <c r="I467" s="70"/>
      <c r="J467" s="70"/>
      <c r="K467" s="159" t="s">
        <v>764</v>
      </c>
      <c r="L467" s="160"/>
      <c r="M467" s="161"/>
    </row>
    <row r="468" spans="1:13" ht="20.100000000000001" customHeight="1">
      <c r="A468" s="65">
        <v>13</v>
      </c>
      <c r="B468" s="100">
        <v>1820214243</v>
      </c>
      <c r="C468" s="67" t="s">
        <v>178</v>
      </c>
      <c r="D468" s="68" t="s">
        <v>151</v>
      </c>
      <c r="E468" s="101" t="s">
        <v>600</v>
      </c>
      <c r="F468" s="101" t="s">
        <v>338</v>
      </c>
      <c r="G468" s="69"/>
      <c r="H468" s="70"/>
      <c r="I468" s="70"/>
      <c r="J468" s="70"/>
      <c r="K468" s="159" t="s">
        <v>764</v>
      </c>
      <c r="L468" s="160"/>
      <c r="M468" s="161"/>
    </row>
    <row r="469" spans="1:13" ht="20.100000000000001" customHeight="1">
      <c r="A469" s="65">
        <v>14</v>
      </c>
      <c r="B469" s="100">
        <v>1821244899</v>
      </c>
      <c r="C469" s="67" t="s">
        <v>623</v>
      </c>
      <c r="D469" s="68" t="s">
        <v>155</v>
      </c>
      <c r="E469" s="101" t="s">
        <v>600</v>
      </c>
      <c r="F469" s="101" t="s">
        <v>344</v>
      </c>
      <c r="G469" s="69"/>
      <c r="H469" s="70"/>
      <c r="I469" s="70"/>
      <c r="J469" s="70"/>
      <c r="K469" s="159" t="s">
        <v>764</v>
      </c>
      <c r="L469" s="160"/>
      <c r="M469" s="161"/>
    </row>
    <row r="470" spans="1:13" ht="20.100000000000001" customHeight="1">
      <c r="A470" s="65">
        <v>15</v>
      </c>
      <c r="B470" s="100">
        <v>172526917</v>
      </c>
      <c r="C470" s="67" t="s">
        <v>624</v>
      </c>
      <c r="D470" s="68" t="s">
        <v>625</v>
      </c>
      <c r="E470" s="101" t="s">
        <v>626</v>
      </c>
      <c r="F470" s="101" t="s">
        <v>743</v>
      </c>
      <c r="G470" s="69"/>
      <c r="H470" s="70"/>
      <c r="I470" s="70"/>
      <c r="J470" s="70"/>
      <c r="K470" s="159" t="s">
        <v>764</v>
      </c>
      <c r="L470" s="160"/>
      <c r="M470" s="161"/>
    </row>
    <row r="471" spans="1:13" ht="20.100000000000001" customHeight="1">
      <c r="A471" s="65">
        <v>16</v>
      </c>
      <c r="B471" s="100">
        <v>1820716635</v>
      </c>
      <c r="C471" s="67" t="s">
        <v>301</v>
      </c>
      <c r="D471" s="68" t="s">
        <v>117</v>
      </c>
      <c r="E471" s="101" t="s">
        <v>626</v>
      </c>
      <c r="F471" s="101" t="s">
        <v>346</v>
      </c>
      <c r="G471" s="69"/>
      <c r="H471" s="70"/>
      <c r="I471" s="70"/>
      <c r="J471" s="70"/>
      <c r="K471" s="159" t="s">
        <v>764</v>
      </c>
      <c r="L471" s="160"/>
      <c r="M471" s="161"/>
    </row>
    <row r="472" spans="1:13" ht="20.100000000000001" customHeight="1">
      <c r="A472" s="65">
        <v>17</v>
      </c>
      <c r="B472" s="100">
        <v>172336845</v>
      </c>
      <c r="C472" s="67" t="s">
        <v>627</v>
      </c>
      <c r="D472" s="68" t="s">
        <v>88</v>
      </c>
      <c r="E472" s="101" t="s">
        <v>626</v>
      </c>
      <c r="F472" s="101" t="s">
        <v>735</v>
      </c>
      <c r="G472" s="69"/>
      <c r="H472" s="70"/>
      <c r="I472" s="70"/>
      <c r="J472" s="70"/>
      <c r="K472" s="159" t="s">
        <v>764</v>
      </c>
      <c r="L472" s="160"/>
      <c r="M472" s="161"/>
    </row>
    <row r="473" spans="1:13" ht="20.100000000000001" customHeight="1">
      <c r="A473" s="65">
        <v>18</v>
      </c>
      <c r="B473" s="100">
        <v>172336847</v>
      </c>
      <c r="C473" s="67" t="s">
        <v>244</v>
      </c>
      <c r="D473" s="68" t="s">
        <v>89</v>
      </c>
      <c r="E473" s="101" t="s">
        <v>626</v>
      </c>
      <c r="F473" s="101" t="s">
        <v>735</v>
      </c>
      <c r="G473" s="69"/>
      <c r="H473" s="70"/>
      <c r="I473" s="70"/>
      <c r="J473" s="70"/>
      <c r="K473" s="159" t="s">
        <v>764</v>
      </c>
      <c r="L473" s="160"/>
      <c r="M473" s="161"/>
    </row>
    <row r="474" spans="1:13" ht="20.100000000000001" customHeight="1">
      <c r="A474" s="65">
        <v>19</v>
      </c>
      <c r="B474" s="100">
        <v>172316800</v>
      </c>
      <c r="C474" s="67" t="s">
        <v>628</v>
      </c>
      <c r="D474" s="68" t="s">
        <v>91</v>
      </c>
      <c r="E474" s="101" t="s">
        <v>626</v>
      </c>
      <c r="F474" s="101" t="s">
        <v>737</v>
      </c>
      <c r="G474" s="69"/>
      <c r="H474" s="70"/>
      <c r="I474" s="70"/>
      <c r="J474" s="70"/>
      <c r="K474" s="159" t="s">
        <v>764</v>
      </c>
      <c r="L474" s="160"/>
      <c r="M474" s="161"/>
    </row>
    <row r="475" spans="1:13" ht="20.100000000000001" customHeight="1">
      <c r="A475" s="65">
        <v>20</v>
      </c>
      <c r="B475" s="100">
        <v>172316806</v>
      </c>
      <c r="C475" s="67" t="s">
        <v>628</v>
      </c>
      <c r="D475" s="68" t="s">
        <v>78</v>
      </c>
      <c r="E475" s="101" t="s">
        <v>626</v>
      </c>
      <c r="F475" s="101" t="s">
        <v>737</v>
      </c>
      <c r="G475" s="69"/>
      <c r="H475" s="70"/>
      <c r="I475" s="70"/>
      <c r="J475" s="70"/>
      <c r="K475" s="159" t="s">
        <v>764</v>
      </c>
      <c r="L475" s="160"/>
      <c r="M475" s="161"/>
    </row>
    <row r="476" spans="1:13" ht="20.100000000000001" customHeight="1">
      <c r="A476" s="65">
        <v>21</v>
      </c>
      <c r="B476" s="100">
        <v>172336849</v>
      </c>
      <c r="C476" s="67" t="s">
        <v>629</v>
      </c>
      <c r="D476" s="68" t="s">
        <v>78</v>
      </c>
      <c r="E476" s="101" t="s">
        <v>626</v>
      </c>
      <c r="F476" s="101" t="s">
        <v>735</v>
      </c>
      <c r="G476" s="69"/>
      <c r="H476" s="70"/>
      <c r="I476" s="70"/>
      <c r="J476" s="70"/>
      <c r="K476" s="159" t="s">
        <v>764</v>
      </c>
      <c r="L476" s="160"/>
      <c r="M476" s="161"/>
    </row>
    <row r="477" spans="1:13" ht="20.100000000000001" customHeight="1">
      <c r="A477" s="65">
        <v>22</v>
      </c>
      <c r="B477" s="100">
        <v>172316807</v>
      </c>
      <c r="C477" s="67" t="s">
        <v>630</v>
      </c>
      <c r="D477" s="68" t="s">
        <v>154</v>
      </c>
      <c r="E477" s="101" t="s">
        <v>626</v>
      </c>
      <c r="F477" s="101" t="s">
        <v>737</v>
      </c>
      <c r="G477" s="69"/>
      <c r="H477" s="70"/>
      <c r="I477" s="70"/>
      <c r="J477" s="70"/>
      <c r="K477" s="159" t="s">
        <v>764</v>
      </c>
      <c r="L477" s="160"/>
      <c r="M477" s="161"/>
    </row>
    <row r="478" spans="1:13" ht="20.100000000000001" customHeight="1">
      <c r="A478" s="65">
        <v>23</v>
      </c>
      <c r="B478" s="100">
        <v>172336850</v>
      </c>
      <c r="C478" s="67" t="s">
        <v>631</v>
      </c>
      <c r="D478" s="68" t="s">
        <v>154</v>
      </c>
      <c r="E478" s="101" t="s">
        <v>626</v>
      </c>
      <c r="F478" s="101" t="s">
        <v>735</v>
      </c>
      <c r="G478" s="69"/>
      <c r="H478" s="70"/>
      <c r="I478" s="70"/>
      <c r="J478" s="70"/>
      <c r="K478" s="159" t="s">
        <v>764</v>
      </c>
      <c r="L478" s="160"/>
      <c r="M478" s="161"/>
    </row>
    <row r="479" spans="1:13" ht="20.100000000000001" customHeight="1">
      <c r="A479" s="65">
        <v>24</v>
      </c>
      <c r="B479" s="100">
        <v>172336851</v>
      </c>
      <c r="C479" s="67" t="s">
        <v>304</v>
      </c>
      <c r="D479" s="68" t="s">
        <v>80</v>
      </c>
      <c r="E479" s="101" t="s">
        <v>626</v>
      </c>
      <c r="F479" s="101" t="s">
        <v>735</v>
      </c>
      <c r="G479" s="69"/>
      <c r="H479" s="70"/>
      <c r="I479" s="70"/>
      <c r="J479" s="70"/>
      <c r="K479" s="159" t="s">
        <v>764</v>
      </c>
      <c r="L479" s="160"/>
      <c r="M479" s="161"/>
    </row>
    <row r="481" spans="1:13" s="56" customFormat="1">
      <c r="B481" s="172" t="s">
        <v>57</v>
      </c>
      <c r="C481" s="172"/>
      <c r="D481" s="57"/>
      <c r="E481" s="156" t="s">
        <v>58</v>
      </c>
      <c r="F481" s="156"/>
      <c r="G481" s="156"/>
      <c r="H481" s="156"/>
      <c r="I481" s="156"/>
      <c r="J481" s="156"/>
      <c r="K481" s="58" t="s">
        <v>796</v>
      </c>
    </row>
    <row r="482" spans="1:13" s="56" customFormat="1">
      <c r="B482" s="172" t="s">
        <v>59</v>
      </c>
      <c r="C482" s="172"/>
      <c r="D482" s="59" t="s">
        <v>797</v>
      </c>
      <c r="E482" s="156" t="s">
        <v>760</v>
      </c>
      <c r="F482" s="156"/>
      <c r="G482" s="156"/>
      <c r="H482" s="156"/>
      <c r="I482" s="156"/>
      <c r="J482" s="156"/>
      <c r="K482" s="60" t="s">
        <v>60</v>
      </c>
      <c r="L482" s="61" t="s">
        <v>61</v>
      </c>
      <c r="M482" s="61">
        <v>2</v>
      </c>
    </row>
    <row r="483" spans="1:13" s="62" customFormat="1" ht="18.75" customHeight="1">
      <c r="B483" s="63" t="s">
        <v>761</v>
      </c>
      <c r="C483" s="157" t="s">
        <v>762</v>
      </c>
      <c r="D483" s="157"/>
      <c r="E483" s="157"/>
      <c r="F483" s="157"/>
      <c r="G483" s="157"/>
      <c r="H483" s="157"/>
      <c r="I483" s="157"/>
      <c r="J483" s="157"/>
      <c r="K483" s="60" t="s">
        <v>62</v>
      </c>
      <c r="L483" s="60" t="s">
        <v>61</v>
      </c>
      <c r="M483" s="60">
        <v>2</v>
      </c>
    </row>
    <row r="484" spans="1:13" s="62" customFormat="1" ht="18.75" customHeight="1">
      <c r="A484" s="158" t="s">
        <v>798</v>
      </c>
      <c r="B484" s="158"/>
      <c r="C484" s="158"/>
      <c r="D484" s="158"/>
      <c r="E484" s="158"/>
      <c r="F484" s="158"/>
      <c r="G484" s="158"/>
      <c r="H484" s="158"/>
      <c r="I484" s="158"/>
      <c r="J484" s="158"/>
      <c r="K484" s="60" t="s">
        <v>63</v>
      </c>
      <c r="L484" s="60" t="s">
        <v>61</v>
      </c>
      <c r="M484" s="60">
        <v>1</v>
      </c>
    </row>
    <row r="485" spans="1:13" ht="9" customHeight="1"/>
    <row r="486" spans="1:13" ht="15" customHeight="1">
      <c r="A486" s="152" t="s">
        <v>4</v>
      </c>
      <c r="B486" s="153" t="s">
        <v>64</v>
      </c>
      <c r="C486" s="154" t="s">
        <v>9</v>
      </c>
      <c r="D486" s="155" t="s">
        <v>10</v>
      </c>
      <c r="E486" s="153" t="s">
        <v>75</v>
      </c>
      <c r="F486" s="153" t="s">
        <v>76</v>
      </c>
      <c r="G486" s="153" t="s">
        <v>66</v>
      </c>
      <c r="H486" s="153" t="s">
        <v>67</v>
      </c>
      <c r="I486" s="162" t="s">
        <v>56</v>
      </c>
      <c r="J486" s="162"/>
      <c r="K486" s="163" t="s">
        <v>68</v>
      </c>
      <c r="L486" s="164"/>
      <c r="M486" s="165"/>
    </row>
    <row r="487" spans="1:13" ht="27" customHeight="1">
      <c r="A487" s="152"/>
      <c r="B487" s="152"/>
      <c r="C487" s="154"/>
      <c r="D487" s="155"/>
      <c r="E487" s="152"/>
      <c r="F487" s="152"/>
      <c r="G487" s="152"/>
      <c r="H487" s="152"/>
      <c r="I487" s="64" t="s">
        <v>69</v>
      </c>
      <c r="J487" s="64" t="s">
        <v>70</v>
      </c>
      <c r="K487" s="166"/>
      <c r="L487" s="167"/>
      <c r="M487" s="168"/>
    </row>
    <row r="488" spans="1:13" ht="20.100000000000001" customHeight="1">
      <c r="A488" s="65">
        <v>1</v>
      </c>
      <c r="B488" s="100">
        <v>172336853</v>
      </c>
      <c r="C488" s="67" t="s">
        <v>206</v>
      </c>
      <c r="D488" s="68" t="s">
        <v>80</v>
      </c>
      <c r="E488" s="101" t="s">
        <v>626</v>
      </c>
      <c r="F488" s="101" t="s">
        <v>735</v>
      </c>
      <c r="G488" s="69"/>
      <c r="H488" s="70"/>
      <c r="I488" s="70"/>
      <c r="J488" s="70"/>
      <c r="K488" s="169" t="s">
        <v>764</v>
      </c>
      <c r="L488" s="170"/>
      <c r="M488" s="171"/>
    </row>
    <row r="489" spans="1:13" ht="20.100000000000001" customHeight="1">
      <c r="A489" s="65">
        <v>2</v>
      </c>
      <c r="B489" s="100">
        <v>172416891</v>
      </c>
      <c r="C489" s="67" t="s">
        <v>632</v>
      </c>
      <c r="D489" s="68" t="s">
        <v>80</v>
      </c>
      <c r="E489" s="101" t="s">
        <v>626</v>
      </c>
      <c r="F489" s="101" t="s">
        <v>728</v>
      </c>
      <c r="G489" s="69"/>
      <c r="H489" s="70"/>
      <c r="I489" s="70"/>
      <c r="J489" s="70"/>
      <c r="K489" s="159" t="s">
        <v>764</v>
      </c>
      <c r="L489" s="160"/>
      <c r="M489" s="161"/>
    </row>
    <row r="490" spans="1:13" ht="20.100000000000001" customHeight="1">
      <c r="A490" s="65">
        <v>3</v>
      </c>
      <c r="B490" s="100">
        <v>172316812</v>
      </c>
      <c r="C490" s="67" t="s">
        <v>633</v>
      </c>
      <c r="D490" s="68" t="s">
        <v>122</v>
      </c>
      <c r="E490" s="101" t="s">
        <v>626</v>
      </c>
      <c r="F490" s="101" t="s">
        <v>737</v>
      </c>
      <c r="G490" s="69"/>
      <c r="H490" s="70"/>
      <c r="I490" s="70"/>
      <c r="J490" s="70"/>
      <c r="K490" s="159" t="s">
        <v>764</v>
      </c>
      <c r="L490" s="160"/>
      <c r="M490" s="161"/>
    </row>
    <row r="491" spans="1:13" ht="20.100000000000001" customHeight="1">
      <c r="A491" s="65">
        <v>4</v>
      </c>
      <c r="B491" s="100">
        <v>172316814</v>
      </c>
      <c r="C491" s="67" t="s">
        <v>634</v>
      </c>
      <c r="D491" s="68" t="s">
        <v>149</v>
      </c>
      <c r="E491" s="101" t="s">
        <v>626</v>
      </c>
      <c r="F491" s="101" t="s">
        <v>730</v>
      </c>
      <c r="G491" s="69"/>
      <c r="H491" s="70"/>
      <c r="I491" s="70"/>
      <c r="J491" s="70"/>
      <c r="K491" s="159" t="s">
        <v>764</v>
      </c>
      <c r="L491" s="160"/>
      <c r="M491" s="161"/>
    </row>
    <row r="492" spans="1:13" ht="20.100000000000001" customHeight="1">
      <c r="A492" s="65">
        <v>5</v>
      </c>
      <c r="B492" s="100">
        <v>172526945</v>
      </c>
      <c r="C492" s="67" t="s">
        <v>159</v>
      </c>
      <c r="D492" s="68" t="s">
        <v>635</v>
      </c>
      <c r="E492" s="101" t="s">
        <v>626</v>
      </c>
      <c r="F492" s="101" t="s">
        <v>714</v>
      </c>
      <c r="G492" s="69"/>
      <c r="H492" s="70"/>
      <c r="I492" s="70"/>
      <c r="J492" s="70"/>
      <c r="K492" s="159" t="s">
        <v>764</v>
      </c>
      <c r="L492" s="160"/>
      <c r="M492" s="161"/>
    </row>
    <row r="493" spans="1:13" ht="20.100000000000001" customHeight="1">
      <c r="A493" s="65">
        <v>6</v>
      </c>
      <c r="B493" s="100">
        <v>172526946</v>
      </c>
      <c r="C493" s="67" t="s">
        <v>636</v>
      </c>
      <c r="D493" s="68" t="s">
        <v>96</v>
      </c>
      <c r="E493" s="101" t="s">
        <v>626</v>
      </c>
      <c r="F493" s="101" t="s">
        <v>714</v>
      </c>
      <c r="G493" s="69"/>
      <c r="H493" s="70"/>
      <c r="I493" s="70"/>
      <c r="J493" s="70"/>
      <c r="K493" s="159" t="s">
        <v>764</v>
      </c>
      <c r="L493" s="160"/>
      <c r="M493" s="161"/>
    </row>
    <row r="494" spans="1:13" ht="20.100000000000001" customHeight="1">
      <c r="A494" s="65">
        <v>7</v>
      </c>
      <c r="B494" s="100">
        <v>1821231971</v>
      </c>
      <c r="C494" s="67" t="s">
        <v>287</v>
      </c>
      <c r="D494" s="68" t="s">
        <v>96</v>
      </c>
      <c r="E494" s="101" t="s">
        <v>626</v>
      </c>
      <c r="F494" s="101" t="s">
        <v>733</v>
      </c>
      <c r="G494" s="69"/>
      <c r="H494" s="70"/>
      <c r="I494" s="70"/>
      <c r="J494" s="70"/>
      <c r="K494" s="159" t="s">
        <v>764</v>
      </c>
      <c r="L494" s="160"/>
      <c r="M494" s="161"/>
    </row>
    <row r="495" spans="1:13" ht="20.100000000000001" customHeight="1">
      <c r="A495" s="65">
        <v>8</v>
      </c>
      <c r="B495" s="100">
        <v>1820243653</v>
      </c>
      <c r="C495" s="67" t="s">
        <v>637</v>
      </c>
      <c r="D495" s="68" t="s">
        <v>140</v>
      </c>
      <c r="E495" s="101" t="s">
        <v>626</v>
      </c>
      <c r="F495" s="101" t="s">
        <v>335</v>
      </c>
      <c r="G495" s="69"/>
      <c r="H495" s="70"/>
      <c r="I495" s="70"/>
      <c r="J495" s="70"/>
      <c r="K495" s="159" t="s">
        <v>764</v>
      </c>
      <c r="L495" s="160"/>
      <c r="M495" s="161"/>
    </row>
    <row r="496" spans="1:13" ht="20.100000000000001" customHeight="1">
      <c r="A496" s="65">
        <v>9</v>
      </c>
      <c r="B496" s="100">
        <v>172336863</v>
      </c>
      <c r="C496" s="67" t="s">
        <v>638</v>
      </c>
      <c r="D496" s="68" t="s">
        <v>106</v>
      </c>
      <c r="E496" s="101" t="s">
        <v>626</v>
      </c>
      <c r="F496" s="101" t="s">
        <v>735</v>
      </c>
      <c r="G496" s="69"/>
      <c r="H496" s="70"/>
      <c r="I496" s="70"/>
      <c r="J496" s="70"/>
      <c r="K496" s="159" t="s">
        <v>764</v>
      </c>
      <c r="L496" s="160"/>
      <c r="M496" s="161"/>
    </row>
    <row r="497" spans="1:13" ht="20.100000000000001" customHeight="1">
      <c r="A497" s="65">
        <v>10</v>
      </c>
      <c r="B497" s="100">
        <v>172336864</v>
      </c>
      <c r="C497" s="67" t="s">
        <v>210</v>
      </c>
      <c r="D497" s="68" t="s">
        <v>193</v>
      </c>
      <c r="E497" s="101" t="s">
        <v>626</v>
      </c>
      <c r="F497" s="101" t="s">
        <v>735</v>
      </c>
      <c r="G497" s="69"/>
      <c r="H497" s="70"/>
      <c r="I497" s="70"/>
      <c r="J497" s="70"/>
      <c r="K497" s="159" t="s">
        <v>764</v>
      </c>
      <c r="L497" s="160"/>
      <c r="M497" s="161"/>
    </row>
    <row r="498" spans="1:13" ht="20.100000000000001" customHeight="1">
      <c r="A498" s="65">
        <v>11</v>
      </c>
      <c r="B498" s="100">
        <v>172336866</v>
      </c>
      <c r="C498" s="67" t="s">
        <v>639</v>
      </c>
      <c r="D498" s="68" t="s">
        <v>130</v>
      </c>
      <c r="E498" s="101" t="s">
        <v>626</v>
      </c>
      <c r="F498" s="101" t="s">
        <v>735</v>
      </c>
      <c r="G498" s="69"/>
      <c r="H498" s="70"/>
      <c r="I498" s="70"/>
      <c r="J498" s="70"/>
      <c r="K498" s="159" t="s">
        <v>764</v>
      </c>
      <c r="L498" s="160"/>
      <c r="M498" s="161"/>
    </row>
    <row r="499" spans="1:13" ht="20.100000000000001" customHeight="1">
      <c r="A499" s="65">
        <v>12</v>
      </c>
      <c r="B499" s="100">
        <v>172526979</v>
      </c>
      <c r="C499" s="67" t="s">
        <v>640</v>
      </c>
      <c r="D499" s="68" t="s">
        <v>130</v>
      </c>
      <c r="E499" s="101" t="s">
        <v>626</v>
      </c>
      <c r="F499" s="101" t="s">
        <v>738</v>
      </c>
      <c r="G499" s="69"/>
      <c r="H499" s="70"/>
      <c r="I499" s="70"/>
      <c r="J499" s="70"/>
      <c r="K499" s="159" t="s">
        <v>764</v>
      </c>
      <c r="L499" s="160"/>
      <c r="M499" s="161"/>
    </row>
    <row r="500" spans="1:13" ht="20.100000000000001" customHeight="1">
      <c r="A500" s="65">
        <v>13</v>
      </c>
      <c r="B500" s="100">
        <v>172336868</v>
      </c>
      <c r="C500" s="67" t="s">
        <v>641</v>
      </c>
      <c r="D500" s="68" t="s">
        <v>131</v>
      </c>
      <c r="E500" s="101" t="s">
        <v>626</v>
      </c>
      <c r="F500" s="101" t="s">
        <v>735</v>
      </c>
      <c r="G500" s="69"/>
      <c r="H500" s="70"/>
      <c r="I500" s="70"/>
      <c r="J500" s="70"/>
      <c r="K500" s="159" t="s">
        <v>764</v>
      </c>
      <c r="L500" s="160"/>
      <c r="M500" s="161"/>
    </row>
    <row r="501" spans="1:13" ht="20.100000000000001" customHeight="1">
      <c r="A501" s="65">
        <v>14</v>
      </c>
      <c r="B501" s="100">
        <v>1821245353</v>
      </c>
      <c r="C501" s="67" t="s">
        <v>642</v>
      </c>
      <c r="D501" s="68" t="s">
        <v>131</v>
      </c>
      <c r="E501" s="101" t="s">
        <v>626</v>
      </c>
      <c r="F501" s="101" t="s">
        <v>344</v>
      </c>
      <c r="G501" s="69"/>
      <c r="H501" s="70"/>
      <c r="I501" s="70"/>
      <c r="J501" s="70"/>
      <c r="K501" s="159" t="s">
        <v>764</v>
      </c>
      <c r="L501" s="160"/>
      <c r="M501" s="161"/>
    </row>
    <row r="502" spans="1:13" ht="20.100000000000001" customHeight="1">
      <c r="A502" s="65">
        <v>15</v>
      </c>
      <c r="B502" s="100">
        <v>172526991</v>
      </c>
      <c r="C502" s="67" t="s">
        <v>643</v>
      </c>
      <c r="D502" s="68" t="s">
        <v>111</v>
      </c>
      <c r="E502" s="101" t="s">
        <v>626</v>
      </c>
      <c r="F502" s="101" t="s">
        <v>738</v>
      </c>
      <c r="G502" s="69"/>
      <c r="H502" s="70"/>
      <c r="I502" s="70"/>
      <c r="J502" s="70"/>
      <c r="K502" s="159" t="s">
        <v>764</v>
      </c>
      <c r="L502" s="160"/>
      <c r="M502" s="161"/>
    </row>
    <row r="503" spans="1:13" ht="20.100000000000001" customHeight="1">
      <c r="A503" s="65">
        <v>16</v>
      </c>
      <c r="B503" s="100">
        <v>1820714414</v>
      </c>
      <c r="C503" s="67" t="s">
        <v>194</v>
      </c>
      <c r="D503" s="68" t="s">
        <v>112</v>
      </c>
      <c r="E503" s="101" t="s">
        <v>626</v>
      </c>
      <c r="F503" s="101" t="s">
        <v>346</v>
      </c>
      <c r="G503" s="69"/>
      <c r="H503" s="70"/>
      <c r="I503" s="70"/>
      <c r="J503" s="70"/>
      <c r="K503" s="159" t="s">
        <v>764</v>
      </c>
      <c r="L503" s="160"/>
      <c r="M503" s="161"/>
    </row>
    <row r="504" spans="1:13" ht="20.100000000000001" customHeight="1">
      <c r="A504" s="65">
        <v>17</v>
      </c>
      <c r="B504" s="100">
        <v>1821244302</v>
      </c>
      <c r="C504" s="67" t="s">
        <v>644</v>
      </c>
      <c r="D504" s="68" t="s">
        <v>139</v>
      </c>
      <c r="E504" s="101" t="s">
        <v>626</v>
      </c>
      <c r="F504" s="101" t="s">
        <v>335</v>
      </c>
      <c r="G504" s="69"/>
      <c r="H504" s="70"/>
      <c r="I504" s="70"/>
      <c r="J504" s="70"/>
      <c r="K504" s="159" t="s">
        <v>764</v>
      </c>
      <c r="L504" s="160"/>
      <c r="M504" s="161"/>
    </row>
    <row r="505" spans="1:13" ht="20.100000000000001" customHeight="1">
      <c r="A505" s="65">
        <v>18</v>
      </c>
      <c r="B505" s="100">
        <v>172526996</v>
      </c>
      <c r="C505" s="67" t="s">
        <v>305</v>
      </c>
      <c r="D505" s="68" t="s">
        <v>232</v>
      </c>
      <c r="E505" s="101" t="s">
        <v>626</v>
      </c>
      <c r="F505" s="101" t="s">
        <v>738</v>
      </c>
      <c r="G505" s="69"/>
      <c r="H505" s="70"/>
      <c r="I505" s="70"/>
      <c r="J505" s="70"/>
      <c r="K505" s="159" t="s">
        <v>764</v>
      </c>
      <c r="L505" s="160"/>
      <c r="M505" s="161"/>
    </row>
    <row r="506" spans="1:13" ht="20.100000000000001" customHeight="1">
      <c r="A506" s="65">
        <v>19</v>
      </c>
      <c r="B506" s="100">
        <v>1821243892</v>
      </c>
      <c r="C506" s="67" t="s">
        <v>645</v>
      </c>
      <c r="D506" s="68" t="s">
        <v>188</v>
      </c>
      <c r="E506" s="101" t="s">
        <v>626</v>
      </c>
      <c r="F506" s="101" t="s">
        <v>335</v>
      </c>
      <c r="G506" s="69"/>
      <c r="H506" s="70"/>
      <c r="I506" s="70"/>
      <c r="J506" s="70"/>
      <c r="K506" s="159" t="s">
        <v>764</v>
      </c>
      <c r="L506" s="160"/>
      <c r="M506" s="161"/>
    </row>
    <row r="507" spans="1:13" ht="20.100000000000001" customHeight="1">
      <c r="A507" s="65">
        <v>20</v>
      </c>
      <c r="B507" s="100">
        <v>1821211959</v>
      </c>
      <c r="C507" s="67" t="s">
        <v>462</v>
      </c>
      <c r="D507" s="68" t="s">
        <v>117</v>
      </c>
      <c r="E507" s="101" t="s">
        <v>646</v>
      </c>
      <c r="F507" s="101" t="s">
        <v>733</v>
      </c>
      <c r="G507" s="69"/>
      <c r="H507" s="70"/>
      <c r="I507" s="70"/>
      <c r="J507" s="70"/>
      <c r="K507" s="159" t="s">
        <v>764</v>
      </c>
      <c r="L507" s="160"/>
      <c r="M507" s="161"/>
    </row>
    <row r="508" spans="1:13" ht="20.100000000000001" customHeight="1">
      <c r="A508" s="65">
        <v>21</v>
      </c>
      <c r="B508" s="100">
        <v>172316796</v>
      </c>
      <c r="C508" s="67" t="s">
        <v>647</v>
      </c>
      <c r="D508" s="68" t="s">
        <v>165</v>
      </c>
      <c r="E508" s="101" t="s">
        <v>646</v>
      </c>
      <c r="F508" s="101" t="s">
        <v>737</v>
      </c>
      <c r="G508" s="69"/>
      <c r="H508" s="70"/>
      <c r="I508" s="70"/>
      <c r="J508" s="70"/>
      <c r="K508" s="159" t="s">
        <v>764</v>
      </c>
      <c r="L508" s="160"/>
      <c r="M508" s="161"/>
    </row>
    <row r="509" spans="1:13" ht="20.100000000000001" customHeight="1">
      <c r="A509" s="65">
        <v>22</v>
      </c>
      <c r="B509" s="100">
        <v>172318873</v>
      </c>
      <c r="C509" s="67" t="s">
        <v>82</v>
      </c>
      <c r="D509" s="68" t="s">
        <v>167</v>
      </c>
      <c r="E509" s="101" t="s">
        <v>646</v>
      </c>
      <c r="F509" s="101" t="s">
        <v>730</v>
      </c>
      <c r="G509" s="69"/>
      <c r="H509" s="70"/>
      <c r="I509" s="70"/>
      <c r="J509" s="70"/>
      <c r="K509" s="159" t="s">
        <v>764</v>
      </c>
      <c r="L509" s="160"/>
      <c r="M509" s="161"/>
    </row>
    <row r="510" spans="1:13" ht="20.100000000000001" customHeight="1">
      <c r="A510" s="65">
        <v>23</v>
      </c>
      <c r="B510" s="100">
        <v>1820214256</v>
      </c>
      <c r="C510" s="67" t="s">
        <v>648</v>
      </c>
      <c r="D510" s="68" t="s">
        <v>175</v>
      </c>
      <c r="E510" s="101" t="s">
        <v>646</v>
      </c>
      <c r="F510" s="101" t="s">
        <v>258</v>
      </c>
      <c r="G510" s="69"/>
      <c r="H510" s="70"/>
      <c r="I510" s="70"/>
      <c r="J510" s="70"/>
      <c r="K510" s="159" t="s">
        <v>764</v>
      </c>
      <c r="L510" s="160"/>
      <c r="M510" s="161"/>
    </row>
    <row r="511" spans="1:13" ht="20.100000000000001" customHeight="1">
      <c r="A511" s="65">
        <v>24</v>
      </c>
      <c r="B511" s="100">
        <v>172526943</v>
      </c>
      <c r="C511" s="67" t="s">
        <v>280</v>
      </c>
      <c r="D511" s="68" t="s">
        <v>157</v>
      </c>
      <c r="E511" s="101" t="s">
        <v>646</v>
      </c>
      <c r="F511" s="101" t="s">
        <v>258</v>
      </c>
      <c r="G511" s="69"/>
      <c r="H511" s="70"/>
      <c r="I511" s="70"/>
      <c r="J511" s="70"/>
      <c r="K511" s="159" t="s">
        <v>764</v>
      </c>
      <c r="L511" s="160"/>
      <c r="M511" s="161"/>
    </row>
    <row r="513" spans="1:13" s="56" customFormat="1">
      <c r="B513" s="172" t="s">
        <v>57</v>
      </c>
      <c r="C513" s="172"/>
      <c r="D513" s="57"/>
      <c r="E513" s="156" t="s">
        <v>58</v>
      </c>
      <c r="F513" s="156"/>
      <c r="G513" s="156"/>
      <c r="H513" s="156"/>
      <c r="I513" s="156"/>
      <c r="J513" s="156"/>
      <c r="K513" s="58" t="s">
        <v>799</v>
      </c>
    </row>
    <row r="514" spans="1:13" s="56" customFormat="1">
      <c r="B514" s="172" t="s">
        <v>59</v>
      </c>
      <c r="C514" s="172"/>
      <c r="D514" s="59" t="s">
        <v>800</v>
      </c>
      <c r="E514" s="156" t="s">
        <v>760</v>
      </c>
      <c r="F514" s="156"/>
      <c r="G514" s="156"/>
      <c r="H514" s="156"/>
      <c r="I514" s="156"/>
      <c r="J514" s="156"/>
      <c r="K514" s="60" t="s">
        <v>60</v>
      </c>
      <c r="L514" s="61" t="s">
        <v>61</v>
      </c>
      <c r="M514" s="61">
        <v>2</v>
      </c>
    </row>
    <row r="515" spans="1:13" s="62" customFormat="1" ht="18.75" customHeight="1">
      <c r="B515" s="63" t="s">
        <v>761</v>
      </c>
      <c r="C515" s="157" t="s">
        <v>762</v>
      </c>
      <c r="D515" s="157"/>
      <c r="E515" s="157"/>
      <c r="F515" s="157"/>
      <c r="G515" s="157"/>
      <c r="H515" s="157"/>
      <c r="I515" s="157"/>
      <c r="J515" s="157"/>
      <c r="K515" s="60" t="s">
        <v>62</v>
      </c>
      <c r="L515" s="60" t="s">
        <v>61</v>
      </c>
      <c r="M515" s="60">
        <v>2</v>
      </c>
    </row>
    <row r="516" spans="1:13" s="62" customFormat="1" ht="18.75" customHeight="1">
      <c r="A516" s="158" t="s">
        <v>801</v>
      </c>
      <c r="B516" s="158"/>
      <c r="C516" s="158"/>
      <c r="D516" s="158"/>
      <c r="E516" s="158"/>
      <c r="F516" s="158"/>
      <c r="G516" s="158"/>
      <c r="H516" s="158"/>
      <c r="I516" s="158"/>
      <c r="J516" s="158"/>
      <c r="K516" s="60" t="s">
        <v>63</v>
      </c>
      <c r="L516" s="60" t="s">
        <v>61</v>
      </c>
      <c r="M516" s="60">
        <v>1</v>
      </c>
    </row>
    <row r="517" spans="1:13" ht="9" customHeight="1"/>
    <row r="518" spans="1:13" ht="15" customHeight="1">
      <c r="A518" s="152" t="s">
        <v>4</v>
      </c>
      <c r="B518" s="153" t="s">
        <v>64</v>
      </c>
      <c r="C518" s="154" t="s">
        <v>9</v>
      </c>
      <c r="D518" s="155" t="s">
        <v>10</v>
      </c>
      <c r="E518" s="153" t="s">
        <v>75</v>
      </c>
      <c r="F518" s="153" t="s">
        <v>76</v>
      </c>
      <c r="G518" s="153" t="s">
        <v>66</v>
      </c>
      <c r="H518" s="153" t="s">
        <v>67</v>
      </c>
      <c r="I518" s="162" t="s">
        <v>56</v>
      </c>
      <c r="J518" s="162"/>
      <c r="K518" s="163" t="s">
        <v>68</v>
      </c>
      <c r="L518" s="164"/>
      <c r="M518" s="165"/>
    </row>
    <row r="519" spans="1:13" ht="27" customHeight="1">
      <c r="A519" s="152"/>
      <c r="B519" s="152"/>
      <c r="C519" s="154"/>
      <c r="D519" s="155"/>
      <c r="E519" s="152"/>
      <c r="F519" s="152"/>
      <c r="G519" s="152"/>
      <c r="H519" s="152"/>
      <c r="I519" s="64" t="s">
        <v>69</v>
      </c>
      <c r="J519" s="64" t="s">
        <v>70</v>
      </c>
      <c r="K519" s="166"/>
      <c r="L519" s="167"/>
      <c r="M519" s="168"/>
    </row>
    <row r="520" spans="1:13" ht="20.100000000000001" customHeight="1">
      <c r="A520" s="65">
        <v>1</v>
      </c>
      <c r="B520" s="100">
        <v>1810714601</v>
      </c>
      <c r="C520" s="67" t="s">
        <v>307</v>
      </c>
      <c r="D520" s="68" t="s">
        <v>96</v>
      </c>
      <c r="E520" s="101" t="s">
        <v>646</v>
      </c>
      <c r="F520" s="101" t="s">
        <v>336</v>
      </c>
      <c r="G520" s="69"/>
      <c r="H520" s="70"/>
      <c r="I520" s="70"/>
      <c r="J520" s="70"/>
      <c r="K520" s="169" t="s">
        <v>764</v>
      </c>
      <c r="L520" s="170"/>
      <c r="M520" s="171"/>
    </row>
    <row r="521" spans="1:13" ht="20.100000000000001" customHeight="1">
      <c r="A521" s="65">
        <v>2</v>
      </c>
      <c r="B521" s="100">
        <v>1820214254</v>
      </c>
      <c r="C521" s="67" t="s">
        <v>273</v>
      </c>
      <c r="D521" s="68" t="s">
        <v>96</v>
      </c>
      <c r="E521" s="101" t="s">
        <v>646</v>
      </c>
      <c r="F521" s="101" t="s">
        <v>258</v>
      </c>
      <c r="G521" s="69"/>
      <c r="H521" s="70"/>
      <c r="I521" s="70"/>
      <c r="J521" s="70"/>
      <c r="K521" s="159" t="s">
        <v>764</v>
      </c>
      <c r="L521" s="160"/>
      <c r="M521" s="161"/>
    </row>
    <row r="522" spans="1:13" ht="20.100000000000001" customHeight="1">
      <c r="A522" s="65">
        <v>3</v>
      </c>
      <c r="B522" s="100">
        <v>172416898</v>
      </c>
      <c r="C522" s="67" t="s">
        <v>649</v>
      </c>
      <c r="D522" s="68" t="s">
        <v>97</v>
      </c>
      <c r="E522" s="101" t="s">
        <v>646</v>
      </c>
      <c r="F522" s="101" t="s">
        <v>728</v>
      </c>
      <c r="G522" s="69"/>
      <c r="H522" s="70"/>
      <c r="I522" s="70"/>
      <c r="J522" s="70"/>
      <c r="K522" s="159" t="s">
        <v>764</v>
      </c>
      <c r="L522" s="160"/>
      <c r="M522" s="161"/>
    </row>
    <row r="523" spans="1:13" ht="20.100000000000001" customHeight="1">
      <c r="A523" s="65">
        <v>4</v>
      </c>
      <c r="B523" s="100">
        <v>1820354430</v>
      </c>
      <c r="C523" s="67" t="s">
        <v>650</v>
      </c>
      <c r="D523" s="68" t="s">
        <v>97</v>
      </c>
      <c r="E523" s="101" t="s">
        <v>646</v>
      </c>
      <c r="F523" s="101" t="s">
        <v>346</v>
      </c>
      <c r="G523" s="69"/>
      <c r="H523" s="70"/>
      <c r="I523" s="70"/>
      <c r="J523" s="70"/>
      <c r="K523" s="159" t="s">
        <v>764</v>
      </c>
      <c r="L523" s="160"/>
      <c r="M523" s="161"/>
    </row>
    <row r="524" spans="1:13" ht="20.100000000000001" customHeight="1">
      <c r="A524" s="65">
        <v>5</v>
      </c>
      <c r="B524" s="100">
        <v>172316821</v>
      </c>
      <c r="C524" s="67" t="s">
        <v>651</v>
      </c>
      <c r="D524" s="68" t="s">
        <v>290</v>
      </c>
      <c r="E524" s="101" t="s">
        <v>646</v>
      </c>
      <c r="F524" s="101" t="s">
        <v>730</v>
      </c>
      <c r="G524" s="69"/>
      <c r="H524" s="70"/>
      <c r="I524" s="70"/>
      <c r="J524" s="70"/>
      <c r="K524" s="159" t="s">
        <v>764</v>
      </c>
      <c r="L524" s="160"/>
      <c r="M524" s="161"/>
    </row>
    <row r="525" spans="1:13" ht="20.100000000000001" customHeight="1">
      <c r="A525" s="65">
        <v>6</v>
      </c>
      <c r="B525" s="100">
        <v>1820714403</v>
      </c>
      <c r="C525" s="67" t="s">
        <v>309</v>
      </c>
      <c r="D525" s="68" t="s">
        <v>195</v>
      </c>
      <c r="E525" s="101" t="s">
        <v>646</v>
      </c>
      <c r="F525" s="101" t="s">
        <v>260</v>
      </c>
      <c r="G525" s="69"/>
      <c r="H525" s="70"/>
      <c r="I525" s="70"/>
      <c r="J525" s="70"/>
      <c r="K525" s="159" t="s">
        <v>764</v>
      </c>
      <c r="L525" s="160"/>
      <c r="M525" s="161"/>
    </row>
    <row r="526" spans="1:13" ht="20.100000000000001" customHeight="1">
      <c r="A526" s="65">
        <v>7</v>
      </c>
      <c r="B526" s="100">
        <v>172316828</v>
      </c>
      <c r="C526" s="67" t="s">
        <v>652</v>
      </c>
      <c r="D526" s="68" t="s">
        <v>371</v>
      </c>
      <c r="E526" s="101" t="s">
        <v>646</v>
      </c>
      <c r="F526" s="101" t="s">
        <v>730</v>
      </c>
      <c r="G526" s="69"/>
      <c r="H526" s="70"/>
      <c r="I526" s="70"/>
      <c r="J526" s="70"/>
      <c r="K526" s="159" t="s">
        <v>764</v>
      </c>
      <c r="L526" s="160"/>
      <c r="M526" s="161"/>
    </row>
    <row r="527" spans="1:13" ht="20.100000000000001" customHeight="1">
      <c r="A527" s="65">
        <v>8</v>
      </c>
      <c r="B527" s="100">
        <v>1820714404</v>
      </c>
      <c r="C527" s="67" t="s">
        <v>311</v>
      </c>
      <c r="D527" s="68" t="s">
        <v>125</v>
      </c>
      <c r="E527" s="101" t="s">
        <v>646</v>
      </c>
      <c r="F527" s="101" t="s">
        <v>344</v>
      </c>
      <c r="G527" s="69"/>
      <c r="H527" s="70"/>
      <c r="I527" s="70"/>
      <c r="J527" s="70"/>
      <c r="K527" s="159" t="s">
        <v>764</v>
      </c>
      <c r="L527" s="160"/>
      <c r="M527" s="161"/>
    </row>
    <row r="528" spans="1:13" ht="20.100000000000001" customHeight="1">
      <c r="A528" s="65">
        <v>9</v>
      </c>
      <c r="B528" s="100">
        <v>171326778</v>
      </c>
      <c r="C528" s="67" t="s">
        <v>358</v>
      </c>
      <c r="D528" s="68" t="s">
        <v>146</v>
      </c>
      <c r="E528" s="101" t="s">
        <v>646</v>
      </c>
      <c r="F528" s="101" t="s">
        <v>739</v>
      </c>
      <c r="G528" s="69"/>
      <c r="H528" s="70"/>
      <c r="I528" s="70"/>
      <c r="J528" s="70"/>
      <c r="K528" s="159" t="s">
        <v>764</v>
      </c>
      <c r="L528" s="160"/>
      <c r="M528" s="161"/>
    </row>
    <row r="529" spans="1:13" ht="20.100000000000001" customHeight="1">
      <c r="A529" s="65">
        <v>10</v>
      </c>
      <c r="B529" s="100">
        <v>172316834</v>
      </c>
      <c r="C529" s="67" t="s">
        <v>653</v>
      </c>
      <c r="D529" s="68" t="s">
        <v>130</v>
      </c>
      <c r="E529" s="101" t="s">
        <v>646</v>
      </c>
      <c r="F529" s="101" t="s">
        <v>730</v>
      </c>
      <c r="G529" s="69"/>
      <c r="H529" s="70"/>
      <c r="I529" s="70"/>
      <c r="J529" s="70"/>
      <c r="K529" s="159" t="s">
        <v>764</v>
      </c>
      <c r="L529" s="160"/>
      <c r="M529" s="161"/>
    </row>
    <row r="530" spans="1:13" ht="20.100000000000001" customHeight="1">
      <c r="A530" s="65">
        <v>11</v>
      </c>
      <c r="B530" s="100">
        <v>172416905</v>
      </c>
      <c r="C530" s="67" t="s">
        <v>654</v>
      </c>
      <c r="D530" s="68" t="s">
        <v>130</v>
      </c>
      <c r="E530" s="101" t="s">
        <v>646</v>
      </c>
      <c r="F530" s="101" t="s">
        <v>728</v>
      </c>
      <c r="G530" s="69"/>
      <c r="H530" s="70"/>
      <c r="I530" s="70"/>
      <c r="J530" s="70"/>
      <c r="K530" s="159" t="s">
        <v>764</v>
      </c>
      <c r="L530" s="160"/>
      <c r="M530" s="161"/>
    </row>
    <row r="531" spans="1:13" ht="20.100000000000001" customHeight="1">
      <c r="A531" s="65">
        <v>12</v>
      </c>
      <c r="B531" s="100">
        <v>1820145744</v>
      </c>
      <c r="C531" s="67" t="s">
        <v>179</v>
      </c>
      <c r="D531" s="68" t="s">
        <v>130</v>
      </c>
      <c r="E531" s="101" t="s">
        <v>646</v>
      </c>
      <c r="F531" s="101" t="s">
        <v>258</v>
      </c>
      <c r="G531" s="69"/>
      <c r="H531" s="70"/>
      <c r="I531" s="70"/>
      <c r="J531" s="70"/>
      <c r="K531" s="159" t="s">
        <v>764</v>
      </c>
      <c r="L531" s="160"/>
      <c r="M531" s="161"/>
    </row>
    <row r="532" spans="1:13" ht="20.100000000000001" customHeight="1">
      <c r="A532" s="65">
        <v>13</v>
      </c>
      <c r="B532" s="100">
        <v>1810714583</v>
      </c>
      <c r="C532" s="67" t="s">
        <v>655</v>
      </c>
      <c r="D532" s="68" t="s">
        <v>109</v>
      </c>
      <c r="E532" s="101" t="s">
        <v>646</v>
      </c>
      <c r="F532" s="101" t="s">
        <v>263</v>
      </c>
      <c r="G532" s="69"/>
      <c r="H532" s="70"/>
      <c r="I532" s="70"/>
      <c r="J532" s="70"/>
      <c r="K532" s="159" t="s">
        <v>764</v>
      </c>
      <c r="L532" s="160"/>
      <c r="M532" s="161"/>
    </row>
    <row r="533" spans="1:13" ht="20.100000000000001" customHeight="1">
      <c r="A533" s="65">
        <v>14</v>
      </c>
      <c r="B533" s="100">
        <v>1810714592</v>
      </c>
      <c r="C533" s="67" t="s">
        <v>656</v>
      </c>
      <c r="D533" s="68" t="s">
        <v>209</v>
      </c>
      <c r="E533" s="101" t="s">
        <v>646</v>
      </c>
      <c r="F533" s="101" t="s">
        <v>263</v>
      </c>
      <c r="G533" s="69"/>
      <c r="H533" s="70"/>
      <c r="I533" s="70"/>
      <c r="J533" s="70"/>
      <c r="K533" s="159" t="s">
        <v>764</v>
      </c>
      <c r="L533" s="160"/>
      <c r="M533" s="161"/>
    </row>
    <row r="534" spans="1:13" ht="20.100000000000001" customHeight="1">
      <c r="A534" s="65">
        <v>15</v>
      </c>
      <c r="B534" s="100">
        <v>1810716648</v>
      </c>
      <c r="C534" s="67" t="s">
        <v>657</v>
      </c>
      <c r="D534" s="68" t="s">
        <v>112</v>
      </c>
      <c r="E534" s="101" t="s">
        <v>646</v>
      </c>
      <c r="F534" s="101" t="s">
        <v>336</v>
      </c>
      <c r="G534" s="69"/>
      <c r="H534" s="70"/>
      <c r="I534" s="70"/>
      <c r="J534" s="70"/>
      <c r="K534" s="159" t="s">
        <v>764</v>
      </c>
      <c r="L534" s="160"/>
      <c r="M534" s="161"/>
    </row>
    <row r="535" spans="1:13" ht="20.100000000000001" customHeight="1">
      <c r="A535" s="65">
        <v>16</v>
      </c>
      <c r="B535" s="100">
        <v>1820255721</v>
      </c>
      <c r="C535" s="67" t="s">
        <v>199</v>
      </c>
      <c r="D535" s="68" t="s">
        <v>113</v>
      </c>
      <c r="E535" s="101" t="s">
        <v>646</v>
      </c>
      <c r="F535" s="101" t="s">
        <v>333</v>
      </c>
      <c r="G535" s="69"/>
      <c r="H535" s="70"/>
      <c r="I535" s="70"/>
      <c r="J535" s="70"/>
      <c r="K535" s="159" t="s">
        <v>764</v>
      </c>
      <c r="L535" s="160"/>
      <c r="M535" s="161"/>
    </row>
    <row r="536" spans="1:13" ht="20.100000000000001" customHeight="1">
      <c r="A536" s="65">
        <v>17</v>
      </c>
      <c r="B536" s="100">
        <v>172126462</v>
      </c>
      <c r="C536" s="67" t="s">
        <v>658</v>
      </c>
      <c r="D536" s="68" t="s">
        <v>139</v>
      </c>
      <c r="E536" s="101" t="s">
        <v>646</v>
      </c>
      <c r="F536" s="101" t="s">
        <v>744</v>
      </c>
      <c r="G536" s="69"/>
      <c r="H536" s="70"/>
      <c r="I536" s="70"/>
      <c r="J536" s="70"/>
      <c r="K536" s="159" t="s">
        <v>764</v>
      </c>
      <c r="L536" s="160"/>
      <c r="M536" s="161"/>
    </row>
    <row r="537" spans="1:13" ht="20.100000000000001" customHeight="1">
      <c r="A537" s="65">
        <v>18</v>
      </c>
      <c r="B537" s="100">
        <v>172416910</v>
      </c>
      <c r="C537" s="67" t="s">
        <v>659</v>
      </c>
      <c r="D537" s="68" t="s">
        <v>139</v>
      </c>
      <c r="E537" s="101" t="s">
        <v>646</v>
      </c>
      <c r="F537" s="101" t="s">
        <v>728</v>
      </c>
      <c r="G537" s="69"/>
      <c r="H537" s="70"/>
      <c r="I537" s="70"/>
      <c r="J537" s="70"/>
      <c r="K537" s="159" t="s">
        <v>764</v>
      </c>
      <c r="L537" s="160"/>
      <c r="M537" s="161"/>
    </row>
    <row r="538" spans="1:13" ht="20.100000000000001" customHeight="1">
      <c r="A538" s="65">
        <v>19</v>
      </c>
      <c r="B538" s="100">
        <v>1821144426</v>
      </c>
      <c r="C538" s="67" t="s">
        <v>660</v>
      </c>
      <c r="D538" s="68" t="s">
        <v>153</v>
      </c>
      <c r="E538" s="101" t="s">
        <v>646</v>
      </c>
      <c r="F538" s="101" t="s">
        <v>258</v>
      </c>
      <c r="G538" s="69"/>
      <c r="H538" s="70"/>
      <c r="I538" s="70"/>
      <c r="J538" s="70"/>
      <c r="K538" s="159" t="s">
        <v>764</v>
      </c>
      <c r="L538" s="160"/>
      <c r="M538" s="161"/>
    </row>
    <row r="539" spans="1:13" ht="20.100000000000001" customHeight="1">
      <c r="A539" s="65">
        <v>20</v>
      </c>
      <c r="B539" s="100">
        <v>1820715418</v>
      </c>
      <c r="C539" s="67" t="s">
        <v>661</v>
      </c>
      <c r="D539" s="68" t="s">
        <v>141</v>
      </c>
      <c r="E539" s="101" t="s">
        <v>662</v>
      </c>
      <c r="F539" s="101" t="s">
        <v>346</v>
      </c>
      <c r="G539" s="69"/>
      <c r="H539" s="70"/>
      <c r="I539" s="70"/>
      <c r="J539" s="70"/>
      <c r="K539" s="159" t="s">
        <v>764</v>
      </c>
      <c r="L539" s="160"/>
      <c r="M539" s="161"/>
    </row>
    <row r="540" spans="1:13" ht="20.100000000000001" customHeight="1">
      <c r="A540" s="65">
        <v>21</v>
      </c>
      <c r="B540" s="100">
        <v>1821716238</v>
      </c>
      <c r="C540" s="67" t="s">
        <v>663</v>
      </c>
      <c r="D540" s="68" t="s">
        <v>141</v>
      </c>
      <c r="E540" s="101" t="s">
        <v>662</v>
      </c>
      <c r="F540" s="101" t="s">
        <v>260</v>
      </c>
      <c r="G540" s="69"/>
      <c r="H540" s="70"/>
      <c r="I540" s="70"/>
      <c r="J540" s="70"/>
      <c r="K540" s="159" t="s">
        <v>764</v>
      </c>
      <c r="L540" s="160"/>
      <c r="M540" s="161"/>
    </row>
    <row r="541" spans="1:13" ht="20.100000000000001" customHeight="1">
      <c r="A541" s="65">
        <v>22</v>
      </c>
      <c r="B541" s="100">
        <v>1821211963</v>
      </c>
      <c r="C541" s="67" t="s">
        <v>664</v>
      </c>
      <c r="D541" s="68" t="s">
        <v>185</v>
      </c>
      <c r="E541" s="101" t="s">
        <v>662</v>
      </c>
      <c r="F541" s="101" t="s">
        <v>344</v>
      </c>
      <c r="G541" s="69"/>
      <c r="H541" s="70"/>
      <c r="I541" s="70"/>
      <c r="J541" s="70"/>
      <c r="K541" s="159" t="s">
        <v>764</v>
      </c>
      <c r="L541" s="160"/>
      <c r="M541" s="161"/>
    </row>
    <row r="542" spans="1:13" ht="20.100000000000001" customHeight="1">
      <c r="A542" s="65">
        <v>23</v>
      </c>
      <c r="B542" s="100">
        <v>1821231970</v>
      </c>
      <c r="C542" s="67" t="s">
        <v>665</v>
      </c>
      <c r="D542" s="68" t="s">
        <v>180</v>
      </c>
      <c r="E542" s="101" t="s">
        <v>662</v>
      </c>
      <c r="F542" s="101" t="s">
        <v>733</v>
      </c>
      <c r="G542" s="69"/>
      <c r="H542" s="70"/>
      <c r="I542" s="70"/>
      <c r="J542" s="70"/>
      <c r="K542" s="159" t="s">
        <v>764</v>
      </c>
      <c r="L542" s="160"/>
      <c r="M542" s="161"/>
    </row>
    <row r="543" spans="1:13" ht="20.100000000000001" customHeight="1">
      <c r="A543" s="65">
        <v>24</v>
      </c>
      <c r="B543" s="100">
        <v>1821125153</v>
      </c>
      <c r="C543" s="67" t="s">
        <v>223</v>
      </c>
      <c r="D543" s="68" t="s">
        <v>121</v>
      </c>
      <c r="E543" s="101" t="s">
        <v>662</v>
      </c>
      <c r="F543" s="101" t="s">
        <v>270</v>
      </c>
      <c r="G543" s="69"/>
      <c r="H543" s="70"/>
      <c r="I543" s="70"/>
      <c r="J543" s="70"/>
      <c r="K543" s="159" t="s">
        <v>764</v>
      </c>
      <c r="L543" s="160"/>
      <c r="M543" s="161"/>
    </row>
    <row r="545" spans="1:13" s="56" customFormat="1">
      <c r="B545" s="172" t="s">
        <v>57</v>
      </c>
      <c r="C545" s="172"/>
      <c r="D545" s="57"/>
      <c r="E545" s="156" t="s">
        <v>58</v>
      </c>
      <c r="F545" s="156"/>
      <c r="G545" s="156"/>
      <c r="H545" s="156"/>
      <c r="I545" s="156"/>
      <c r="J545" s="156"/>
      <c r="K545" s="58" t="s">
        <v>802</v>
      </c>
    </row>
    <row r="546" spans="1:13" s="56" customFormat="1">
      <c r="B546" s="172" t="s">
        <v>59</v>
      </c>
      <c r="C546" s="172"/>
      <c r="D546" s="59" t="s">
        <v>803</v>
      </c>
      <c r="E546" s="156" t="s">
        <v>760</v>
      </c>
      <c r="F546" s="156"/>
      <c r="G546" s="156"/>
      <c r="H546" s="156"/>
      <c r="I546" s="156"/>
      <c r="J546" s="156"/>
      <c r="K546" s="60" t="s">
        <v>60</v>
      </c>
      <c r="L546" s="61" t="s">
        <v>61</v>
      </c>
      <c r="M546" s="61">
        <v>2</v>
      </c>
    </row>
    <row r="547" spans="1:13" s="62" customFormat="1" ht="18.75" customHeight="1">
      <c r="B547" s="63" t="s">
        <v>761</v>
      </c>
      <c r="C547" s="157" t="s">
        <v>762</v>
      </c>
      <c r="D547" s="157"/>
      <c r="E547" s="157"/>
      <c r="F547" s="157"/>
      <c r="G547" s="157"/>
      <c r="H547" s="157"/>
      <c r="I547" s="157"/>
      <c r="J547" s="157"/>
      <c r="K547" s="60" t="s">
        <v>62</v>
      </c>
      <c r="L547" s="60" t="s">
        <v>61</v>
      </c>
      <c r="M547" s="60">
        <v>2</v>
      </c>
    </row>
    <row r="548" spans="1:13" s="62" customFormat="1" ht="18.75" customHeight="1">
      <c r="A548" s="158" t="s">
        <v>804</v>
      </c>
      <c r="B548" s="158"/>
      <c r="C548" s="158"/>
      <c r="D548" s="158"/>
      <c r="E548" s="158"/>
      <c r="F548" s="158"/>
      <c r="G548" s="158"/>
      <c r="H548" s="158"/>
      <c r="I548" s="158"/>
      <c r="J548" s="158"/>
      <c r="K548" s="60" t="s">
        <v>63</v>
      </c>
      <c r="L548" s="60" t="s">
        <v>61</v>
      </c>
      <c r="M548" s="60">
        <v>1</v>
      </c>
    </row>
    <row r="549" spans="1:13" ht="9" customHeight="1"/>
    <row r="550" spans="1:13" ht="15" customHeight="1">
      <c r="A550" s="152" t="s">
        <v>4</v>
      </c>
      <c r="B550" s="153" t="s">
        <v>64</v>
      </c>
      <c r="C550" s="154" t="s">
        <v>9</v>
      </c>
      <c r="D550" s="155" t="s">
        <v>10</v>
      </c>
      <c r="E550" s="153" t="s">
        <v>75</v>
      </c>
      <c r="F550" s="153" t="s">
        <v>76</v>
      </c>
      <c r="G550" s="153" t="s">
        <v>66</v>
      </c>
      <c r="H550" s="153" t="s">
        <v>67</v>
      </c>
      <c r="I550" s="162" t="s">
        <v>56</v>
      </c>
      <c r="J550" s="162"/>
      <c r="K550" s="163" t="s">
        <v>68</v>
      </c>
      <c r="L550" s="164"/>
      <c r="M550" s="165"/>
    </row>
    <row r="551" spans="1:13" ht="27" customHeight="1">
      <c r="A551" s="152"/>
      <c r="B551" s="152"/>
      <c r="C551" s="154"/>
      <c r="D551" s="155"/>
      <c r="E551" s="152"/>
      <c r="F551" s="152"/>
      <c r="G551" s="152"/>
      <c r="H551" s="152"/>
      <c r="I551" s="64" t="s">
        <v>69</v>
      </c>
      <c r="J551" s="64" t="s">
        <v>70</v>
      </c>
      <c r="K551" s="166"/>
      <c r="L551" s="167"/>
      <c r="M551" s="168"/>
    </row>
    <row r="552" spans="1:13" ht="20.100000000000001" customHeight="1">
      <c r="A552" s="65">
        <v>1</v>
      </c>
      <c r="B552" s="100">
        <v>1820253901</v>
      </c>
      <c r="C552" s="67" t="s">
        <v>666</v>
      </c>
      <c r="D552" s="68" t="s">
        <v>91</v>
      </c>
      <c r="E552" s="101" t="s">
        <v>662</v>
      </c>
      <c r="F552" s="101" t="s">
        <v>345</v>
      </c>
      <c r="G552" s="69"/>
      <c r="H552" s="70"/>
      <c r="I552" s="70"/>
      <c r="J552" s="70"/>
      <c r="K552" s="169" t="s">
        <v>764</v>
      </c>
      <c r="L552" s="170"/>
      <c r="M552" s="171"/>
    </row>
    <row r="553" spans="1:13" ht="20.100000000000001" customHeight="1">
      <c r="A553" s="65">
        <v>2</v>
      </c>
      <c r="B553" s="100">
        <v>171325911</v>
      </c>
      <c r="C553" s="67" t="s">
        <v>126</v>
      </c>
      <c r="D553" s="68" t="s">
        <v>166</v>
      </c>
      <c r="E553" s="101" t="s">
        <v>662</v>
      </c>
      <c r="F553" s="101" t="s">
        <v>733</v>
      </c>
      <c r="G553" s="69"/>
      <c r="H553" s="70"/>
      <c r="I553" s="70"/>
      <c r="J553" s="70"/>
      <c r="K553" s="159" t="s">
        <v>764</v>
      </c>
      <c r="L553" s="160"/>
      <c r="M553" s="161"/>
    </row>
    <row r="554" spans="1:13" ht="20.100000000000001" customHeight="1">
      <c r="A554" s="65">
        <v>3</v>
      </c>
      <c r="B554" s="100">
        <v>1810223793</v>
      </c>
      <c r="C554" s="67" t="s">
        <v>316</v>
      </c>
      <c r="D554" s="68" t="s">
        <v>173</v>
      </c>
      <c r="E554" s="101" t="s">
        <v>662</v>
      </c>
      <c r="F554" s="101" t="s">
        <v>261</v>
      </c>
      <c r="G554" s="69"/>
      <c r="H554" s="70"/>
      <c r="I554" s="70"/>
      <c r="J554" s="70"/>
      <c r="K554" s="159" t="s">
        <v>770</v>
      </c>
      <c r="L554" s="160"/>
      <c r="M554" s="161"/>
    </row>
    <row r="555" spans="1:13" ht="20.100000000000001" customHeight="1">
      <c r="A555" s="65">
        <v>4</v>
      </c>
      <c r="B555" s="100">
        <v>1820243651</v>
      </c>
      <c r="C555" s="67" t="s">
        <v>667</v>
      </c>
      <c r="D555" s="68" t="s">
        <v>79</v>
      </c>
      <c r="E555" s="101" t="s">
        <v>662</v>
      </c>
      <c r="F555" s="101" t="s">
        <v>335</v>
      </c>
      <c r="G555" s="69"/>
      <c r="H555" s="70"/>
      <c r="I555" s="70"/>
      <c r="J555" s="70"/>
      <c r="K555" s="159" t="s">
        <v>764</v>
      </c>
      <c r="L555" s="160"/>
      <c r="M555" s="161"/>
    </row>
    <row r="556" spans="1:13" ht="20.100000000000001" customHeight="1">
      <c r="A556" s="65">
        <v>5</v>
      </c>
      <c r="B556" s="100">
        <v>1820715741</v>
      </c>
      <c r="C556" s="67" t="s">
        <v>279</v>
      </c>
      <c r="D556" s="68" t="s">
        <v>79</v>
      </c>
      <c r="E556" s="101" t="s">
        <v>662</v>
      </c>
      <c r="F556" s="101" t="s">
        <v>346</v>
      </c>
      <c r="G556" s="69"/>
      <c r="H556" s="70"/>
      <c r="I556" s="70"/>
      <c r="J556" s="70"/>
      <c r="K556" s="159" t="s">
        <v>764</v>
      </c>
      <c r="L556" s="160"/>
      <c r="M556" s="161"/>
    </row>
    <row r="557" spans="1:13" ht="20.100000000000001" customHeight="1">
      <c r="A557" s="65">
        <v>6</v>
      </c>
      <c r="B557" s="100">
        <v>1820253903</v>
      </c>
      <c r="C557" s="67" t="s">
        <v>668</v>
      </c>
      <c r="D557" s="68" t="s">
        <v>272</v>
      </c>
      <c r="E557" s="101" t="s">
        <v>662</v>
      </c>
      <c r="F557" s="101" t="s">
        <v>345</v>
      </c>
      <c r="G557" s="69"/>
      <c r="H557" s="70"/>
      <c r="I557" s="70"/>
      <c r="J557" s="70"/>
      <c r="K557" s="159" t="s">
        <v>764</v>
      </c>
      <c r="L557" s="160"/>
      <c r="M557" s="161"/>
    </row>
    <row r="558" spans="1:13" ht="20.100000000000001" customHeight="1">
      <c r="A558" s="65">
        <v>7</v>
      </c>
      <c r="B558" s="100">
        <v>1820244898</v>
      </c>
      <c r="C558" s="67" t="s">
        <v>669</v>
      </c>
      <c r="D558" s="68" t="s">
        <v>149</v>
      </c>
      <c r="E558" s="101" t="s">
        <v>662</v>
      </c>
      <c r="F558" s="101" t="s">
        <v>344</v>
      </c>
      <c r="G558" s="69"/>
      <c r="H558" s="70"/>
      <c r="I558" s="70"/>
      <c r="J558" s="70"/>
      <c r="K558" s="159" t="s">
        <v>764</v>
      </c>
      <c r="L558" s="160"/>
      <c r="M558" s="161"/>
    </row>
    <row r="559" spans="1:13" ht="20.100000000000001" customHeight="1">
      <c r="A559" s="65">
        <v>8</v>
      </c>
      <c r="B559" s="100">
        <v>1820255357</v>
      </c>
      <c r="C559" s="67" t="s">
        <v>291</v>
      </c>
      <c r="D559" s="68" t="s">
        <v>96</v>
      </c>
      <c r="E559" s="101" t="s">
        <v>662</v>
      </c>
      <c r="F559" s="101" t="s">
        <v>333</v>
      </c>
      <c r="G559" s="69"/>
      <c r="H559" s="70"/>
      <c r="I559" s="70"/>
      <c r="J559" s="70"/>
      <c r="K559" s="159" t="s">
        <v>764</v>
      </c>
      <c r="L559" s="160"/>
      <c r="M559" s="161"/>
    </row>
    <row r="560" spans="1:13" ht="20.100000000000001" customHeight="1">
      <c r="A560" s="65">
        <v>9</v>
      </c>
      <c r="B560" s="100">
        <v>1820714408</v>
      </c>
      <c r="C560" s="67" t="s">
        <v>670</v>
      </c>
      <c r="D560" s="68" t="s">
        <v>96</v>
      </c>
      <c r="E560" s="101" t="s">
        <v>662</v>
      </c>
      <c r="F560" s="101" t="s">
        <v>260</v>
      </c>
      <c r="G560" s="69"/>
      <c r="H560" s="70"/>
      <c r="I560" s="70"/>
      <c r="J560" s="70"/>
      <c r="K560" s="159" t="s">
        <v>764</v>
      </c>
      <c r="L560" s="160"/>
      <c r="M560" s="161"/>
    </row>
    <row r="561" spans="1:13" ht="20.100000000000001" customHeight="1">
      <c r="A561" s="65">
        <v>10</v>
      </c>
      <c r="B561" s="100">
        <v>1821231969</v>
      </c>
      <c r="C561" s="67" t="s">
        <v>671</v>
      </c>
      <c r="D561" s="68" t="s">
        <v>177</v>
      </c>
      <c r="E561" s="101" t="s">
        <v>662</v>
      </c>
      <c r="F561" s="101" t="s">
        <v>733</v>
      </c>
      <c r="G561" s="69"/>
      <c r="H561" s="70"/>
      <c r="I561" s="70"/>
      <c r="J561" s="70"/>
      <c r="K561" s="159" t="s">
        <v>764</v>
      </c>
      <c r="L561" s="160"/>
      <c r="M561" s="161"/>
    </row>
    <row r="562" spans="1:13" ht="20.100000000000001" customHeight="1">
      <c r="A562" s="65">
        <v>11</v>
      </c>
      <c r="B562" s="100">
        <v>1820255893</v>
      </c>
      <c r="C562" s="67" t="s">
        <v>233</v>
      </c>
      <c r="D562" s="68" t="s">
        <v>160</v>
      </c>
      <c r="E562" s="101" t="s">
        <v>662</v>
      </c>
      <c r="F562" s="101" t="s">
        <v>333</v>
      </c>
      <c r="G562" s="69"/>
      <c r="H562" s="70"/>
      <c r="I562" s="70"/>
      <c r="J562" s="70"/>
      <c r="K562" s="159" t="s">
        <v>764</v>
      </c>
      <c r="L562" s="160"/>
      <c r="M562" s="161"/>
    </row>
    <row r="563" spans="1:13" ht="20.100000000000001" customHeight="1">
      <c r="A563" s="65">
        <v>12</v>
      </c>
      <c r="B563" s="100">
        <v>1820253687</v>
      </c>
      <c r="C563" s="67" t="s">
        <v>397</v>
      </c>
      <c r="D563" s="68" t="s">
        <v>145</v>
      </c>
      <c r="E563" s="101" t="s">
        <v>662</v>
      </c>
      <c r="F563" s="101" t="s">
        <v>345</v>
      </c>
      <c r="G563" s="69"/>
      <c r="H563" s="70"/>
      <c r="I563" s="70"/>
      <c r="J563" s="70"/>
      <c r="K563" s="159" t="s">
        <v>764</v>
      </c>
      <c r="L563" s="160"/>
      <c r="M563" s="161"/>
    </row>
    <row r="564" spans="1:13" ht="20.100000000000001" customHeight="1">
      <c r="A564" s="65">
        <v>13</v>
      </c>
      <c r="B564" s="100">
        <v>1810716150</v>
      </c>
      <c r="C564" s="67" t="s">
        <v>672</v>
      </c>
      <c r="D564" s="68" t="s">
        <v>123</v>
      </c>
      <c r="E564" s="101" t="s">
        <v>662</v>
      </c>
      <c r="F564" s="101" t="s">
        <v>343</v>
      </c>
      <c r="G564" s="69"/>
      <c r="H564" s="70"/>
      <c r="I564" s="70"/>
      <c r="J564" s="70"/>
      <c r="K564" s="159" t="s">
        <v>770</v>
      </c>
      <c r="L564" s="160"/>
      <c r="M564" s="161"/>
    </row>
    <row r="565" spans="1:13" ht="20.100000000000001" customHeight="1">
      <c r="A565" s="65">
        <v>14</v>
      </c>
      <c r="B565" s="100">
        <v>1820216517</v>
      </c>
      <c r="C565" s="67" t="s">
        <v>370</v>
      </c>
      <c r="D565" s="68" t="s">
        <v>105</v>
      </c>
      <c r="E565" s="101" t="s">
        <v>662</v>
      </c>
      <c r="F565" s="101" t="s">
        <v>342</v>
      </c>
      <c r="G565" s="69"/>
      <c r="H565" s="70"/>
      <c r="I565" s="70"/>
      <c r="J565" s="70"/>
      <c r="K565" s="159" t="s">
        <v>764</v>
      </c>
      <c r="L565" s="160"/>
      <c r="M565" s="161"/>
    </row>
    <row r="566" spans="1:13" ht="20.100000000000001" customHeight="1">
      <c r="A566" s="65">
        <v>15</v>
      </c>
      <c r="B566" s="100">
        <v>1810713762</v>
      </c>
      <c r="C566" s="67" t="s">
        <v>673</v>
      </c>
      <c r="D566" s="68" t="s">
        <v>674</v>
      </c>
      <c r="E566" s="101" t="s">
        <v>662</v>
      </c>
      <c r="F566" s="101" t="s">
        <v>336</v>
      </c>
      <c r="G566" s="69"/>
      <c r="H566" s="70"/>
      <c r="I566" s="70"/>
      <c r="J566" s="70"/>
      <c r="K566" s="159" t="s">
        <v>764</v>
      </c>
      <c r="L566" s="160"/>
      <c r="M566" s="161"/>
    </row>
    <row r="567" spans="1:13" ht="20.100000000000001" customHeight="1">
      <c r="A567" s="65">
        <v>16</v>
      </c>
      <c r="B567" s="100">
        <v>1820253684</v>
      </c>
      <c r="C567" s="67" t="s">
        <v>675</v>
      </c>
      <c r="D567" s="68" t="s">
        <v>125</v>
      </c>
      <c r="E567" s="101" t="s">
        <v>662</v>
      </c>
      <c r="F567" s="101" t="s">
        <v>345</v>
      </c>
      <c r="G567" s="69"/>
      <c r="H567" s="70"/>
      <c r="I567" s="70"/>
      <c r="J567" s="70"/>
      <c r="K567" s="159" t="s">
        <v>764</v>
      </c>
      <c r="L567" s="160"/>
      <c r="M567" s="161"/>
    </row>
    <row r="568" spans="1:13" ht="20.100000000000001" customHeight="1">
      <c r="A568" s="65">
        <v>17</v>
      </c>
      <c r="B568" s="100">
        <v>1820213612</v>
      </c>
      <c r="C568" s="67" t="s">
        <v>220</v>
      </c>
      <c r="D568" s="68" t="s">
        <v>127</v>
      </c>
      <c r="E568" s="101" t="s">
        <v>662</v>
      </c>
      <c r="F568" s="101" t="s">
        <v>740</v>
      </c>
      <c r="G568" s="69"/>
      <c r="H568" s="70"/>
      <c r="I568" s="70"/>
      <c r="J568" s="70"/>
      <c r="K568" s="159" t="s">
        <v>764</v>
      </c>
      <c r="L568" s="160"/>
      <c r="M568" s="161"/>
    </row>
    <row r="569" spans="1:13" ht="20.100000000000001" customHeight="1">
      <c r="A569" s="65">
        <v>18</v>
      </c>
      <c r="B569" s="100">
        <v>1821213625</v>
      </c>
      <c r="C569" s="67" t="s">
        <v>474</v>
      </c>
      <c r="D569" s="68" t="s">
        <v>128</v>
      </c>
      <c r="E569" s="101" t="s">
        <v>662</v>
      </c>
      <c r="F569" s="101" t="s">
        <v>338</v>
      </c>
      <c r="G569" s="69"/>
      <c r="H569" s="70"/>
      <c r="I569" s="70"/>
      <c r="J569" s="70"/>
      <c r="K569" s="159" t="s">
        <v>764</v>
      </c>
      <c r="L569" s="160"/>
      <c r="M569" s="161"/>
    </row>
    <row r="570" spans="1:13" ht="20.100000000000001" customHeight="1">
      <c r="A570" s="65">
        <v>19</v>
      </c>
      <c r="B570" s="100">
        <v>1821614052</v>
      </c>
      <c r="C570" s="67" t="s">
        <v>676</v>
      </c>
      <c r="D570" s="68" t="s">
        <v>129</v>
      </c>
      <c r="E570" s="101" t="s">
        <v>662</v>
      </c>
      <c r="F570" s="101" t="s">
        <v>348</v>
      </c>
      <c r="G570" s="69"/>
      <c r="H570" s="70"/>
      <c r="I570" s="70"/>
      <c r="J570" s="70"/>
      <c r="K570" s="159" t="s">
        <v>764</v>
      </c>
      <c r="L570" s="160"/>
      <c r="M570" s="161"/>
    </row>
    <row r="571" spans="1:13" ht="20.100000000000001" customHeight="1">
      <c r="A571" s="65">
        <v>20</v>
      </c>
      <c r="B571" s="100">
        <v>1820254355</v>
      </c>
      <c r="C571" s="67" t="s">
        <v>82</v>
      </c>
      <c r="D571" s="68" t="s">
        <v>130</v>
      </c>
      <c r="E571" s="101" t="s">
        <v>662</v>
      </c>
      <c r="F571" s="101" t="s">
        <v>345</v>
      </c>
      <c r="G571" s="69"/>
      <c r="H571" s="70"/>
      <c r="I571" s="70"/>
      <c r="J571" s="70"/>
      <c r="K571" s="159" t="s">
        <v>764</v>
      </c>
      <c r="L571" s="160"/>
      <c r="M571" s="161"/>
    </row>
    <row r="572" spans="1:13" ht="20.100000000000001" customHeight="1">
      <c r="A572" s="65">
        <v>21</v>
      </c>
      <c r="B572" s="100">
        <v>1810716386</v>
      </c>
      <c r="C572" s="67" t="s">
        <v>677</v>
      </c>
      <c r="D572" s="68" t="s">
        <v>109</v>
      </c>
      <c r="E572" s="101" t="s">
        <v>662</v>
      </c>
      <c r="F572" s="101" t="s">
        <v>343</v>
      </c>
      <c r="G572" s="69"/>
      <c r="H572" s="70"/>
      <c r="I572" s="70"/>
      <c r="J572" s="70"/>
      <c r="K572" s="159" t="s">
        <v>764</v>
      </c>
      <c r="L572" s="160"/>
      <c r="M572" s="161"/>
    </row>
    <row r="573" spans="1:13" ht="20.100000000000001" customHeight="1">
      <c r="A573" s="65">
        <v>22</v>
      </c>
      <c r="B573" s="100">
        <v>1820614747</v>
      </c>
      <c r="C573" s="67" t="s">
        <v>292</v>
      </c>
      <c r="D573" s="68" t="s">
        <v>314</v>
      </c>
      <c r="E573" s="101" t="s">
        <v>662</v>
      </c>
      <c r="F573" s="101" t="s">
        <v>348</v>
      </c>
      <c r="G573" s="69"/>
      <c r="H573" s="70"/>
      <c r="I573" s="70"/>
      <c r="J573" s="70"/>
      <c r="K573" s="159" t="s">
        <v>764</v>
      </c>
      <c r="L573" s="160"/>
      <c r="M573" s="161"/>
    </row>
    <row r="574" spans="1:13" ht="20.100000000000001" customHeight="1">
      <c r="A574" s="65">
        <v>23</v>
      </c>
      <c r="B574" s="100">
        <v>1810715555</v>
      </c>
      <c r="C574" s="67" t="s">
        <v>293</v>
      </c>
      <c r="D574" s="68" t="s">
        <v>111</v>
      </c>
      <c r="E574" s="101" t="s">
        <v>662</v>
      </c>
      <c r="F574" s="101" t="s">
        <v>343</v>
      </c>
      <c r="G574" s="69"/>
      <c r="H574" s="70"/>
      <c r="I574" s="70"/>
      <c r="J574" s="70"/>
      <c r="K574" s="159" t="s">
        <v>764</v>
      </c>
      <c r="L574" s="160"/>
      <c r="M574" s="161"/>
    </row>
    <row r="576" spans="1:13" s="56" customFormat="1">
      <c r="B576" s="172" t="s">
        <v>57</v>
      </c>
      <c r="C576" s="172"/>
      <c r="D576" s="57"/>
      <c r="E576" s="156" t="s">
        <v>58</v>
      </c>
      <c r="F576" s="156"/>
      <c r="G576" s="156"/>
      <c r="H576" s="156"/>
      <c r="I576" s="156"/>
      <c r="J576" s="156"/>
      <c r="K576" s="58" t="s">
        <v>805</v>
      </c>
    </row>
    <row r="577" spans="1:13" s="56" customFormat="1">
      <c r="B577" s="172" t="s">
        <v>59</v>
      </c>
      <c r="C577" s="172"/>
      <c r="D577" s="59" t="s">
        <v>806</v>
      </c>
      <c r="E577" s="156" t="s">
        <v>760</v>
      </c>
      <c r="F577" s="156"/>
      <c r="G577" s="156"/>
      <c r="H577" s="156"/>
      <c r="I577" s="156"/>
      <c r="J577" s="156"/>
      <c r="K577" s="60" t="s">
        <v>60</v>
      </c>
      <c r="L577" s="61" t="s">
        <v>61</v>
      </c>
      <c r="M577" s="61">
        <v>2</v>
      </c>
    </row>
    <row r="578" spans="1:13" s="62" customFormat="1" ht="18.75" customHeight="1">
      <c r="B578" s="63" t="s">
        <v>761</v>
      </c>
      <c r="C578" s="157" t="s">
        <v>762</v>
      </c>
      <c r="D578" s="157"/>
      <c r="E578" s="157"/>
      <c r="F578" s="157"/>
      <c r="G578" s="157"/>
      <c r="H578" s="157"/>
      <c r="I578" s="157"/>
      <c r="J578" s="157"/>
      <c r="K578" s="60" t="s">
        <v>62</v>
      </c>
      <c r="L578" s="60" t="s">
        <v>61</v>
      </c>
      <c r="M578" s="60">
        <v>2</v>
      </c>
    </row>
    <row r="579" spans="1:13" s="62" customFormat="1" ht="18.75" customHeight="1">
      <c r="A579" s="158" t="s">
        <v>807</v>
      </c>
      <c r="B579" s="158"/>
      <c r="C579" s="158"/>
      <c r="D579" s="158"/>
      <c r="E579" s="158"/>
      <c r="F579" s="158"/>
      <c r="G579" s="158"/>
      <c r="H579" s="158"/>
      <c r="I579" s="158"/>
      <c r="J579" s="158"/>
      <c r="K579" s="60" t="s">
        <v>63</v>
      </c>
      <c r="L579" s="60" t="s">
        <v>61</v>
      </c>
      <c r="M579" s="60">
        <v>1</v>
      </c>
    </row>
    <row r="580" spans="1:13" ht="9" customHeight="1"/>
    <row r="581" spans="1:13" ht="15" customHeight="1">
      <c r="A581" s="152" t="s">
        <v>4</v>
      </c>
      <c r="B581" s="153" t="s">
        <v>64</v>
      </c>
      <c r="C581" s="154" t="s">
        <v>9</v>
      </c>
      <c r="D581" s="155" t="s">
        <v>10</v>
      </c>
      <c r="E581" s="153" t="s">
        <v>75</v>
      </c>
      <c r="F581" s="153" t="s">
        <v>76</v>
      </c>
      <c r="G581" s="153" t="s">
        <v>66</v>
      </c>
      <c r="H581" s="153" t="s">
        <v>67</v>
      </c>
      <c r="I581" s="162" t="s">
        <v>56</v>
      </c>
      <c r="J581" s="162"/>
      <c r="K581" s="163" t="s">
        <v>68</v>
      </c>
      <c r="L581" s="164"/>
      <c r="M581" s="165"/>
    </row>
    <row r="582" spans="1:13" ht="27" customHeight="1">
      <c r="A582" s="152"/>
      <c r="B582" s="152"/>
      <c r="C582" s="154"/>
      <c r="D582" s="155"/>
      <c r="E582" s="152"/>
      <c r="F582" s="152"/>
      <c r="G582" s="152"/>
      <c r="H582" s="152"/>
      <c r="I582" s="64" t="s">
        <v>69</v>
      </c>
      <c r="J582" s="64" t="s">
        <v>70</v>
      </c>
      <c r="K582" s="166"/>
      <c r="L582" s="167"/>
      <c r="M582" s="168"/>
    </row>
    <row r="583" spans="1:13" ht="20.100000000000001" customHeight="1">
      <c r="A583" s="65">
        <v>1</v>
      </c>
      <c r="B583" s="100">
        <v>1820254354</v>
      </c>
      <c r="C583" s="67" t="s">
        <v>229</v>
      </c>
      <c r="D583" s="68" t="s">
        <v>112</v>
      </c>
      <c r="E583" s="101" t="s">
        <v>662</v>
      </c>
      <c r="F583" s="101" t="s">
        <v>345</v>
      </c>
      <c r="G583" s="69"/>
      <c r="H583" s="70"/>
      <c r="I583" s="70"/>
      <c r="J583" s="70"/>
      <c r="K583" s="169" t="s">
        <v>764</v>
      </c>
      <c r="L583" s="170"/>
      <c r="M583" s="171"/>
    </row>
    <row r="584" spans="1:13" ht="20.100000000000001" customHeight="1">
      <c r="A584" s="65">
        <v>2</v>
      </c>
      <c r="B584" s="100">
        <v>1821715417</v>
      </c>
      <c r="C584" s="67" t="s">
        <v>678</v>
      </c>
      <c r="D584" s="68" t="s">
        <v>231</v>
      </c>
      <c r="E584" s="101" t="s">
        <v>662</v>
      </c>
      <c r="F584" s="101" t="s">
        <v>346</v>
      </c>
      <c r="G584" s="69"/>
      <c r="H584" s="70"/>
      <c r="I584" s="70"/>
      <c r="J584" s="70"/>
      <c r="K584" s="159" t="s">
        <v>764</v>
      </c>
      <c r="L584" s="160"/>
      <c r="M584" s="161"/>
    </row>
    <row r="585" spans="1:13" ht="20.100000000000001" customHeight="1">
      <c r="A585" s="65">
        <v>3</v>
      </c>
      <c r="B585" s="100">
        <v>1810715548</v>
      </c>
      <c r="C585" s="67" t="s">
        <v>679</v>
      </c>
      <c r="D585" s="68" t="s">
        <v>184</v>
      </c>
      <c r="E585" s="101" t="s">
        <v>662</v>
      </c>
      <c r="F585" s="101" t="s">
        <v>343</v>
      </c>
      <c r="G585" s="69"/>
      <c r="H585" s="70"/>
      <c r="I585" s="70"/>
      <c r="J585" s="70"/>
      <c r="K585" s="159" t="s">
        <v>764</v>
      </c>
      <c r="L585" s="160"/>
      <c r="M585" s="161"/>
    </row>
    <row r="586" spans="1:13" ht="20.100000000000001" customHeight="1">
      <c r="A586" s="65">
        <v>4</v>
      </c>
      <c r="B586" s="100">
        <v>1810225585</v>
      </c>
      <c r="C586" s="67" t="s">
        <v>680</v>
      </c>
      <c r="D586" s="68" t="s">
        <v>114</v>
      </c>
      <c r="E586" s="101" t="s">
        <v>662</v>
      </c>
      <c r="F586" s="101" t="s">
        <v>326</v>
      </c>
      <c r="G586" s="69"/>
      <c r="H586" s="70"/>
      <c r="I586" s="70"/>
      <c r="J586" s="70"/>
      <c r="K586" s="159" t="s">
        <v>764</v>
      </c>
      <c r="L586" s="160"/>
      <c r="M586" s="161"/>
    </row>
    <row r="587" spans="1:13" ht="20.100000000000001" customHeight="1">
      <c r="A587" s="65">
        <v>5</v>
      </c>
      <c r="B587" s="100">
        <v>1810716497</v>
      </c>
      <c r="C587" s="67" t="s">
        <v>681</v>
      </c>
      <c r="D587" s="68" t="s">
        <v>137</v>
      </c>
      <c r="E587" s="101" t="s">
        <v>662</v>
      </c>
      <c r="F587" s="101" t="s">
        <v>336</v>
      </c>
      <c r="G587" s="69"/>
      <c r="H587" s="70"/>
      <c r="I587" s="70"/>
      <c r="J587" s="70"/>
      <c r="K587" s="159" t="s">
        <v>764</v>
      </c>
      <c r="L587" s="160"/>
      <c r="M587" s="161"/>
    </row>
    <row r="588" spans="1:13" ht="20.100000000000001" customHeight="1">
      <c r="A588" s="65">
        <v>6</v>
      </c>
      <c r="B588" s="100">
        <v>1820713711</v>
      </c>
      <c r="C588" s="67" t="s">
        <v>682</v>
      </c>
      <c r="D588" s="68" t="s">
        <v>137</v>
      </c>
      <c r="E588" s="101" t="s">
        <v>662</v>
      </c>
      <c r="F588" s="101" t="s">
        <v>260</v>
      </c>
      <c r="G588" s="69"/>
      <c r="H588" s="70"/>
      <c r="I588" s="70"/>
      <c r="J588" s="70"/>
      <c r="K588" s="159" t="s">
        <v>764</v>
      </c>
      <c r="L588" s="160"/>
      <c r="M588" s="161"/>
    </row>
    <row r="589" spans="1:13" ht="20.100000000000001" customHeight="1">
      <c r="A589" s="65">
        <v>7</v>
      </c>
      <c r="B589" s="100">
        <v>1820255890</v>
      </c>
      <c r="C589" s="67" t="s">
        <v>683</v>
      </c>
      <c r="D589" s="68" t="s">
        <v>115</v>
      </c>
      <c r="E589" s="101" t="s">
        <v>662</v>
      </c>
      <c r="F589" s="101" t="s">
        <v>333</v>
      </c>
      <c r="G589" s="69"/>
      <c r="H589" s="70"/>
      <c r="I589" s="70"/>
      <c r="J589" s="70"/>
      <c r="K589" s="159" t="s">
        <v>764</v>
      </c>
      <c r="L589" s="160"/>
      <c r="M589" s="161"/>
    </row>
    <row r="590" spans="1:13" ht="20.100000000000001" customHeight="1">
      <c r="A590" s="65">
        <v>8</v>
      </c>
      <c r="B590" s="100">
        <v>1821123997</v>
      </c>
      <c r="C590" s="67" t="s">
        <v>287</v>
      </c>
      <c r="D590" s="68" t="s">
        <v>89</v>
      </c>
      <c r="E590" s="101" t="s">
        <v>684</v>
      </c>
      <c r="F590" s="101" t="s">
        <v>270</v>
      </c>
      <c r="G590" s="69"/>
      <c r="H590" s="70"/>
      <c r="I590" s="70"/>
      <c r="J590" s="70"/>
      <c r="K590" s="159" t="s">
        <v>764</v>
      </c>
      <c r="L590" s="160"/>
      <c r="M590" s="161"/>
    </row>
    <row r="591" spans="1:13" ht="20.100000000000001" customHeight="1">
      <c r="A591" s="65">
        <v>9</v>
      </c>
      <c r="B591" s="100">
        <v>1821123512</v>
      </c>
      <c r="C591" s="67" t="s">
        <v>685</v>
      </c>
      <c r="D591" s="68" t="s">
        <v>152</v>
      </c>
      <c r="E591" s="101" t="s">
        <v>684</v>
      </c>
      <c r="F591" s="101" t="s">
        <v>270</v>
      </c>
      <c r="G591" s="69"/>
      <c r="H591" s="70"/>
      <c r="I591" s="70"/>
      <c r="J591" s="70"/>
      <c r="K591" s="159" t="s">
        <v>764</v>
      </c>
      <c r="L591" s="160"/>
      <c r="M591" s="161"/>
    </row>
    <row r="592" spans="1:13" ht="20.100000000000001" customHeight="1">
      <c r="A592" s="65">
        <v>10</v>
      </c>
      <c r="B592" s="100">
        <v>1820256080</v>
      </c>
      <c r="C592" s="67" t="s">
        <v>171</v>
      </c>
      <c r="D592" s="68" t="s">
        <v>90</v>
      </c>
      <c r="E592" s="101" t="s">
        <v>684</v>
      </c>
      <c r="F592" s="101" t="s">
        <v>333</v>
      </c>
      <c r="G592" s="69"/>
      <c r="H592" s="70"/>
      <c r="I592" s="70"/>
      <c r="J592" s="70"/>
      <c r="K592" s="159" t="s">
        <v>764</v>
      </c>
      <c r="L592" s="160"/>
      <c r="M592" s="161"/>
    </row>
    <row r="593" spans="1:13" ht="20.100000000000001" customHeight="1">
      <c r="A593" s="65">
        <v>11</v>
      </c>
      <c r="B593" s="100">
        <v>1821123515</v>
      </c>
      <c r="C593" s="67" t="s">
        <v>686</v>
      </c>
      <c r="D593" s="68" t="s">
        <v>213</v>
      </c>
      <c r="E593" s="101" t="s">
        <v>684</v>
      </c>
      <c r="F593" s="101" t="s">
        <v>270</v>
      </c>
      <c r="G593" s="69"/>
      <c r="H593" s="70"/>
      <c r="I593" s="70"/>
      <c r="J593" s="70"/>
      <c r="K593" s="159" t="s">
        <v>764</v>
      </c>
      <c r="L593" s="160"/>
      <c r="M593" s="161"/>
    </row>
    <row r="594" spans="1:13" ht="20.100000000000001" customHeight="1">
      <c r="A594" s="65">
        <v>12</v>
      </c>
      <c r="B594" s="100">
        <v>1820711968</v>
      </c>
      <c r="C594" s="67" t="s">
        <v>687</v>
      </c>
      <c r="D594" s="68" t="s">
        <v>121</v>
      </c>
      <c r="E594" s="101" t="s">
        <v>684</v>
      </c>
      <c r="F594" s="101" t="s">
        <v>741</v>
      </c>
      <c r="G594" s="69"/>
      <c r="H594" s="70"/>
      <c r="I594" s="70"/>
      <c r="J594" s="70"/>
      <c r="K594" s="159" t="s">
        <v>764</v>
      </c>
      <c r="L594" s="160"/>
      <c r="M594" s="161"/>
    </row>
    <row r="595" spans="1:13" ht="20.100000000000001" customHeight="1">
      <c r="A595" s="65">
        <v>13</v>
      </c>
      <c r="B595" s="100">
        <v>172316804</v>
      </c>
      <c r="C595" s="67" t="s">
        <v>688</v>
      </c>
      <c r="D595" s="68" t="s">
        <v>173</v>
      </c>
      <c r="E595" s="101" t="s">
        <v>684</v>
      </c>
      <c r="F595" s="101" t="s">
        <v>737</v>
      </c>
      <c r="G595" s="69"/>
      <c r="H595" s="70"/>
      <c r="I595" s="70"/>
      <c r="J595" s="70"/>
      <c r="K595" s="159" t="s">
        <v>764</v>
      </c>
      <c r="L595" s="160"/>
      <c r="M595" s="161"/>
    </row>
    <row r="596" spans="1:13" ht="20.100000000000001" customHeight="1">
      <c r="A596" s="65">
        <v>14</v>
      </c>
      <c r="B596" s="100">
        <v>1820211964</v>
      </c>
      <c r="C596" s="67" t="s">
        <v>689</v>
      </c>
      <c r="D596" s="68" t="s">
        <v>173</v>
      </c>
      <c r="E596" s="101" t="s">
        <v>684</v>
      </c>
      <c r="F596" s="101" t="s">
        <v>733</v>
      </c>
      <c r="G596" s="69"/>
      <c r="H596" s="70"/>
      <c r="I596" s="70"/>
      <c r="J596" s="70"/>
      <c r="K596" s="159" t="s">
        <v>764</v>
      </c>
      <c r="L596" s="160"/>
      <c r="M596" s="161"/>
    </row>
    <row r="597" spans="1:13" ht="20.100000000000001" customHeight="1">
      <c r="A597" s="65">
        <v>15</v>
      </c>
      <c r="B597" s="100">
        <v>1820255719</v>
      </c>
      <c r="C597" s="67" t="s">
        <v>690</v>
      </c>
      <c r="D597" s="68" t="s">
        <v>173</v>
      </c>
      <c r="E597" s="101" t="s">
        <v>684</v>
      </c>
      <c r="F597" s="101" t="s">
        <v>333</v>
      </c>
      <c r="G597" s="69"/>
      <c r="H597" s="70"/>
      <c r="I597" s="70"/>
      <c r="J597" s="70"/>
      <c r="K597" s="159" t="s">
        <v>764</v>
      </c>
      <c r="L597" s="160"/>
      <c r="M597" s="161"/>
    </row>
    <row r="598" spans="1:13" ht="20.100000000000001" customHeight="1">
      <c r="A598" s="65">
        <v>16</v>
      </c>
      <c r="B598" s="100">
        <v>1820255724</v>
      </c>
      <c r="C598" s="67" t="s">
        <v>397</v>
      </c>
      <c r="D598" s="68" t="s">
        <v>78</v>
      </c>
      <c r="E598" s="101" t="s">
        <v>684</v>
      </c>
      <c r="F598" s="101" t="s">
        <v>333</v>
      </c>
      <c r="G598" s="69"/>
      <c r="H598" s="70"/>
      <c r="I598" s="70"/>
      <c r="J598" s="70"/>
      <c r="K598" s="159" t="s">
        <v>764</v>
      </c>
      <c r="L598" s="160"/>
      <c r="M598" s="161"/>
    </row>
    <row r="599" spans="1:13" ht="20.100000000000001" customHeight="1">
      <c r="A599" s="65">
        <v>17</v>
      </c>
      <c r="B599" s="100">
        <v>172336854</v>
      </c>
      <c r="C599" s="67" t="s">
        <v>691</v>
      </c>
      <c r="D599" s="68" t="s">
        <v>92</v>
      </c>
      <c r="E599" s="101" t="s">
        <v>684</v>
      </c>
      <c r="F599" s="101" t="s">
        <v>735</v>
      </c>
      <c r="G599" s="69"/>
      <c r="H599" s="70"/>
      <c r="I599" s="70"/>
      <c r="J599" s="70"/>
      <c r="K599" s="159" t="s">
        <v>764</v>
      </c>
      <c r="L599" s="160"/>
      <c r="M599" s="161"/>
    </row>
    <row r="600" spans="1:13" ht="20.100000000000001" customHeight="1">
      <c r="A600" s="65">
        <v>18</v>
      </c>
      <c r="B600" s="100">
        <v>1821246322</v>
      </c>
      <c r="C600" s="67" t="s">
        <v>692</v>
      </c>
      <c r="D600" s="68" t="s">
        <v>92</v>
      </c>
      <c r="E600" s="101" t="s">
        <v>684</v>
      </c>
      <c r="F600" s="101" t="s">
        <v>344</v>
      </c>
      <c r="G600" s="69"/>
      <c r="H600" s="70"/>
      <c r="I600" s="70"/>
      <c r="J600" s="70"/>
      <c r="K600" s="159" t="s">
        <v>764</v>
      </c>
      <c r="L600" s="160"/>
      <c r="M600" s="161"/>
    </row>
    <row r="601" spans="1:13" ht="20.100000000000001" customHeight="1">
      <c r="A601" s="65">
        <v>19</v>
      </c>
      <c r="B601" s="100">
        <v>1811713761</v>
      </c>
      <c r="C601" s="67" t="s">
        <v>693</v>
      </c>
      <c r="D601" s="68" t="s">
        <v>157</v>
      </c>
      <c r="E601" s="101" t="s">
        <v>684</v>
      </c>
      <c r="F601" s="101" t="s">
        <v>336</v>
      </c>
      <c r="G601" s="69"/>
      <c r="H601" s="70"/>
      <c r="I601" s="70"/>
      <c r="J601" s="70"/>
      <c r="K601" s="159" t="s">
        <v>764</v>
      </c>
      <c r="L601" s="160"/>
      <c r="M601" s="161"/>
    </row>
    <row r="602" spans="1:13" ht="20.100000000000001" customHeight="1">
      <c r="A602" s="65">
        <v>20</v>
      </c>
      <c r="B602" s="100">
        <v>1811715556</v>
      </c>
      <c r="C602" s="67" t="s">
        <v>694</v>
      </c>
      <c r="D602" s="68" t="s">
        <v>157</v>
      </c>
      <c r="E602" s="101" t="s">
        <v>684</v>
      </c>
      <c r="F602" s="101" t="s">
        <v>263</v>
      </c>
      <c r="G602" s="69"/>
      <c r="H602" s="70"/>
      <c r="I602" s="70"/>
      <c r="J602" s="70"/>
      <c r="K602" s="159" t="s">
        <v>764</v>
      </c>
      <c r="L602" s="160"/>
      <c r="M602" s="161"/>
    </row>
    <row r="603" spans="1:13" ht="20.100000000000001" customHeight="1">
      <c r="A603" s="65">
        <v>21</v>
      </c>
      <c r="B603" s="100">
        <v>1821124719</v>
      </c>
      <c r="C603" s="67" t="s">
        <v>695</v>
      </c>
      <c r="D603" s="68" t="s">
        <v>122</v>
      </c>
      <c r="E603" s="101" t="s">
        <v>684</v>
      </c>
      <c r="F603" s="101" t="s">
        <v>270</v>
      </c>
      <c r="G603" s="69"/>
      <c r="H603" s="70"/>
      <c r="I603" s="70"/>
      <c r="J603" s="70"/>
      <c r="K603" s="159" t="s">
        <v>764</v>
      </c>
      <c r="L603" s="160"/>
      <c r="M603" s="161"/>
    </row>
    <row r="604" spans="1:13" ht="20.100000000000001" customHeight="1">
      <c r="A604" s="65">
        <v>22</v>
      </c>
      <c r="B604" s="100">
        <v>1821123820</v>
      </c>
      <c r="C604" s="67" t="s">
        <v>279</v>
      </c>
      <c r="D604" s="68" t="s">
        <v>176</v>
      </c>
      <c r="E604" s="101" t="s">
        <v>684</v>
      </c>
      <c r="F604" s="101" t="s">
        <v>270</v>
      </c>
      <c r="G604" s="69"/>
      <c r="H604" s="70"/>
      <c r="I604" s="70"/>
      <c r="J604" s="70"/>
      <c r="K604" s="159" t="s">
        <v>764</v>
      </c>
      <c r="L604" s="160"/>
      <c r="M604" s="161"/>
    </row>
    <row r="605" spans="1:13" ht="20.100000000000001" customHeight="1">
      <c r="A605" s="65">
        <v>23</v>
      </c>
      <c r="B605" s="100">
        <v>172316813</v>
      </c>
      <c r="C605" s="67" t="s">
        <v>696</v>
      </c>
      <c r="D605" s="68" t="s">
        <v>459</v>
      </c>
      <c r="E605" s="101" t="s">
        <v>684</v>
      </c>
      <c r="F605" s="101" t="s">
        <v>737</v>
      </c>
      <c r="G605" s="69"/>
      <c r="H605" s="70"/>
      <c r="I605" s="70"/>
      <c r="J605" s="70"/>
      <c r="K605" s="159" t="s">
        <v>764</v>
      </c>
      <c r="L605" s="160"/>
      <c r="M605" s="161"/>
    </row>
    <row r="607" spans="1:13" s="56" customFormat="1">
      <c r="B607" s="172" t="s">
        <v>57</v>
      </c>
      <c r="C607" s="172"/>
      <c r="D607" s="57"/>
      <c r="E607" s="156" t="s">
        <v>58</v>
      </c>
      <c r="F607" s="156"/>
      <c r="G607" s="156"/>
      <c r="H607" s="156"/>
      <c r="I607" s="156"/>
      <c r="J607" s="156"/>
      <c r="K607" s="58" t="s">
        <v>758</v>
      </c>
    </row>
    <row r="608" spans="1:13" s="56" customFormat="1">
      <c r="B608" s="172" t="s">
        <v>59</v>
      </c>
      <c r="C608" s="172"/>
      <c r="D608" s="59" t="s">
        <v>808</v>
      </c>
      <c r="E608" s="156" t="s">
        <v>760</v>
      </c>
      <c r="F608" s="156"/>
      <c r="G608" s="156"/>
      <c r="H608" s="156"/>
      <c r="I608" s="156"/>
      <c r="J608" s="156"/>
      <c r="K608" s="60" t="s">
        <v>60</v>
      </c>
      <c r="L608" s="61" t="s">
        <v>61</v>
      </c>
      <c r="M608" s="61">
        <v>2</v>
      </c>
    </row>
    <row r="609" spans="1:13" s="62" customFormat="1" ht="18.75" customHeight="1">
      <c r="B609" s="63" t="s">
        <v>761</v>
      </c>
      <c r="C609" s="157" t="s">
        <v>762</v>
      </c>
      <c r="D609" s="157"/>
      <c r="E609" s="157"/>
      <c r="F609" s="157"/>
      <c r="G609" s="157"/>
      <c r="H609" s="157"/>
      <c r="I609" s="157"/>
      <c r="J609" s="157"/>
      <c r="K609" s="60" t="s">
        <v>62</v>
      </c>
      <c r="L609" s="60" t="s">
        <v>61</v>
      </c>
      <c r="M609" s="60">
        <v>2</v>
      </c>
    </row>
    <row r="610" spans="1:13" s="62" customFormat="1" ht="18.75" customHeight="1">
      <c r="A610" s="158" t="s">
        <v>809</v>
      </c>
      <c r="B610" s="158"/>
      <c r="C610" s="158"/>
      <c r="D610" s="158"/>
      <c r="E610" s="158"/>
      <c r="F610" s="158"/>
      <c r="G610" s="158"/>
      <c r="H610" s="158"/>
      <c r="I610" s="158"/>
      <c r="J610" s="158"/>
      <c r="K610" s="60" t="s">
        <v>63</v>
      </c>
      <c r="L610" s="60" t="s">
        <v>61</v>
      </c>
      <c r="M610" s="60">
        <v>1</v>
      </c>
    </row>
    <row r="611" spans="1:13" ht="9" customHeight="1"/>
    <row r="612" spans="1:13" ht="15" customHeight="1">
      <c r="A612" s="152" t="s">
        <v>4</v>
      </c>
      <c r="B612" s="153" t="s">
        <v>64</v>
      </c>
      <c r="C612" s="154" t="s">
        <v>9</v>
      </c>
      <c r="D612" s="155" t="s">
        <v>10</v>
      </c>
      <c r="E612" s="153" t="s">
        <v>75</v>
      </c>
      <c r="F612" s="153" t="s">
        <v>76</v>
      </c>
      <c r="G612" s="153" t="s">
        <v>66</v>
      </c>
      <c r="H612" s="153" t="s">
        <v>67</v>
      </c>
      <c r="I612" s="162" t="s">
        <v>56</v>
      </c>
      <c r="J612" s="162"/>
      <c r="K612" s="163" t="s">
        <v>68</v>
      </c>
      <c r="L612" s="164"/>
      <c r="M612" s="165"/>
    </row>
    <row r="613" spans="1:13" ht="27" customHeight="1">
      <c r="A613" s="152"/>
      <c r="B613" s="152"/>
      <c r="C613" s="154"/>
      <c r="D613" s="155"/>
      <c r="E613" s="152"/>
      <c r="F613" s="152"/>
      <c r="G613" s="152"/>
      <c r="H613" s="152"/>
      <c r="I613" s="64" t="s">
        <v>69</v>
      </c>
      <c r="J613" s="64" t="s">
        <v>70</v>
      </c>
      <c r="K613" s="166"/>
      <c r="L613" s="167"/>
      <c r="M613" s="168"/>
    </row>
    <row r="614" spans="1:13" ht="20.100000000000001" customHeight="1">
      <c r="A614" s="65">
        <v>1</v>
      </c>
      <c r="B614" s="100">
        <v>1820214865</v>
      </c>
      <c r="C614" s="67" t="s">
        <v>172</v>
      </c>
      <c r="D614" s="68" t="s">
        <v>189</v>
      </c>
      <c r="E614" s="101" t="s">
        <v>684</v>
      </c>
      <c r="F614" s="101" t="s">
        <v>342</v>
      </c>
      <c r="G614" s="69"/>
      <c r="H614" s="70"/>
      <c r="I614" s="70"/>
      <c r="J614" s="70"/>
      <c r="K614" s="169" t="s">
        <v>764</v>
      </c>
      <c r="L614" s="170"/>
      <c r="M614" s="171"/>
    </row>
    <row r="615" spans="1:13" ht="20.100000000000001" customHeight="1">
      <c r="A615" s="65">
        <v>2</v>
      </c>
      <c r="B615" s="100">
        <v>1821411955</v>
      </c>
      <c r="C615" s="67" t="s">
        <v>697</v>
      </c>
      <c r="D615" s="68" t="s">
        <v>144</v>
      </c>
      <c r="E615" s="101" t="s">
        <v>684</v>
      </c>
      <c r="F615" s="101" t="s">
        <v>741</v>
      </c>
      <c r="G615" s="69"/>
      <c r="H615" s="70"/>
      <c r="I615" s="70"/>
      <c r="J615" s="70"/>
      <c r="K615" s="159" t="s">
        <v>764</v>
      </c>
      <c r="L615" s="160"/>
      <c r="M615" s="161"/>
    </row>
    <row r="616" spans="1:13" ht="20.100000000000001" customHeight="1">
      <c r="A616" s="65">
        <v>3</v>
      </c>
      <c r="B616" s="100">
        <v>1820243891</v>
      </c>
      <c r="C616" s="67" t="s">
        <v>159</v>
      </c>
      <c r="D616" s="68" t="s">
        <v>290</v>
      </c>
      <c r="E616" s="101" t="s">
        <v>684</v>
      </c>
      <c r="F616" s="101" t="s">
        <v>335</v>
      </c>
      <c r="G616" s="69"/>
      <c r="H616" s="70"/>
      <c r="I616" s="70"/>
      <c r="J616" s="70"/>
      <c r="K616" s="159" t="s">
        <v>764</v>
      </c>
      <c r="L616" s="160"/>
      <c r="M616" s="161"/>
    </row>
    <row r="617" spans="1:13" ht="20.100000000000001" customHeight="1">
      <c r="A617" s="65">
        <v>4</v>
      </c>
      <c r="B617" s="100">
        <v>1820715410</v>
      </c>
      <c r="C617" s="67" t="s">
        <v>698</v>
      </c>
      <c r="D617" s="68" t="s">
        <v>160</v>
      </c>
      <c r="E617" s="101" t="s">
        <v>684</v>
      </c>
      <c r="F617" s="101" t="s">
        <v>260</v>
      </c>
      <c r="G617" s="69"/>
      <c r="H617" s="70"/>
      <c r="I617" s="70"/>
      <c r="J617" s="70"/>
      <c r="K617" s="159" t="s">
        <v>764</v>
      </c>
      <c r="L617" s="160"/>
      <c r="M617" s="161"/>
    </row>
    <row r="618" spans="1:13" ht="20.100000000000001" customHeight="1">
      <c r="A618" s="65">
        <v>5</v>
      </c>
      <c r="B618" s="100">
        <v>1820244313</v>
      </c>
      <c r="C618" s="67" t="s">
        <v>699</v>
      </c>
      <c r="D618" s="68" t="s">
        <v>700</v>
      </c>
      <c r="E618" s="101" t="s">
        <v>684</v>
      </c>
      <c r="F618" s="101" t="s">
        <v>344</v>
      </c>
      <c r="G618" s="69"/>
      <c r="H618" s="70"/>
      <c r="I618" s="70"/>
      <c r="J618" s="70"/>
      <c r="K618" s="159" t="s">
        <v>764</v>
      </c>
      <c r="L618" s="160"/>
      <c r="M618" s="161"/>
    </row>
    <row r="619" spans="1:13" ht="20.100000000000001" customHeight="1">
      <c r="A619" s="65">
        <v>6</v>
      </c>
      <c r="B619" s="100">
        <v>171576617</v>
      </c>
      <c r="C619" s="67" t="s">
        <v>247</v>
      </c>
      <c r="D619" s="68" t="s">
        <v>123</v>
      </c>
      <c r="E619" s="101" t="s">
        <v>684</v>
      </c>
      <c r="F619" s="101" t="s">
        <v>741</v>
      </c>
      <c r="G619" s="69"/>
      <c r="H619" s="70"/>
      <c r="I619" s="70"/>
      <c r="J619" s="70"/>
      <c r="K619" s="159" t="s">
        <v>764</v>
      </c>
      <c r="L619" s="160"/>
      <c r="M619" s="161"/>
    </row>
    <row r="620" spans="1:13" ht="20.100000000000001" customHeight="1">
      <c r="A620" s="65">
        <v>7</v>
      </c>
      <c r="B620" s="100">
        <v>1821124000</v>
      </c>
      <c r="C620" s="67" t="s">
        <v>306</v>
      </c>
      <c r="D620" s="68" t="s">
        <v>103</v>
      </c>
      <c r="E620" s="101" t="s">
        <v>684</v>
      </c>
      <c r="F620" s="101" t="s">
        <v>270</v>
      </c>
      <c r="G620" s="69"/>
      <c r="H620" s="70"/>
      <c r="I620" s="70"/>
      <c r="J620" s="70"/>
      <c r="K620" s="159" t="s">
        <v>764</v>
      </c>
      <c r="L620" s="160"/>
      <c r="M620" s="161"/>
    </row>
    <row r="621" spans="1:13" ht="20.100000000000001" customHeight="1">
      <c r="A621" s="65">
        <v>8</v>
      </c>
      <c r="B621" s="100">
        <v>1820231972</v>
      </c>
      <c r="C621" s="67" t="s">
        <v>701</v>
      </c>
      <c r="D621" s="68" t="s">
        <v>105</v>
      </c>
      <c r="E621" s="101" t="s">
        <v>684</v>
      </c>
      <c r="F621" s="101" t="s">
        <v>733</v>
      </c>
      <c r="G621" s="69"/>
      <c r="H621" s="70"/>
      <c r="I621" s="70"/>
      <c r="J621" s="70"/>
      <c r="K621" s="159" t="s">
        <v>764</v>
      </c>
      <c r="L621" s="160"/>
      <c r="M621" s="161"/>
    </row>
    <row r="622" spans="1:13" ht="20.100000000000001" customHeight="1">
      <c r="A622" s="65">
        <v>9</v>
      </c>
      <c r="B622" s="100">
        <v>1820245706</v>
      </c>
      <c r="C622" s="67" t="s">
        <v>702</v>
      </c>
      <c r="D622" s="68" t="s">
        <v>105</v>
      </c>
      <c r="E622" s="101" t="s">
        <v>684</v>
      </c>
      <c r="F622" s="101" t="s">
        <v>335</v>
      </c>
      <c r="G622" s="69"/>
      <c r="H622" s="70"/>
      <c r="I622" s="70"/>
      <c r="J622" s="70"/>
      <c r="K622" s="159" t="s">
        <v>764</v>
      </c>
      <c r="L622" s="160"/>
      <c r="M622" s="161"/>
    </row>
    <row r="623" spans="1:13" ht="20.100000000000001" customHeight="1">
      <c r="A623" s="65">
        <v>10</v>
      </c>
      <c r="B623" s="100">
        <v>1821254350</v>
      </c>
      <c r="C623" s="67" t="s">
        <v>85</v>
      </c>
      <c r="D623" s="68" t="s">
        <v>148</v>
      </c>
      <c r="E623" s="101" t="s">
        <v>684</v>
      </c>
      <c r="F623" s="101" t="s">
        <v>333</v>
      </c>
      <c r="G623" s="69"/>
      <c r="H623" s="70"/>
      <c r="I623" s="70"/>
      <c r="J623" s="70"/>
      <c r="K623" s="159" t="s">
        <v>764</v>
      </c>
      <c r="L623" s="160"/>
      <c r="M623" s="161"/>
    </row>
    <row r="624" spans="1:13" ht="20.100000000000001" customHeight="1">
      <c r="A624" s="65">
        <v>11</v>
      </c>
      <c r="B624" s="100">
        <v>1821614741</v>
      </c>
      <c r="C624" s="67" t="s">
        <v>703</v>
      </c>
      <c r="D624" s="68" t="s">
        <v>182</v>
      </c>
      <c r="E624" s="101" t="s">
        <v>684</v>
      </c>
      <c r="F624" s="101" t="s">
        <v>348</v>
      </c>
      <c r="G624" s="69"/>
      <c r="H624" s="70"/>
      <c r="I624" s="70"/>
      <c r="J624" s="70"/>
      <c r="K624" s="159" t="s">
        <v>764</v>
      </c>
      <c r="L624" s="160"/>
      <c r="M624" s="161"/>
    </row>
    <row r="625" spans="1:13" ht="20.100000000000001" customHeight="1">
      <c r="A625" s="65">
        <v>12</v>
      </c>
      <c r="B625" s="100">
        <v>1821253672</v>
      </c>
      <c r="C625" s="67" t="s">
        <v>704</v>
      </c>
      <c r="D625" s="68" t="s">
        <v>129</v>
      </c>
      <c r="E625" s="101" t="s">
        <v>684</v>
      </c>
      <c r="F625" s="101" t="s">
        <v>333</v>
      </c>
      <c r="G625" s="69"/>
      <c r="H625" s="70"/>
      <c r="I625" s="70"/>
      <c r="J625" s="70"/>
      <c r="K625" s="159" t="s">
        <v>764</v>
      </c>
      <c r="L625" s="160"/>
      <c r="M625" s="161"/>
    </row>
    <row r="626" spans="1:13" ht="20.100000000000001" customHeight="1">
      <c r="A626" s="65">
        <v>13</v>
      </c>
      <c r="B626" s="100">
        <v>1820124724</v>
      </c>
      <c r="C626" s="67" t="s">
        <v>705</v>
      </c>
      <c r="D626" s="68" t="s">
        <v>130</v>
      </c>
      <c r="E626" s="101" t="s">
        <v>684</v>
      </c>
      <c r="F626" s="101" t="s">
        <v>270</v>
      </c>
      <c r="G626" s="69"/>
      <c r="H626" s="70"/>
      <c r="I626" s="70"/>
      <c r="J626" s="70"/>
      <c r="K626" s="159" t="s">
        <v>764</v>
      </c>
      <c r="L626" s="160"/>
      <c r="M626" s="161"/>
    </row>
    <row r="627" spans="1:13" ht="20.100000000000001" customHeight="1">
      <c r="A627" s="65">
        <v>14</v>
      </c>
      <c r="B627" s="100">
        <v>1821255387</v>
      </c>
      <c r="C627" s="67" t="s">
        <v>226</v>
      </c>
      <c r="D627" s="68" t="s">
        <v>170</v>
      </c>
      <c r="E627" s="101" t="s">
        <v>684</v>
      </c>
      <c r="F627" s="101" t="s">
        <v>345</v>
      </c>
      <c r="G627" s="69"/>
      <c r="H627" s="70"/>
      <c r="I627" s="70"/>
      <c r="J627" s="70"/>
      <c r="K627" s="159" t="s">
        <v>764</v>
      </c>
      <c r="L627" s="160"/>
      <c r="M627" s="161"/>
    </row>
    <row r="628" spans="1:13" ht="20.100000000000001" customHeight="1">
      <c r="A628" s="65">
        <v>15</v>
      </c>
      <c r="B628" s="100">
        <v>1820246225</v>
      </c>
      <c r="C628" s="67" t="s">
        <v>318</v>
      </c>
      <c r="D628" s="68" t="s">
        <v>296</v>
      </c>
      <c r="E628" s="101" t="s">
        <v>684</v>
      </c>
      <c r="F628" s="101" t="s">
        <v>335</v>
      </c>
      <c r="G628" s="69"/>
      <c r="H628" s="70"/>
      <c r="I628" s="70"/>
      <c r="J628" s="70"/>
      <c r="K628" s="159" t="s">
        <v>770</v>
      </c>
      <c r="L628" s="160"/>
      <c r="M628" s="161"/>
    </row>
    <row r="629" spans="1:13" ht="20.100000000000001" customHeight="1">
      <c r="A629" s="65">
        <v>16</v>
      </c>
      <c r="B629" s="100">
        <v>1820253683</v>
      </c>
      <c r="C629" s="67" t="s">
        <v>706</v>
      </c>
      <c r="D629" s="68" t="s">
        <v>209</v>
      </c>
      <c r="E629" s="101" t="s">
        <v>684</v>
      </c>
      <c r="F629" s="101" t="s">
        <v>345</v>
      </c>
      <c r="G629" s="69"/>
      <c r="H629" s="70"/>
      <c r="I629" s="70"/>
      <c r="J629" s="70"/>
      <c r="K629" s="159" t="s">
        <v>764</v>
      </c>
      <c r="L629" s="160"/>
      <c r="M629" s="161"/>
    </row>
    <row r="630" spans="1:13" ht="20.100000000000001" customHeight="1">
      <c r="A630" s="65">
        <v>17</v>
      </c>
      <c r="B630" s="100">
        <v>1820243889</v>
      </c>
      <c r="C630" s="67" t="s">
        <v>707</v>
      </c>
      <c r="D630" s="68" t="s">
        <v>111</v>
      </c>
      <c r="E630" s="101" t="s">
        <v>684</v>
      </c>
      <c r="F630" s="101" t="s">
        <v>335</v>
      </c>
      <c r="G630" s="69"/>
      <c r="H630" s="70"/>
      <c r="I630" s="70"/>
      <c r="J630" s="70"/>
      <c r="K630" s="159" t="s">
        <v>764</v>
      </c>
      <c r="L630" s="160"/>
      <c r="M630" s="161"/>
    </row>
    <row r="631" spans="1:13" ht="20.100000000000001" customHeight="1">
      <c r="A631" s="65">
        <v>18</v>
      </c>
      <c r="B631" s="100">
        <v>1820253680</v>
      </c>
      <c r="C631" s="67" t="s">
        <v>708</v>
      </c>
      <c r="D631" s="68" t="s">
        <v>111</v>
      </c>
      <c r="E631" s="101" t="s">
        <v>684</v>
      </c>
      <c r="F631" s="101" t="s">
        <v>345</v>
      </c>
      <c r="G631" s="69"/>
      <c r="H631" s="70"/>
      <c r="I631" s="70"/>
      <c r="J631" s="70"/>
      <c r="K631" s="159" t="s">
        <v>764</v>
      </c>
      <c r="L631" s="160"/>
      <c r="M631" s="161"/>
    </row>
    <row r="632" spans="1:13" ht="20.100000000000001" customHeight="1">
      <c r="A632" s="65">
        <v>19</v>
      </c>
      <c r="B632" s="100">
        <v>172336876</v>
      </c>
      <c r="C632" s="67" t="s">
        <v>709</v>
      </c>
      <c r="D632" s="68" t="s">
        <v>196</v>
      </c>
      <c r="E632" s="101" t="s">
        <v>684</v>
      </c>
      <c r="F632" s="101" t="s">
        <v>735</v>
      </c>
      <c r="G632" s="69"/>
      <c r="H632" s="70"/>
      <c r="I632" s="70"/>
      <c r="J632" s="70"/>
      <c r="K632" s="159" t="s">
        <v>764</v>
      </c>
      <c r="L632" s="160"/>
      <c r="M632" s="161"/>
    </row>
    <row r="633" spans="1:13" ht="20.100000000000001" customHeight="1">
      <c r="A633" s="65">
        <v>20</v>
      </c>
      <c r="B633" s="100">
        <v>1821123992</v>
      </c>
      <c r="C633" s="67" t="s">
        <v>210</v>
      </c>
      <c r="D633" s="68" t="s">
        <v>139</v>
      </c>
      <c r="E633" s="101" t="s">
        <v>684</v>
      </c>
      <c r="F633" s="101" t="s">
        <v>270</v>
      </c>
      <c r="G633" s="69"/>
      <c r="H633" s="70"/>
      <c r="I633" s="70"/>
      <c r="J633" s="70"/>
      <c r="K633" s="159" t="s">
        <v>764</v>
      </c>
      <c r="L633" s="160"/>
      <c r="M633" s="161"/>
    </row>
    <row r="634" spans="1:13" ht="20.100000000000001" customHeight="1">
      <c r="A634" s="65">
        <v>21</v>
      </c>
      <c r="B634" s="100">
        <v>1821123513</v>
      </c>
      <c r="C634" s="67" t="s">
        <v>221</v>
      </c>
      <c r="D634" s="68" t="s">
        <v>155</v>
      </c>
      <c r="E634" s="101" t="s">
        <v>684</v>
      </c>
      <c r="F634" s="101" t="s">
        <v>270</v>
      </c>
      <c r="G634" s="69"/>
      <c r="H634" s="70"/>
      <c r="I634" s="70"/>
      <c r="J634" s="70"/>
      <c r="K634" s="159" t="s">
        <v>764</v>
      </c>
      <c r="L634" s="160"/>
      <c r="M634" s="161"/>
    </row>
    <row r="635" spans="1:13" ht="20.100000000000001" customHeight="1">
      <c r="A635" s="65">
        <v>22</v>
      </c>
      <c r="B635" s="100">
        <v>1821614746</v>
      </c>
      <c r="C635" s="67" t="s">
        <v>87</v>
      </c>
      <c r="D635" s="68" t="s">
        <v>188</v>
      </c>
      <c r="E635" s="101" t="s">
        <v>684</v>
      </c>
      <c r="F635" s="101" t="s">
        <v>348</v>
      </c>
      <c r="G635" s="69"/>
      <c r="H635" s="70"/>
      <c r="I635" s="70"/>
      <c r="J635" s="70"/>
      <c r="K635" s="159" t="s">
        <v>764</v>
      </c>
      <c r="L635" s="160"/>
      <c r="M635" s="161"/>
    </row>
    <row r="636" spans="1:13" ht="20.100000000000001" customHeight="1">
      <c r="A636" s="65">
        <v>23</v>
      </c>
      <c r="B636" s="100">
        <v>1811223961</v>
      </c>
      <c r="C636" s="67" t="s">
        <v>710</v>
      </c>
      <c r="D636" s="68" t="s">
        <v>147</v>
      </c>
      <c r="E636" s="101" t="s">
        <v>684</v>
      </c>
      <c r="F636" s="101" t="s">
        <v>326</v>
      </c>
      <c r="G636" s="69"/>
      <c r="H636" s="70"/>
      <c r="I636" s="70"/>
      <c r="J636" s="70"/>
      <c r="K636" s="159" t="s">
        <v>764</v>
      </c>
      <c r="L636" s="160"/>
      <c r="M636" s="161"/>
    </row>
  </sheetData>
  <mergeCells count="797">
    <mergeCell ref="K631:M631"/>
    <mergeCell ref="K632:M632"/>
    <mergeCell ref="K633:M633"/>
    <mergeCell ref="K634:M634"/>
    <mergeCell ref="K635:M635"/>
    <mergeCell ref="K636:M636"/>
    <mergeCell ref="K625:M625"/>
    <mergeCell ref="K626:M626"/>
    <mergeCell ref="K627:M627"/>
    <mergeCell ref="K628:M628"/>
    <mergeCell ref="K629:M629"/>
    <mergeCell ref="K630:M630"/>
    <mergeCell ref="K619:M619"/>
    <mergeCell ref="K620:M620"/>
    <mergeCell ref="K621:M621"/>
    <mergeCell ref="K622:M622"/>
    <mergeCell ref="K623:M623"/>
    <mergeCell ref="K624:M624"/>
    <mergeCell ref="K612:M613"/>
    <mergeCell ref="K614:M614"/>
    <mergeCell ref="K615:M615"/>
    <mergeCell ref="K616:M616"/>
    <mergeCell ref="K617:M617"/>
    <mergeCell ref="K618:M618"/>
    <mergeCell ref="A610:J610"/>
    <mergeCell ref="A612:A613"/>
    <mergeCell ref="B612:B613"/>
    <mergeCell ref="C612:C613"/>
    <mergeCell ref="D612:D613"/>
    <mergeCell ref="E612:E613"/>
    <mergeCell ref="F612:F613"/>
    <mergeCell ref="G612:G613"/>
    <mergeCell ref="H612:H613"/>
    <mergeCell ref="I612:J612"/>
    <mergeCell ref="K605:M605"/>
    <mergeCell ref="B607:C607"/>
    <mergeCell ref="E607:J607"/>
    <mergeCell ref="B608:C608"/>
    <mergeCell ref="E608:J608"/>
    <mergeCell ref="C609:J609"/>
    <mergeCell ref="K599:M599"/>
    <mergeCell ref="K600:M600"/>
    <mergeCell ref="K601:M601"/>
    <mergeCell ref="K602:M602"/>
    <mergeCell ref="K603:M603"/>
    <mergeCell ref="K604:M604"/>
    <mergeCell ref="K593:M593"/>
    <mergeCell ref="K594:M594"/>
    <mergeCell ref="K595:M595"/>
    <mergeCell ref="K596:M596"/>
    <mergeCell ref="K597:M597"/>
    <mergeCell ref="K598:M598"/>
    <mergeCell ref="K587:M587"/>
    <mergeCell ref="K588:M588"/>
    <mergeCell ref="K589:M589"/>
    <mergeCell ref="K590:M590"/>
    <mergeCell ref="K591:M591"/>
    <mergeCell ref="K592:M592"/>
    <mergeCell ref="I581:J581"/>
    <mergeCell ref="K581:M582"/>
    <mergeCell ref="K583:M583"/>
    <mergeCell ref="K584:M584"/>
    <mergeCell ref="K585:M585"/>
    <mergeCell ref="K586:M586"/>
    <mergeCell ref="C578:J578"/>
    <mergeCell ref="A579:J579"/>
    <mergeCell ref="A581:A582"/>
    <mergeCell ref="B581:B582"/>
    <mergeCell ref="C581:C582"/>
    <mergeCell ref="D581:D582"/>
    <mergeCell ref="E581:E582"/>
    <mergeCell ref="F581:F582"/>
    <mergeCell ref="G581:G582"/>
    <mergeCell ref="H581:H582"/>
    <mergeCell ref="K572:M572"/>
    <mergeCell ref="K573:M573"/>
    <mergeCell ref="K574:M574"/>
    <mergeCell ref="B576:C576"/>
    <mergeCell ref="E576:J576"/>
    <mergeCell ref="B577:C577"/>
    <mergeCell ref="E577:J577"/>
    <mergeCell ref="K566:M566"/>
    <mergeCell ref="K567:M567"/>
    <mergeCell ref="K568:M568"/>
    <mergeCell ref="K569:M569"/>
    <mergeCell ref="K570:M570"/>
    <mergeCell ref="K571:M571"/>
    <mergeCell ref="K560:M560"/>
    <mergeCell ref="K561:M561"/>
    <mergeCell ref="K562:M562"/>
    <mergeCell ref="K563:M563"/>
    <mergeCell ref="K564:M564"/>
    <mergeCell ref="K565:M565"/>
    <mergeCell ref="K554:M554"/>
    <mergeCell ref="K555:M555"/>
    <mergeCell ref="K556:M556"/>
    <mergeCell ref="K557:M557"/>
    <mergeCell ref="K558:M558"/>
    <mergeCell ref="K559:M559"/>
    <mergeCell ref="G550:G551"/>
    <mergeCell ref="H550:H551"/>
    <mergeCell ref="I550:J550"/>
    <mergeCell ref="K550:M551"/>
    <mergeCell ref="K552:M552"/>
    <mergeCell ref="K553:M553"/>
    <mergeCell ref="B546:C546"/>
    <mergeCell ref="E546:J546"/>
    <mergeCell ref="C547:J547"/>
    <mergeCell ref="A548:J548"/>
    <mergeCell ref="A550:A551"/>
    <mergeCell ref="B550:B551"/>
    <mergeCell ref="C550:C551"/>
    <mergeCell ref="D550:D551"/>
    <mergeCell ref="E550:E551"/>
    <mergeCell ref="F550:F551"/>
    <mergeCell ref="K540:M540"/>
    <mergeCell ref="K541:M541"/>
    <mergeCell ref="K542:M542"/>
    <mergeCell ref="K543:M543"/>
    <mergeCell ref="B545:C545"/>
    <mergeCell ref="E545:J545"/>
    <mergeCell ref="K534:M534"/>
    <mergeCell ref="K535:M535"/>
    <mergeCell ref="K536:M536"/>
    <mergeCell ref="K537:M537"/>
    <mergeCell ref="K538:M538"/>
    <mergeCell ref="K539:M539"/>
    <mergeCell ref="K528:M528"/>
    <mergeCell ref="K529:M529"/>
    <mergeCell ref="K530:M530"/>
    <mergeCell ref="K531:M531"/>
    <mergeCell ref="K532:M532"/>
    <mergeCell ref="K533:M533"/>
    <mergeCell ref="K522:M522"/>
    <mergeCell ref="K523:M523"/>
    <mergeCell ref="K524:M524"/>
    <mergeCell ref="K525:M525"/>
    <mergeCell ref="K526:M526"/>
    <mergeCell ref="K527:M527"/>
    <mergeCell ref="G518:G519"/>
    <mergeCell ref="H518:H519"/>
    <mergeCell ref="I518:J518"/>
    <mergeCell ref="K518:M519"/>
    <mergeCell ref="K520:M520"/>
    <mergeCell ref="K521:M521"/>
    <mergeCell ref="B514:C514"/>
    <mergeCell ref="E514:J514"/>
    <mergeCell ref="C515:J515"/>
    <mergeCell ref="A516:J516"/>
    <mergeCell ref="A518:A519"/>
    <mergeCell ref="B518:B519"/>
    <mergeCell ref="C518:C519"/>
    <mergeCell ref="D518:D519"/>
    <mergeCell ref="E518:E519"/>
    <mergeCell ref="F518:F519"/>
    <mergeCell ref="K508:M508"/>
    <mergeCell ref="K509:M509"/>
    <mergeCell ref="K510:M510"/>
    <mergeCell ref="K511:M511"/>
    <mergeCell ref="B513:C513"/>
    <mergeCell ref="E513:J513"/>
    <mergeCell ref="K502:M502"/>
    <mergeCell ref="K503:M503"/>
    <mergeCell ref="K504:M504"/>
    <mergeCell ref="K505:M505"/>
    <mergeCell ref="K506:M506"/>
    <mergeCell ref="K507:M507"/>
    <mergeCell ref="K496:M496"/>
    <mergeCell ref="K497:M497"/>
    <mergeCell ref="K498:M498"/>
    <mergeCell ref="K499:M499"/>
    <mergeCell ref="K500:M500"/>
    <mergeCell ref="K501:M501"/>
    <mergeCell ref="K490:M490"/>
    <mergeCell ref="K491:M491"/>
    <mergeCell ref="K492:M492"/>
    <mergeCell ref="K493:M493"/>
    <mergeCell ref="K494:M494"/>
    <mergeCell ref="K495:M495"/>
    <mergeCell ref="G486:G487"/>
    <mergeCell ref="H486:H487"/>
    <mergeCell ref="I486:J486"/>
    <mergeCell ref="K486:M487"/>
    <mergeCell ref="K488:M488"/>
    <mergeCell ref="K489:M489"/>
    <mergeCell ref="B482:C482"/>
    <mergeCell ref="E482:J482"/>
    <mergeCell ref="C483:J483"/>
    <mergeCell ref="A484:J484"/>
    <mergeCell ref="A486:A487"/>
    <mergeCell ref="B486:B487"/>
    <mergeCell ref="C486:C487"/>
    <mergeCell ref="D486:D487"/>
    <mergeCell ref="E486:E487"/>
    <mergeCell ref="F486:F487"/>
    <mergeCell ref="K476:M476"/>
    <mergeCell ref="K477:M477"/>
    <mergeCell ref="K478:M478"/>
    <mergeCell ref="K479:M479"/>
    <mergeCell ref="B481:C481"/>
    <mergeCell ref="E481:J481"/>
    <mergeCell ref="K470:M470"/>
    <mergeCell ref="K471:M471"/>
    <mergeCell ref="K472:M472"/>
    <mergeCell ref="K473:M473"/>
    <mergeCell ref="K474:M474"/>
    <mergeCell ref="K475:M475"/>
    <mergeCell ref="K464:M464"/>
    <mergeCell ref="K465:M465"/>
    <mergeCell ref="K466:M466"/>
    <mergeCell ref="K467:M467"/>
    <mergeCell ref="K468:M468"/>
    <mergeCell ref="K469:M469"/>
    <mergeCell ref="K458:M458"/>
    <mergeCell ref="K459:M459"/>
    <mergeCell ref="K460:M460"/>
    <mergeCell ref="K461:M461"/>
    <mergeCell ref="K462:M462"/>
    <mergeCell ref="K463:M463"/>
    <mergeCell ref="G454:G455"/>
    <mergeCell ref="H454:H455"/>
    <mergeCell ref="I454:J454"/>
    <mergeCell ref="K454:M455"/>
    <mergeCell ref="K456:M456"/>
    <mergeCell ref="K457:M457"/>
    <mergeCell ref="B450:C450"/>
    <mergeCell ref="E450:J450"/>
    <mergeCell ref="C451:J451"/>
    <mergeCell ref="A452:J452"/>
    <mergeCell ref="A454:A455"/>
    <mergeCell ref="B454:B455"/>
    <mergeCell ref="C454:C455"/>
    <mergeCell ref="D454:D455"/>
    <mergeCell ref="E454:E455"/>
    <mergeCell ref="F454:F455"/>
    <mergeCell ref="K444:M444"/>
    <mergeCell ref="K445:M445"/>
    <mergeCell ref="K446:M446"/>
    <mergeCell ref="K447:M447"/>
    <mergeCell ref="B449:C449"/>
    <mergeCell ref="E449:J449"/>
    <mergeCell ref="K438:M438"/>
    <mergeCell ref="K439:M439"/>
    <mergeCell ref="K440:M440"/>
    <mergeCell ref="K441:M441"/>
    <mergeCell ref="K442:M442"/>
    <mergeCell ref="K443:M443"/>
    <mergeCell ref="K432:M432"/>
    <mergeCell ref="K433:M433"/>
    <mergeCell ref="K434:M434"/>
    <mergeCell ref="K435:M435"/>
    <mergeCell ref="K436:M436"/>
    <mergeCell ref="K437:M437"/>
    <mergeCell ref="K426:M426"/>
    <mergeCell ref="K427:M427"/>
    <mergeCell ref="K428:M428"/>
    <mergeCell ref="K429:M429"/>
    <mergeCell ref="K430:M430"/>
    <mergeCell ref="K431:M431"/>
    <mergeCell ref="G422:G423"/>
    <mergeCell ref="H422:H423"/>
    <mergeCell ref="I422:J422"/>
    <mergeCell ref="K422:M423"/>
    <mergeCell ref="K424:M424"/>
    <mergeCell ref="K425:M425"/>
    <mergeCell ref="B418:C418"/>
    <mergeCell ref="E418:J418"/>
    <mergeCell ref="C419:J419"/>
    <mergeCell ref="A420:J420"/>
    <mergeCell ref="A422:A423"/>
    <mergeCell ref="B422:B423"/>
    <mergeCell ref="C422:C423"/>
    <mergeCell ref="D422:D423"/>
    <mergeCell ref="E422:E423"/>
    <mergeCell ref="F422:F423"/>
    <mergeCell ref="K412:M412"/>
    <mergeCell ref="K413:M413"/>
    <mergeCell ref="K414:M414"/>
    <mergeCell ref="K415:M415"/>
    <mergeCell ref="B417:C417"/>
    <mergeCell ref="E417:J417"/>
    <mergeCell ref="K406:M406"/>
    <mergeCell ref="K407:M407"/>
    <mergeCell ref="K408:M408"/>
    <mergeCell ref="K409:M409"/>
    <mergeCell ref="K410:M410"/>
    <mergeCell ref="K411:M411"/>
    <mergeCell ref="K400:M400"/>
    <mergeCell ref="K401:M401"/>
    <mergeCell ref="K402:M402"/>
    <mergeCell ref="K403:M403"/>
    <mergeCell ref="K404:M404"/>
    <mergeCell ref="K405:M405"/>
    <mergeCell ref="K394:M394"/>
    <mergeCell ref="K395:M395"/>
    <mergeCell ref="K396:M396"/>
    <mergeCell ref="K397:M397"/>
    <mergeCell ref="K398:M398"/>
    <mergeCell ref="K399:M399"/>
    <mergeCell ref="G390:G391"/>
    <mergeCell ref="H390:H391"/>
    <mergeCell ref="I390:J390"/>
    <mergeCell ref="K390:M391"/>
    <mergeCell ref="K392:M392"/>
    <mergeCell ref="K393:M393"/>
    <mergeCell ref="B386:C386"/>
    <mergeCell ref="E386:J386"/>
    <mergeCell ref="C387:J387"/>
    <mergeCell ref="A388:J388"/>
    <mergeCell ref="A390:A391"/>
    <mergeCell ref="B390:B391"/>
    <mergeCell ref="C390:C391"/>
    <mergeCell ref="D390:D391"/>
    <mergeCell ref="E390:E391"/>
    <mergeCell ref="F390:F391"/>
    <mergeCell ref="K380:M380"/>
    <mergeCell ref="K381:M381"/>
    <mergeCell ref="K382:M382"/>
    <mergeCell ref="K383:M383"/>
    <mergeCell ref="B385:C385"/>
    <mergeCell ref="E385:J385"/>
    <mergeCell ref="K374:M374"/>
    <mergeCell ref="K375:M375"/>
    <mergeCell ref="K376:M376"/>
    <mergeCell ref="K377:M377"/>
    <mergeCell ref="K378:M378"/>
    <mergeCell ref="K379:M379"/>
    <mergeCell ref="K368:M368"/>
    <mergeCell ref="K369:M369"/>
    <mergeCell ref="K370:M370"/>
    <mergeCell ref="K371:M371"/>
    <mergeCell ref="K372:M372"/>
    <mergeCell ref="K373:M373"/>
    <mergeCell ref="K362:M362"/>
    <mergeCell ref="K363:M363"/>
    <mergeCell ref="K364:M364"/>
    <mergeCell ref="K365:M365"/>
    <mergeCell ref="K366:M366"/>
    <mergeCell ref="K367:M367"/>
    <mergeCell ref="G358:G359"/>
    <mergeCell ref="H358:H359"/>
    <mergeCell ref="I358:J358"/>
    <mergeCell ref="K358:M359"/>
    <mergeCell ref="K360:M360"/>
    <mergeCell ref="K361:M361"/>
    <mergeCell ref="B354:C354"/>
    <mergeCell ref="E354:J354"/>
    <mergeCell ref="C355:J355"/>
    <mergeCell ref="A356:J356"/>
    <mergeCell ref="A358:A359"/>
    <mergeCell ref="B358:B359"/>
    <mergeCell ref="C358:C359"/>
    <mergeCell ref="D358:D359"/>
    <mergeCell ref="E358:E359"/>
    <mergeCell ref="F358:F359"/>
    <mergeCell ref="K348:M348"/>
    <mergeCell ref="K349:M349"/>
    <mergeCell ref="K350:M350"/>
    <mergeCell ref="K351:M351"/>
    <mergeCell ref="B353:C353"/>
    <mergeCell ref="E353:J353"/>
    <mergeCell ref="K342:M342"/>
    <mergeCell ref="K343:M343"/>
    <mergeCell ref="K344:M344"/>
    <mergeCell ref="K345:M345"/>
    <mergeCell ref="K346:M346"/>
    <mergeCell ref="K347:M347"/>
    <mergeCell ref="K336:M336"/>
    <mergeCell ref="K337:M337"/>
    <mergeCell ref="K338:M338"/>
    <mergeCell ref="K339:M339"/>
    <mergeCell ref="K340:M340"/>
    <mergeCell ref="K341:M341"/>
    <mergeCell ref="K330:M330"/>
    <mergeCell ref="K331:M331"/>
    <mergeCell ref="K332:M332"/>
    <mergeCell ref="K333:M333"/>
    <mergeCell ref="K334:M334"/>
    <mergeCell ref="K335:M335"/>
    <mergeCell ref="G326:G327"/>
    <mergeCell ref="H326:H327"/>
    <mergeCell ref="I326:J326"/>
    <mergeCell ref="K326:M327"/>
    <mergeCell ref="K328:M328"/>
    <mergeCell ref="K329:M329"/>
    <mergeCell ref="B322:C322"/>
    <mergeCell ref="E322:J322"/>
    <mergeCell ref="C323:J323"/>
    <mergeCell ref="A324:J324"/>
    <mergeCell ref="A326:A327"/>
    <mergeCell ref="B326:B327"/>
    <mergeCell ref="C326:C327"/>
    <mergeCell ref="D326:D327"/>
    <mergeCell ref="E326:E327"/>
    <mergeCell ref="F326:F327"/>
    <mergeCell ref="K316:M316"/>
    <mergeCell ref="K317:M317"/>
    <mergeCell ref="K318:M318"/>
    <mergeCell ref="K319:M319"/>
    <mergeCell ref="B321:C321"/>
    <mergeCell ref="E321:J321"/>
    <mergeCell ref="K310:M310"/>
    <mergeCell ref="K311:M311"/>
    <mergeCell ref="K312:M312"/>
    <mergeCell ref="K313:M313"/>
    <mergeCell ref="K314:M314"/>
    <mergeCell ref="K315:M315"/>
    <mergeCell ref="K304:M304"/>
    <mergeCell ref="K305:M305"/>
    <mergeCell ref="K306:M306"/>
    <mergeCell ref="K307:M307"/>
    <mergeCell ref="K308:M308"/>
    <mergeCell ref="K309:M309"/>
    <mergeCell ref="K298:M298"/>
    <mergeCell ref="K299:M299"/>
    <mergeCell ref="K300:M300"/>
    <mergeCell ref="K301:M301"/>
    <mergeCell ref="K302:M302"/>
    <mergeCell ref="K303:M303"/>
    <mergeCell ref="G294:G295"/>
    <mergeCell ref="H294:H295"/>
    <mergeCell ref="I294:J294"/>
    <mergeCell ref="K294:M295"/>
    <mergeCell ref="K296:M296"/>
    <mergeCell ref="K297:M297"/>
    <mergeCell ref="B290:C290"/>
    <mergeCell ref="E290:J290"/>
    <mergeCell ref="C291:J291"/>
    <mergeCell ref="A292:J292"/>
    <mergeCell ref="A294:A295"/>
    <mergeCell ref="B294:B295"/>
    <mergeCell ref="C294:C295"/>
    <mergeCell ref="D294:D295"/>
    <mergeCell ref="E294:E295"/>
    <mergeCell ref="F294:F295"/>
    <mergeCell ref="K284:M284"/>
    <mergeCell ref="K285:M285"/>
    <mergeCell ref="K286:M286"/>
    <mergeCell ref="K287:M287"/>
    <mergeCell ref="B289:C289"/>
    <mergeCell ref="E289:J289"/>
    <mergeCell ref="K278:M278"/>
    <mergeCell ref="K279:M279"/>
    <mergeCell ref="K280:M280"/>
    <mergeCell ref="K281:M281"/>
    <mergeCell ref="K282:M282"/>
    <mergeCell ref="K283:M283"/>
    <mergeCell ref="K272:M272"/>
    <mergeCell ref="K273:M273"/>
    <mergeCell ref="K274:M274"/>
    <mergeCell ref="K275:M275"/>
    <mergeCell ref="K276:M276"/>
    <mergeCell ref="K277:M277"/>
    <mergeCell ref="K266:M266"/>
    <mergeCell ref="K267:M267"/>
    <mergeCell ref="K268:M268"/>
    <mergeCell ref="K269:M269"/>
    <mergeCell ref="K270:M270"/>
    <mergeCell ref="K271:M271"/>
    <mergeCell ref="G262:G263"/>
    <mergeCell ref="H262:H263"/>
    <mergeCell ref="I262:J262"/>
    <mergeCell ref="K262:M263"/>
    <mergeCell ref="K264:M264"/>
    <mergeCell ref="K265:M265"/>
    <mergeCell ref="B258:C258"/>
    <mergeCell ref="E258:J258"/>
    <mergeCell ref="C259:J259"/>
    <mergeCell ref="A260:J260"/>
    <mergeCell ref="A262:A263"/>
    <mergeCell ref="B262:B263"/>
    <mergeCell ref="C262:C263"/>
    <mergeCell ref="D262:D263"/>
    <mergeCell ref="E262:E263"/>
    <mergeCell ref="F262:F263"/>
    <mergeCell ref="K252:M252"/>
    <mergeCell ref="K253:M253"/>
    <mergeCell ref="K254:M254"/>
    <mergeCell ref="K255:M255"/>
    <mergeCell ref="B257:C257"/>
    <mergeCell ref="E257:J257"/>
    <mergeCell ref="K246:M246"/>
    <mergeCell ref="K247:M247"/>
    <mergeCell ref="K248:M248"/>
    <mergeCell ref="K249:M249"/>
    <mergeCell ref="K250:M250"/>
    <mergeCell ref="K251:M251"/>
    <mergeCell ref="K240:M240"/>
    <mergeCell ref="K241:M241"/>
    <mergeCell ref="K242:M242"/>
    <mergeCell ref="K243:M243"/>
    <mergeCell ref="K244:M244"/>
    <mergeCell ref="K245:M245"/>
    <mergeCell ref="K234:M234"/>
    <mergeCell ref="K235:M235"/>
    <mergeCell ref="K236:M236"/>
    <mergeCell ref="K237:M237"/>
    <mergeCell ref="K238:M238"/>
    <mergeCell ref="K239:M239"/>
    <mergeCell ref="G230:G231"/>
    <mergeCell ref="H230:H231"/>
    <mergeCell ref="I230:J230"/>
    <mergeCell ref="K230:M231"/>
    <mergeCell ref="K232:M232"/>
    <mergeCell ref="K233:M233"/>
    <mergeCell ref="B226:C226"/>
    <mergeCell ref="E226:J226"/>
    <mergeCell ref="C227:J227"/>
    <mergeCell ref="A228:J228"/>
    <mergeCell ref="A230:A231"/>
    <mergeCell ref="B230:B231"/>
    <mergeCell ref="C230:C231"/>
    <mergeCell ref="D230:D231"/>
    <mergeCell ref="E230:E231"/>
    <mergeCell ref="F230:F231"/>
    <mergeCell ref="K220:M220"/>
    <mergeCell ref="K221:M221"/>
    <mergeCell ref="K222:M222"/>
    <mergeCell ref="K223:M223"/>
    <mergeCell ref="B225:C225"/>
    <mergeCell ref="E225:J225"/>
    <mergeCell ref="K214:M214"/>
    <mergeCell ref="K215:M215"/>
    <mergeCell ref="K216:M216"/>
    <mergeCell ref="K217:M217"/>
    <mergeCell ref="K218:M218"/>
    <mergeCell ref="K219:M219"/>
    <mergeCell ref="K208:M208"/>
    <mergeCell ref="K209:M209"/>
    <mergeCell ref="K210:M210"/>
    <mergeCell ref="K211:M211"/>
    <mergeCell ref="K212:M212"/>
    <mergeCell ref="K213:M213"/>
    <mergeCell ref="K202:M202"/>
    <mergeCell ref="K203:M203"/>
    <mergeCell ref="K204:M204"/>
    <mergeCell ref="K205:M205"/>
    <mergeCell ref="K206:M206"/>
    <mergeCell ref="K207:M207"/>
    <mergeCell ref="G198:G199"/>
    <mergeCell ref="H198:H199"/>
    <mergeCell ref="I198:J198"/>
    <mergeCell ref="K198:M199"/>
    <mergeCell ref="K200:M200"/>
    <mergeCell ref="K201:M201"/>
    <mergeCell ref="B194:C194"/>
    <mergeCell ref="E194:J194"/>
    <mergeCell ref="C195:J195"/>
    <mergeCell ref="A196:J196"/>
    <mergeCell ref="A198:A199"/>
    <mergeCell ref="B198:B199"/>
    <mergeCell ref="C198:C199"/>
    <mergeCell ref="D198:D199"/>
    <mergeCell ref="E198:E199"/>
    <mergeCell ref="F198:F199"/>
    <mergeCell ref="K188:M188"/>
    <mergeCell ref="K189:M189"/>
    <mergeCell ref="K190:M190"/>
    <mergeCell ref="K191:M191"/>
    <mergeCell ref="B193:C193"/>
    <mergeCell ref="E193:J193"/>
    <mergeCell ref="K182:M182"/>
    <mergeCell ref="K183:M183"/>
    <mergeCell ref="K184:M184"/>
    <mergeCell ref="K185:M185"/>
    <mergeCell ref="K186:M186"/>
    <mergeCell ref="K187:M187"/>
    <mergeCell ref="K176:M176"/>
    <mergeCell ref="K177:M177"/>
    <mergeCell ref="K178:M178"/>
    <mergeCell ref="K179:M179"/>
    <mergeCell ref="K180:M180"/>
    <mergeCell ref="K181:M181"/>
    <mergeCell ref="K170:M170"/>
    <mergeCell ref="K171:M171"/>
    <mergeCell ref="K172:M172"/>
    <mergeCell ref="K173:M173"/>
    <mergeCell ref="K174:M174"/>
    <mergeCell ref="K175:M175"/>
    <mergeCell ref="G166:G167"/>
    <mergeCell ref="H166:H167"/>
    <mergeCell ref="I166:J166"/>
    <mergeCell ref="K166:M167"/>
    <mergeCell ref="K168:M168"/>
    <mergeCell ref="K169:M169"/>
    <mergeCell ref="B162:C162"/>
    <mergeCell ref="E162:J162"/>
    <mergeCell ref="C163:J163"/>
    <mergeCell ref="A164:J164"/>
    <mergeCell ref="A166:A167"/>
    <mergeCell ref="B166:B167"/>
    <mergeCell ref="C166:C167"/>
    <mergeCell ref="D166:D167"/>
    <mergeCell ref="E166:E167"/>
    <mergeCell ref="F166:F167"/>
    <mergeCell ref="K156:M156"/>
    <mergeCell ref="K157:M157"/>
    <mergeCell ref="K158:M158"/>
    <mergeCell ref="K159:M159"/>
    <mergeCell ref="B161:C161"/>
    <mergeCell ref="E161:J161"/>
    <mergeCell ref="K150:M150"/>
    <mergeCell ref="K151:M151"/>
    <mergeCell ref="K152:M152"/>
    <mergeCell ref="K153:M153"/>
    <mergeCell ref="K154:M154"/>
    <mergeCell ref="K155:M155"/>
    <mergeCell ref="K144:M144"/>
    <mergeCell ref="K145:M145"/>
    <mergeCell ref="K146:M146"/>
    <mergeCell ref="K147:M147"/>
    <mergeCell ref="K148:M148"/>
    <mergeCell ref="K149:M149"/>
    <mergeCell ref="K138:M138"/>
    <mergeCell ref="K139:M139"/>
    <mergeCell ref="K140:M140"/>
    <mergeCell ref="K141:M141"/>
    <mergeCell ref="K142:M142"/>
    <mergeCell ref="K143:M143"/>
    <mergeCell ref="G134:G135"/>
    <mergeCell ref="H134:H135"/>
    <mergeCell ref="I134:J134"/>
    <mergeCell ref="K134:M135"/>
    <mergeCell ref="K136:M136"/>
    <mergeCell ref="K137:M137"/>
    <mergeCell ref="B130:C130"/>
    <mergeCell ref="E130:J130"/>
    <mergeCell ref="C131:J131"/>
    <mergeCell ref="A132:J132"/>
    <mergeCell ref="A134:A135"/>
    <mergeCell ref="B134:B135"/>
    <mergeCell ref="C134:C135"/>
    <mergeCell ref="D134:D135"/>
    <mergeCell ref="E134:E135"/>
    <mergeCell ref="F134:F135"/>
    <mergeCell ref="K124:M124"/>
    <mergeCell ref="K125:M125"/>
    <mergeCell ref="K126:M126"/>
    <mergeCell ref="K127:M127"/>
    <mergeCell ref="B129:C129"/>
    <mergeCell ref="E129:J129"/>
    <mergeCell ref="K118:M118"/>
    <mergeCell ref="K119:M119"/>
    <mergeCell ref="K120:M120"/>
    <mergeCell ref="K121:M121"/>
    <mergeCell ref="K122:M122"/>
    <mergeCell ref="K123:M123"/>
    <mergeCell ref="K112:M112"/>
    <mergeCell ref="K113:M113"/>
    <mergeCell ref="K114:M114"/>
    <mergeCell ref="K115:M115"/>
    <mergeCell ref="K116:M116"/>
    <mergeCell ref="K117:M117"/>
    <mergeCell ref="K106:M106"/>
    <mergeCell ref="K107:M107"/>
    <mergeCell ref="K108:M108"/>
    <mergeCell ref="K109:M109"/>
    <mergeCell ref="K110:M110"/>
    <mergeCell ref="K111:M111"/>
    <mergeCell ref="G102:G103"/>
    <mergeCell ref="H102:H103"/>
    <mergeCell ref="I102:J102"/>
    <mergeCell ref="K102:M103"/>
    <mergeCell ref="K104:M104"/>
    <mergeCell ref="K105:M105"/>
    <mergeCell ref="B98:C98"/>
    <mergeCell ref="E98:J98"/>
    <mergeCell ref="C99:J99"/>
    <mergeCell ref="A100:J100"/>
    <mergeCell ref="A102:A103"/>
    <mergeCell ref="B102:B103"/>
    <mergeCell ref="C102:C103"/>
    <mergeCell ref="D102:D103"/>
    <mergeCell ref="E102:E103"/>
    <mergeCell ref="F102:F103"/>
    <mergeCell ref="K92:M92"/>
    <mergeCell ref="K93:M93"/>
    <mergeCell ref="K94:M94"/>
    <mergeCell ref="K95:M95"/>
    <mergeCell ref="B97:C97"/>
    <mergeCell ref="E97:J97"/>
    <mergeCell ref="K86:M86"/>
    <mergeCell ref="K87:M87"/>
    <mergeCell ref="K88:M88"/>
    <mergeCell ref="K89:M89"/>
    <mergeCell ref="K90:M90"/>
    <mergeCell ref="K91:M91"/>
    <mergeCell ref="K80:M80"/>
    <mergeCell ref="K81:M81"/>
    <mergeCell ref="K82:M82"/>
    <mergeCell ref="K83:M83"/>
    <mergeCell ref="K84:M84"/>
    <mergeCell ref="K85:M85"/>
    <mergeCell ref="K74:M74"/>
    <mergeCell ref="K75:M75"/>
    <mergeCell ref="K76:M76"/>
    <mergeCell ref="K77:M77"/>
    <mergeCell ref="K78:M78"/>
    <mergeCell ref="K79:M79"/>
    <mergeCell ref="G70:G71"/>
    <mergeCell ref="H70:H71"/>
    <mergeCell ref="I70:J70"/>
    <mergeCell ref="K70:M71"/>
    <mergeCell ref="K72:M72"/>
    <mergeCell ref="K73:M73"/>
    <mergeCell ref="B66:C66"/>
    <mergeCell ref="E66:J66"/>
    <mergeCell ref="C67:J67"/>
    <mergeCell ref="A68:J68"/>
    <mergeCell ref="A70:A71"/>
    <mergeCell ref="B70:B71"/>
    <mergeCell ref="C70:C71"/>
    <mergeCell ref="D70:D71"/>
    <mergeCell ref="E70:E71"/>
    <mergeCell ref="F70:F71"/>
    <mergeCell ref="K60:M60"/>
    <mergeCell ref="K61:M61"/>
    <mergeCell ref="K62:M62"/>
    <mergeCell ref="K63:M63"/>
    <mergeCell ref="B65:C65"/>
    <mergeCell ref="E65:J65"/>
    <mergeCell ref="K54:M54"/>
    <mergeCell ref="K55:M55"/>
    <mergeCell ref="K56:M56"/>
    <mergeCell ref="K57:M57"/>
    <mergeCell ref="K58:M58"/>
    <mergeCell ref="K59:M59"/>
    <mergeCell ref="K48:M48"/>
    <mergeCell ref="K49:M49"/>
    <mergeCell ref="K50:M50"/>
    <mergeCell ref="K51:M51"/>
    <mergeCell ref="K52:M52"/>
    <mergeCell ref="K53:M53"/>
    <mergeCell ref="K42:M42"/>
    <mergeCell ref="K43:M43"/>
    <mergeCell ref="K44:M44"/>
    <mergeCell ref="K45:M45"/>
    <mergeCell ref="K46:M46"/>
    <mergeCell ref="K47:M47"/>
    <mergeCell ref="G38:G39"/>
    <mergeCell ref="H38:H39"/>
    <mergeCell ref="I38:J38"/>
    <mergeCell ref="K38:M39"/>
    <mergeCell ref="K40:M40"/>
    <mergeCell ref="K41:M41"/>
    <mergeCell ref="B34:C34"/>
    <mergeCell ref="E34:J34"/>
    <mergeCell ref="C35:J35"/>
    <mergeCell ref="A36:J36"/>
    <mergeCell ref="A38:A39"/>
    <mergeCell ref="B38:B39"/>
    <mergeCell ref="C38:C39"/>
    <mergeCell ref="D38:D39"/>
    <mergeCell ref="E38:E39"/>
    <mergeCell ref="F38:F39"/>
    <mergeCell ref="K28:M28"/>
    <mergeCell ref="K29:M29"/>
    <mergeCell ref="K30:M30"/>
    <mergeCell ref="K31:M31"/>
    <mergeCell ref="B33:C33"/>
    <mergeCell ref="E33:J33"/>
    <mergeCell ref="K22:M22"/>
    <mergeCell ref="K23:M23"/>
    <mergeCell ref="K24:M24"/>
    <mergeCell ref="K25:M25"/>
    <mergeCell ref="K26:M26"/>
    <mergeCell ref="K27:M27"/>
    <mergeCell ref="K16:M16"/>
    <mergeCell ref="K17:M17"/>
    <mergeCell ref="K18:M18"/>
    <mergeCell ref="K19:M19"/>
    <mergeCell ref="K20:M20"/>
    <mergeCell ref="K21:M21"/>
    <mergeCell ref="K10:M10"/>
    <mergeCell ref="K11:M11"/>
    <mergeCell ref="K12:M12"/>
    <mergeCell ref="K13:M13"/>
    <mergeCell ref="K14:M14"/>
    <mergeCell ref="K15:M15"/>
    <mergeCell ref="G6:G7"/>
    <mergeCell ref="H6:H7"/>
    <mergeCell ref="I6:J6"/>
    <mergeCell ref="K6:M7"/>
    <mergeCell ref="K8:M8"/>
    <mergeCell ref="K9:M9"/>
    <mergeCell ref="A6:A7"/>
    <mergeCell ref="B6:B7"/>
    <mergeCell ref="C6:C7"/>
    <mergeCell ref="D6:D7"/>
    <mergeCell ref="E6:E7"/>
    <mergeCell ref="F6:F7"/>
    <mergeCell ref="B1:C1"/>
    <mergeCell ref="E1:J1"/>
    <mergeCell ref="B2:C2"/>
    <mergeCell ref="E2:J2"/>
    <mergeCell ref="C3:J3"/>
    <mergeCell ref="A4:J4"/>
  </mergeCells>
  <conditionalFormatting sqref="K8:M31 F6:F31 K40:M63 F38:F63 K72:M95 F70:F95 K104:M127 F102:F127 K136:M159 F134:F159 K168:M191 F166:F191 K200:M223 F198:F223 K232:M255 F230:F255 K264:M287 F262:F287 K296:M319 F294:F319 K328:M351 F326:F351 K360:M383 F358:F383 K392:M415 F390:F415 K424:M447 F422:F447 K456:M479 F454:F479 K488:M511 F486:F511 K520:M543 F518:F543 K552:M574 F550:F574 K583:M605 F581:F605 K614:M636 F612:F636">
    <cfRule type="cellIs" dxfId="0" priority="20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R18" sqref="R18"/>
      <selection pane="bottomLeft" activeCell="R18" sqref="R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759</v>
      </c>
    </row>
    <row r="2" spans="1:15" s="56" customFormat="1">
      <c r="C2" s="172" t="s">
        <v>59</v>
      </c>
      <c r="D2" s="172"/>
      <c r="E2" s="59" t="s">
        <v>271</v>
      </c>
      <c r="F2" s="156" t="s">
        <v>760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761</v>
      </c>
      <c r="D3" s="157" t="s">
        <v>762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763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1</v>
      </c>
      <c r="B8" s="65">
        <v>1</v>
      </c>
      <c r="C8" s="100">
        <v>1821226518</v>
      </c>
      <c r="D8" s="67" t="s">
        <v>351</v>
      </c>
      <c r="E8" s="68" t="s">
        <v>141</v>
      </c>
      <c r="F8" s="101" t="s">
        <v>352</v>
      </c>
      <c r="G8" s="101" t="s">
        <v>322</v>
      </c>
      <c r="H8" s="69"/>
      <c r="I8" s="70"/>
      <c r="J8" s="70"/>
      <c r="K8" s="70"/>
      <c r="L8" s="169" t="s">
        <v>764</v>
      </c>
      <c r="M8" s="170"/>
      <c r="N8" s="171"/>
      <c r="O8" t="s">
        <v>765</v>
      </c>
    </row>
    <row r="9" spans="1:15" ht="20.100000000000001" customHeight="1">
      <c r="A9">
        <v>2</v>
      </c>
      <c r="B9" s="65">
        <v>2</v>
      </c>
      <c r="C9" s="100">
        <v>1821715407</v>
      </c>
      <c r="D9" s="67" t="s">
        <v>353</v>
      </c>
      <c r="E9" s="68" t="s">
        <v>185</v>
      </c>
      <c r="F9" s="101" t="s">
        <v>352</v>
      </c>
      <c r="G9" s="101" t="s">
        <v>341</v>
      </c>
      <c r="H9" s="69"/>
      <c r="I9" s="70"/>
      <c r="J9" s="70"/>
      <c r="K9" s="70"/>
      <c r="L9" s="159" t="s">
        <v>764</v>
      </c>
      <c r="M9" s="160"/>
      <c r="N9" s="161"/>
      <c r="O9" t="s">
        <v>765</v>
      </c>
    </row>
    <row r="10" spans="1:15" ht="20.100000000000001" customHeight="1">
      <c r="A10">
        <v>3</v>
      </c>
      <c r="B10" s="65">
        <v>3</v>
      </c>
      <c r="C10" s="100">
        <v>1820636426</v>
      </c>
      <c r="D10" s="67" t="s">
        <v>354</v>
      </c>
      <c r="E10" s="68" t="s">
        <v>117</v>
      </c>
      <c r="F10" s="101" t="s">
        <v>352</v>
      </c>
      <c r="G10" s="101" t="s">
        <v>269</v>
      </c>
      <c r="H10" s="69"/>
      <c r="I10" s="70"/>
      <c r="J10" s="70"/>
      <c r="K10" s="70"/>
      <c r="L10" s="159" t="s">
        <v>764</v>
      </c>
      <c r="M10" s="160"/>
      <c r="N10" s="161"/>
      <c r="O10" t="s">
        <v>765</v>
      </c>
    </row>
    <row r="11" spans="1:15" ht="20.100000000000001" customHeight="1">
      <c r="A11">
        <v>4</v>
      </c>
      <c r="B11" s="65">
        <v>4</v>
      </c>
      <c r="C11" s="100">
        <v>172217146</v>
      </c>
      <c r="D11" s="67" t="s">
        <v>355</v>
      </c>
      <c r="E11" s="68" t="s">
        <v>119</v>
      </c>
      <c r="F11" s="101" t="s">
        <v>352</v>
      </c>
      <c r="G11" s="101" t="s">
        <v>742</v>
      </c>
      <c r="H11" s="69"/>
      <c r="I11" s="70"/>
      <c r="J11" s="70"/>
      <c r="K11" s="70"/>
      <c r="L11" s="159" t="s">
        <v>764</v>
      </c>
      <c r="M11" s="160"/>
      <c r="N11" s="161"/>
      <c r="O11" t="s">
        <v>765</v>
      </c>
    </row>
    <row r="12" spans="1:15" ht="20.100000000000001" customHeight="1">
      <c r="A12">
        <v>5</v>
      </c>
      <c r="B12" s="65">
        <v>5</v>
      </c>
      <c r="C12" s="100">
        <v>1821715408</v>
      </c>
      <c r="D12" s="67" t="s">
        <v>230</v>
      </c>
      <c r="E12" s="68" t="s">
        <v>234</v>
      </c>
      <c r="F12" s="101" t="s">
        <v>352</v>
      </c>
      <c r="G12" s="101" t="s">
        <v>341</v>
      </c>
      <c r="H12" s="69"/>
      <c r="I12" s="70"/>
      <c r="J12" s="70"/>
      <c r="K12" s="70"/>
      <c r="L12" s="159" t="s">
        <v>764</v>
      </c>
      <c r="M12" s="160"/>
      <c r="N12" s="161"/>
      <c r="O12" t="s">
        <v>765</v>
      </c>
    </row>
    <row r="13" spans="1:15" ht="20.100000000000001" customHeight="1">
      <c r="A13">
        <v>6</v>
      </c>
      <c r="B13" s="65">
        <v>6</v>
      </c>
      <c r="C13" s="100">
        <v>1810214460</v>
      </c>
      <c r="D13" s="67" t="s">
        <v>181</v>
      </c>
      <c r="E13" s="68" t="s">
        <v>356</v>
      </c>
      <c r="F13" s="101" t="s">
        <v>352</v>
      </c>
      <c r="G13" s="101" t="s">
        <v>327</v>
      </c>
      <c r="H13" s="69"/>
      <c r="I13" s="70"/>
      <c r="J13" s="70"/>
      <c r="K13" s="70"/>
      <c r="L13" s="159" t="s">
        <v>764</v>
      </c>
      <c r="M13" s="160"/>
      <c r="N13" s="161"/>
      <c r="O13" t="s">
        <v>765</v>
      </c>
    </row>
    <row r="14" spans="1:15" ht="20.100000000000001" customHeight="1">
      <c r="A14">
        <v>7</v>
      </c>
      <c r="B14" s="65">
        <v>7</v>
      </c>
      <c r="C14" s="100">
        <v>1820234274</v>
      </c>
      <c r="D14" s="67" t="s">
        <v>104</v>
      </c>
      <c r="E14" s="68" t="s">
        <v>205</v>
      </c>
      <c r="F14" s="101" t="s">
        <v>352</v>
      </c>
      <c r="G14" s="101" t="s">
        <v>268</v>
      </c>
      <c r="H14" s="69"/>
      <c r="I14" s="70"/>
      <c r="J14" s="70"/>
      <c r="K14" s="70"/>
      <c r="L14" s="159" t="s">
        <v>764</v>
      </c>
      <c r="M14" s="160"/>
      <c r="N14" s="161"/>
      <c r="O14" t="s">
        <v>765</v>
      </c>
    </row>
    <row r="15" spans="1:15" ht="20.100000000000001" customHeight="1">
      <c r="A15">
        <v>8</v>
      </c>
      <c r="B15" s="65">
        <v>8</v>
      </c>
      <c r="C15" s="100">
        <v>1820636034</v>
      </c>
      <c r="D15" s="67" t="s">
        <v>300</v>
      </c>
      <c r="E15" s="68" t="s">
        <v>121</v>
      </c>
      <c r="F15" s="101" t="s">
        <v>352</v>
      </c>
      <c r="G15" s="101" t="s">
        <v>269</v>
      </c>
      <c r="H15" s="69"/>
      <c r="I15" s="70"/>
      <c r="J15" s="70"/>
      <c r="K15" s="70"/>
      <c r="L15" s="159" t="s">
        <v>764</v>
      </c>
      <c r="M15" s="160"/>
      <c r="N15" s="161"/>
      <c r="O15" t="s">
        <v>765</v>
      </c>
    </row>
    <row r="16" spans="1:15" ht="20.100000000000001" customHeight="1">
      <c r="A16">
        <v>9</v>
      </c>
      <c r="B16" s="65">
        <v>9</v>
      </c>
      <c r="C16" s="100">
        <v>1820234885</v>
      </c>
      <c r="D16" s="67" t="s">
        <v>357</v>
      </c>
      <c r="E16" s="68" t="s">
        <v>91</v>
      </c>
      <c r="F16" s="101" t="s">
        <v>352</v>
      </c>
      <c r="G16" s="101" t="s">
        <v>268</v>
      </c>
      <c r="H16" s="69"/>
      <c r="I16" s="70"/>
      <c r="J16" s="70"/>
      <c r="K16" s="70"/>
      <c r="L16" s="159" t="s">
        <v>764</v>
      </c>
      <c r="M16" s="160"/>
      <c r="N16" s="161"/>
      <c r="O16" t="s">
        <v>765</v>
      </c>
    </row>
    <row r="17" spans="1:15" ht="20.100000000000001" customHeight="1">
      <c r="A17">
        <v>10</v>
      </c>
      <c r="B17" s="65">
        <v>10</v>
      </c>
      <c r="C17" s="100">
        <v>1821234278</v>
      </c>
      <c r="D17" s="67" t="s">
        <v>282</v>
      </c>
      <c r="E17" s="68" t="s">
        <v>91</v>
      </c>
      <c r="F17" s="101" t="s">
        <v>352</v>
      </c>
      <c r="G17" s="101" t="s">
        <v>268</v>
      </c>
      <c r="H17" s="69"/>
      <c r="I17" s="70"/>
      <c r="J17" s="70"/>
      <c r="K17" s="70"/>
      <c r="L17" s="159" t="s">
        <v>764</v>
      </c>
      <c r="M17" s="160"/>
      <c r="N17" s="161"/>
      <c r="O17" t="s">
        <v>765</v>
      </c>
    </row>
    <row r="18" spans="1:15" ht="20.100000000000001" customHeight="1">
      <c r="A18">
        <v>11</v>
      </c>
      <c r="B18" s="65">
        <v>11</v>
      </c>
      <c r="C18" s="100">
        <v>1820636300</v>
      </c>
      <c r="D18" s="67" t="s">
        <v>94</v>
      </c>
      <c r="E18" s="68" t="s">
        <v>173</v>
      </c>
      <c r="F18" s="101" t="s">
        <v>352</v>
      </c>
      <c r="G18" s="101" t="s">
        <v>269</v>
      </c>
      <c r="H18" s="69"/>
      <c r="I18" s="70"/>
      <c r="J18" s="70"/>
      <c r="K18" s="70"/>
      <c r="L18" s="159" t="s">
        <v>764</v>
      </c>
      <c r="M18" s="160"/>
      <c r="N18" s="161"/>
      <c r="O18" t="s">
        <v>765</v>
      </c>
    </row>
    <row r="19" spans="1:15" ht="20.100000000000001" customHeight="1">
      <c r="A19">
        <v>12</v>
      </c>
      <c r="B19" s="65">
        <v>12</v>
      </c>
      <c r="C19" s="100">
        <v>1820264935</v>
      </c>
      <c r="D19" s="67" t="s">
        <v>358</v>
      </c>
      <c r="E19" s="68" t="s">
        <v>167</v>
      </c>
      <c r="F19" s="101" t="s">
        <v>352</v>
      </c>
      <c r="G19" s="101" t="s">
        <v>323</v>
      </c>
      <c r="H19" s="69"/>
      <c r="I19" s="70"/>
      <c r="J19" s="70"/>
      <c r="K19" s="70"/>
      <c r="L19" s="159" t="s">
        <v>764</v>
      </c>
      <c r="M19" s="160"/>
      <c r="N19" s="161"/>
      <c r="O19" t="s">
        <v>765</v>
      </c>
    </row>
    <row r="20" spans="1:15" ht="20.100000000000001" customHeight="1">
      <c r="A20">
        <v>13</v>
      </c>
      <c r="B20" s="65">
        <v>13</v>
      </c>
      <c r="C20" s="100">
        <v>1820234272</v>
      </c>
      <c r="D20" s="67" t="s">
        <v>359</v>
      </c>
      <c r="E20" s="68" t="s">
        <v>78</v>
      </c>
      <c r="F20" s="101" t="s">
        <v>352</v>
      </c>
      <c r="G20" s="101" t="s">
        <v>268</v>
      </c>
      <c r="H20" s="69"/>
      <c r="I20" s="70"/>
      <c r="J20" s="70"/>
      <c r="K20" s="70"/>
      <c r="L20" s="159" t="s">
        <v>764</v>
      </c>
      <c r="M20" s="160"/>
      <c r="N20" s="161"/>
      <c r="O20" t="s">
        <v>765</v>
      </c>
    </row>
    <row r="21" spans="1:15" ht="20.100000000000001" customHeight="1">
      <c r="A21">
        <v>14</v>
      </c>
      <c r="B21" s="65">
        <v>14</v>
      </c>
      <c r="C21" s="100">
        <v>172417657</v>
      </c>
      <c r="D21" s="67" t="s">
        <v>172</v>
      </c>
      <c r="E21" s="68" t="s">
        <v>154</v>
      </c>
      <c r="F21" s="101" t="s">
        <v>352</v>
      </c>
      <c r="G21" s="101" t="s">
        <v>711</v>
      </c>
      <c r="H21" s="69"/>
      <c r="I21" s="70"/>
      <c r="J21" s="70"/>
      <c r="K21" s="70"/>
      <c r="L21" s="159" t="s">
        <v>764</v>
      </c>
      <c r="M21" s="160"/>
      <c r="N21" s="161"/>
      <c r="O21" t="s">
        <v>765</v>
      </c>
    </row>
    <row r="22" spans="1:15" ht="20.100000000000001" customHeight="1">
      <c r="A22">
        <v>15</v>
      </c>
      <c r="B22" s="65">
        <v>15</v>
      </c>
      <c r="C22" s="100">
        <v>1821234282</v>
      </c>
      <c r="D22" s="67" t="s">
        <v>210</v>
      </c>
      <c r="E22" s="68" t="s">
        <v>80</v>
      </c>
      <c r="F22" s="101" t="s">
        <v>352</v>
      </c>
      <c r="G22" s="101" t="s">
        <v>268</v>
      </c>
      <c r="H22" s="69"/>
      <c r="I22" s="70"/>
      <c r="J22" s="70"/>
      <c r="K22" s="70"/>
      <c r="L22" s="159" t="s">
        <v>764</v>
      </c>
      <c r="M22" s="160"/>
      <c r="N22" s="161"/>
      <c r="O22" t="s">
        <v>765</v>
      </c>
    </row>
    <row r="23" spans="1:15" ht="20.100000000000001" customHeight="1">
      <c r="A23">
        <v>16</v>
      </c>
      <c r="B23" s="65">
        <v>16</v>
      </c>
      <c r="C23" s="100">
        <v>1820265393</v>
      </c>
      <c r="D23" s="67" t="s">
        <v>179</v>
      </c>
      <c r="E23" s="68" t="s">
        <v>142</v>
      </c>
      <c r="F23" s="101" t="s">
        <v>352</v>
      </c>
      <c r="G23" s="101" t="s">
        <v>323</v>
      </c>
      <c r="H23" s="69"/>
      <c r="I23" s="70"/>
      <c r="J23" s="70"/>
      <c r="K23" s="70"/>
      <c r="L23" s="159" t="s">
        <v>764</v>
      </c>
      <c r="M23" s="160"/>
      <c r="N23" s="161"/>
      <c r="O23" t="s">
        <v>765</v>
      </c>
    </row>
    <row r="24" spans="1:15" ht="20.100000000000001" customHeight="1">
      <c r="A24">
        <v>17</v>
      </c>
      <c r="B24" s="65">
        <v>17</v>
      </c>
      <c r="C24" s="100">
        <v>1820236439</v>
      </c>
      <c r="D24" s="67" t="s">
        <v>360</v>
      </c>
      <c r="E24" s="68" t="s">
        <v>81</v>
      </c>
      <c r="F24" s="101" t="s">
        <v>352</v>
      </c>
      <c r="G24" s="101" t="s">
        <v>268</v>
      </c>
      <c r="H24" s="69"/>
      <c r="I24" s="70"/>
      <c r="J24" s="70"/>
      <c r="K24" s="70"/>
      <c r="L24" s="159" t="s">
        <v>764</v>
      </c>
      <c r="M24" s="160"/>
      <c r="N24" s="161"/>
      <c r="O24" t="s">
        <v>765</v>
      </c>
    </row>
    <row r="25" spans="1:15" ht="20.100000000000001" customHeight="1">
      <c r="A25">
        <v>18</v>
      </c>
      <c r="B25" s="65">
        <v>18</v>
      </c>
      <c r="C25" s="100">
        <v>172348358</v>
      </c>
      <c r="D25" s="67" t="s">
        <v>361</v>
      </c>
      <c r="E25" s="68" t="s">
        <v>149</v>
      </c>
      <c r="F25" s="101" t="s">
        <v>352</v>
      </c>
      <c r="G25" s="101" t="s">
        <v>712</v>
      </c>
      <c r="H25" s="69"/>
      <c r="I25" s="70"/>
      <c r="J25" s="70"/>
      <c r="K25" s="70"/>
      <c r="L25" s="159" t="s">
        <v>764</v>
      </c>
      <c r="M25" s="160"/>
      <c r="N25" s="161"/>
      <c r="O25" t="s">
        <v>765</v>
      </c>
    </row>
    <row r="26" spans="1:15" ht="20.100000000000001" customHeight="1">
      <c r="A26">
        <v>19</v>
      </c>
      <c r="B26" s="65">
        <v>19</v>
      </c>
      <c r="C26" s="100">
        <v>172328030</v>
      </c>
      <c r="D26" s="67" t="s">
        <v>362</v>
      </c>
      <c r="E26" s="68" t="s">
        <v>96</v>
      </c>
      <c r="F26" s="101" t="s">
        <v>352</v>
      </c>
      <c r="G26" s="101" t="s">
        <v>713</v>
      </c>
      <c r="H26" s="69"/>
      <c r="I26" s="70"/>
      <c r="J26" s="70"/>
      <c r="K26" s="70"/>
      <c r="L26" s="159" t="s">
        <v>764</v>
      </c>
      <c r="M26" s="160"/>
      <c r="N26" s="161"/>
      <c r="O26" t="s">
        <v>765</v>
      </c>
    </row>
    <row r="27" spans="1:15" ht="20.100000000000001" customHeight="1">
      <c r="A27">
        <v>20</v>
      </c>
      <c r="B27" s="65">
        <v>20</v>
      </c>
      <c r="C27" s="100">
        <v>1820233640</v>
      </c>
      <c r="D27" s="67" t="s">
        <v>363</v>
      </c>
      <c r="E27" s="68" t="s">
        <v>96</v>
      </c>
      <c r="F27" s="101" t="s">
        <v>352</v>
      </c>
      <c r="G27" s="101" t="s">
        <v>268</v>
      </c>
      <c r="H27" s="69"/>
      <c r="I27" s="70"/>
      <c r="J27" s="70"/>
      <c r="K27" s="70"/>
      <c r="L27" s="159" t="s">
        <v>764</v>
      </c>
      <c r="M27" s="160"/>
      <c r="N27" s="161"/>
      <c r="O27" t="s">
        <v>765</v>
      </c>
    </row>
    <row r="28" spans="1:15" ht="20.100000000000001" customHeight="1">
      <c r="A28">
        <v>21</v>
      </c>
      <c r="B28" s="65">
        <v>21</v>
      </c>
      <c r="C28" s="100">
        <v>1820233639</v>
      </c>
      <c r="D28" s="67" t="s">
        <v>82</v>
      </c>
      <c r="E28" s="68" t="s">
        <v>140</v>
      </c>
      <c r="F28" s="101" t="s">
        <v>352</v>
      </c>
      <c r="G28" s="101" t="s">
        <v>268</v>
      </c>
      <c r="H28" s="69"/>
      <c r="I28" s="70"/>
      <c r="J28" s="70"/>
      <c r="K28" s="70"/>
      <c r="L28" s="159" t="s">
        <v>764</v>
      </c>
      <c r="M28" s="160"/>
      <c r="N28" s="161"/>
      <c r="O28" t="s">
        <v>765</v>
      </c>
    </row>
    <row r="29" spans="1:15" ht="20.100000000000001" customHeight="1">
      <c r="A29">
        <v>22</v>
      </c>
      <c r="B29" s="65">
        <v>22</v>
      </c>
      <c r="C29" s="100">
        <v>1820266089</v>
      </c>
      <c r="D29" s="67" t="s">
        <v>310</v>
      </c>
      <c r="E29" s="68" t="s">
        <v>189</v>
      </c>
      <c r="F29" s="101" t="s">
        <v>352</v>
      </c>
      <c r="G29" s="101" t="s">
        <v>323</v>
      </c>
      <c r="H29" s="69"/>
      <c r="I29" s="70"/>
      <c r="J29" s="70"/>
      <c r="K29" s="70"/>
      <c r="L29" s="159" t="s">
        <v>764</v>
      </c>
      <c r="M29" s="160"/>
      <c r="N29" s="161"/>
      <c r="O29" t="s">
        <v>765</v>
      </c>
    </row>
    <row r="30" spans="1:15" ht="20.100000000000001" customHeight="1">
      <c r="A30">
        <v>23</v>
      </c>
      <c r="B30" s="65">
        <v>23</v>
      </c>
      <c r="C30" s="100">
        <v>1821224268</v>
      </c>
      <c r="D30" s="67" t="s">
        <v>253</v>
      </c>
      <c r="E30" s="68" t="s">
        <v>144</v>
      </c>
      <c r="F30" s="101" t="s">
        <v>352</v>
      </c>
      <c r="G30" s="101" t="s">
        <v>322</v>
      </c>
      <c r="H30" s="69"/>
      <c r="I30" s="70"/>
      <c r="J30" s="70"/>
      <c r="K30" s="70"/>
      <c r="L30" s="159" t="s">
        <v>764</v>
      </c>
      <c r="M30" s="160"/>
      <c r="N30" s="161"/>
      <c r="O30" t="s">
        <v>765</v>
      </c>
    </row>
    <row r="31" spans="1:15" ht="20.100000000000001" customHeight="1">
      <c r="A31">
        <v>24</v>
      </c>
      <c r="B31" s="65">
        <v>24</v>
      </c>
      <c r="C31" s="100">
        <v>1820236520</v>
      </c>
      <c r="D31" s="67" t="s">
        <v>207</v>
      </c>
      <c r="E31" s="68" t="s">
        <v>97</v>
      </c>
      <c r="F31" s="101" t="s">
        <v>352</v>
      </c>
      <c r="G31" s="101" t="s">
        <v>268</v>
      </c>
      <c r="H31" s="69"/>
      <c r="I31" s="70"/>
      <c r="J31" s="70"/>
      <c r="K31" s="70"/>
      <c r="L31" s="159" t="s">
        <v>764</v>
      </c>
      <c r="M31" s="160"/>
      <c r="N31" s="161"/>
      <c r="O31" t="s">
        <v>765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20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R18" sqref="R18"/>
      <selection pane="bottomLeft" activeCell="R18" sqref="R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766</v>
      </c>
    </row>
    <row r="2" spans="1:15" s="56" customFormat="1">
      <c r="C2" s="172" t="s">
        <v>59</v>
      </c>
      <c r="D2" s="172"/>
      <c r="E2" s="59" t="s">
        <v>745</v>
      </c>
      <c r="F2" s="156" t="s">
        <v>760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761</v>
      </c>
      <c r="D3" s="157" t="s">
        <v>762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767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25</v>
      </c>
      <c r="B8" s="65">
        <v>1</v>
      </c>
      <c r="C8" s="100">
        <v>172348379</v>
      </c>
      <c r="D8" s="67" t="s">
        <v>364</v>
      </c>
      <c r="E8" s="68" t="s">
        <v>290</v>
      </c>
      <c r="F8" s="101" t="s">
        <v>352</v>
      </c>
      <c r="G8" s="101" t="s">
        <v>712</v>
      </c>
      <c r="H8" s="69"/>
      <c r="I8" s="70"/>
      <c r="J8" s="70"/>
      <c r="K8" s="70"/>
      <c r="L8" s="169" t="s">
        <v>764</v>
      </c>
      <c r="M8" s="170"/>
      <c r="N8" s="171"/>
      <c r="O8" t="s">
        <v>765</v>
      </c>
    </row>
    <row r="9" spans="1:15" ht="20.100000000000001" customHeight="1">
      <c r="A9">
        <v>26</v>
      </c>
      <c r="B9" s="65">
        <v>2</v>
      </c>
      <c r="C9" s="100">
        <v>1820234271</v>
      </c>
      <c r="D9" s="67" t="s">
        <v>365</v>
      </c>
      <c r="E9" s="68" t="s">
        <v>290</v>
      </c>
      <c r="F9" s="101" t="s">
        <v>352</v>
      </c>
      <c r="G9" s="101" t="s">
        <v>268</v>
      </c>
      <c r="H9" s="69"/>
      <c r="I9" s="70"/>
      <c r="J9" s="70"/>
      <c r="K9" s="70"/>
      <c r="L9" s="159" t="s">
        <v>764</v>
      </c>
      <c r="M9" s="160"/>
      <c r="N9" s="161"/>
      <c r="O9" t="s">
        <v>765</v>
      </c>
    </row>
    <row r="10" spans="1:15" ht="20.100000000000001" customHeight="1">
      <c r="A10">
        <v>27</v>
      </c>
      <c r="B10" s="65">
        <v>3</v>
      </c>
      <c r="C10" s="100">
        <v>1820235703</v>
      </c>
      <c r="D10" s="67" t="s">
        <v>366</v>
      </c>
      <c r="E10" s="68" t="s">
        <v>160</v>
      </c>
      <c r="F10" s="101" t="s">
        <v>352</v>
      </c>
      <c r="G10" s="101" t="s">
        <v>268</v>
      </c>
      <c r="H10" s="69"/>
      <c r="I10" s="70"/>
      <c r="J10" s="70"/>
      <c r="K10" s="70"/>
      <c r="L10" s="159" t="s">
        <v>764</v>
      </c>
      <c r="M10" s="160"/>
      <c r="N10" s="161"/>
      <c r="O10" t="s">
        <v>765</v>
      </c>
    </row>
    <row r="11" spans="1:15" ht="20.100000000000001" customHeight="1">
      <c r="A11">
        <v>28</v>
      </c>
      <c r="B11" s="65">
        <v>4</v>
      </c>
      <c r="C11" s="100">
        <v>172348399</v>
      </c>
      <c r="D11" s="67" t="s">
        <v>367</v>
      </c>
      <c r="E11" s="68" t="s">
        <v>101</v>
      </c>
      <c r="F11" s="101" t="s">
        <v>352</v>
      </c>
      <c r="G11" s="101" t="s">
        <v>712</v>
      </c>
      <c r="H11" s="69"/>
      <c r="I11" s="70"/>
      <c r="J11" s="70"/>
      <c r="K11" s="70"/>
      <c r="L11" s="159" t="s">
        <v>764</v>
      </c>
      <c r="M11" s="160"/>
      <c r="N11" s="161"/>
      <c r="O11" t="s">
        <v>765</v>
      </c>
    </row>
    <row r="12" spans="1:15" ht="20.100000000000001" customHeight="1">
      <c r="A12">
        <v>29</v>
      </c>
      <c r="B12" s="65">
        <v>5</v>
      </c>
      <c r="C12" s="100">
        <v>1821614017</v>
      </c>
      <c r="D12" s="67" t="s">
        <v>132</v>
      </c>
      <c r="E12" s="68" t="s">
        <v>202</v>
      </c>
      <c r="F12" s="101" t="s">
        <v>352</v>
      </c>
      <c r="G12" s="101" t="s">
        <v>259</v>
      </c>
      <c r="H12" s="69"/>
      <c r="I12" s="70"/>
      <c r="J12" s="70"/>
      <c r="K12" s="70"/>
      <c r="L12" s="159" t="s">
        <v>764</v>
      </c>
      <c r="M12" s="160"/>
      <c r="N12" s="161"/>
      <c r="O12" t="s">
        <v>765</v>
      </c>
    </row>
    <row r="13" spans="1:15" ht="20.100000000000001" customHeight="1">
      <c r="A13">
        <v>30</v>
      </c>
      <c r="B13" s="65">
        <v>6</v>
      </c>
      <c r="C13" s="100">
        <v>1820234273</v>
      </c>
      <c r="D13" s="67" t="s">
        <v>368</v>
      </c>
      <c r="E13" s="68" t="s">
        <v>123</v>
      </c>
      <c r="F13" s="101" t="s">
        <v>352</v>
      </c>
      <c r="G13" s="101" t="s">
        <v>268</v>
      </c>
      <c r="H13" s="69"/>
      <c r="I13" s="70"/>
      <c r="J13" s="70"/>
      <c r="K13" s="70"/>
      <c r="L13" s="159" t="s">
        <v>764</v>
      </c>
      <c r="M13" s="160"/>
      <c r="N13" s="161"/>
      <c r="O13" t="s">
        <v>765</v>
      </c>
    </row>
    <row r="14" spans="1:15" ht="20.100000000000001" customHeight="1">
      <c r="A14">
        <v>31</v>
      </c>
      <c r="B14" s="65">
        <v>7</v>
      </c>
      <c r="C14" s="100">
        <v>1820236314</v>
      </c>
      <c r="D14" s="67" t="s">
        <v>369</v>
      </c>
      <c r="E14" s="68" t="s">
        <v>274</v>
      </c>
      <c r="F14" s="101" t="s">
        <v>352</v>
      </c>
      <c r="G14" s="101" t="s">
        <v>268</v>
      </c>
      <c r="H14" s="69"/>
      <c r="I14" s="70"/>
      <c r="J14" s="70"/>
      <c r="K14" s="70"/>
      <c r="L14" s="159" t="s">
        <v>764</v>
      </c>
      <c r="M14" s="160"/>
      <c r="N14" s="161"/>
      <c r="O14" t="s">
        <v>765</v>
      </c>
    </row>
    <row r="15" spans="1:15" ht="20.100000000000001" customHeight="1">
      <c r="A15">
        <v>32</v>
      </c>
      <c r="B15" s="65">
        <v>8</v>
      </c>
      <c r="C15" s="100">
        <v>172526967</v>
      </c>
      <c r="D15" s="67" t="s">
        <v>171</v>
      </c>
      <c r="E15" s="68" t="s">
        <v>105</v>
      </c>
      <c r="F15" s="101" t="s">
        <v>352</v>
      </c>
      <c r="G15" s="101" t="s">
        <v>714</v>
      </c>
      <c r="H15" s="69"/>
      <c r="I15" s="70"/>
      <c r="J15" s="70"/>
      <c r="K15" s="70"/>
      <c r="L15" s="159" t="s">
        <v>764</v>
      </c>
      <c r="M15" s="160"/>
      <c r="N15" s="161"/>
      <c r="O15" t="s">
        <v>765</v>
      </c>
    </row>
    <row r="16" spans="1:15" ht="20.100000000000001" customHeight="1">
      <c r="A16">
        <v>33</v>
      </c>
      <c r="B16" s="65">
        <v>9</v>
      </c>
      <c r="C16" s="100">
        <v>1820236440</v>
      </c>
      <c r="D16" s="67" t="s">
        <v>370</v>
      </c>
      <c r="E16" s="68" t="s">
        <v>371</v>
      </c>
      <c r="F16" s="101" t="s">
        <v>352</v>
      </c>
      <c r="G16" s="101" t="s">
        <v>268</v>
      </c>
      <c r="H16" s="69"/>
      <c r="I16" s="70"/>
      <c r="J16" s="70"/>
      <c r="K16" s="70"/>
      <c r="L16" s="159" t="s">
        <v>764</v>
      </c>
      <c r="M16" s="160"/>
      <c r="N16" s="161"/>
      <c r="O16" t="s">
        <v>765</v>
      </c>
    </row>
    <row r="17" spans="1:15" ht="20.100000000000001" customHeight="1">
      <c r="A17">
        <v>34</v>
      </c>
      <c r="B17" s="65">
        <v>10</v>
      </c>
      <c r="C17" s="100">
        <v>1821713907</v>
      </c>
      <c r="D17" s="67" t="s">
        <v>242</v>
      </c>
      <c r="E17" s="68" t="s">
        <v>197</v>
      </c>
      <c r="F17" s="101" t="s">
        <v>352</v>
      </c>
      <c r="G17" s="101" t="s">
        <v>341</v>
      </c>
      <c r="H17" s="69"/>
      <c r="I17" s="70"/>
      <c r="J17" s="70"/>
      <c r="K17" s="70"/>
      <c r="L17" s="159" t="s">
        <v>764</v>
      </c>
      <c r="M17" s="160"/>
      <c r="N17" s="161"/>
      <c r="O17" t="s">
        <v>765</v>
      </c>
    </row>
    <row r="18" spans="1:15" ht="20.100000000000001" customHeight="1">
      <c r="A18">
        <v>35</v>
      </c>
      <c r="B18" s="65">
        <v>11</v>
      </c>
      <c r="C18" s="100">
        <v>1821234280</v>
      </c>
      <c r="D18" s="67" t="s">
        <v>183</v>
      </c>
      <c r="E18" s="68" t="s">
        <v>372</v>
      </c>
      <c r="F18" s="101" t="s">
        <v>352</v>
      </c>
      <c r="G18" s="101" t="s">
        <v>268</v>
      </c>
      <c r="H18" s="69"/>
      <c r="I18" s="70"/>
      <c r="J18" s="70"/>
      <c r="K18" s="70"/>
      <c r="L18" s="159" t="s">
        <v>764</v>
      </c>
      <c r="M18" s="160"/>
      <c r="N18" s="161"/>
      <c r="O18" t="s">
        <v>765</v>
      </c>
    </row>
    <row r="19" spans="1:15" ht="20.100000000000001" customHeight="1">
      <c r="A19">
        <v>36</v>
      </c>
      <c r="B19" s="65">
        <v>12</v>
      </c>
      <c r="C19" s="100">
        <v>1821235344</v>
      </c>
      <c r="D19" s="67" t="s">
        <v>246</v>
      </c>
      <c r="E19" s="68" t="s">
        <v>128</v>
      </c>
      <c r="F19" s="101" t="s">
        <v>352</v>
      </c>
      <c r="G19" s="101" t="s">
        <v>268</v>
      </c>
      <c r="H19" s="69"/>
      <c r="I19" s="70"/>
      <c r="J19" s="70"/>
      <c r="K19" s="70"/>
      <c r="L19" s="159" t="s">
        <v>764</v>
      </c>
      <c r="M19" s="160"/>
      <c r="N19" s="161"/>
      <c r="O19" t="s">
        <v>765</v>
      </c>
    </row>
    <row r="20" spans="1:15" ht="20.100000000000001" customHeight="1">
      <c r="A20">
        <v>37</v>
      </c>
      <c r="B20" s="65">
        <v>13</v>
      </c>
      <c r="C20" s="100">
        <v>1820236438</v>
      </c>
      <c r="D20" s="67" t="s">
        <v>373</v>
      </c>
      <c r="E20" s="68" t="s">
        <v>130</v>
      </c>
      <c r="F20" s="101" t="s">
        <v>352</v>
      </c>
      <c r="G20" s="101" t="s">
        <v>268</v>
      </c>
      <c r="H20" s="69"/>
      <c r="I20" s="70"/>
      <c r="J20" s="70"/>
      <c r="K20" s="70"/>
      <c r="L20" s="159" t="s">
        <v>764</v>
      </c>
      <c r="M20" s="160"/>
      <c r="N20" s="161"/>
      <c r="O20" t="s">
        <v>765</v>
      </c>
    </row>
    <row r="21" spans="1:15" ht="20.100000000000001" customHeight="1">
      <c r="A21">
        <v>38</v>
      </c>
      <c r="B21" s="65">
        <v>14</v>
      </c>
      <c r="C21" s="100">
        <v>1820266233</v>
      </c>
      <c r="D21" s="67" t="s">
        <v>374</v>
      </c>
      <c r="E21" s="68" t="s">
        <v>130</v>
      </c>
      <c r="F21" s="101" t="s">
        <v>352</v>
      </c>
      <c r="G21" s="101" t="s">
        <v>323</v>
      </c>
      <c r="H21" s="69"/>
      <c r="I21" s="70"/>
      <c r="J21" s="70"/>
      <c r="K21" s="70"/>
      <c r="L21" s="159" t="s">
        <v>764</v>
      </c>
      <c r="M21" s="160"/>
      <c r="N21" s="161"/>
      <c r="O21" t="s">
        <v>765</v>
      </c>
    </row>
    <row r="22" spans="1:15" ht="20.100000000000001" customHeight="1">
      <c r="A22">
        <v>39</v>
      </c>
      <c r="B22" s="65">
        <v>15</v>
      </c>
      <c r="C22" s="100">
        <v>1821714951</v>
      </c>
      <c r="D22" s="67" t="s">
        <v>375</v>
      </c>
      <c r="E22" s="68" t="s">
        <v>313</v>
      </c>
      <c r="F22" s="101" t="s">
        <v>352</v>
      </c>
      <c r="G22" s="101" t="s">
        <v>341</v>
      </c>
      <c r="H22" s="69"/>
      <c r="I22" s="70"/>
      <c r="J22" s="70"/>
      <c r="K22" s="70"/>
      <c r="L22" s="159" t="s">
        <v>764</v>
      </c>
      <c r="M22" s="160"/>
      <c r="N22" s="161"/>
      <c r="O22" t="s">
        <v>765</v>
      </c>
    </row>
    <row r="23" spans="1:15" ht="20.100000000000001" customHeight="1">
      <c r="A23">
        <v>40</v>
      </c>
      <c r="B23" s="65">
        <v>16</v>
      </c>
      <c r="C23" s="100">
        <v>1810713940</v>
      </c>
      <c r="D23" s="67" t="s">
        <v>376</v>
      </c>
      <c r="E23" s="68" t="s">
        <v>108</v>
      </c>
      <c r="F23" s="101" t="s">
        <v>352</v>
      </c>
      <c r="G23" s="101" t="s">
        <v>328</v>
      </c>
      <c r="H23" s="69"/>
      <c r="I23" s="70"/>
      <c r="J23" s="70"/>
      <c r="K23" s="70"/>
      <c r="L23" s="159" t="s">
        <v>764</v>
      </c>
      <c r="M23" s="160"/>
      <c r="N23" s="161"/>
      <c r="O23" t="s">
        <v>765</v>
      </c>
    </row>
    <row r="24" spans="1:15" ht="20.100000000000001" customHeight="1">
      <c r="A24">
        <v>41</v>
      </c>
      <c r="B24" s="65">
        <v>17</v>
      </c>
      <c r="C24" s="100">
        <v>1821233631</v>
      </c>
      <c r="D24" s="67" t="s">
        <v>377</v>
      </c>
      <c r="E24" s="68" t="s">
        <v>308</v>
      </c>
      <c r="F24" s="101" t="s">
        <v>352</v>
      </c>
      <c r="G24" s="101" t="s">
        <v>268</v>
      </c>
      <c r="H24" s="69"/>
      <c r="I24" s="70"/>
      <c r="J24" s="70"/>
      <c r="K24" s="70"/>
      <c r="L24" s="159" t="s">
        <v>764</v>
      </c>
      <c r="M24" s="160"/>
      <c r="N24" s="161"/>
      <c r="O24" t="s">
        <v>765</v>
      </c>
    </row>
    <row r="25" spans="1:15" ht="20.100000000000001" customHeight="1">
      <c r="A25">
        <v>42</v>
      </c>
      <c r="B25" s="65">
        <v>18</v>
      </c>
      <c r="C25" s="100">
        <v>1820234269</v>
      </c>
      <c r="D25" s="67" t="s">
        <v>251</v>
      </c>
      <c r="E25" s="68" t="s">
        <v>162</v>
      </c>
      <c r="F25" s="101" t="s">
        <v>352</v>
      </c>
      <c r="G25" s="101" t="s">
        <v>268</v>
      </c>
      <c r="H25" s="69"/>
      <c r="I25" s="70"/>
      <c r="J25" s="70"/>
      <c r="K25" s="70"/>
      <c r="L25" s="159" t="s">
        <v>764</v>
      </c>
      <c r="M25" s="160"/>
      <c r="N25" s="161"/>
      <c r="O25" t="s">
        <v>765</v>
      </c>
    </row>
    <row r="26" spans="1:15" ht="20.100000000000001" customHeight="1">
      <c r="A26">
        <v>43</v>
      </c>
      <c r="B26" s="65">
        <v>19</v>
      </c>
      <c r="C26" s="100">
        <v>1821224267</v>
      </c>
      <c r="D26" s="67" t="s">
        <v>378</v>
      </c>
      <c r="E26" s="68" t="s">
        <v>225</v>
      </c>
      <c r="F26" s="101" t="s">
        <v>352</v>
      </c>
      <c r="G26" s="101" t="s">
        <v>322</v>
      </c>
      <c r="H26" s="69"/>
      <c r="I26" s="70"/>
      <c r="J26" s="70"/>
      <c r="K26" s="70"/>
      <c r="L26" s="159" t="s">
        <v>764</v>
      </c>
      <c r="M26" s="160"/>
      <c r="N26" s="161"/>
      <c r="O26" t="s">
        <v>765</v>
      </c>
    </row>
    <row r="27" spans="1:15" ht="20.100000000000001" customHeight="1">
      <c r="A27">
        <v>44</v>
      </c>
      <c r="B27" s="65">
        <v>20</v>
      </c>
      <c r="C27" s="100">
        <v>1820233638</v>
      </c>
      <c r="D27" s="67" t="s">
        <v>194</v>
      </c>
      <c r="E27" s="68" t="s">
        <v>112</v>
      </c>
      <c r="F27" s="101" t="s">
        <v>352</v>
      </c>
      <c r="G27" s="101" t="s">
        <v>268</v>
      </c>
      <c r="H27" s="69"/>
      <c r="I27" s="70"/>
      <c r="J27" s="70"/>
      <c r="K27" s="70"/>
      <c r="L27" s="159" t="s">
        <v>764</v>
      </c>
      <c r="M27" s="160"/>
      <c r="N27" s="161"/>
      <c r="O27" t="s">
        <v>765</v>
      </c>
    </row>
    <row r="28" spans="1:15" ht="20.100000000000001" customHeight="1">
      <c r="A28">
        <v>45</v>
      </c>
      <c r="B28" s="65">
        <v>21</v>
      </c>
      <c r="C28" s="100">
        <v>1821235877</v>
      </c>
      <c r="D28" s="67" t="s">
        <v>379</v>
      </c>
      <c r="E28" s="68" t="s">
        <v>380</v>
      </c>
      <c r="F28" s="101" t="s">
        <v>352</v>
      </c>
      <c r="G28" s="101" t="s">
        <v>268</v>
      </c>
      <c r="H28" s="69"/>
      <c r="I28" s="70"/>
      <c r="J28" s="70"/>
      <c r="K28" s="70"/>
      <c r="L28" s="159" t="s">
        <v>764</v>
      </c>
      <c r="M28" s="160"/>
      <c r="N28" s="161"/>
      <c r="O28" t="s">
        <v>765</v>
      </c>
    </row>
    <row r="29" spans="1:15" ht="20.100000000000001" customHeight="1">
      <c r="A29">
        <v>46</v>
      </c>
      <c r="B29" s="65">
        <v>22</v>
      </c>
      <c r="C29" s="100">
        <v>162146787</v>
      </c>
      <c r="D29" s="67" t="s">
        <v>381</v>
      </c>
      <c r="E29" s="68" t="s">
        <v>382</v>
      </c>
      <c r="F29" s="101" t="s">
        <v>352</v>
      </c>
      <c r="G29" s="101" t="s">
        <v>267</v>
      </c>
      <c r="H29" s="69"/>
      <c r="I29" s="70"/>
      <c r="J29" s="70"/>
      <c r="K29" s="70"/>
      <c r="L29" s="159" t="s">
        <v>764</v>
      </c>
      <c r="M29" s="160"/>
      <c r="N29" s="161"/>
      <c r="O29" t="s">
        <v>765</v>
      </c>
    </row>
    <row r="30" spans="1:15" ht="20.100000000000001" customHeight="1">
      <c r="A30">
        <v>47</v>
      </c>
      <c r="B30" s="65">
        <v>23</v>
      </c>
      <c r="C30" s="100">
        <v>172327980</v>
      </c>
      <c r="D30" s="67" t="s">
        <v>383</v>
      </c>
      <c r="E30" s="68" t="s">
        <v>151</v>
      </c>
      <c r="F30" s="101" t="s">
        <v>352</v>
      </c>
      <c r="G30" s="101" t="s">
        <v>715</v>
      </c>
      <c r="H30" s="69"/>
      <c r="I30" s="70"/>
      <c r="J30" s="70"/>
      <c r="K30" s="70"/>
      <c r="L30" s="159" t="s">
        <v>764</v>
      </c>
      <c r="M30" s="160"/>
      <c r="N30" s="161"/>
      <c r="O30" t="s">
        <v>765</v>
      </c>
    </row>
    <row r="31" spans="1:15" ht="20.100000000000001" customHeight="1">
      <c r="A31">
        <v>48</v>
      </c>
      <c r="B31" s="65">
        <v>24</v>
      </c>
      <c r="C31" s="100">
        <v>172417696</v>
      </c>
      <c r="D31" s="67" t="s">
        <v>384</v>
      </c>
      <c r="E31" s="68" t="s">
        <v>151</v>
      </c>
      <c r="F31" s="101" t="s">
        <v>352</v>
      </c>
      <c r="G31" s="101" t="s">
        <v>711</v>
      </c>
      <c r="H31" s="69"/>
      <c r="I31" s="70"/>
      <c r="J31" s="70"/>
      <c r="K31" s="70"/>
      <c r="L31" s="159" t="s">
        <v>764</v>
      </c>
      <c r="M31" s="160"/>
      <c r="N31" s="161"/>
      <c r="O31" t="s">
        <v>765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19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topLeftCell="B1" workbookViewId="0">
      <pane ySplit="7" topLeftCell="A8" activePane="bottomLeft" state="frozen"/>
      <selection activeCell="R18" sqref="R18"/>
      <selection pane="bottomLeft" activeCell="R18" sqref="R18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9.42578125" customWidth="1"/>
    <col min="7" max="7" width="11.85546875" customWidth="1"/>
    <col min="8" max="8" width="3.7109375" customWidth="1"/>
    <col min="9" max="9" width="8.42578125" customWidth="1"/>
    <col min="10" max="10" width="4.140625" customWidth="1"/>
    <col min="11" max="11" width="11.710937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172" t="s">
        <v>57</v>
      </c>
      <c r="D1" s="172"/>
      <c r="E1" s="57"/>
      <c r="F1" s="156" t="s">
        <v>58</v>
      </c>
      <c r="G1" s="156"/>
      <c r="H1" s="156"/>
      <c r="I1" s="156"/>
      <c r="J1" s="156"/>
      <c r="K1" s="156"/>
      <c r="L1" s="58" t="s">
        <v>768</v>
      </c>
    </row>
    <row r="2" spans="1:15" s="56" customFormat="1">
      <c r="C2" s="172" t="s">
        <v>59</v>
      </c>
      <c r="D2" s="172"/>
      <c r="E2" s="59" t="s">
        <v>746</v>
      </c>
      <c r="F2" s="156" t="s">
        <v>760</v>
      </c>
      <c r="G2" s="156"/>
      <c r="H2" s="156"/>
      <c r="I2" s="156"/>
      <c r="J2" s="156"/>
      <c r="K2" s="156"/>
      <c r="L2" s="60" t="s">
        <v>60</v>
      </c>
      <c r="M2" s="61" t="s">
        <v>61</v>
      </c>
      <c r="N2" s="61">
        <v>2</v>
      </c>
    </row>
    <row r="3" spans="1:15" s="62" customFormat="1" ht="18.75" customHeight="1">
      <c r="C3" s="63" t="s">
        <v>761</v>
      </c>
      <c r="D3" s="157" t="s">
        <v>762</v>
      </c>
      <c r="E3" s="157"/>
      <c r="F3" s="157"/>
      <c r="G3" s="157"/>
      <c r="H3" s="157"/>
      <c r="I3" s="157"/>
      <c r="J3" s="157"/>
      <c r="K3" s="157"/>
      <c r="L3" s="60" t="s">
        <v>62</v>
      </c>
      <c r="M3" s="60" t="s">
        <v>61</v>
      </c>
      <c r="N3" s="60">
        <v>2</v>
      </c>
    </row>
    <row r="4" spans="1:15" s="62" customFormat="1" ht="18.75" customHeight="1">
      <c r="B4" s="158" t="s">
        <v>769</v>
      </c>
      <c r="C4" s="158"/>
      <c r="D4" s="158"/>
      <c r="E4" s="158"/>
      <c r="F4" s="158"/>
      <c r="G4" s="158"/>
      <c r="H4" s="158"/>
      <c r="I4" s="158"/>
      <c r="J4" s="158"/>
      <c r="K4" s="158"/>
      <c r="L4" s="60" t="s">
        <v>63</v>
      </c>
      <c r="M4" s="60" t="s">
        <v>61</v>
      </c>
      <c r="N4" s="60">
        <v>1</v>
      </c>
    </row>
    <row r="5" spans="1:15" ht="9" customHeight="1"/>
    <row r="6" spans="1:15" ht="15" customHeight="1">
      <c r="B6" s="152" t="s">
        <v>4</v>
      </c>
      <c r="C6" s="153" t="s">
        <v>64</v>
      </c>
      <c r="D6" s="154" t="s">
        <v>9</v>
      </c>
      <c r="E6" s="155" t="s">
        <v>10</v>
      </c>
      <c r="F6" s="153" t="s">
        <v>75</v>
      </c>
      <c r="G6" s="153" t="s">
        <v>76</v>
      </c>
      <c r="H6" s="153" t="s">
        <v>66</v>
      </c>
      <c r="I6" s="153" t="s">
        <v>67</v>
      </c>
      <c r="J6" s="162" t="s">
        <v>56</v>
      </c>
      <c r="K6" s="162"/>
      <c r="L6" s="163" t="s">
        <v>68</v>
      </c>
      <c r="M6" s="164"/>
      <c r="N6" s="165"/>
    </row>
    <row r="7" spans="1:15" ht="27" customHeight="1">
      <c r="B7" s="152"/>
      <c r="C7" s="152"/>
      <c r="D7" s="154"/>
      <c r="E7" s="155"/>
      <c r="F7" s="152"/>
      <c r="G7" s="152"/>
      <c r="H7" s="152"/>
      <c r="I7" s="152"/>
      <c r="J7" s="64" t="s">
        <v>69</v>
      </c>
      <c r="K7" s="64" t="s">
        <v>70</v>
      </c>
      <c r="L7" s="166"/>
      <c r="M7" s="167"/>
      <c r="N7" s="168"/>
    </row>
    <row r="8" spans="1:15" ht="20.100000000000001" customHeight="1">
      <c r="A8">
        <v>49</v>
      </c>
      <c r="B8" s="65">
        <v>1</v>
      </c>
      <c r="C8" s="100">
        <v>1820235341</v>
      </c>
      <c r="D8" s="67" t="s">
        <v>385</v>
      </c>
      <c r="E8" s="68" t="s">
        <v>151</v>
      </c>
      <c r="F8" s="101" t="s">
        <v>352</v>
      </c>
      <c r="G8" s="101" t="s">
        <v>268</v>
      </c>
      <c r="H8" s="69"/>
      <c r="I8" s="70"/>
      <c r="J8" s="70"/>
      <c r="K8" s="70"/>
      <c r="L8" s="169" t="s">
        <v>764</v>
      </c>
      <c r="M8" s="170"/>
      <c r="N8" s="171"/>
      <c r="O8" t="s">
        <v>765</v>
      </c>
    </row>
    <row r="9" spans="1:15" ht="20.100000000000001" customHeight="1">
      <c r="A9">
        <v>50</v>
      </c>
      <c r="B9" s="65">
        <v>2</v>
      </c>
      <c r="C9" s="100">
        <v>1820266090</v>
      </c>
      <c r="D9" s="67" t="s">
        <v>178</v>
      </c>
      <c r="E9" s="68" t="s">
        <v>386</v>
      </c>
      <c r="F9" s="101" t="s">
        <v>352</v>
      </c>
      <c r="G9" s="101" t="s">
        <v>323</v>
      </c>
      <c r="H9" s="69"/>
      <c r="I9" s="70"/>
      <c r="J9" s="70"/>
      <c r="K9" s="70"/>
      <c r="L9" s="159" t="s">
        <v>764</v>
      </c>
      <c r="M9" s="160"/>
      <c r="N9" s="161"/>
      <c r="O9" t="s">
        <v>765</v>
      </c>
    </row>
    <row r="10" spans="1:15" ht="20.100000000000001" customHeight="1">
      <c r="A10">
        <v>51</v>
      </c>
      <c r="B10" s="65">
        <v>3</v>
      </c>
      <c r="C10" s="100">
        <v>172348482</v>
      </c>
      <c r="D10" s="67" t="s">
        <v>387</v>
      </c>
      <c r="E10" s="68" t="s">
        <v>137</v>
      </c>
      <c r="F10" s="101" t="s">
        <v>352</v>
      </c>
      <c r="G10" s="101" t="s">
        <v>716</v>
      </c>
      <c r="H10" s="69"/>
      <c r="I10" s="70"/>
      <c r="J10" s="70"/>
      <c r="K10" s="70"/>
      <c r="L10" s="159" t="s">
        <v>764</v>
      </c>
      <c r="M10" s="160"/>
      <c r="N10" s="161"/>
      <c r="O10" t="s">
        <v>765</v>
      </c>
    </row>
    <row r="11" spans="1:15" ht="20.100000000000001" customHeight="1">
      <c r="A11">
        <v>52</v>
      </c>
      <c r="B11" s="65">
        <v>4</v>
      </c>
      <c r="C11" s="100">
        <v>1820233630</v>
      </c>
      <c r="D11" s="67" t="s">
        <v>388</v>
      </c>
      <c r="E11" s="68" t="s">
        <v>137</v>
      </c>
      <c r="F11" s="101" t="s">
        <v>352</v>
      </c>
      <c r="G11" s="101" t="s">
        <v>268</v>
      </c>
      <c r="H11" s="69"/>
      <c r="I11" s="70"/>
      <c r="J11" s="70"/>
      <c r="K11" s="70"/>
      <c r="L11" s="159" t="s">
        <v>764</v>
      </c>
      <c r="M11" s="160"/>
      <c r="N11" s="161"/>
      <c r="O11" t="s">
        <v>765</v>
      </c>
    </row>
    <row r="12" spans="1:15" ht="20.100000000000001" customHeight="1">
      <c r="A12">
        <v>53</v>
      </c>
      <c r="B12" s="65">
        <v>5</v>
      </c>
      <c r="C12" s="100">
        <v>172217130</v>
      </c>
      <c r="D12" s="67" t="s">
        <v>389</v>
      </c>
      <c r="E12" s="68" t="s">
        <v>141</v>
      </c>
      <c r="F12" s="101" t="s">
        <v>390</v>
      </c>
      <c r="G12" s="101" t="s">
        <v>257</v>
      </c>
      <c r="H12" s="69"/>
      <c r="I12" s="70"/>
      <c r="J12" s="70"/>
      <c r="K12" s="70"/>
      <c r="L12" s="159" t="s">
        <v>764</v>
      </c>
      <c r="M12" s="160"/>
      <c r="N12" s="161"/>
      <c r="O12" t="s">
        <v>765</v>
      </c>
    </row>
    <row r="13" spans="1:15" ht="20.100000000000001" customHeight="1">
      <c r="A13">
        <v>54</v>
      </c>
      <c r="B13" s="65">
        <v>6</v>
      </c>
      <c r="C13" s="100">
        <v>1820266085</v>
      </c>
      <c r="D13" s="67" t="s">
        <v>391</v>
      </c>
      <c r="E13" s="68" t="s">
        <v>141</v>
      </c>
      <c r="F13" s="101" t="s">
        <v>390</v>
      </c>
      <c r="G13" s="101" t="s">
        <v>332</v>
      </c>
      <c r="H13" s="69"/>
      <c r="I13" s="70"/>
      <c r="J13" s="70"/>
      <c r="K13" s="70"/>
      <c r="L13" s="159" t="s">
        <v>764</v>
      </c>
      <c r="M13" s="160"/>
      <c r="N13" s="161"/>
      <c r="O13" t="s">
        <v>765</v>
      </c>
    </row>
    <row r="14" spans="1:15" ht="20.100000000000001" customHeight="1">
      <c r="A14">
        <v>55</v>
      </c>
      <c r="B14" s="65">
        <v>7</v>
      </c>
      <c r="C14" s="100">
        <v>172217135</v>
      </c>
      <c r="D14" s="67" t="s">
        <v>204</v>
      </c>
      <c r="E14" s="68" t="s">
        <v>180</v>
      </c>
      <c r="F14" s="101" t="s">
        <v>390</v>
      </c>
      <c r="G14" s="101" t="s">
        <v>717</v>
      </c>
      <c r="H14" s="69"/>
      <c r="I14" s="70"/>
      <c r="J14" s="70"/>
      <c r="K14" s="70"/>
      <c r="L14" s="159" t="s">
        <v>764</v>
      </c>
      <c r="M14" s="160"/>
      <c r="N14" s="161"/>
      <c r="O14" t="s">
        <v>765</v>
      </c>
    </row>
    <row r="15" spans="1:15" ht="20.100000000000001" customHeight="1">
      <c r="A15">
        <v>56</v>
      </c>
      <c r="B15" s="65">
        <v>8</v>
      </c>
      <c r="C15" s="100">
        <v>172217139</v>
      </c>
      <c r="D15" s="67" t="s">
        <v>392</v>
      </c>
      <c r="E15" s="68" t="s">
        <v>393</v>
      </c>
      <c r="F15" s="101" t="s">
        <v>390</v>
      </c>
      <c r="G15" s="101" t="s">
        <v>717</v>
      </c>
      <c r="H15" s="69"/>
      <c r="I15" s="70"/>
      <c r="J15" s="70"/>
      <c r="K15" s="70"/>
      <c r="L15" s="159" t="s">
        <v>764</v>
      </c>
      <c r="M15" s="160"/>
      <c r="N15" s="161"/>
      <c r="O15" t="s">
        <v>765</v>
      </c>
    </row>
    <row r="16" spans="1:15" ht="20.100000000000001" customHeight="1">
      <c r="A16">
        <v>57</v>
      </c>
      <c r="B16" s="65">
        <v>9</v>
      </c>
      <c r="C16" s="100">
        <v>172217145</v>
      </c>
      <c r="D16" s="67" t="s">
        <v>394</v>
      </c>
      <c r="E16" s="68" t="s">
        <v>88</v>
      </c>
      <c r="F16" s="101" t="s">
        <v>390</v>
      </c>
      <c r="G16" s="101" t="s">
        <v>718</v>
      </c>
      <c r="H16" s="69"/>
      <c r="I16" s="70"/>
      <c r="J16" s="70"/>
      <c r="K16" s="70"/>
      <c r="L16" s="159" t="s">
        <v>764</v>
      </c>
      <c r="M16" s="160"/>
      <c r="N16" s="161"/>
      <c r="O16" t="s">
        <v>765</v>
      </c>
    </row>
    <row r="17" spans="1:15" ht="20.100000000000001" customHeight="1">
      <c r="A17">
        <v>58</v>
      </c>
      <c r="B17" s="65">
        <v>10</v>
      </c>
      <c r="C17" s="100">
        <v>172526921</v>
      </c>
      <c r="D17" s="67" t="s">
        <v>207</v>
      </c>
      <c r="E17" s="68" t="s">
        <v>158</v>
      </c>
      <c r="F17" s="101" t="s">
        <v>390</v>
      </c>
      <c r="G17" s="101" t="s">
        <v>719</v>
      </c>
      <c r="H17" s="69"/>
      <c r="I17" s="70"/>
      <c r="J17" s="70"/>
      <c r="K17" s="70"/>
      <c r="L17" s="159" t="s">
        <v>764</v>
      </c>
      <c r="M17" s="160"/>
      <c r="N17" s="161"/>
      <c r="O17" t="s">
        <v>765</v>
      </c>
    </row>
    <row r="18" spans="1:15" ht="20.100000000000001" customHeight="1">
      <c r="A18">
        <v>59</v>
      </c>
      <c r="B18" s="65">
        <v>11</v>
      </c>
      <c r="C18" s="100">
        <v>1810215013</v>
      </c>
      <c r="D18" s="67" t="s">
        <v>395</v>
      </c>
      <c r="E18" s="68" t="s">
        <v>158</v>
      </c>
      <c r="F18" s="101" t="s">
        <v>390</v>
      </c>
      <c r="G18" s="101" t="s">
        <v>327</v>
      </c>
      <c r="H18" s="69"/>
      <c r="I18" s="70"/>
      <c r="J18" s="70"/>
      <c r="K18" s="70"/>
      <c r="L18" s="159" t="s">
        <v>770</v>
      </c>
      <c r="M18" s="160"/>
      <c r="N18" s="161"/>
      <c r="O18" t="s">
        <v>765</v>
      </c>
    </row>
    <row r="19" spans="1:15" ht="20.100000000000001" customHeight="1">
      <c r="A19">
        <v>60</v>
      </c>
      <c r="B19" s="65">
        <v>12</v>
      </c>
      <c r="C19" s="100">
        <v>172217154</v>
      </c>
      <c r="D19" s="67" t="s">
        <v>396</v>
      </c>
      <c r="E19" s="68" t="s">
        <v>152</v>
      </c>
      <c r="F19" s="101" t="s">
        <v>390</v>
      </c>
      <c r="G19" s="101" t="s">
        <v>257</v>
      </c>
      <c r="H19" s="69"/>
      <c r="I19" s="70"/>
      <c r="J19" s="70"/>
      <c r="K19" s="70"/>
      <c r="L19" s="159" t="s">
        <v>764</v>
      </c>
      <c r="M19" s="160"/>
      <c r="N19" s="161"/>
      <c r="O19" t="s">
        <v>765</v>
      </c>
    </row>
    <row r="20" spans="1:15" ht="20.100000000000001" customHeight="1">
      <c r="A20">
        <v>61</v>
      </c>
      <c r="B20" s="65">
        <v>13</v>
      </c>
      <c r="C20" s="100">
        <v>1820713911</v>
      </c>
      <c r="D20" s="67" t="s">
        <v>397</v>
      </c>
      <c r="E20" s="68" t="s">
        <v>91</v>
      </c>
      <c r="F20" s="101" t="s">
        <v>390</v>
      </c>
      <c r="G20" s="101" t="s">
        <v>341</v>
      </c>
      <c r="H20" s="69"/>
      <c r="I20" s="70"/>
      <c r="J20" s="70"/>
      <c r="K20" s="70"/>
      <c r="L20" s="159" t="s">
        <v>764</v>
      </c>
      <c r="M20" s="160"/>
      <c r="N20" s="161"/>
      <c r="O20" t="s">
        <v>765</v>
      </c>
    </row>
    <row r="21" spans="1:15" ht="20.100000000000001" customHeight="1">
      <c r="A21">
        <v>62</v>
      </c>
      <c r="B21" s="65">
        <v>14</v>
      </c>
      <c r="C21" s="100">
        <v>1820716094</v>
      </c>
      <c r="D21" s="67" t="s">
        <v>398</v>
      </c>
      <c r="E21" s="68" t="s">
        <v>173</v>
      </c>
      <c r="F21" s="101" t="s">
        <v>390</v>
      </c>
      <c r="G21" s="101" t="s">
        <v>341</v>
      </c>
      <c r="H21" s="69"/>
      <c r="I21" s="70"/>
      <c r="J21" s="70"/>
      <c r="K21" s="70"/>
      <c r="L21" s="159" t="s">
        <v>764</v>
      </c>
      <c r="M21" s="160"/>
      <c r="N21" s="161"/>
      <c r="O21" t="s">
        <v>765</v>
      </c>
    </row>
    <row r="22" spans="1:15" ht="20.100000000000001" customHeight="1">
      <c r="A22">
        <v>63</v>
      </c>
      <c r="B22" s="65">
        <v>15</v>
      </c>
      <c r="C22" s="100">
        <v>1821264934</v>
      </c>
      <c r="D22" s="67" t="s">
        <v>399</v>
      </c>
      <c r="E22" s="68" t="s">
        <v>400</v>
      </c>
      <c r="F22" s="101" t="s">
        <v>390</v>
      </c>
      <c r="G22" s="101" t="s">
        <v>332</v>
      </c>
      <c r="H22" s="69"/>
      <c r="I22" s="70"/>
      <c r="J22" s="70"/>
      <c r="K22" s="70"/>
      <c r="L22" s="159" t="s">
        <v>764</v>
      </c>
      <c r="M22" s="160"/>
      <c r="N22" s="161"/>
      <c r="O22" t="s">
        <v>765</v>
      </c>
    </row>
    <row r="23" spans="1:15" ht="20.100000000000001" customHeight="1">
      <c r="A23">
        <v>64</v>
      </c>
      <c r="B23" s="65">
        <v>16</v>
      </c>
      <c r="C23" s="100">
        <v>1810216255</v>
      </c>
      <c r="D23" s="67" t="s">
        <v>401</v>
      </c>
      <c r="E23" s="68" t="s">
        <v>402</v>
      </c>
      <c r="F23" s="101" t="s">
        <v>390</v>
      </c>
      <c r="G23" s="101" t="s">
        <v>138</v>
      </c>
      <c r="H23" s="69"/>
      <c r="I23" s="70"/>
      <c r="J23" s="70"/>
      <c r="K23" s="70"/>
      <c r="L23" s="159" t="s">
        <v>770</v>
      </c>
      <c r="M23" s="160"/>
      <c r="N23" s="161"/>
      <c r="O23" t="s">
        <v>765</v>
      </c>
    </row>
    <row r="24" spans="1:15" ht="20.100000000000001" customHeight="1">
      <c r="A24">
        <v>65</v>
      </c>
      <c r="B24" s="65">
        <v>17</v>
      </c>
      <c r="C24" s="100">
        <v>172217178</v>
      </c>
      <c r="D24" s="67" t="s">
        <v>403</v>
      </c>
      <c r="E24" s="68" t="s">
        <v>404</v>
      </c>
      <c r="F24" s="101" t="s">
        <v>390</v>
      </c>
      <c r="G24" s="101" t="s">
        <v>257</v>
      </c>
      <c r="H24" s="69"/>
      <c r="I24" s="70"/>
      <c r="J24" s="70"/>
      <c r="K24" s="70"/>
      <c r="L24" s="159" t="s">
        <v>764</v>
      </c>
      <c r="M24" s="160"/>
      <c r="N24" s="161"/>
      <c r="O24" t="s">
        <v>765</v>
      </c>
    </row>
    <row r="25" spans="1:15" ht="20.100000000000001" customHeight="1">
      <c r="A25">
        <v>66</v>
      </c>
      <c r="B25" s="65">
        <v>18</v>
      </c>
      <c r="C25" s="100">
        <v>172217180</v>
      </c>
      <c r="D25" s="67" t="s">
        <v>312</v>
      </c>
      <c r="E25" s="68" t="s">
        <v>243</v>
      </c>
      <c r="F25" s="101" t="s">
        <v>390</v>
      </c>
      <c r="G25" s="101" t="s">
        <v>347</v>
      </c>
      <c r="H25" s="69"/>
      <c r="I25" s="70"/>
      <c r="J25" s="70"/>
      <c r="K25" s="70"/>
      <c r="L25" s="159" t="s">
        <v>764</v>
      </c>
      <c r="M25" s="160"/>
      <c r="N25" s="161"/>
      <c r="O25" t="s">
        <v>765</v>
      </c>
    </row>
    <row r="26" spans="1:15" ht="20.100000000000001" customHeight="1">
      <c r="A26">
        <v>67</v>
      </c>
      <c r="B26" s="65">
        <v>19</v>
      </c>
      <c r="C26" s="100">
        <v>172217187</v>
      </c>
      <c r="D26" s="67" t="s">
        <v>405</v>
      </c>
      <c r="E26" s="68" t="s">
        <v>92</v>
      </c>
      <c r="F26" s="101" t="s">
        <v>390</v>
      </c>
      <c r="G26" s="101" t="s">
        <v>717</v>
      </c>
      <c r="H26" s="69"/>
      <c r="I26" s="70"/>
      <c r="J26" s="70"/>
      <c r="K26" s="70"/>
      <c r="L26" s="159" t="s">
        <v>764</v>
      </c>
      <c r="M26" s="160"/>
      <c r="N26" s="161"/>
      <c r="O26" t="s">
        <v>765</v>
      </c>
    </row>
    <row r="27" spans="1:15" ht="20.100000000000001" customHeight="1">
      <c r="A27">
        <v>68</v>
      </c>
      <c r="B27" s="65">
        <v>20</v>
      </c>
      <c r="C27" s="100">
        <v>172359037</v>
      </c>
      <c r="D27" s="67" t="s">
        <v>406</v>
      </c>
      <c r="E27" s="68" t="s">
        <v>175</v>
      </c>
      <c r="F27" s="101" t="s">
        <v>390</v>
      </c>
      <c r="G27" s="101" t="s">
        <v>719</v>
      </c>
      <c r="H27" s="69"/>
      <c r="I27" s="70"/>
      <c r="J27" s="70"/>
      <c r="K27" s="70"/>
      <c r="L27" s="159" t="s">
        <v>764</v>
      </c>
      <c r="M27" s="160"/>
      <c r="N27" s="161"/>
      <c r="O27" t="s">
        <v>765</v>
      </c>
    </row>
    <row r="28" spans="1:15" ht="20.100000000000001" customHeight="1">
      <c r="A28">
        <v>69</v>
      </c>
      <c r="B28" s="65">
        <v>21</v>
      </c>
      <c r="C28" s="100">
        <v>1820266452</v>
      </c>
      <c r="D28" s="67" t="s">
        <v>407</v>
      </c>
      <c r="E28" s="68" t="s">
        <v>81</v>
      </c>
      <c r="F28" s="101" t="s">
        <v>390</v>
      </c>
      <c r="G28" s="101" t="s">
        <v>332</v>
      </c>
      <c r="H28" s="69"/>
      <c r="I28" s="70"/>
      <c r="J28" s="70"/>
      <c r="K28" s="70"/>
      <c r="L28" s="159" t="s">
        <v>764</v>
      </c>
      <c r="M28" s="160"/>
      <c r="N28" s="161"/>
      <c r="O28" t="s">
        <v>765</v>
      </c>
    </row>
    <row r="29" spans="1:15" ht="20.100000000000001" customHeight="1">
      <c r="A29">
        <v>70</v>
      </c>
      <c r="B29" s="65">
        <v>22</v>
      </c>
      <c r="C29" s="100">
        <v>1810215471</v>
      </c>
      <c r="D29" s="67" t="s">
        <v>408</v>
      </c>
      <c r="E29" s="68" t="s">
        <v>176</v>
      </c>
      <c r="F29" s="101" t="s">
        <v>390</v>
      </c>
      <c r="G29" s="101" t="s">
        <v>327</v>
      </c>
      <c r="H29" s="69"/>
      <c r="I29" s="70"/>
      <c r="J29" s="70"/>
      <c r="K29" s="70"/>
      <c r="L29" s="159" t="s">
        <v>764</v>
      </c>
      <c r="M29" s="160"/>
      <c r="N29" s="161"/>
      <c r="O29" t="s">
        <v>765</v>
      </c>
    </row>
    <row r="30" spans="1:15" ht="20.100000000000001" customHeight="1">
      <c r="A30">
        <v>71</v>
      </c>
      <c r="B30" s="65">
        <v>23</v>
      </c>
      <c r="C30" s="100">
        <v>179412222</v>
      </c>
      <c r="D30" s="67" t="s">
        <v>409</v>
      </c>
      <c r="E30" s="68" t="s">
        <v>410</v>
      </c>
      <c r="F30" s="101" t="s">
        <v>390</v>
      </c>
      <c r="G30" s="101" t="s">
        <v>720</v>
      </c>
      <c r="H30" s="69"/>
      <c r="I30" s="70"/>
      <c r="J30" s="70"/>
      <c r="K30" s="70"/>
      <c r="L30" s="159">
        <v>44482</v>
      </c>
      <c r="M30" s="160"/>
      <c r="N30" s="161"/>
      <c r="O30" t="s">
        <v>765</v>
      </c>
    </row>
    <row r="31" spans="1:15" ht="20.100000000000001" customHeight="1">
      <c r="A31">
        <v>72</v>
      </c>
      <c r="B31" s="65">
        <v>24</v>
      </c>
      <c r="C31" s="100">
        <v>1820236062</v>
      </c>
      <c r="D31" s="67" t="s">
        <v>411</v>
      </c>
      <c r="E31" s="68" t="s">
        <v>96</v>
      </c>
      <c r="F31" s="101" t="s">
        <v>390</v>
      </c>
      <c r="G31" s="101" t="s">
        <v>268</v>
      </c>
      <c r="H31" s="69"/>
      <c r="I31" s="70"/>
      <c r="J31" s="70"/>
      <c r="K31" s="70"/>
      <c r="L31" s="159" t="s">
        <v>764</v>
      </c>
      <c r="M31" s="160"/>
      <c r="N31" s="161"/>
      <c r="O31" t="s">
        <v>765</v>
      </c>
    </row>
  </sheetData>
  <mergeCells count="40">
    <mergeCell ref="L28:N28"/>
    <mergeCell ref="L29:N29"/>
    <mergeCell ref="L30:N30"/>
    <mergeCell ref="L31:N31"/>
    <mergeCell ref="L22:N22"/>
    <mergeCell ref="L23:N23"/>
    <mergeCell ref="L24:N24"/>
    <mergeCell ref="L25:N25"/>
    <mergeCell ref="L26:N26"/>
    <mergeCell ref="L27:N27"/>
    <mergeCell ref="L16:N16"/>
    <mergeCell ref="L17:N17"/>
    <mergeCell ref="L18:N18"/>
    <mergeCell ref="L19:N19"/>
    <mergeCell ref="L20:N20"/>
    <mergeCell ref="L21:N21"/>
    <mergeCell ref="L10:N10"/>
    <mergeCell ref="L11:N11"/>
    <mergeCell ref="L12:N12"/>
    <mergeCell ref="L13:N13"/>
    <mergeCell ref="L14:N14"/>
    <mergeCell ref="L15:N15"/>
    <mergeCell ref="H6:H7"/>
    <mergeCell ref="I6:I7"/>
    <mergeCell ref="J6:K6"/>
    <mergeCell ref="L6:N7"/>
    <mergeCell ref="L8:N8"/>
    <mergeCell ref="L9:N9"/>
    <mergeCell ref="B6:B7"/>
    <mergeCell ref="C6:C7"/>
    <mergeCell ref="D6:D7"/>
    <mergeCell ref="E6:E7"/>
    <mergeCell ref="F6:F7"/>
    <mergeCell ref="G6:G7"/>
    <mergeCell ref="C1:D1"/>
    <mergeCell ref="F1:K1"/>
    <mergeCell ref="C2:D2"/>
    <mergeCell ref="F2:K2"/>
    <mergeCell ref="D3:K3"/>
    <mergeCell ref="B4:K4"/>
  </mergeCells>
  <conditionalFormatting sqref="L8:N31 A8:A31 G6:G31">
    <cfRule type="cellIs" dxfId="18" priority="8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20</vt:i4>
      </vt:variant>
    </vt:vector>
  </HeadingPairs>
  <TitlesOfParts>
    <vt:vector size="46" baseType="lpstr">
      <vt:lpstr>IN DS LOP</vt:lpstr>
      <vt:lpstr>IN DS LOP (2)</vt:lpstr>
      <vt:lpstr>IN DS LOP (3)</vt:lpstr>
      <vt:lpstr>IN DS LOP (4)</vt:lpstr>
      <vt:lpstr>DSTHI (3)</vt:lpstr>
      <vt:lpstr>TONGHOP</vt:lpstr>
      <vt:lpstr>Phòng 302-1_5</vt:lpstr>
      <vt:lpstr>Phòng 302-2_5</vt:lpstr>
      <vt:lpstr>Phòng 304-1_5</vt:lpstr>
      <vt:lpstr>Phòng 304-2_5</vt:lpstr>
      <vt:lpstr>Phòng 307-1_5</vt:lpstr>
      <vt:lpstr>Phòng 307-2_5</vt:lpstr>
      <vt:lpstr>Phòng 310-1_5</vt:lpstr>
      <vt:lpstr>Phòng 310-2_5</vt:lpstr>
      <vt:lpstr>Phòng 407-1_5</vt:lpstr>
      <vt:lpstr>Phòng 407-2_5</vt:lpstr>
      <vt:lpstr>Phòng 410-1_5</vt:lpstr>
      <vt:lpstr>Phòng 410-2_5</vt:lpstr>
      <vt:lpstr>Phòng 510-1_5</vt:lpstr>
      <vt:lpstr>Phòng 510-2_5</vt:lpstr>
      <vt:lpstr>Phòng 301_5</vt:lpstr>
      <vt:lpstr>Phòng 303_5</vt:lpstr>
      <vt:lpstr>Phòng 305_5</vt:lpstr>
      <vt:lpstr>Phòng 308_5</vt:lpstr>
      <vt:lpstr>Phòng 801_5</vt:lpstr>
      <vt:lpstr>Phòng 802_5</vt:lpstr>
      <vt:lpstr>'Phòng 301_5'!Print_Titles</vt:lpstr>
      <vt:lpstr>'Phòng 302-1_5'!Print_Titles</vt:lpstr>
      <vt:lpstr>'Phòng 302-2_5'!Print_Titles</vt:lpstr>
      <vt:lpstr>'Phòng 303_5'!Print_Titles</vt:lpstr>
      <vt:lpstr>'Phòng 304-1_5'!Print_Titles</vt:lpstr>
      <vt:lpstr>'Phòng 304-2_5'!Print_Titles</vt:lpstr>
      <vt:lpstr>'Phòng 305_5'!Print_Titles</vt:lpstr>
      <vt:lpstr>'Phòng 307-1_5'!Print_Titles</vt:lpstr>
      <vt:lpstr>'Phòng 307-2_5'!Print_Titles</vt:lpstr>
      <vt:lpstr>'Phòng 308_5'!Print_Titles</vt:lpstr>
      <vt:lpstr>'Phòng 310-1_5'!Print_Titles</vt:lpstr>
      <vt:lpstr>'Phòng 310-2_5'!Print_Titles</vt:lpstr>
      <vt:lpstr>'Phòng 407-1_5'!Print_Titles</vt:lpstr>
      <vt:lpstr>'Phòng 407-2_5'!Print_Titles</vt:lpstr>
      <vt:lpstr>'Phòng 410-1_5'!Print_Titles</vt:lpstr>
      <vt:lpstr>'Phòng 410-2_5'!Print_Titles</vt:lpstr>
      <vt:lpstr>'Phòng 510-1_5'!Print_Titles</vt:lpstr>
      <vt:lpstr>'Phòng 510-2_5'!Print_Titles</vt:lpstr>
      <vt:lpstr>'Phòng 801_5'!Print_Titles</vt:lpstr>
      <vt:lpstr>'Phòng 802_5'!Print_Titles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Phạm Ngọc Tĩnh</cp:lastModifiedBy>
  <cp:lastPrinted>2013-06-08T02:18:39Z</cp:lastPrinted>
  <dcterms:created xsi:type="dcterms:W3CDTF">2009-04-20T08:11:00Z</dcterms:created>
  <dcterms:modified xsi:type="dcterms:W3CDTF">2013-06-08T09:04:54Z</dcterms:modified>
</cp:coreProperties>
</file>